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10 Октябрь 2020\"/>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<sst xmlns="http://schemas.openxmlformats.org/spreadsheetml/2006/main" count="1052" uniqueCount="174">
  <si>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</si>
  <si>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</si>
  <si>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</si>
  <si>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</si>
  <si>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</si>
  <si>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</si>
  <si>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</si>
  <si>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</si>
  <si>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</si>
  <si>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</si>
  <si>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</si>
  <si>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</si>
  <si>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</si>
  <si>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</si>
  <si>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</si>
  <si>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</si>
  <si>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</si>
  <si>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</si>
  <si>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</si>
  <si>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</si>
  <si>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</si>
  <si>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</si>
  <si>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</si>
  <si>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</si>
  <si>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</si>
  <si>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</si>
  <si>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</si>
  <si>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</si>
  <si>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</si>
  <si>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</si>
  <si>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</si>
  <si>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</si>
  <si>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</si>
  <si>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</si>
  <si>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</si>
  <si>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</si>
  <si>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</si>
  <si>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</si>
  <si>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</si>
  <si>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</si>
  <si>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</si>
  <si>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</si>
  <si>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</si>
  <si>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</si>
  <si>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</si>
  <si>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</si>
  <si>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</si>
  <si>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</si>
  <si>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</si>
  <si>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</si>
  <si>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</si>
  <si>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</si>
  <si>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</si>
  <si>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</si>
  <si>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</si>
  <si>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</si>
  <si>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</si>
  <si>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</si>
  <si>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</si>
  <si>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</si>
  <si>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</si>
  <si>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</si>
  <si>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</si>
  <si>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</si>
  <si>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</si>
  <si>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</si>
  <si>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</si>
  <si>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</si>
  <si>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</si>
  <si>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</si>
  <si>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</si>
  <si>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</si>
  <si>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</si>
  <si>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</si>
  <si>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</si>
  <si>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</si>
  <si>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</si>
  <si>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</si>
  <si>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</si>
  <si>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</si>
  <si>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</si>
  <si>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</si>
  <si>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</si>
  <si>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</si>
  <si>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</si>
  <si>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</si>
  <si>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</si>
  <si>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</si>
  <si>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</si>
  <si>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</si>
  <si>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</si>
  <si>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</si>
  <si>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</si>
  <si>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</si>
  <si>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</si>
  <si>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</si>
  <si>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</si>
  <si>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</si>
  <si>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</si>
  <si>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</si>
  <si>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</si>
  <si>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</si>
  <si>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</si>
  <si>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</si>
  <si>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</si>
  <si>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</si>
  <si>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</si>
  <si>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</si>
  <si>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</si>
  <si>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</si>
  <si>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</si>
  <si>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</si>
  <si>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</si>
  <si>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</si>
  <si>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</si>
  <si>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</si>
  <si>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</si>
  <si>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</si>
  <si>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</si>
  <si>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</si>
  <si>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</si>
  <si>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</si>
  <si>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</si>
  <si>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</si>
  <si>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</si>
  <si>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</si>
  <si>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</si>
  <si>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</si>
  <si>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</si>
  <si>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</si>
  <si>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</si>
  <si>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</si>
  <si>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</si>
  <si>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</si>
  <si>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</si>
  <si>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</si>
  <si>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</si>
  <si>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</si>
  <si>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</si>
  <si>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</si>
  <si>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251 от 28 декабря 2019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</si>
  <si>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2020г.</t>
  </si>
  <si>
    <t>октябрь 2020 года</t>
  </si>
  <si>
    <t>01.10.2020</t>
  </si>
  <si>
    <t>02.10.2020</t>
  </si>
  <si>
    <t>03.10.2020</t>
  </si>
  <si>
    <t>04.10.2020</t>
  </si>
  <si>
    <t>05.10.2020</t>
  </si>
  <si>
    <t>06.10.2020</t>
  </si>
  <si>
    <t>07.10.2020</t>
  </si>
  <si>
    <t>08.10.2020</t>
  </si>
  <si>
    <t>09.10.2020</t>
  </si>
  <si>
    <t>10.10.2020</t>
  </si>
  <si>
    <t>11.10.2020</t>
  </si>
  <si>
    <t>12.10.2020</t>
  </si>
  <si>
    <t>13.10.2020</t>
  </si>
  <si>
    <t>14.10.2020</t>
  </si>
  <si>
    <t>15.10.2020</t>
  </si>
  <si>
    <t>16.10.2020</t>
  </si>
  <si>
    <t>17.10.2020</t>
  </si>
  <si>
    <t>18.10.2020</t>
  </si>
  <si>
    <t>19.10.2020</t>
  </si>
  <si>
    <t>20.10.2020</t>
  </si>
  <si>
    <t>21.10.2020</t>
  </si>
  <si>
    <t>22.10.2020</t>
  </si>
  <si>
    <t>23.10.2020</t>
  </si>
  <si>
    <t>24.10.2020</t>
  </si>
  <si>
    <t>25.10.2020</t>
  </si>
  <si>
    <t>26.10.2020</t>
  </si>
  <si>
    <t>27.10.2020</t>
  </si>
  <si>
    <t>28.10.2020</t>
  </si>
  <si>
    <t>29.10.2020</t>
  </si>
  <si>
    <t>30.10.2020</t>
  </si>
  <si>
    <t>31.10.2020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</si>
</sst>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2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2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23" name="Object 99" hidden="1">
              <a:extLst>
                <a:ext uri="{63B3BB69-23CF-44E3-9099-C40C66FF867C}">
                  <a14:compatExt spid="_x0000_s11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24" name="Object 100" hidden="1">
              <a:extLst>
                <a:ext uri="{63B3BB69-23CF-44E3-9099-C40C66FF867C}">
                  <a14:compatExt spid="_x0000_s11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25" name="Object 101" hidden="1">
              <a:extLst>
                <a:ext uri="{63B3BB69-23CF-44E3-9099-C40C66FF867C}">
                  <a14:compatExt spid="_x0000_s11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26" name="Object 102" hidden="1">
              <a:extLst>
                <a:ext uri="{63B3BB69-23CF-44E3-9099-C40C66FF867C}">
                  <a14:compatExt spid="_x0000_s11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3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3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3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3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127" name="Object 103" hidden="1">
              <a:extLst>
                <a:ext uri="{63B3BB69-23CF-44E3-9099-C40C66FF867C}">
                  <a14:compatExt spid="_x0000_s11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28" name="Object 104" hidden="1">
              <a:extLst>
                <a:ext uri="{63B3BB69-23CF-44E3-9099-C40C66FF867C}">
                  <a14:compatExt spid="_x0000_s11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29" name="Object 105" hidden="1">
              <a:extLst>
                <a:ext uri="{63B3BB69-23CF-44E3-9099-C40C66FF867C}">
                  <a14:compatExt spid="_x0000_s11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130" name="Object 106" hidden="1">
              <a:extLst>
                <a:ext uri="{63B3BB69-23CF-44E3-9099-C40C66FF867C}">
                  <a14:compatExt spid="_x0000_s11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131" name="Object 107" hidden="1">
              <a:extLst>
                <a:ext uri="{63B3BB69-23CF-44E3-9099-C40C66FF867C}">
                  <a14:compatExt spid="_x0000_s11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32" name="Object 108" hidden="1">
              <a:extLst>
                <a:ext uri="{63B3BB69-23CF-44E3-9099-C40C66FF867C}">
                  <a14:compatExt spid="_x0000_s113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33" name="Object 109" hidden="1">
              <a:extLst>
                <a:ext uri="{63B3BB69-23CF-44E3-9099-C40C66FF867C}">
                  <a14:compatExt spid="_x0000_s11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34" name="Object 110" hidden="1">
              <a:extLst>
                <a:ext uri="{63B3BB69-23CF-44E3-9099-C40C66FF867C}">
                  <a14:compatExt spid="_x0000_s113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35" name="Object 111" hidden="1">
              <a:extLst>
                <a:ext uri="{63B3BB69-23CF-44E3-9099-C40C66FF867C}">
                  <a14:compatExt spid="_x0000_s11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36" name="Object 112" hidden="1">
              <a:extLst>
                <a:ext uri="{63B3BB69-23CF-44E3-9099-C40C66FF867C}">
                  <a14:compatExt spid="_x0000_s11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3" t="s">
        <v>141</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06" t="s">
        <v>48</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47</v>
      </c>
      <c r="B7" s="108"/>
      <c r="C7" s="4">
        <f>$F$12+'СЕТ СН'!F5+СВЦЭМ!$D$10+'СЕТ СН'!F8-'СЕТ СН'!F$15</f>
        <v>4139.5081512399993</v>
      </c>
      <c r="D7" s="4">
        <f>$F$12+'СЕТ СН'!G5+СВЦЭМ!$D$10+'СЕТ СН'!G8-'СЕТ СН'!G$15</f>
        <v>4269.5081512400002</v>
      </c>
      <c r="E7" s="4">
        <f>$F$12+'СЕТ СН'!H5+СВЦЭМ!$D$10+'СЕТ СН'!H8-'СЕТ СН'!H$15</f>
        <v>4339.5081512400002</v>
      </c>
      <c r="F7" s="4">
        <f>$F$12+'СЕТ СН'!I5+СВЦЭМ!$D$10+'СЕТ СН'!I8-'СЕТ СН'!I$15</f>
        <v>4339.5081512400002</v>
      </c>
      <c r="G7" s="5"/>
    </row>
    <row r="8" spans="1:8" x14ac:dyDescent="0.25">
      <c r="F8" s="8"/>
    </row>
    <row r="9" spans="1:8" ht="45.75" customHeight="1" x14ac:dyDescent="0.25">
      <c r="A9" s="98" t="s">
        <v>49</v>
      </c>
      <c r="B9" s="98"/>
      <c r="C9" s="98"/>
      <c r="D9" s="98"/>
      <c r="E9" s="98"/>
      <c r="F9" s="98"/>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97" t="s">
        <v>50</v>
      </c>
      <c r="C12" s="97"/>
      <c r="D12" s="97"/>
      <c r="E12" s="13" t="s">
        <v>22</v>
      </c>
      <c r="F12" s="11">
        <f>ROUND(F13+F14*F15,8)+F34</f>
        <v>1553.25730959</v>
      </c>
      <c r="H12" s="2" t="s">
        <v>41</v>
      </c>
    </row>
    <row r="13" spans="1:8" ht="31.5" x14ac:dyDescent="0.25">
      <c r="A13" s="12">
        <v>2</v>
      </c>
      <c r="B13" s="97" t="s">
        <v>51</v>
      </c>
      <c r="C13" s="97"/>
      <c r="D13" s="97"/>
      <c r="E13" s="13" t="s">
        <v>22</v>
      </c>
      <c r="F13" s="11">
        <f>СВЦЭМ!$D$11</f>
        <v>714.71638035000001</v>
      </c>
    </row>
    <row r="14" spans="1:8" ht="36" customHeight="1" x14ac:dyDescent="0.25">
      <c r="A14" s="12">
        <v>3</v>
      </c>
      <c r="B14" s="97" t="s">
        <v>52</v>
      </c>
      <c r="C14" s="97"/>
      <c r="D14" s="97"/>
      <c r="E14" s="13" t="s">
        <v>23</v>
      </c>
      <c r="F14" s="11">
        <f>СВЦЭМ!$D$12</f>
        <v>598372.324925703</v>
      </c>
    </row>
    <row r="15" spans="1:8" ht="30.75" customHeight="1" x14ac:dyDescent="0.25">
      <c r="A15" s="12">
        <v>4</v>
      </c>
      <c r="B15" s="97" t="s">
        <v>53</v>
      </c>
      <c r="C15" s="97" t="s">
        <v>24</v>
      </c>
      <c r="D15" s="97" t="s">
        <v>24</v>
      </c>
      <c r="E15" s="14" t="s">
        <v>54</v>
      </c>
      <c r="F15" s="15">
        <f>ROUND(IF(F25-(F26+F33)&lt;=0,0,MAX(0,(F16-(F17+F24))/(F25-(F26+F33)))),11)</f>
        <v>1.4013698400000001E-3</v>
      </c>
    </row>
    <row r="16" spans="1:8" ht="36" customHeight="1" x14ac:dyDescent="0.25">
      <c r="A16" s="12">
        <v>5</v>
      </c>
      <c r="B16" s="97" t="s">
        <v>55</v>
      </c>
      <c r="C16" s="97" t="s">
        <v>25</v>
      </c>
      <c r="D16" s="97" t="s">
        <v>6</v>
      </c>
      <c r="E16" s="13" t="s">
        <v>6</v>
      </c>
      <c r="F16" s="16">
        <f>СВЦЭМ!$D$21</f>
        <v>26.245999999999999</v>
      </c>
    </row>
    <row r="17" spans="1:6" ht="33" customHeight="1" x14ac:dyDescent="0.25">
      <c r="A17" s="12">
        <v>6</v>
      </c>
      <c r="B17" s="97" t="s">
        <v>56</v>
      </c>
      <c r="C17" s="97" t="s">
        <v>25</v>
      </c>
      <c r="D17" s="97" t="s">
        <v>6</v>
      </c>
      <c r="E17" s="13" t="s">
        <v>6</v>
      </c>
      <c r="F17" s="16">
        <f>SUM(F19:F23)</f>
        <v>26.166</v>
      </c>
    </row>
    <row r="18" spans="1:6" ht="13.5" customHeight="1" x14ac:dyDescent="0.25">
      <c r="A18" s="12"/>
      <c r="B18" s="100" t="s">
        <v>57</v>
      </c>
      <c r="C18" s="101"/>
      <c r="D18" s="101"/>
      <c r="E18" s="101"/>
      <c r="F18" s="102"/>
    </row>
    <row r="19" spans="1:6" x14ac:dyDescent="0.25">
      <c r="A19" s="12">
        <v>6.1</v>
      </c>
      <c r="B19" s="97" t="s">
        <v>58</v>
      </c>
      <c r="C19" s="97"/>
      <c r="D19" s="97"/>
      <c r="E19" s="13" t="s">
        <v>6</v>
      </c>
      <c r="F19" s="16">
        <v>0</v>
      </c>
    </row>
    <row r="20" spans="1:6" x14ac:dyDescent="0.25">
      <c r="A20" s="12">
        <v>6.2</v>
      </c>
      <c r="B20" s="97" t="s">
        <v>59</v>
      </c>
      <c r="C20" s="97"/>
      <c r="D20" s="97"/>
      <c r="E20" s="13" t="s">
        <v>6</v>
      </c>
      <c r="F20" s="16">
        <v>0</v>
      </c>
    </row>
    <row r="21" spans="1:6" x14ac:dyDescent="0.25">
      <c r="A21" s="12">
        <v>6.3</v>
      </c>
      <c r="B21" s="97" t="s">
        <v>60</v>
      </c>
      <c r="C21" s="97"/>
      <c r="D21" s="97"/>
      <c r="E21" s="13" t="s">
        <v>6</v>
      </c>
      <c r="F21" s="16">
        <v>0</v>
      </c>
    </row>
    <row r="22" spans="1:6" x14ac:dyDescent="0.25">
      <c r="A22" s="12">
        <v>6.4</v>
      </c>
      <c r="B22" s="97" t="s">
        <v>61</v>
      </c>
      <c r="C22" s="97"/>
      <c r="D22" s="97"/>
      <c r="E22" s="13" t="s">
        <v>6</v>
      </c>
      <c r="F22" s="16">
        <v>0</v>
      </c>
    </row>
    <row r="23" spans="1:6" x14ac:dyDescent="0.25">
      <c r="A23" s="12">
        <v>6.5</v>
      </c>
      <c r="B23" s="97" t="s">
        <v>62</v>
      </c>
      <c r="C23" s="97"/>
      <c r="D23" s="97"/>
      <c r="E23" s="13" t="s">
        <v>6</v>
      </c>
      <c r="F23" s="16">
        <v>26.166</v>
      </c>
    </row>
    <row r="24" spans="1:6" ht="31.5" customHeight="1" x14ac:dyDescent="0.25">
      <c r="A24" s="12">
        <v>7</v>
      </c>
      <c r="B24" s="97" t="s">
        <v>26</v>
      </c>
      <c r="C24" s="97" t="s">
        <v>25</v>
      </c>
      <c r="D24" s="97" t="s">
        <v>6</v>
      </c>
      <c r="E24" s="13" t="s">
        <v>6</v>
      </c>
      <c r="F24" s="16">
        <v>0</v>
      </c>
    </row>
    <row r="25" spans="1:6" ht="30" customHeight="1" x14ac:dyDescent="0.25">
      <c r="A25" s="12">
        <v>8</v>
      </c>
      <c r="B25" s="97" t="s">
        <v>63</v>
      </c>
      <c r="C25" s="97" t="s">
        <v>27</v>
      </c>
      <c r="D25" s="97" t="s">
        <v>28</v>
      </c>
      <c r="E25" s="13" t="s">
        <v>64</v>
      </c>
      <c r="F25" s="16">
        <f>СВЦЭМ!$D$20</f>
        <v>19093.532999999999</v>
      </c>
    </row>
    <row r="26" spans="1:6" ht="30.75" customHeight="1" x14ac:dyDescent="0.25">
      <c r="A26" s="12">
        <v>9</v>
      </c>
      <c r="B26" s="97" t="s">
        <v>65</v>
      </c>
      <c r="C26" s="97" t="s">
        <v>27</v>
      </c>
      <c r="D26" s="97" t="s">
        <v>28</v>
      </c>
      <c r="E26" s="13" t="s">
        <v>64</v>
      </c>
      <c r="F26" s="16">
        <f>SUM(F28:F32)</f>
        <v>19036.445999999996</v>
      </c>
    </row>
    <row r="27" spans="1:6" x14ac:dyDescent="0.25">
      <c r="A27" s="12"/>
      <c r="B27" s="100" t="s">
        <v>57</v>
      </c>
      <c r="C27" s="101"/>
      <c r="D27" s="101"/>
      <c r="E27" s="101"/>
      <c r="F27" s="102"/>
    </row>
    <row r="28" spans="1:6" x14ac:dyDescent="0.25">
      <c r="A28" s="12">
        <v>9.1</v>
      </c>
      <c r="B28" s="97" t="s">
        <v>58</v>
      </c>
      <c r="C28" s="97"/>
      <c r="D28" s="97"/>
      <c r="E28" s="13" t="s">
        <v>64</v>
      </c>
      <c r="F28" s="16">
        <v>0</v>
      </c>
    </row>
    <row r="29" spans="1:6" x14ac:dyDescent="0.25">
      <c r="A29" s="12">
        <v>9.1999999999999993</v>
      </c>
      <c r="B29" s="97" t="s">
        <v>59</v>
      </c>
      <c r="C29" s="97"/>
      <c r="D29" s="97"/>
      <c r="E29" s="13" t="s">
        <v>64</v>
      </c>
      <c r="F29" s="86">
        <v>0</v>
      </c>
    </row>
    <row r="30" spans="1:6" x14ac:dyDescent="0.25">
      <c r="A30" s="12">
        <v>9.3000000000000007</v>
      </c>
      <c r="B30" s="97" t="s">
        <v>60</v>
      </c>
      <c r="C30" s="97"/>
      <c r="D30" s="97"/>
      <c r="E30" s="13" t="s">
        <v>64</v>
      </c>
      <c r="F30" s="16">
        <v>0</v>
      </c>
    </row>
    <row r="31" spans="1:6" x14ac:dyDescent="0.25">
      <c r="A31" s="12">
        <v>9.4</v>
      </c>
      <c r="B31" s="97" t="s">
        <v>61</v>
      </c>
      <c r="C31" s="97"/>
      <c r="D31" s="97"/>
      <c r="E31" s="13" t="s">
        <v>64</v>
      </c>
      <c r="F31" s="16">
        <v>0</v>
      </c>
    </row>
    <row r="32" spans="1:6" x14ac:dyDescent="0.25">
      <c r="A32" s="12">
        <v>9.5</v>
      </c>
      <c r="B32" s="97" t="s">
        <v>62</v>
      </c>
      <c r="C32" s="97"/>
      <c r="D32" s="97"/>
      <c r="E32" s="13" t="s">
        <v>64</v>
      </c>
      <c r="F32" s="86">
        <v>19036.445999999996</v>
      </c>
    </row>
    <row r="33" spans="1:6" ht="34.5" customHeight="1" x14ac:dyDescent="0.25">
      <c r="A33" s="12">
        <v>10</v>
      </c>
      <c r="B33" s="97" t="s">
        <v>66</v>
      </c>
      <c r="C33" s="97" t="s">
        <v>27</v>
      </c>
      <c r="D33" s="97" t="s">
        <v>28</v>
      </c>
      <c r="E33" s="13" t="s">
        <v>64</v>
      </c>
      <c r="F33" s="16">
        <v>0</v>
      </c>
    </row>
    <row r="34" spans="1:6" ht="42" customHeight="1" x14ac:dyDescent="0.25">
      <c r="A34" s="12">
        <v>11</v>
      </c>
      <c r="B34" s="97" t="s">
        <v>67</v>
      </c>
      <c r="C34" s="97"/>
      <c r="D34" s="97" t="s">
        <v>22</v>
      </c>
      <c r="E34" s="17" t="s">
        <v>22</v>
      </c>
      <c r="F34" s="11">
        <v>0</v>
      </c>
    </row>
    <row r="36" spans="1:6" ht="15.75" customHeight="1" x14ac:dyDescent="0.25">
      <c r="A36" s="99" t="s">
        <v>68</v>
      </c>
      <c r="B36" s="99"/>
      <c r="C36" s="99"/>
      <c r="D36" s="99"/>
      <c r="E36" s="99"/>
      <c r="F36" s="99"/>
    </row>
    <row r="37" spans="1:6" x14ac:dyDescent="0.25">
      <c r="A37" s="99"/>
      <c r="B37" s="99"/>
      <c r="C37" s="99"/>
      <c r="D37" s="99"/>
      <c r="E37" s="99"/>
      <c r="F37" s="99"/>
    </row>
    <row r="38" spans="1:6" x14ac:dyDescent="0.25">
      <c r="A38" s="99"/>
      <c r="B38" s="99"/>
      <c r="C38" s="99"/>
      <c r="D38" s="99"/>
      <c r="E38" s="99"/>
      <c r="F38" s="99"/>
    </row>
    <row r="39" spans="1:6" x14ac:dyDescent="0.25">
      <c r="A39" s="99"/>
      <c r="B39" s="99"/>
      <c r="C39" s="99"/>
      <c r="D39" s="99"/>
      <c r="E39" s="99"/>
      <c r="F39" s="99"/>
    </row>
    <row r="40" spans="1:6" x14ac:dyDescent="0.25">
      <c r="A40" s="99"/>
      <c r="B40" s="99"/>
      <c r="C40" s="99"/>
      <c r="D40" s="99"/>
      <c r="E40" s="99"/>
      <c r="F40" s="99"/>
    </row>
    <row r="41" spans="1:6" x14ac:dyDescent="0.25">
      <c r="A41" s="99"/>
      <c r="B41" s="99"/>
      <c r="C41" s="99"/>
      <c r="D41" s="99"/>
      <c r="E41" s="99"/>
      <c r="F41" s="99"/>
    </row>
  </sheetData>
  <sheetProtection algorithmName="SHA-512" hashValue="+NJp+AmaaAHDFzTGH6TxdgzSYAporbbMabJ1OHIq+Z8jSD+9yYrOYgmi3LjYKEDeJMfs0TtsHo2MMAoRdEADow==" saltValue="loway99fb//TZC2ZXc3ztw=="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2020г.</v>
      </c>
      <c r="B1" s="114"/>
      <c r="C1" s="114"/>
      <c r="D1" s="114"/>
      <c r="E1" s="114"/>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3404.8279051599998</v>
      </c>
      <c r="C9" s="4">
        <f>СВЦЭМ!$D$14+'СЕТ СН'!G5+СВЦЭМ!$D$10+'СЕТ СН'!G8-'СЕТ СН'!G$16</f>
        <v>3534.8279051599998</v>
      </c>
      <c r="D9" s="4">
        <f>СВЦЭМ!$D$14+'СЕТ СН'!H5+СВЦЭМ!$D$10+'СЕТ СН'!H8-'СЕТ СН'!H$16</f>
        <v>3604.8279051599998</v>
      </c>
      <c r="E9" s="4">
        <f>СВЦЭМ!$D$14+'СЕТ СН'!I5+СВЦЭМ!$D$10+'СЕТ СН'!I8-'СЕТ СН'!I$16</f>
        <v>3604.8279051599998</v>
      </c>
    </row>
    <row r="10" spans="1:6" x14ac:dyDescent="0.25">
      <c r="A10" s="26" t="s">
        <v>35</v>
      </c>
      <c r="B10" s="4">
        <f>СВЦЭМ!$D$15+'СЕТ СН'!F5+СВЦЭМ!$D$10+'СЕТ СН'!F8-'СЕТ СН'!F$16</f>
        <v>4098.60682258</v>
      </c>
      <c r="C10" s="4">
        <f>СВЦЭМ!$D$15+'СЕТ СН'!G5+СВЦЭМ!$D$10+'СЕТ СН'!G8-'СЕТ СН'!G$16</f>
        <v>4228.6068225800009</v>
      </c>
      <c r="D10" s="4">
        <f>СВЦЭМ!$D$15+'СЕТ СН'!H5+СВЦЭМ!$D$10+'СЕТ СН'!H8-'СЕТ СН'!H$16</f>
        <v>4298.6068225800009</v>
      </c>
      <c r="E10" s="4">
        <f>СВЦЭМ!$D$15+'СЕТ СН'!I5+СВЦЭМ!$D$10+'СЕТ СН'!I8-'СЕТ СН'!I$16</f>
        <v>4298.6068225800009</v>
      </c>
    </row>
    <row r="11" spans="1:6" x14ac:dyDescent="0.25">
      <c r="A11" s="26" t="s">
        <v>36</v>
      </c>
      <c r="B11" s="4">
        <f>СВЦЭМ!$D$16+'СЕТ СН'!F5+СВЦЭМ!$D$10+'СЕТ СН'!F8-'СЕТ СН'!F$16</f>
        <v>4876.4801711500004</v>
      </c>
      <c r="C11" s="4">
        <f>СВЦЭМ!$D$16+'СЕТ СН'!G5+СВЦЭМ!$D$10+'СЕТ СН'!G8-'СЕТ СН'!G$16</f>
        <v>5006.4801711500004</v>
      </c>
      <c r="D11" s="4">
        <f>СВЦЭМ!$D$16+'СЕТ СН'!H5+СВЦЭМ!$D$10+'СЕТ СН'!H8-'СЕТ СН'!H$16</f>
        <v>5076.4801711500004</v>
      </c>
      <c r="E11" s="4">
        <f>СВЦЭМ!$D$16+'СЕТ СН'!I5+СВЦЭМ!$D$10+'СЕТ СН'!I8-'СЕТ СН'!I$16</f>
        <v>5076.4801711500004</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3404.8279051599998</v>
      </c>
      <c r="C16" s="28">
        <f>СВЦЭМ!$D$14+'СЕТ СН'!G5+СВЦЭМ!$D$10+'СЕТ СН'!G8-'СЕТ СН'!G$16</f>
        <v>3534.8279051599998</v>
      </c>
      <c r="D16" s="28">
        <f>СВЦЭМ!$D$14+'СЕТ СН'!H5+СВЦЭМ!$D$10+'СЕТ СН'!H8-'СЕТ СН'!H$16</f>
        <v>3604.8279051599998</v>
      </c>
      <c r="E16" s="28">
        <f>СВЦЭМ!$D$14+'СЕТ СН'!I5+СВЦЭМ!$D$10+'СЕТ СН'!I8-'СЕТ СН'!I$16</f>
        <v>3604.8279051599998</v>
      </c>
    </row>
    <row r="17" spans="1:5" x14ac:dyDescent="0.25">
      <c r="A17" s="26" t="s">
        <v>37</v>
      </c>
      <c r="B17" s="28">
        <f>СВЦЭМ!$D$17+'СЕТ СН'!F5+СВЦЭМ!$D$10+'СЕТ СН'!F8-'СЕТ СН'!F$16</f>
        <v>4487.9266397700003</v>
      </c>
      <c r="C17" s="28">
        <f>СВЦЭМ!$D$17+'СЕТ СН'!G5+СВЦЭМ!$D$10+'СЕТ СН'!G8-'СЕТ СН'!G$16</f>
        <v>4617.9266397700003</v>
      </c>
      <c r="D17" s="28">
        <f>СВЦЭМ!$D$17+'СЕТ СН'!H5+СВЦЭМ!$D$10+'СЕТ СН'!H8-'СЕТ СН'!H$16</f>
        <v>4687.9266397700003</v>
      </c>
      <c r="E17" s="28">
        <f>СВЦЭМ!$D$17+'СЕТ СН'!I5+СВЦЭМ!$D$10+'СЕТ СН'!I8-'СЕТ СН'!I$16</f>
        <v>4687.9266397700003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38</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15.75" x14ac:dyDescent="0.2">
      <c r="A4" s="136" t="s">
        <v>8</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SUMIFS(СВЦЭМ!$C$33:$C$776,СВЦЭМ!$A$33:$A$776,$A12,СВЦЭМ!$B$33:$B$776,B$11)+'СЕТ СН'!$F$9+СВЦЭМ!$D$10+'СЕТ СН'!$F$5-'СЕТ СН'!$F$17</f>
        <v>3236.8921167799999</v>
      </c>
      <c r="C12" s="36">
        <f>SUMIFS(СВЦЭМ!$C$33:$C$776,СВЦЭМ!$A$33:$A$776,$A12,СВЦЭМ!$B$33:$B$776,C$11)+'СЕТ СН'!$F$9+СВЦЭМ!$D$10+'СЕТ СН'!$F$5-'СЕТ СН'!$F$17</f>
        <v>3299.7445175900002</v>
      </c>
      <c r="D12" s="36">
        <f>SUMIFS(СВЦЭМ!$C$33:$C$776,СВЦЭМ!$A$33:$A$776,$A12,СВЦЭМ!$B$33:$B$776,D$11)+'СЕТ СН'!$F$9+СВЦЭМ!$D$10+'СЕТ СН'!$F$5-'СЕТ СН'!$F$17</f>
        <v>3344.6076333599999</v>
      </c>
      <c r="E12" s="36">
        <f>SUMIFS(СВЦЭМ!$C$33:$C$776,СВЦЭМ!$A$33:$A$776,$A12,СВЦЭМ!$B$33:$B$776,E$11)+'СЕТ СН'!$F$9+СВЦЭМ!$D$10+'СЕТ СН'!$F$5-'СЕТ СН'!$F$17</f>
        <v>3365.9437309899999</v>
      </c>
      <c r="F12" s="36">
        <f>SUMIFS(СВЦЭМ!$C$33:$C$776,СВЦЭМ!$A$33:$A$776,$A12,СВЦЭМ!$B$33:$B$776,F$11)+'СЕТ СН'!$F$9+СВЦЭМ!$D$10+'СЕТ СН'!$F$5-'СЕТ СН'!$F$17</f>
        <v>3367.40682148</v>
      </c>
      <c r="G12" s="36">
        <f>SUMIFS(СВЦЭМ!$C$33:$C$776,СВЦЭМ!$A$33:$A$776,$A12,СВЦЭМ!$B$33:$B$776,G$11)+'СЕТ СН'!$F$9+СВЦЭМ!$D$10+'СЕТ СН'!$F$5-'СЕТ СН'!$F$17</f>
        <v>3350.5442474299998</v>
      </c>
      <c r="H12" s="36">
        <f>SUMIFS(СВЦЭМ!$C$33:$C$776,СВЦЭМ!$A$33:$A$776,$A12,СВЦЭМ!$B$33:$B$776,H$11)+'СЕТ СН'!$F$9+СВЦЭМ!$D$10+'СЕТ СН'!$F$5-'СЕТ СН'!$F$17</f>
        <v>3298.23723591</v>
      </c>
      <c r="I12" s="36">
        <f>SUMIFS(СВЦЭМ!$C$33:$C$776,СВЦЭМ!$A$33:$A$776,$A12,СВЦЭМ!$B$33:$B$776,I$11)+'СЕТ СН'!$F$9+СВЦЭМ!$D$10+'СЕТ СН'!$F$5-'СЕТ СН'!$F$17</f>
        <v>3242.6426126000001</v>
      </c>
      <c r="J12" s="36">
        <f>SUMIFS(СВЦЭМ!$C$33:$C$776,СВЦЭМ!$A$33:$A$776,$A12,СВЦЭМ!$B$33:$B$776,J$11)+'СЕТ СН'!$F$9+СВЦЭМ!$D$10+'СЕТ СН'!$F$5-'СЕТ СН'!$F$17</f>
        <v>3180.70112058</v>
      </c>
      <c r="K12" s="36">
        <f>SUMIFS(СВЦЭМ!$C$33:$C$776,СВЦЭМ!$A$33:$A$776,$A12,СВЦЭМ!$B$33:$B$776,K$11)+'СЕТ СН'!$F$9+СВЦЭМ!$D$10+'СЕТ СН'!$F$5-'СЕТ СН'!$F$17</f>
        <v>3145.7923049400001</v>
      </c>
      <c r="L12" s="36">
        <f>SUMIFS(СВЦЭМ!$C$33:$C$776,СВЦЭМ!$A$33:$A$776,$A12,СВЦЭМ!$B$33:$B$776,L$11)+'СЕТ СН'!$F$9+СВЦЭМ!$D$10+'СЕТ СН'!$F$5-'СЕТ СН'!$F$17</f>
        <v>3145.8564652999999</v>
      </c>
      <c r="M12" s="36">
        <f>SUMIFS(СВЦЭМ!$C$33:$C$776,СВЦЭМ!$A$33:$A$776,$A12,СВЦЭМ!$B$33:$B$776,M$11)+'СЕТ СН'!$F$9+СВЦЭМ!$D$10+'СЕТ СН'!$F$5-'СЕТ СН'!$F$17</f>
        <v>3151.0930357100001</v>
      </c>
      <c r="N12" s="36">
        <f>SUMIFS(СВЦЭМ!$C$33:$C$776,СВЦЭМ!$A$33:$A$776,$A12,СВЦЭМ!$B$33:$B$776,N$11)+'СЕТ СН'!$F$9+СВЦЭМ!$D$10+'СЕТ СН'!$F$5-'СЕТ СН'!$F$17</f>
        <v>3167.3566074599999</v>
      </c>
      <c r="O12" s="36">
        <f>SUMIFS(СВЦЭМ!$C$33:$C$776,СВЦЭМ!$A$33:$A$776,$A12,СВЦЭМ!$B$33:$B$776,O$11)+'СЕТ СН'!$F$9+СВЦЭМ!$D$10+'СЕТ СН'!$F$5-'СЕТ СН'!$F$17</f>
        <v>3190.7001097900002</v>
      </c>
      <c r="P12" s="36">
        <f>SUMIFS(СВЦЭМ!$C$33:$C$776,СВЦЭМ!$A$33:$A$776,$A12,СВЦЭМ!$B$33:$B$776,P$11)+'СЕТ СН'!$F$9+СВЦЭМ!$D$10+'СЕТ СН'!$F$5-'СЕТ СН'!$F$17</f>
        <v>3217.1184392699997</v>
      </c>
      <c r="Q12" s="36">
        <f>SUMIFS(СВЦЭМ!$C$33:$C$776,СВЦЭМ!$A$33:$A$776,$A12,СВЦЭМ!$B$33:$B$776,Q$11)+'СЕТ СН'!$F$9+СВЦЭМ!$D$10+'СЕТ СН'!$F$5-'СЕТ СН'!$F$17</f>
        <v>3181.83427102</v>
      </c>
      <c r="R12" s="36">
        <f>SUMIFS(СВЦЭМ!$C$33:$C$776,СВЦЭМ!$A$33:$A$776,$A12,СВЦЭМ!$B$33:$B$776,R$11)+'СЕТ СН'!$F$9+СВЦЭМ!$D$10+'СЕТ СН'!$F$5-'СЕТ СН'!$F$17</f>
        <v>3142.5403070900002</v>
      </c>
      <c r="S12" s="36">
        <f>SUMIFS(СВЦЭМ!$C$33:$C$776,СВЦЭМ!$A$33:$A$776,$A12,СВЦЭМ!$B$33:$B$776,S$11)+'СЕТ СН'!$F$9+СВЦЭМ!$D$10+'СЕТ СН'!$F$5-'СЕТ СН'!$F$17</f>
        <v>3102.1599252999999</v>
      </c>
      <c r="T12" s="36">
        <f>SUMIFS(СВЦЭМ!$C$33:$C$776,СВЦЭМ!$A$33:$A$776,$A12,СВЦЭМ!$B$33:$B$776,T$11)+'СЕТ СН'!$F$9+СВЦЭМ!$D$10+'СЕТ СН'!$F$5-'СЕТ СН'!$F$17</f>
        <v>3090.3216103099999</v>
      </c>
      <c r="U12" s="36">
        <f>SUMIFS(СВЦЭМ!$C$33:$C$776,СВЦЭМ!$A$33:$A$776,$A12,СВЦЭМ!$B$33:$B$776,U$11)+'СЕТ СН'!$F$9+СВЦЭМ!$D$10+'СЕТ СН'!$F$5-'СЕТ СН'!$F$17</f>
        <v>3093.6045498100002</v>
      </c>
      <c r="V12" s="36">
        <f>SUMIFS(СВЦЭМ!$C$33:$C$776,СВЦЭМ!$A$33:$A$776,$A12,СВЦЭМ!$B$33:$B$776,V$11)+'СЕТ СН'!$F$9+СВЦЭМ!$D$10+'СЕТ СН'!$F$5-'СЕТ СН'!$F$17</f>
        <v>3090.6438240799998</v>
      </c>
      <c r="W12" s="36">
        <f>SUMIFS(СВЦЭМ!$C$33:$C$776,СВЦЭМ!$A$33:$A$776,$A12,СВЦЭМ!$B$33:$B$776,W$11)+'СЕТ СН'!$F$9+СВЦЭМ!$D$10+'СЕТ СН'!$F$5-'СЕТ СН'!$F$17</f>
        <v>3089.0373798299997</v>
      </c>
      <c r="X12" s="36">
        <f>SUMIFS(СВЦЭМ!$C$33:$C$776,СВЦЭМ!$A$33:$A$776,$A12,СВЦЭМ!$B$33:$B$776,X$11)+'СЕТ СН'!$F$9+СВЦЭМ!$D$10+'СЕТ СН'!$F$5-'СЕТ СН'!$F$17</f>
        <v>3098.0964126199997</v>
      </c>
      <c r="Y12" s="36">
        <f>SUMIFS(СВЦЭМ!$C$33:$C$776,СВЦЭМ!$A$33:$A$776,$A12,СВЦЭМ!$B$33:$B$776,Y$11)+'СЕТ СН'!$F$9+СВЦЭМ!$D$10+'СЕТ СН'!$F$5-'СЕТ СН'!$F$17</f>
        <v>3128.4975199299997</v>
      </c>
      <c r="AA12" s="37"/>
    </row>
    <row r="13" spans="1:27" ht="15.75" x14ac:dyDescent="0.2">
      <c r="A13" s="35">
        <f>A12+1</f>
        <v>44106</v>
      </c>
      <c r="B13" s="36">
        <f>SUMIFS(СВЦЭМ!$C$33:$C$776,СВЦЭМ!$A$33:$A$776,$A13,СВЦЭМ!$B$33:$B$776,B$11)+'СЕТ СН'!$F$9+СВЦЭМ!$D$10+'СЕТ СН'!$F$5-'СЕТ СН'!$F$17</f>
        <v>3200.7514476199999</v>
      </c>
      <c r="C13" s="36">
        <f>SUMIFS(СВЦЭМ!$C$33:$C$776,СВЦЭМ!$A$33:$A$776,$A13,СВЦЭМ!$B$33:$B$776,C$11)+'СЕТ СН'!$F$9+СВЦЭМ!$D$10+'СЕТ СН'!$F$5-'СЕТ СН'!$F$17</f>
        <v>3281.54222033</v>
      </c>
      <c r="D13" s="36">
        <f>SUMIFS(СВЦЭМ!$C$33:$C$776,СВЦЭМ!$A$33:$A$776,$A13,СВЦЭМ!$B$33:$B$776,D$11)+'СЕТ СН'!$F$9+СВЦЭМ!$D$10+'СЕТ СН'!$F$5-'СЕТ СН'!$F$17</f>
        <v>3339.1040425699998</v>
      </c>
      <c r="E13" s="36">
        <f>SUMIFS(СВЦЭМ!$C$33:$C$776,СВЦЭМ!$A$33:$A$776,$A13,СВЦЭМ!$B$33:$B$776,E$11)+'СЕТ СН'!$F$9+СВЦЭМ!$D$10+'СЕТ СН'!$F$5-'СЕТ СН'!$F$17</f>
        <v>3358.9450686599998</v>
      </c>
      <c r="F13" s="36">
        <f>SUMIFS(СВЦЭМ!$C$33:$C$776,СВЦЭМ!$A$33:$A$776,$A13,СВЦЭМ!$B$33:$B$776,F$11)+'СЕТ СН'!$F$9+СВЦЭМ!$D$10+'СЕТ СН'!$F$5-'СЕТ СН'!$F$17</f>
        <v>3364.71742984</v>
      </c>
      <c r="G13" s="36">
        <f>SUMIFS(СВЦЭМ!$C$33:$C$776,СВЦЭМ!$A$33:$A$776,$A13,СВЦЭМ!$B$33:$B$776,G$11)+'СЕТ СН'!$F$9+СВЦЭМ!$D$10+'СЕТ СН'!$F$5-'СЕТ СН'!$F$17</f>
        <v>3345.8950102700001</v>
      </c>
      <c r="H13" s="36">
        <f>SUMIFS(СВЦЭМ!$C$33:$C$776,СВЦЭМ!$A$33:$A$776,$A13,СВЦЭМ!$B$33:$B$776,H$11)+'СЕТ СН'!$F$9+СВЦЭМ!$D$10+'СЕТ СН'!$F$5-'СЕТ СН'!$F$17</f>
        <v>3290.5411366799999</v>
      </c>
      <c r="I13" s="36">
        <f>SUMIFS(СВЦЭМ!$C$33:$C$776,СВЦЭМ!$A$33:$A$776,$A13,СВЦЭМ!$B$33:$B$776,I$11)+'СЕТ СН'!$F$9+СВЦЭМ!$D$10+'СЕТ СН'!$F$5-'СЕТ СН'!$F$17</f>
        <v>3235.3841102000001</v>
      </c>
      <c r="J13" s="36">
        <f>SUMIFS(СВЦЭМ!$C$33:$C$776,СВЦЭМ!$A$33:$A$776,$A13,СВЦЭМ!$B$33:$B$776,J$11)+'СЕТ СН'!$F$9+СВЦЭМ!$D$10+'СЕТ СН'!$F$5-'СЕТ СН'!$F$17</f>
        <v>3177.3778915299999</v>
      </c>
      <c r="K13" s="36">
        <f>SUMIFS(СВЦЭМ!$C$33:$C$776,СВЦЭМ!$A$33:$A$776,$A13,СВЦЭМ!$B$33:$B$776,K$11)+'СЕТ СН'!$F$9+СВЦЭМ!$D$10+'СЕТ СН'!$F$5-'СЕТ СН'!$F$17</f>
        <v>3142.3375746800002</v>
      </c>
      <c r="L13" s="36">
        <f>SUMIFS(СВЦЭМ!$C$33:$C$776,СВЦЭМ!$A$33:$A$776,$A13,СВЦЭМ!$B$33:$B$776,L$11)+'СЕТ СН'!$F$9+СВЦЭМ!$D$10+'СЕТ СН'!$F$5-'СЕТ СН'!$F$17</f>
        <v>3139.3937832500001</v>
      </c>
      <c r="M13" s="36">
        <f>SUMIFS(СВЦЭМ!$C$33:$C$776,СВЦЭМ!$A$33:$A$776,$A13,СВЦЭМ!$B$33:$B$776,M$11)+'СЕТ СН'!$F$9+СВЦЭМ!$D$10+'СЕТ СН'!$F$5-'СЕТ СН'!$F$17</f>
        <v>3144.1872100999999</v>
      </c>
      <c r="N13" s="36">
        <f>SUMIFS(СВЦЭМ!$C$33:$C$776,СВЦЭМ!$A$33:$A$776,$A13,СВЦЭМ!$B$33:$B$776,N$11)+'СЕТ СН'!$F$9+СВЦЭМ!$D$10+'СЕТ СН'!$F$5-'СЕТ СН'!$F$17</f>
        <v>3154.7041699399997</v>
      </c>
      <c r="O13" s="36">
        <f>SUMIFS(СВЦЭМ!$C$33:$C$776,СВЦЭМ!$A$33:$A$776,$A13,СВЦЭМ!$B$33:$B$776,O$11)+'СЕТ СН'!$F$9+СВЦЭМ!$D$10+'СЕТ СН'!$F$5-'СЕТ СН'!$F$17</f>
        <v>3179.1125390100001</v>
      </c>
      <c r="P13" s="36">
        <f>SUMIFS(СВЦЭМ!$C$33:$C$776,СВЦЭМ!$A$33:$A$776,$A13,СВЦЭМ!$B$33:$B$776,P$11)+'СЕТ СН'!$F$9+СВЦЭМ!$D$10+'СЕТ СН'!$F$5-'СЕТ СН'!$F$17</f>
        <v>3211.4784958199998</v>
      </c>
      <c r="Q13" s="36">
        <f>SUMIFS(СВЦЭМ!$C$33:$C$776,СВЦЭМ!$A$33:$A$776,$A13,СВЦЭМ!$B$33:$B$776,Q$11)+'СЕТ СН'!$F$9+СВЦЭМ!$D$10+'СЕТ СН'!$F$5-'СЕТ СН'!$F$17</f>
        <v>3178.7555060899999</v>
      </c>
      <c r="R13" s="36">
        <f>SUMIFS(СВЦЭМ!$C$33:$C$776,СВЦЭМ!$A$33:$A$776,$A13,СВЦЭМ!$B$33:$B$776,R$11)+'СЕТ СН'!$F$9+СВЦЭМ!$D$10+'СЕТ СН'!$F$5-'СЕТ СН'!$F$17</f>
        <v>3135.7561209</v>
      </c>
      <c r="S13" s="36">
        <f>SUMIFS(СВЦЭМ!$C$33:$C$776,СВЦЭМ!$A$33:$A$776,$A13,СВЦЭМ!$B$33:$B$776,S$11)+'СЕТ СН'!$F$9+СВЦЭМ!$D$10+'СЕТ СН'!$F$5-'СЕТ СН'!$F$17</f>
        <v>3100.2122553499999</v>
      </c>
      <c r="T13" s="36">
        <f>SUMIFS(СВЦЭМ!$C$33:$C$776,СВЦЭМ!$A$33:$A$776,$A13,СВЦЭМ!$B$33:$B$776,T$11)+'СЕТ СН'!$F$9+СВЦЭМ!$D$10+'СЕТ СН'!$F$5-'СЕТ СН'!$F$17</f>
        <v>3073.7670182800002</v>
      </c>
      <c r="U13" s="36">
        <f>SUMIFS(СВЦЭМ!$C$33:$C$776,СВЦЭМ!$A$33:$A$776,$A13,СВЦЭМ!$B$33:$B$776,U$11)+'СЕТ СН'!$F$9+СВЦЭМ!$D$10+'СЕТ СН'!$F$5-'СЕТ СН'!$F$17</f>
        <v>3067.0627316099999</v>
      </c>
      <c r="V13" s="36">
        <f>SUMIFS(СВЦЭМ!$C$33:$C$776,СВЦЭМ!$A$33:$A$776,$A13,СВЦЭМ!$B$33:$B$776,V$11)+'СЕТ СН'!$F$9+СВЦЭМ!$D$10+'СЕТ СН'!$F$5-'СЕТ СН'!$F$17</f>
        <v>3073.2900924999999</v>
      </c>
      <c r="W13" s="36">
        <f>SUMIFS(СВЦЭМ!$C$33:$C$776,СВЦЭМ!$A$33:$A$776,$A13,СВЦЭМ!$B$33:$B$776,W$11)+'СЕТ СН'!$F$9+СВЦЭМ!$D$10+'СЕТ СН'!$F$5-'СЕТ СН'!$F$17</f>
        <v>3072.5688232800003</v>
      </c>
      <c r="X13" s="36">
        <f>SUMIFS(СВЦЭМ!$C$33:$C$776,СВЦЭМ!$A$33:$A$776,$A13,СВЦЭМ!$B$33:$B$776,X$11)+'СЕТ СН'!$F$9+СВЦЭМ!$D$10+'СЕТ СН'!$F$5-'СЕТ СН'!$F$17</f>
        <v>3093.2175508299997</v>
      </c>
      <c r="Y13" s="36">
        <f>SUMIFS(СВЦЭМ!$C$33:$C$776,СВЦЭМ!$A$33:$A$776,$A13,СВЦЭМ!$B$33:$B$776,Y$11)+'СЕТ СН'!$F$9+СВЦЭМ!$D$10+'СЕТ СН'!$F$5-'СЕТ СН'!$F$17</f>
        <v>3121.56542137</v>
      </c>
    </row>
    <row r="14" spans="1:27" ht="15.75" x14ac:dyDescent="0.2">
      <c r="A14" s="35">
        <f t="shared" ref="A14:A42" si="0">A13+1</f>
        <v>44107</v>
      </c>
      <c r="B14" s="36">
        <f>SUMIFS(СВЦЭМ!$C$33:$C$776,СВЦЭМ!$A$33:$A$776,$A14,СВЦЭМ!$B$33:$B$776,B$11)+'СЕТ СН'!$F$9+СВЦЭМ!$D$10+'СЕТ СН'!$F$5-'СЕТ СН'!$F$17</f>
        <v>3185.8315773599998</v>
      </c>
      <c r="C14" s="36">
        <f>SUMIFS(СВЦЭМ!$C$33:$C$776,СВЦЭМ!$A$33:$A$776,$A14,СВЦЭМ!$B$33:$B$776,C$11)+'СЕТ СН'!$F$9+СВЦЭМ!$D$10+'СЕТ СН'!$F$5-'СЕТ СН'!$F$17</f>
        <v>3265.25986715</v>
      </c>
      <c r="D14" s="36">
        <f>SUMIFS(СВЦЭМ!$C$33:$C$776,СВЦЭМ!$A$33:$A$776,$A14,СВЦЭМ!$B$33:$B$776,D$11)+'СЕТ СН'!$F$9+СВЦЭМ!$D$10+'СЕТ СН'!$F$5-'СЕТ СН'!$F$17</f>
        <v>3333.8511663700001</v>
      </c>
      <c r="E14" s="36">
        <f>SUMIFS(СВЦЭМ!$C$33:$C$776,СВЦЭМ!$A$33:$A$776,$A14,СВЦЭМ!$B$33:$B$776,E$11)+'СЕТ СН'!$F$9+СВЦЭМ!$D$10+'СЕТ СН'!$F$5-'СЕТ СН'!$F$17</f>
        <v>3345.5750117100001</v>
      </c>
      <c r="F14" s="36">
        <f>SUMIFS(СВЦЭМ!$C$33:$C$776,СВЦЭМ!$A$33:$A$776,$A14,СВЦЭМ!$B$33:$B$776,F$11)+'СЕТ СН'!$F$9+СВЦЭМ!$D$10+'СЕТ СН'!$F$5-'СЕТ СН'!$F$17</f>
        <v>3349.7680562699998</v>
      </c>
      <c r="G14" s="36">
        <f>SUMIFS(СВЦЭМ!$C$33:$C$776,СВЦЭМ!$A$33:$A$776,$A14,СВЦЭМ!$B$33:$B$776,G$11)+'СЕТ СН'!$F$9+СВЦЭМ!$D$10+'СЕТ СН'!$F$5-'СЕТ СН'!$F$17</f>
        <v>3338.02826607</v>
      </c>
      <c r="H14" s="36">
        <f>SUMIFS(СВЦЭМ!$C$33:$C$776,СВЦЭМ!$A$33:$A$776,$A14,СВЦЭМ!$B$33:$B$776,H$11)+'СЕТ СН'!$F$9+СВЦЭМ!$D$10+'СЕТ СН'!$F$5-'СЕТ СН'!$F$17</f>
        <v>3315.3420736399999</v>
      </c>
      <c r="I14" s="36">
        <f>SUMIFS(СВЦЭМ!$C$33:$C$776,СВЦЭМ!$A$33:$A$776,$A14,СВЦЭМ!$B$33:$B$776,I$11)+'СЕТ СН'!$F$9+СВЦЭМ!$D$10+'СЕТ СН'!$F$5-'СЕТ СН'!$F$17</f>
        <v>3278.8074648699999</v>
      </c>
      <c r="J14" s="36">
        <f>SUMIFS(СВЦЭМ!$C$33:$C$776,СВЦЭМ!$A$33:$A$776,$A14,СВЦЭМ!$B$33:$B$776,J$11)+'СЕТ СН'!$F$9+СВЦЭМ!$D$10+'СЕТ СН'!$F$5-'СЕТ СН'!$F$17</f>
        <v>3192.4077253099999</v>
      </c>
      <c r="K14" s="36">
        <f>SUMIFS(СВЦЭМ!$C$33:$C$776,СВЦЭМ!$A$33:$A$776,$A14,СВЦЭМ!$B$33:$B$776,K$11)+'СЕТ СН'!$F$9+СВЦЭМ!$D$10+'СЕТ СН'!$F$5-'СЕТ СН'!$F$17</f>
        <v>3136.64239864</v>
      </c>
      <c r="L14" s="36">
        <f>SUMIFS(СВЦЭМ!$C$33:$C$776,СВЦЭМ!$A$33:$A$776,$A14,СВЦЭМ!$B$33:$B$776,L$11)+'СЕТ СН'!$F$9+СВЦЭМ!$D$10+'СЕТ СН'!$F$5-'СЕТ СН'!$F$17</f>
        <v>3130.88695895</v>
      </c>
      <c r="M14" s="36">
        <f>SUMIFS(СВЦЭМ!$C$33:$C$776,СВЦЭМ!$A$33:$A$776,$A14,СВЦЭМ!$B$33:$B$776,M$11)+'СЕТ СН'!$F$9+СВЦЭМ!$D$10+'СЕТ СН'!$F$5-'СЕТ СН'!$F$17</f>
        <v>3136.7902805100002</v>
      </c>
      <c r="N14" s="36">
        <f>SUMIFS(СВЦЭМ!$C$33:$C$776,СВЦЭМ!$A$33:$A$776,$A14,СВЦЭМ!$B$33:$B$776,N$11)+'СЕТ СН'!$F$9+СВЦЭМ!$D$10+'СЕТ СН'!$F$5-'СЕТ СН'!$F$17</f>
        <v>3147.1238181799999</v>
      </c>
      <c r="O14" s="36">
        <f>SUMIFS(СВЦЭМ!$C$33:$C$776,СВЦЭМ!$A$33:$A$776,$A14,СВЦЭМ!$B$33:$B$776,O$11)+'СЕТ СН'!$F$9+СВЦЭМ!$D$10+'СЕТ СН'!$F$5-'СЕТ СН'!$F$17</f>
        <v>3180.3737642900001</v>
      </c>
      <c r="P14" s="36">
        <f>SUMIFS(СВЦЭМ!$C$33:$C$776,СВЦЭМ!$A$33:$A$776,$A14,СВЦЭМ!$B$33:$B$776,P$11)+'СЕТ СН'!$F$9+СВЦЭМ!$D$10+'СЕТ СН'!$F$5-'СЕТ СН'!$F$17</f>
        <v>3214.5564678700002</v>
      </c>
      <c r="Q14" s="36">
        <f>SUMIFS(СВЦЭМ!$C$33:$C$776,СВЦЭМ!$A$33:$A$776,$A14,СВЦЭМ!$B$33:$B$776,Q$11)+'СЕТ СН'!$F$9+СВЦЭМ!$D$10+'СЕТ СН'!$F$5-'СЕТ СН'!$F$17</f>
        <v>3187.4736856099998</v>
      </c>
      <c r="R14" s="36">
        <f>SUMIFS(СВЦЭМ!$C$33:$C$776,СВЦЭМ!$A$33:$A$776,$A14,СВЦЭМ!$B$33:$B$776,R$11)+'СЕТ СН'!$F$9+СВЦЭМ!$D$10+'СЕТ СН'!$F$5-'СЕТ СН'!$F$17</f>
        <v>3148.0267957400001</v>
      </c>
      <c r="S14" s="36">
        <f>SUMIFS(СВЦЭМ!$C$33:$C$776,СВЦЭМ!$A$33:$A$776,$A14,СВЦЭМ!$B$33:$B$776,S$11)+'СЕТ СН'!$F$9+СВЦЭМ!$D$10+'СЕТ СН'!$F$5-'СЕТ СН'!$F$17</f>
        <v>3094.6251905700001</v>
      </c>
      <c r="T14" s="36">
        <f>SUMIFS(СВЦЭМ!$C$33:$C$776,СВЦЭМ!$A$33:$A$776,$A14,СВЦЭМ!$B$33:$B$776,T$11)+'СЕТ СН'!$F$9+СВЦЭМ!$D$10+'СЕТ СН'!$F$5-'СЕТ СН'!$F$17</f>
        <v>3079.7217426299999</v>
      </c>
      <c r="U14" s="36">
        <f>SUMIFS(СВЦЭМ!$C$33:$C$776,СВЦЭМ!$A$33:$A$776,$A14,СВЦЭМ!$B$33:$B$776,U$11)+'СЕТ СН'!$F$9+СВЦЭМ!$D$10+'СЕТ СН'!$F$5-'СЕТ СН'!$F$17</f>
        <v>3070.7166162900003</v>
      </c>
      <c r="V14" s="36">
        <f>SUMIFS(СВЦЭМ!$C$33:$C$776,СВЦЭМ!$A$33:$A$776,$A14,СВЦЭМ!$B$33:$B$776,V$11)+'СЕТ СН'!$F$9+СВЦЭМ!$D$10+'СЕТ СН'!$F$5-'СЕТ СН'!$F$17</f>
        <v>3065.2506334999998</v>
      </c>
      <c r="W14" s="36">
        <f>SUMIFS(СВЦЭМ!$C$33:$C$776,СВЦЭМ!$A$33:$A$776,$A14,СВЦЭМ!$B$33:$B$776,W$11)+'СЕТ СН'!$F$9+СВЦЭМ!$D$10+'СЕТ СН'!$F$5-'СЕТ СН'!$F$17</f>
        <v>3073.1344785299998</v>
      </c>
      <c r="X14" s="36">
        <f>SUMIFS(СВЦЭМ!$C$33:$C$776,СВЦЭМ!$A$33:$A$776,$A14,СВЦЭМ!$B$33:$B$776,X$11)+'СЕТ СН'!$F$9+СВЦЭМ!$D$10+'СЕТ СН'!$F$5-'СЕТ СН'!$F$17</f>
        <v>3086.25840328</v>
      </c>
      <c r="Y14" s="36">
        <f>SUMIFS(СВЦЭМ!$C$33:$C$776,СВЦЭМ!$A$33:$A$776,$A14,СВЦЭМ!$B$33:$B$776,Y$11)+'СЕТ СН'!$F$9+СВЦЭМ!$D$10+'СЕТ СН'!$F$5-'СЕТ СН'!$F$17</f>
        <v>3121.7675038100001</v>
      </c>
    </row>
    <row r="15" spans="1:27" ht="15.75" x14ac:dyDescent="0.2">
      <c r="A15" s="35">
        <f t="shared" si="0"/>
        <v>44108</v>
      </c>
      <c r="B15" s="36">
        <f>SUMIFS(СВЦЭМ!$C$33:$C$776,СВЦЭМ!$A$33:$A$776,$A15,СВЦЭМ!$B$33:$B$776,B$11)+'СЕТ СН'!$F$9+СВЦЭМ!$D$10+'СЕТ СН'!$F$5-'СЕТ СН'!$F$17</f>
        <v>3219.8513910399997</v>
      </c>
      <c r="C15" s="36">
        <f>SUMIFS(СВЦЭМ!$C$33:$C$776,СВЦЭМ!$A$33:$A$776,$A15,СВЦЭМ!$B$34:$B$777,C$11)+'СЕТ СН'!$F$9+СВЦЭМ!$D$10+'СЕТ СН'!$F$5-'СЕТ СН'!$F$17</f>
        <v>3219.8513910399997</v>
      </c>
      <c r="D15" s="36">
        <f>SUMIFS(СВЦЭМ!$C$33:$C$776,СВЦЭМ!$A$33:$A$776,$A15,СВЦЭМ!$B$33:$B$776,D$11)+'СЕТ СН'!$F$9+СВЦЭМ!$D$10+'СЕТ СН'!$F$5-'СЕТ СН'!$F$17</f>
        <v>3370.6729339799999</v>
      </c>
      <c r="E15" s="36">
        <f>SUMIFS(СВЦЭМ!$C$33:$C$776,СВЦЭМ!$A$33:$A$776,$A15,СВЦЭМ!$B$33:$B$776,E$11)+'СЕТ СН'!$F$9+СВЦЭМ!$D$10+'СЕТ СН'!$F$5-'СЕТ СН'!$F$17</f>
        <v>3398.1015745099999</v>
      </c>
      <c r="F15" s="36">
        <f>SUMIFS(СВЦЭМ!$C$33:$C$776,СВЦЭМ!$A$33:$A$776,$A15,СВЦЭМ!$B$33:$B$776,F$11)+'СЕТ СН'!$F$9+СВЦЭМ!$D$10+'СЕТ СН'!$F$5-'СЕТ СН'!$F$17</f>
        <v>3404.4045264799997</v>
      </c>
      <c r="G15" s="36">
        <f>SUMIFS(СВЦЭМ!$C$33:$C$776,СВЦЭМ!$A$33:$A$776,$A15,СВЦЭМ!$B$33:$B$776,G$11)+'СЕТ СН'!$F$9+СВЦЭМ!$D$10+'СЕТ СН'!$F$5-'СЕТ СН'!$F$17</f>
        <v>3394.0901351100001</v>
      </c>
      <c r="H15" s="36">
        <f>SUMIFS(СВЦЭМ!$C$33:$C$776,СВЦЭМ!$A$33:$A$776,$A15,СВЦЭМ!$B$33:$B$776,H$11)+'СЕТ СН'!$F$9+СВЦЭМ!$D$10+'СЕТ СН'!$F$5-'СЕТ СН'!$F$17</f>
        <v>3380.0871427699999</v>
      </c>
      <c r="I15" s="36">
        <f>SUMIFS(СВЦЭМ!$C$33:$C$776,СВЦЭМ!$A$33:$A$776,$A15,СВЦЭМ!$B$33:$B$776,I$11)+'СЕТ СН'!$F$9+СВЦЭМ!$D$10+'СЕТ СН'!$F$5-'СЕТ СН'!$F$17</f>
        <v>3347.68413981</v>
      </c>
      <c r="J15" s="36">
        <f>SUMIFS(СВЦЭМ!$C$33:$C$776,СВЦЭМ!$A$33:$A$776,$A15,СВЦЭМ!$B$33:$B$776,J$11)+'СЕТ СН'!$F$9+СВЦЭМ!$D$10+'СЕТ СН'!$F$5-'СЕТ СН'!$F$17</f>
        <v>3251.7747182900002</v>
      </c>
      <c r="K15" s="36">
        <f>SUMIFS(СВЦЭМ!$C$33:$C$776,СВЦЭМ!$A$33:$A$776,$A15,СВЦЭМ!$B$33:$B$776,K$11)+'СЕТ СН'!$F$9+СВЦЭМ!$D$10+'СЕТ СН'!$F$5-'СЕТ СН'!$F$17</f>
        <v>3178.71140001</v>
      </c>
      <c r="L15" s="36">
        <f>SUMIFS(СВЦЭМ!$C$33:$C$776,СВЦЭМ!$A$33:$A$776,$A15,СВЦЭМ!$B$33:$B$776,L$11)+'СЕТ СН'!$F$9+СВЦЭМ!$D$10+'СЕТ СН'!$F$5-'СЕТ СН'!$F$17</f>
        <v>3148.9693723999999</v>
      </c>
      <c r="M15" s="36">
        <f>SUMIFS(СВЦЭМ!$C$33:$C$776,СВЦЭМ!$A$33:$A$776,$A15,СВЦЭМ!$B$33:$B$776,M$11)+'СЕТ СН'!$F$9+СВЦЭМ!$D$10+'СЕТ СН'!$F$5-'СЕТ СН'!$F$17</f>
        <v>3155.1629770999998</v>
      </c>
      <c r="N15" s="36">
        <f>SUMIFS(СВЦЭМ!$C$33:$C$776,СВЦЭМ!$A$33:$A$776,$A15,СВЦЭМ!$B$33:$B$776,N$11)+'СЕТ СН'!$F$9+СВЦЭМ!$D$10+'СЕТ СН'!$F$5-'СЕТ СН'!$F$17</f>
        <v>3165.7303856500002</v>
      </c>
      <c r="O15" s="36">
        <f>SUMIFS(СВЦЭМ!$C$33:$C$776,СВЦЭМ!$A$33:$A$776,$A15,СВЦЭМ!$B$33:$B$776,O$11)+'СЕТ СН'!$F$9+СВЦЭМ!$D$10+'СЕТ СН'!$F$5-'СЕТ СН'!$F$17</f>
        <v>3224.44856123</v>
      </c>
      <c r="P15" s="36">
        <f>SUMIFS(СВЦЭМ!$C$33:$C$776,СВЦЭМ!$A$33:$A$776,$A15,СВЦЭМ!$B$33:$B$776,P$11)+'СЕТ СН'!$F$9+СВЦЭМ!$D$10+'СЕТ СН'!$F$5-'СЕТ СН'!$F$17</f>
        <v>3255.1574335400001</v>
      </c>
      <c r="Q15" s="36">
        <f>SUMIFS(СВЦЭМ!$C$33:$C$776,СВЦЭМ!$A$33:$A$776,$A15,СВЦЭМ!$B$33:$B$776,Q$11)+'СЕТ СН'!$F$9+СВЦЭМ!$D$10+'СЕТ СН'!$F$5-'СЕТ СН'!$F$17</f>
        <v>3213.2201964300002</v>
      </c>
      <c r="R15" s="36">
        <f>SUMIFS(СВЦЭМ!$C$33:$C$776,СВЦЭМ!$A$33:$A$776,$A15,СВЦЭМ!$B$33:$B$776,R$11)+'СЕТ СН'!$F$9+СВЦЭМ!$D$10+'СЕТ СН'!$F$5-'СЕТ СН'!$F$17</f>
        <v>3165.9809507</v>
      </c>
      <c r="S15" s="36">
        <f>SUMIFS(СВЦЭМ!$C$33:$C$776,СВЦЭМ!$A$33:$A$776,$A15,СВЦЭМ!$B$33:$B$776,S$11)+'СЕТ СН'!$F$9+СВЦЭМ!$D$10+'СЕТ СН'!$F$5-'СЕТ СН'!$F$17</f>
        <v>3127.8599114899998</v>
      </c>
      <c r="T15" s="36">
        <f>SUMIFS(СВЦЭМ!$C$33:$C$776,СВЦЭМ!$A$33:$A$776,$A15,СВЦЭМ!$B$33:$B$776,T$11)+'СЕТ СН'!$F$9+СВЦЭМ!$D$10+'СЕТ СН'!$F$5-'СЕТ СН'!$F$17</f>
        <v>3100.70540876</v>
      </c>
      <c r="U15" s="36">
        <f>SUMIFS(СВЦЭМ!$C$33:$C$776,СВЦЭМ!$A$33:$A$776,$A15,СВЦЭМ!$B$33:$B$776,U$11)+'СЕТ СН'!$F$9+СВЦЭМ!$D$10+'СЕТ СН'!$F$5-'СЕТ СН'!$F$17</f>
        <v>3092.8221520500001</v>
      </c>
      <c r="V15" s="36">
        <f>SUMIFS(СВЦЭМ!$C$33:$C$776,СВЦЭМ!$A$33:$A$776,$A15,СВЦЭМ!$B$33:$B$776,V$11)+'СЕТ СН'!$F$9+СВЦЭМ!$D$10+'СЕТ СН'!$F$5-'СЕТ СН'!$F$17</f>
        <v>3116.0497782500001</v>
      </c>
      <c r="W15" s="36">
        <f>SUMIFS(СВЦЭМ!$C$33:$C$776,СВЦЭМ!$A$33:$A$776,$A15,СВЦЭМ!$B$33:$B$776,W$11)+'СЕТ СН'!$F$9+СВЦЭМ!$D$10+'СЕТ СН'!$F$5-'СЕТ СН'!$F$17</f>
        <v>3114.35904914</v>
      </c>
      <c r="X15" s="36">
        <f>SUMIFS(СВЦЭМ!$C$33:$C$776,СВЦЭМ!$A$33:$A$776,$A15,СВЦЭМ!$B$33:$B$776,X$11)+'СЕТ СН'!$F$9+СВЦЭМ!$D$10+'СЕТ СН'!$F$5-'СЕТ СН'!$F$17</f>
        <v>3131.5956763099998</v>
      </c>
      <c r="Y15" s="36">
        <f>SUMIFS(СВЦЭМ!$C$33:$C$776,СВЦЭМ!$A$33:$A$776,$A15,СВЦЭМ!$B$33:$B$776,Y$11)+'СЕТ СН'!$F$9+СВЦЭМ!$D$10+'СЕТ СН'!$F$5-'СЕТ СН'!$F$17</f>
        <v>3175.98486624</v>
      </c>
    </row>
    <row r="16" spans="1:27" ht="15.75" x14ac:dyDescent="0.2">
      <c r="A16" s="35">
        <f t="shared" si="0"/>
        <v>44109</v>
      </c>
      <c r="B16" s="36">
        <f>SUMIFS(СВЦЭМ!$C$33:$C$776,СВЦЭМ!$A$33:$A$776,$A16,СВЦЭМ!$B$33:$B$776,B$11)+'СЕТ СН'!$F$9+СВЦЭМ!$D$10+'СЕТ СН'!$F$5-'СЕТ СН'!$F$17</f>
        <v>3235.1428370200001</v>
      </c>
      <c r="C16" s="36">
        <f>SUMIFS(СВЦЭМ!$C$33:$C$776,СВЦЭМ!$A$33:$A$776,$A16,СВЦЭМ!$B$33:$B$776,C$11)+'СЕТ СН'!$F$9+СВЦЭМ!$D$10+'СЕТ СН'!$F$5-'СЕТ СН'!$F$17</f>
        <v>3321.4233868000001</v>
      </c>
      <c r="D16" s="36">
        <f>SUMIFS(СВЦЭМ!$C$33:$C$776,СВЦЭМ!$A$33:$A$776,$A16,СВЦЭМ!$B$33:$B$776,D$11)+'СЕТ СН'!$F$9+СВЦЭМ!$D$10+'СЕТ СН'!$F$5-'СЕТ СН'!$F$17</f>
        <v>3398.9065850100001</v>
      </c>
      <c r="E16" s="36">
        <f>SUMIFS(СВЦЭМ!$C$33:$C$776,СВЦЭМ!$A$33:$A$776,$A16,СВЦЭМ!$B$33:$B$776,E$11)+'СЕТ СН'!$F$9+СВЦЭМ!$D$10+'СЕТ СН'!$F$5-'СЕТ СН'!$F$17</f>
        <v>3420.2303817100001</v>
      </c>
      <c r="F16" s="36">
        <f>SUMIFS(СВЦЭМ!$C$33:$C$776,СВЦЭМ!$A$33:$A$776,$A16,СВЦЭМ!$B$33:$B$776,F$11)+'СЕТ СН'!$F$9+СВЦЭМ!$D$10+'СЕТ СН'!$F$5-'СЕТ СН'!$F$17</f>
        <v>3419.8534125900001</v>
      </c>
      <c r="G16" s="36">
        <f>SUMIFS(СВЦЭМ!$C$33:$C$776,СВЦЭМ!$A$33:$A$776,$A16,СВЦЭМ!$B$33:$B$776,G$11)+'СЕТ СН'!$F$9+СВЦЭМ!$D$10+'СЕТ СН'!$F$5-'СЕТ СН'!$F$17</f>
        <v>3399.48998785</v>
      </c>
      <c r="H16" s="36">
        <f>SUMIFS(СВЦЭМ!$C$33:$C$776,СВЦЭМ!$A$33:$A$776,$A16,СВЦЭМ!$B$33:$B$776,H$11)+'СЕТ СН'!$F$9+СВЦЭМ!$D$10+'СЕТ СН'!$F$5-'СЕТ СН'!$F$17</f>
        <v>3337.17198826</v>
      </c>
      <c r="I16" s="36">
        <f>SUMIFS(СВЦЭМ!$C$33:$C$776,СВЦЭМ!$A$33:$A$776,$A16,СВЦЭМ!$B$33:$B$776,I$11)+'СЕТ СН'!$F$9+СВЦЭМ!$D$10+'СЕТ СН'!$F$5-'СЕТ СН'!$F$17</f>
        <v>3279.9790649400002</v>
      </c>
      <c r="J16" s="36">
        <f>SUMIFS(СВЦЭМ!$C$33:$C$776,СВЦЭМ!$A$33:$A$776,$A16,СВЦЭМ!$B$33:$B$776,J$11)+'СЕТ СН'!$F$9+СВЦЭМ!$D$10+'СЕТ СН'!$F$5-'СЕТ СН'!$F$17</f>
        <v>3214.7537047000001</v>
      </c>
      <c r="K16" s="36">
        <f>SUMIFS(СВЦЭМ!$C$33:$C$776,СВЦЭМ!$A$33:$A$776,$A16,СВЦЭМ!$B$33:$B$776,K$11)+'СЕТ СН'!$F$9+СВЦЭМ!$D$10+'СЕТ СН'!$F$5-'СЕТ СН'!$F$17</f>
        <v>3182.0584528199997</v>
      </c>
      <c r="L16" s="36">
        <f>SUMIFS(СВЦЭМ!$C$33:$C$776,СВЦЭМ!$A$33:$A$776,$A16,СВЦЭМ!$B$33:$B$776,L$11)+'СЕТ СН'!$F$9+СВЦЭМ!$D$10+'СЕТ СН'!$F$5-'СЕТ СН'!$F$17</f>
        <v>3179.2599134100001</v>
      </c>
      <c r="M16" s="36">
        <f>SUMIFS(СВЦЭМ!$C$33:$C$776,СВЦЭМ!$A$33:$A$776,$A16,СВЦЭМ!$B$33:$B$776,M$11)+'СЕТ СН'!$F$9+СВЦЭМ!$D$10+'СЕТ СН'!$F$5-'СЕТ СН'!$F$17</f>
        <v>3203.2596732699999</v>
      </c>
      <c r="N16" s="36">
        <f>SUMIFS(СВЦЭМ!$C$33:$C$776,СВЦЭМ!$A$33:$A$776,$A16,СВЦЭМ!$B$33:$B$776,N$11)+'СЕТ СН'!$F$9+СВЦЭМ!$D$10+'СЕТ СН'!$F$5-'СЕТ СН'!$F$17</f>
        <v>3212.9817874</v>
      </c>
      <c r="O16" s="36">
        <f>SUMIFS(СВЦЭМ!$C$33:$C$776,СВЦЭМ!$A$33:$A$776,$A16,СВЦЭМ!$B$33:$B$776,O$11)+'СЕТ СН'!$F$9+СВЦЭМ!$D$10+'СЕТ СН'!$F$5-'СЕТ СН'!$F$17</f>
        <v>3240.4751636800002</v>
      </c>
      <c r="P16" s="36">
        <f>SUMIFS(СВЦЭМ!$C$33:$C$776,СВЦЭМ!$A$33:$A$776,$A16,СВЦЭМ!$B$33:$B$776,P$11)+'СЕТ СН'!$F$9+СВЦЭМ!$D$10+'СЕТ СН'!$F$5-'СЕТ СН'!$F$17</f>
        <v>3268.8123906000001</v>
      </c>
      <c r="Q16" s="36">
        <f>SUMIFS(СВЦЭМ!$C$33:$C$776,СВЦЭМ!$A$33:$A$776,$A16,СВЦЭМ!$B$33:$B$776,Q$11)+'СЕТ СН'!$F$9+СВЦЭМ!$D$10+'СЕТ СН'!$F$5-'СЕТ СН'!$F$17</f>
        <v>3232.92439517</v>
      </c>
      <c r="R16" s="36">
        <f>SUMIFS(СВЦЭМ!$C$33:$C$776,СВЦЭМ!$A$33:$A$776,$A16,СВЦЭМ!$B$33:$B$776,R$11)+'СЕТ СН'!$F$9+СВЦЭМ!$D$10+'СЕТ СН'!$F$5-'СЕТ СН'!$F$17</f>
        <v>3196.2669584599998</v>
      </c>
      <c r="S16" s="36">
        <f>SUMIFS(СВЦЭМ!$C$33:$C$776,СВЦЭМ!$A$33:$A$776,$A16,СВЦЭМ!$B$33:$B$776,S$11)+'СЕТ СН'!$F$9+СВЦЭМ!$D$10+'СЕТ СН'!$F$5-'СЕТ СН'!$F$17</f>
        <v>3184.0027848</v>
      </c>
      <c r="T16" s="36">
        <f>SUMIFS(СВЦЭМ!$C$33:$C$776,СВЦЭМ!$A$33:$A$776,$A16,СВЦЭМ!$B$33:$B$776,T$11)+'СЕТ СН'!$F$9+СВЦЭМ!$D$10+'СЕТ СН'!$F$5-'СЕТ СН'!$F$17</f>
        <v>3202.7861016699999</v>
      </c>
      <c r="U16" s="36">
        <f>SUMIFS(СВЦЭМ!$C$33:$C$776,СВЦЭМ!$A$33:$A$776,$A16,СВЦЭМ!$B$33:$B$776,U$11)+'СЕТ СН'!$F$9+СВЦЭМ!$D$10+'СЕТ СН'!$F$5-'СЕТ СН'!$F$17</f>
        <v>3179.2885680499999</v>
      </c>
      <c r="V16" s="36">
        <f>SUMIFS(СВЦЭМ!$C$33:$C$776,СВЦЭМ!$A$33:$A$776,$A16,СВЦЭМ!$B$33:$B$776,V$11)+'СЕТ СН'!$F$9+СВЦЭМ!$D$10+'СЕТ СН'!$F$5-'СЕТ СН'!$F$17</f>
        <v>3180.7357297999997</v>
      </c>
      <c r="W16" s="36">
        <f>SUMIFS(СВЦЭМ!$C$33:$C$776,СВЦЭМ!$A$33:$A$776,$A16,СВЦЭМ!$B$33:$B$776,W$11)+'СЕТ СН'!$F$9+СВЦЭМ!$D$10+'СЕТ СН'!$F$5-'СЕТ СН'!$F$17</f>
        <v>3212.9218071</v>
      </c>
      <c r="X16" s="36">
        <f>SUMIFS(СВЦЭМ!$C$33:$C$776,СВЦЭМ!$A$33:$A$776,$A16,СВЦЭМ!$B$33:$B$776,X$11)+'СЕТ СН'!$F$9+СВЦЭМ!$D$10+'СЕТ СН'!$F$5-'СЕТ СН'!$F$17</f>
        <v>3209.7353509899999</v>
      </c>
      <c r="Y16" s="36">
        <f>SUMIFS(СВЦЭМ!$C$33:$C$776,СВЦЭМ!$A$33:$A$776,$A16,СВЦЭМ!$B$33:$B$776,Y$11)+'СЕТ СН'!$F$9+СВЦЭМ!$D$10+'СЕТ СН'!$F$5-'СЕТ СН'!$F$17</f>
        <v>3244.0952882699999</v>
      </c>
    </row>
    <row r="17" spans="1:25" ht="15.75" x14ac:dyDescent="0.2">
      <c r="A17" s="35">
        <f t="shared" si="0"/>
        <v>44110</v>
      </c>
      <c r="B17" s="36">
        <f>SUMIFS(СВЦЭМ!$C$33:$C$776,СВЦЭМ!$A$33:$A$776,$A17,СВЦЭМ!$B$33:$B$776,B$11)+'СЕТ СН'!$F$9+СВЦЭМ!$D$10+'СЕТ СН'!$F$5-'СЕТ СН'!$F$17</f>
        <v>3315.3589676000001</v>
      </c>
      <c r="C17" s="36">
        <f>SUMIFS(СВЦЭМ!$C$33:$C$776,СВЦЭМ!$A$33:$A$776,$A17,СВЦЭМ!$B$33:$B$776,C$11)+'СЕТ СН'!$F$9+СВЦЭМ!$D$10+'СЕТ СН'!$F$5-'СЕТ СН'!$F$17</f>
        <v>3397.35032245</v>
      </c>
      <c r="D17" s="36">
        <f>SUMIFS(СВЦЭМ!$C$33:$C$776,СВЦЭМ!$A$33:$A$776,$A17,СВЦЭМ!$B$33:$B$776,D$11)+'СЕТ СН'!$F$9+СВЦЭМ!$D$10+'СЕТ СН'!$F$5-'СЕТ СН'!$F$17</f>
        <v>3459.4144304699998</v>
      </c>
      <c r="E17" s="36">
        <f>SUMIFS(СВЦЭМ!$C$33:$C$776,СВЦЭМ!$A$33:$A$776,$A17,СВЦЭМ!$B$33:$B$776,E$11)+'СЕТ СН'!$F$9+СВЦЭМ!$D$10+'СЕТ СН'!$F$5-'СЕТ СН'!$F$17</f>
        <v>3481.2668469199998</v>
      </c>
      <c r="F17" s="36">
        <f>SUMIFS(СВЦЭМ!$C$33:$C$776,СВЦЭМ!$A$33:$A$776,$A17,СВЦЭМ!$B$33:$B$776,F$11)+'СЕТ СН'!$F$9+СВЦЭМ!$D$10+'СЕТ СН'!$F$5-'СЕТ СН'!$F$17</f>
        <v>3479.9071103199999</v>
      </c>
      <c r="G17" s="36">
        <f>SUMIFS(СВЦЭМ!$C$33:$C$776,СВЦЭМ!$A$33:$A$776,$A17,СВЦЭМ!$B$33:$B$776,G$11)+'СЕТ СН'!$F$9+СВЦЭМ!$D$10+'СЕТ СН'!$F$5-'СЕТ СН'!$F$17</f>
        <v>3466.9429734999999</v>
      </c>
      <c r="H17" s="36">
        <f>SUMIFS(СВЦЭМ!$C$33:$C$776,СВЦЭМ!$A$33:$A$776,$A17,СВЦЭМ!$B$33:$B$776,H$11)+'СЕТ СН'!$F$9+СВЦЭМ!$D$10+'СЕТ СН'!$F$5-'СЕТ СН'!$F$17</f>
        <v>3406.5022726799998</v>
      </c>
      <c r="I17" s="36">
        <f>SUMIFS(СВЦЭМ!$C$33:$C$776,СВЦЭМ!$A$33:$A$776,$A17,СВЦЭМ!$B$33:$B$776,I$11)+'СЕТ СН'!$F$9+СВЦЭМ!$D$10+'СЕТ СН'!$F$5-'СЕТ СН'!$F$17</f>
        <v>3354.43020114</v>
      </c>
      <c r="J17" s="36">
        <f>SUMIFS(СВЦЭМ!$C$33:$C$776,СВЦЭМ!$A$33:$A$776,$A17,СВЦЭМ!$B$33:$B$776,J$11)+'СЕТ СН'!$F$9+СВЦЭМ!$D$10+'СЕТ СН'!$F$5-'СЕТ СН'!$F$17</f>
        <v>3292.3734737300001</v>
      </c>
      <c r="K17" s="36">
        <f>SUMIFS(СВЦЭМ!$C$33:$C$776,СВЦЭМ!$A$33:$A$776,$A17,СВЦЭМ!$B$33:$B$776,K$11)+'СЕТ СН'!$F$9+СВЦЭМ!$D$10+'СЕТ СН'!$F$5-'СЕТ СН'!$F$17</f>
        <v>3253.0022313999998</v>
      </c>
      <c r="L17" s="36">
        <f>SUMIFS(СВЦЭМ!$C$33:$C$776,СВЦЭМ!$A$33:$A$776,$A17,СВЦЭМ!$B$33:$B$776,L$11)+'СЕТ СН'!$F$9+СВЦЭМ!$D$10+'СЕТ СН'!$F$5-'СЕТ СН'!$F$17</f>
        <v>3258.2361916700002</v>
      </c>
      <c r="M17" s="36">
        <f>SUMIFS(СВЦЭМ!$C$33:$C$776,СВЦЭМ!$A$33:$A$776,$A17,СВЦЭМ!$B$33:$B$776,M$11)+'СЕТ СН'!$F$9+СВЦЭМ!$D$10+'СЕТ СН'!$F$5-'СЕТ СН'!$F$17</f>
        <v>3261.9754340600002</v>
      </c>
      <c r="N17" s="36">
        <f>SUMIFS(СВЦЭМ!$C$33:$C$776,СВЦЭМ!$A$33:$A$776,$A17,СВЦЭМ!$B$33:$B$776,N$11)+'СЕТ СН'!$F$9+СВЦЭМ!$D$10+'СЕТ СН'!$F$5-'СЕТ СН'!$F$17</f>
        <v>3275.8777591200001</v>
      </c>
      <c r="O17" s="36">
        <f>SUMIFS(СВЦЭМ!$C$33:$C$776,СВЦЭМ!$A$33:$A$776,$A17,СВЦЭМ!$B$33:$B$776,O$11)+'СЕТ СН'!$F$9+СВЦЭМ!$D$10+'СЕТ СН'!$F$5-'СЕТ СН'!$F$17</f>
        <v>3315.2698080199998</v>
      </c>
      <c r="P17" s="36">
        <f>SUMIFS(СВЦЭМ!$C$33:$C$776,СВЦЭМ!$A$33:$A$776,$A17,СВЦЭМ!$B$33:$B$776,P$11)+'СЕТ СН'!$F$9+СВЦЭМ!$D$10+'СЕТ СН'!$F$5-'СЕТ СН'!$F$17</f>
        <v>3345.5260989200001</v>
      </c>
      <c r="Q17" s="36">
        <f>SUMIFS(СВЦЭМ!$C$33:$C$776,СВЦЭМ!$A$33:$A$776,$A17,СВЦЭМ!$B$33:$B$776,Q$11)+'СЕТ СН'!$F$9+СВЦЭМ!$D$10+'СЕТ СН'!$F$5-'СЕТ СН'!$F$17</f>
        <v>3302.3857341399998</v>
      </c>
      <c r="R17" s="36">
        <f>SUMIFS(СВЦЭМ!$C$33:$C$776,СВЦЭМ!$A$33:$A$776,$A17,СВЦЭМ!$B$33:$B$776,R$11)+'СЕТ СН'!$F$9+СВЦЭМ!$D$10+'СЕТ СН'!$F$5-'СЕТ СН'!$F$17</f>
        <v>3254.08344842</v>
      </c>
      <c r="S17" s="36">
        <f>SUMIFS(СВЦЭМ!$C$33:$C$776,СВЦЭМ!$A$33:$A$776,$A17,СВЦЭМ!$B$33:$B$776,S$11)+'СЕТ СН'!$F$9+СВЦЭМ!$D$10+'СЕТ СН'!$F$5-'СЕТ СН'!$F$17</f>
        <v>3209.6936550599999</v>
      </c>
      <c r="T17" s="36">
        <f>SUMIFS(СВЦЭМ!$C$33:$C$776,СВЦЭМ!$A$33:$A$776,$A17,СВЦЭМ!$B$33:$B$776,T$11)+'СЕТ СН'!$F$9+СВЦЭМ!$D$10+'СЕТ СН'!$F$5-'СЕТ СН'!$F$17</f>
        <v>3181.3360258399998</v>
      </c>
      <c r="U17" s="36">
        <f>SUMIFS(СВЦЭМ!$C$33:$C$776,СВЦЭМ!$A$33:$A$776,$A17,СВЦЭМ!$B$33:$B$776,U$11)+'СЕТ СН'!$F$9+СВЦЭМ!$D$10+'СЕТ СН'!$F$5-'СЕТ СН'!$F$17</f>
        <v>3183.8669485400001</v>
      </c>
      <c r="V17" s="36">
        <f>SUMIFS(СВЦЭМ!$C$33:$C$776,СВЦЭМ!$A$33:$A$776,$A17,СВЦЭМ!$B$33:$B$776,V$11)+'СЕТ СН'!$F$9+СВЦЭМ!$D$10+'СЕТ СН'!$F$5-'СЕТ СН'!$F$17</f>
        <v>3174.3088496999999</v>
      </c>
      <c r="W17" s="36">
        <f>SUMIFS(СВЦЭМ!$C$33:$C$776,СВЦЭМ!$A$33:$A$776,$A17,СВЦЭМ!$B$33:$B$776,W$11)+'СЕТ СН'!$F$9+СВЦЭМ!$D$10+'СЕТ СН'!$F$5-'СЕТ СН'!$F$17</f>
        <v>3180.9612942499998</v>
      </c>
      <c r="X17" s="36">
        <f>SUMIFS(СВЦЭМ!$C$33:$C$776,СВЦЭМ!$A$33:$A$776,$A17,СВЦЭМ!$B$33:$B$776,X$11)+'СЕТ СН'!$F$9+СВЦЭМ!$D$10+'СЕТ СН'!$F$5-'СЕТ СН'!$F$17</f>
        <v>3202.01775352</v>
      </c>
      <c r="Y17" s="36">
        <f>SUMIFS(СВЦЭМ!$C$33:$C$776,СВЦЭМ!$A$33:$A$776,$A17,СВЦЭМ!$B$33:$B$776,Y$11)+'СЕТ СН'!$F$9+СВЦЭМ!$D$10+'СЕТ СН'!$F$5-'СЕТ СН'!$F$17</f>
        <v>3243.96103859</v>
      </c>
    </row>
    <row r="18" spans="1:25" ht="15.75" x14ac:dyDescent="0.2">
      <c r="A18" s="35">
        <f t="shared" si="0"/>
        <v>44111</v>
      </c>
      <c r="B18" s="36">
        <f>SUMIFS(СВЦЭМ!$C$33:$C$776,СВЦЭМ!$A$33:$A$776,$A18,СВЦЭМ!$B$33:$B$776,B$11)+'СЕТ СН'!$F$9+СВЦЭМ!$D$10+'СЕТ СН'!$F$5-'СЕТ СН'!$F$17</f>
        <v>3299.26215327</v>
      </c>
      <c r="C18" s="36">
        <f>SUMIFS(СВЦЭМ!$C$33:$C$776,СВЦЭМ!$A$33:$A$776,$A18,СВЦЭМ!$B$33:$B$776,C$11)+'СЕТ СН'!$F$9+СВЦЭМ!$D$10+'СЕТ СН'!$F$5-'СЕТ СН'!$F$17</f>
        <v>3385.29477997</v>
      </c>
      <c r="D18" s="36">
        <f>SUMIFS(СВЦЭМ!$C$33:$C$776,СВЦЭМ!$A$33:$A$776,$A18,СВЦЭМ!$B$33:$B$776,D$11)+'СЕТ СН'!$F$9+СВЦЭМ!$D$10+'СЕТ СН'!$F$5-'СЕТ СН'!$F$17</f>
        <v>3456.6635827499999</v>
      </c>
      <c r="E18" s="36">
        <f>SUMIFS(СВЦЭМ!$C$33:$C$776,СВЦЭМ!$A$33:$A$776,$A18,СВЦЭМ!$B$33:$B$776,E$11)+'СЕТ СН'!$F$9+СВЦЭМ!$D$10+'СЕТ СН'!$F$5-'СЕТ СН'!$F$17</f>
        <v>3484.8438313500001</v>
      </c>
      <c r="F18" s="36">
        <f>SUMIFS(СВЦЭМ!$C$33:$C$776,СВЦЭМ!$A$33:$A$776,$A18,СВЦЭМ!$B$33:$B$776,F$11)+'СЕТ СН'!$F$9+СВЦЭМ!$D$10+'СЕТ СН'!$F$5-'СЕТ СН'!$F$17</f>
        <v>3481.04986173</v>
      </c>
      <c r="G18" s="36">
        <f>SUMIFS(СВЦЭМ!$C$33:$C$776,СВЦЭМ!$A$33:$A$776,$A18,СВЦЭМ!$B$33:$B$776,G$11)+'СЕТ СН'!$F$9+СВЦЭМ!$D$10+'СЕТ СН'!$F$5-'СЕТ СН'!$F$17</f>
        <v>3454.3880317900002</v>
      </c>
      <c r="H18" s="36">
        <f>SUMIFS(СВЦЭМ!$C$33:$C$776,СВЦЭМ!$A$33:$A$776,$A18,СВЦЭМ!$B$33:$B$776,H$11)+'СЕТ СН'!$F$9+СВЦЭМ!$D$10+'СЕТ СН'!$F$5-'СЕТ СН'!$F$17</f>
        <v>3411.61546714</v>
      </c>
      <c r="I18" s="36">
        <f>SUMIFS(СВЦЭМ!$C$33:$C$776,СВЦЭМ!$A$33:$A$776,$A18,СВЦЭМ!$B$33:$B$776,I$11)+'СЕТ СН'!$F$9+СВЦЭМ!$D$10+'СЕТ СН'!$F$5-'СЕТ СН'!$F$17</f>
        <v>3356.9491264200001</v>
      </c>
      <c r="J18" s="36">
        <f>SUMIFS(СВЦЭМ!$C$33:$C$776,СВЦЭМ!$A$33:$A$776,$A18,СВЦЭМ!$B$33:$B$776,J$11)+'СЕТ СН'!$F$9+СВЦЭМ!$D$10+'СЕТ СН'!$F$5-'СЕТ СН'!$F$17</f>
        <v>3293.8220581999999</v>
      </c>
      <c r="K18" s="36">
        <f>SUMIFS(СВЦЭМ!$C$33:$C$776,СВЦЭМ!$A$33:$A$776,$A18,СВЦЭМ!$B$33:$B$776,K$11)+'СЕТ СН'!$F$9+СВЦЭМ!$D$10+'СЕТ СН'!$F$5-'СЕТ СН'!$F$17</f>
        <v>3262.9216201600002</v>
      </c>
      <c r="L18" s="36">
        <f>SUMIFS(СВЦЭМ!$C$33:$C$776,СВЦЭМ!$A$33:$A$776,$A18,СВЦЭМ!$B$33:$B$776,L$11)+'СЕТ СН'!$F$9+СВЦЭМ!$D$10+'СЕТ СН'!$F$5-'СЕТ СН'!$F$17</f>
        <v>3267.4768682399999</v>
      </c>
      <c r="M18" s="36">
        <f>SUMIFS(СВЦЭМ!$C$33:$C$776,СВЦЭМ!$A$33:$A$776,$A18,СВЦЭМ!$B$33:$B$776,M$11)+'СЕТ СН'!$F$9+СВЦЭМ!$D$10+'СЕТ СН'!$F$5-'СЕТ СН'!$F$17</f>
        <v>3275.2401475000001</v>
      </c>
      <c r="N18" s="36">
        <f>SUMIFS(СВЦЭМ!$C$33:$C$776,СВЦЭМ!$A$33:$A$776,$A18,СВЦЭМ!$B$33:$B$776,N$11)+'СЕТ СН'!$F$9+СВЦЭМ!$D$10+'СЕТ СН'!$F$5-'СЕТ СН'!$F$17</f>
        <v>3283.08294553</v>
      </c>
      <c r="O18" s="36">
        <f>SUMIFS(СВЦЭМ!$C$33:$C$776,СВЦЭМ!$A$33:$A$776,$A18,СВЦЭМ!$B$33:$B$776,O$11)+'СЕТ СН'!$F$9+СВЦЭМ!$D$10+'СЕТ СН'!$F$5-'СЕТ СН'!$F$17</f>
        <v>3314.5939905</v>
      </c>
      <c r="P18" s="36">
        <f>SUMIFS(СВЦЭМ!$C$33:$C$776,СВЦЭМ!$A$33:$A$776,$A18,СВЦЭМ!$B$33:$B$776,P$11)+'СЕТ СН'!$F$9+СВЦЭМ!$D$10+'СЕТ СН'!$F$5-'СЕТ СН'!$F$17</f>
        <v>3341.97695909</v>
      </c>
      <c r="Q18" s="36">
        <f>SUMIFS(СВЦЭМ!$C$33:$C$776,СВЦЭМ!$A$33:$A$776,$A18,СВЦЭМ!$B$33:$B$776,Q$11)+'СЕТ СН'!$F$9+СВЦЭМ!$D$10+'СЕТ СН'!$F$5-'СЕТ СН'!$F$17</f>
        <v>3301.3581823499999</v>
      </c>
      <c r="R18" s="36">
        <f>SUMIFS(СВЦЭМ!$C$33:$C$776,СВЦЭМ!$A$33:$A$776,$A18,СВЦЭМ!$B$33:$B$776,R$11)+'СЕТ СН'!$F$9+СВЦЭМ!$D$10+'СЕТ СН'!$F$5-'СЕТ СН'!$F$17</f>
        <v>3245.6236059900002</v>
      </c>
      <c r="S18" s="36">
        <f>SUMIFS(СВЦЭМ!$C$33:$C$776,СВЦЭМ!$A$33:$A$776,$A18,СВЦЭМ!$B$33:$B$776,S$11)+'СЕТ СН'!$F$9+СВЦЭМ!$D$10+'СЕТ СН'!$F$5-'СЕТ СН'!$F$17</f>
        <v>3193.35670992</v>
      </c>
      <c r="T18" s="36">
        <f>SUMIFS(СВЦЭМ!$C$33:$C$776,СВЦЭМ!$A$33:$A$776,$A18,СВЦЭМ!$B$33:$B$776,T$11)+'СЕТ СН'!$F$9+СВЦЭМ!$D$10+'СЕТ СН'!$F$5-'СЕТ СН'!$F$17</f>
        <v>3185.5671258299999</v>
      </c>
      <c r="U18" s="36">
        <f>SUMIFS(СВЦЭМ!$C$33:$C$776,СВЦЭМ!$A$33:$A$776,$A18,СВЦЭМ!$B$33:$B$776,U$11)+'СЕТ СН'!$F$9+СВЦЭМ!$D$10+'СЕТ СН'!$F$5-'СЕТ СН'!$F$17</f>
        <v>3194.72198845</v>
      </c>
      <c r="V18" s="36">
        <f>SUMIFS(СВЦЭМ!$C$33:$C$776,СВЦЭМ!$A$33:$A$776,$A18,СВЦЭМ!$B$33:$B$776,V$11)+'СЕТ СН'!$F$9+СВЦЭМ!$D$10+'СЕТ СН'!$F$5-'СЕТ СН'!$F$17</f>
        <v>3191.70174137</v>
      </c>
      <c r="W18" s="36">
        <f>SUMIFS(СВЦЭМ!$C$33:$C$776,СВЦЭМ!$A$33:$A$776,$A18,СВЦЭМ!$B$33:$B$776,W$11)+'СЕТ СН'!$F$9+СВЦЭМ!$D$10+'СЕТ СН'!$F$5-'СЕТ СН'!$F$17</f>
        <v>3188.6727821899999</v>
      </c>
      <c r="X18" s="36">
        <f>SUMIFS(СВЦЭМ!$C$33:$C$776,СВЦЭМ!$A$33:$A$776,$A18,СВЦЭМ!$B$33:$B$776,X$11)+'СЕТ СН'!$F$9+СВЦЭМ!$D$10+'СЕТ СН'!$F$5-'СЕТ СН'!$F$17</f>
        <v>3191.6634821799998</v>
      </c>
      <c r="Y18" s="36">
        <f>SUMIFS(СВЦЭМ!$C$33:$C$776,СВЦЭМ!$A$33:$A$776,$A18,СВЦЭМ!$B$33:$B$776,Y$11)+'СЕТ СН'!$F$9+СВЦЭМ!$D$10+'СЕТ СН'!$F$5-'СЕТ СН'!$F$17</f>
        <v>3229.33968306</v>
      </c>
    </row>
    <row r="19" spans="1:25" ht="15.75" x14ac:dyDescent="0.2">
      <c r="A19" s="35">
        <f t="shared" si="0"/>
        <v>44112</v>
      </c>
      <c r="B19" s="36">
        <f>SUMIFS(СВЦЭМ!$C$33:$C$776,СВЦЭМ!$A$33:$A$776,$A19,СВЦЭМ!$B$33:$B$776,B$11)+'СЕТ СН'!$F$9+СВЦЭМ!$D$10+'СЕТ СН'!$F$5-'СЕТ СН'!$F$17</f>
        <v>3275.4093931100001</v>
      </c>
      <c r="C19" s="36">
        <f>SUMIFS(СВЦЭМ!$C$33:$C$776,СВЦЭМ!$A$33:$A$776,$A19,СВЦЭМ!$B$33:$B$776,C$11)+'СЕТ СН'!$F$9+СВЦЭМ!$D$10+'СЕТ СН'!$F$5-'СЕТ СН'!$F$17</f>
        <v>3362.8096986299997</v>
      </c>
      <c r="D19" s="36">
        <f>SUMIFS(СВЦЭМ!$C$33:$C$776,СВЦЭМ!$A$33:$A$776,$A19,СВЦЭМ!$B$33:$B$776,D$11)+'СЕТ СН'!$F$9+СВЦЭМ!$D$10+'СЕТ СН'!$F$5-'СЕТ СН'!$F$17</f>
        <v>3421.6786718900003</v>
      </c>
      <c r="E19" s="36">
        <f>SUMIFS(СВЦЭМ!$C$33:$C$776,СВЦЭМ!$A$33:$A$776,$A19,СВЦЭМ!$B$33:$B$776,E$11)+'СЕТ СН'!$F$9+СВЦЭМ!$D$10+'СЕТ СН'!$F$5-'СЕТ СН'!$F$17</f>
        <v>3435.9282437699999</v>
      </c>
      <c r="F19" s="36">
        <f>SUMIFS(СВЦЭМ!$C$33:$C$776,СВЦЭМ!$A$33:$A$776,$A19,СВЦЭМ!$B$33:$B$776,F$11)+'СЕТ СН'!$F$9+СВЦЭМ!$D$10+'СЕТ СН'!$F$5-'СЕТ СН'!$F$17</f>
        <v>3432.9687714699999</v>
      </c>
      <c r="G19" s="36">
        <f>SUMIFS(СВЦЭМ!$C$33:$C$776,СВЦЭМ!$A$33:$A$776,$A19,СВЦЭМ!$B$33:$B$776,G$11)+'СЕТ СН'!$F$9+СВЦЭМ!$D$10+'СЕТ СН'!$F$5-'СЕТ СН'!$F$17</f>
        <v>3413.1954477300001</v>
      </c>
      <c r="H19" s="36">
        <f>SUMIFS(СВЦЭМ!$C$33:$C$776,СВЦЭМ!$A$33:$A$776,$A19,СВЦЭМ!$B$33:$B$776,H$11)+'СЕТ СН'!$F$9+СВЦЭМ!$D$10+'СЕТ СН'!$F$5-'СЕТ СН'!$F$17</f>
        <v>3365.8610196999998</v>
      </c>
      <c r="I19" s="36">
        <f>SUMIFS(СВЦЭМ!$C$33:$C$776,СВЦЭМ!$A$33:$A$776,$A19,СВЦЭМ!$B$33:$B$776,I$11)+'СЕТ СН'!$F$9+СВЦЭМ!$D$10+'СЕТ СН'!$F$5-'СЕТ СН'!$F$17</f>
        <v>3313.1360108200001</v>
      </c>
      <c r="J19" s="36">
        <f>SUMIFS(СВЦЭМ!$C$33:$C$776,СВЦЭМ!$A$33:$A$776,$A19,СВЦЭМ!$B$33:$B$776,J$11)+'СЕТ СН'!$F$9+СВЦЭМ!$D$10+'СЕТ СН'!$F$5-'СЕТ СН'!$F$17</f>
        <v>3249.3188920399998</v>
      </c>
      <c r="K19" s="36">
        <f>SUMIFS(СВЦЭМ!$C$33:$C$776,СВЦЭМ!$A$33:$A$776,$A19,СВЦЭМ!$B$33:$B$776,K$11)+'СЕТ СН'!$F$9+СВЦЭМ!$D$10+'СЕТ СН'!$F$5-'СЕТ СН'!$F$17</f>
        <v>3217.7338399999999</v>
      </c>
      <c r="L19" s="36">
        <f>SUMIFS(СВЦЭМ!$C$33:$C$776,СВЦЭМ!$A$33:$A$776,$A19,СВЦЭМ!$B$33:$B$776,L$11)+'СЕТ СН'!$F$9+СВЦЭМ!$D$10+'СЕТ СН'!$F$5-'СЕТ СН'!$F$17</f>
        <v>3228.2595958900001</v>
      </c>
      <c r="M19" s="36">
        <f>SUMIFS(СВЦЭМ!$C$33:$C$776,СВЦЭМ!$A$33:$A$776,$A19,СВЦЭМ!$B$33:$B$776,M$11)+'СЕТ СН'!$F$9+СВЦЭМ!$D$10+'СЕТ СН'!$F$5-'СЕТ СН'!$F$17</f>
        <v>3236.1460137200002</v>
      </c>
      <c r="N19" s="36">
        <f>SUMIFS(СВЦЭМ!$C$33:$C$776,СВЦЭМ!$A$33:$A$776,$A19,СВЦЭМ!$B$33:$B$776,N$11)+'СЕТ СН'!$F$9+СВЦЭМ!$D$10+'СЕТ СН'!$F$5-'СЕТ СН'!$F$17</f>
        <v>3245.5869306</v>
      </c>
      <c r="O19" s="36">
        <f>SUMIFS(СВЦЭМ!$C$33:$C$776,СВЦЭМ!$A$33:$A$776,$A19,СВЦЭМ!$B$33:$B$776,O$11)+'СЕТ СН'!$F$9+СВЦЭМ!$D$10+'СЕТ СН'!$F$5-'СЕТ СН'!$F$17</f>
        <v>3280.4008761999999</v>
      </c>
      <c r="P19" s="36">
        <f>SUMIFS(СВЦЭМ!$C$33:$C$776,СВЦЭМ!$A$33:$A$776,$A19,СВЦЭМ!$B$33:$B$776,P$11)+'СЕТ СН'!$F$9+СВЦЭМ!$D$10+'СЕТ СН'!$F$5-'СЕТ СН'!$F$17</f>
        <v>3308.2626130899998</v>
      </c>
      <c r="Q19" s="36">
        <f>SUMIFS(СВЦЭМ!$C$33:$C$776,СВЦЭМ!$A$33:$A$776,$A19,СВЦЭМ!$B$33:$B$776,Q$11)+'СЕТ СН'!$F$9+СВЦЭМ!$D$10+'СЕТ СН'!$F$5-'СЕТ СН'!$F$17</f>
        <v>3266.5477168299999</v>
      </c>
      <c r="R19" s="36">
        <f>SUMIFS(СВЦЭМ!$C$33:$C$776,СВЦЭМ!$A$33:$A$776,$A19,СВЦЭМ!$B$33:$B$776,R$11)+'СЕТ СН'!$F$9+СВЦЭМ!$D$10+'СЕТ СН'!$F$5-'СЕТ СН'!$F$17</f>
        <v>3216.7970497199999</v>
      </c>
      <c r="S19" s="36">
        <f>SUMIFS(СВЦЭМ!$C$33:$C$776,СВЦЭМ!$A$33:$A$776,$A19,СВЦЭМ!$B$33:$B$776,S$11)+'СЕТ СН'!$F$9+СВЦЭМ!$D$10+'СЕТ СН'!$F$5-'СЕТ СН'!$F$17</f>
        <v>3169.8106182299998</v>
      </c>
      <c r="T19" s="36">
        <f>SUMIFS(СВЦЭМ!$C$33:$C$776,СВЦЭМ!$A$33:$A$776,$A19,СВЦЭМ!$B$33:$B$776,T$11)+'СЕТ СН'!$F$9+СВЦЭМ!$D$10+'СЕТ СН'!$F$5-'СЕТ СН'!$F$17</f>
        <v>3172.0214972100002</v>
      </c>
      <c r="U19" s="36">
        <f>SUMIFS(СВЦЭМ!$C$33:$C$776,СВЦЭМ!$A$33:$A$776,$A19,СВЦЭМ!$B$33:$B$776,U$11)+'СЕТ СН'!$F$9+СВЦЭМ!$D$10+'СЕТ СН'!$F$5-'СЕТ СН'!$F$17</f>
        <v>3188.5465936800001</v>
      </c>
      <c r="V19" s="36">
        <f>SUMIFS(СВЦЭМ!$C$33:$C$776,СВЦЭМ!$A$33:$A$776,$A19,СВЦЭМ!$B$33:$B$776,V$11)+'СЕТ СН'!$F$9+СВЦЭМ!$D$10+'СЕТ СН'!$F$5-'СЕТ СН'!$F$17</f>
        <v>3179.4094092699997</v>
      </c>
      <c r="W19" s="36">
        <f>SUMIFS(СВЦЭМ!$C$33:$C$776,СВЦЭМ!$A$33:$A$776,$A19,СВЦЭМ!$B$33:$B$776,W$11)+'СЕТ СН'!$F$9+СВЦЭМ!$D$10+'СЕТ СН'!$F$5-'СЕТ СН'!$F$17</f>
        <v>3174.6563091200001</v>
      </c>
      <c r="X19" s="36">
        <f>SUMIFS(СВЦЭМ!$C$33:$C$776,СВЦЭМ!$A$33:$A$776,$A19,СВЦЭМ!$B$33:$B$776,X$11)+'СЕТ СН'!$F$9+СВЦЭМ!$D$10+'СЕТ СН'!$F$5-'СЕТ СН'!$F$17</f>
        <v>3185.04968461</v>
      </c>
      <c r="Y19" s="36">
        <f>SUMIFS(СВЦЭМ!$C$33:$C$776,СВЦЭМ!$A$33:$A$776,$A19,СВЦЭМ!$B$33:$B$776,Y$11)+'СЕТ СН'!$F$9+СВЦЭМ!$D$10+'СЕТ СН'!$F$5-'СЕТ СН'!$F$17</f>
        <v>3220.5709457799999</v>
      </c>
    </row>
    <row r="20" spans="1:25" ht="15.75" x14ac:dyDescent="0.2">
      <c r="A20" s="35">
        <f t="shared" si="0"/>
        <v>44113</v>
      </c>
      <c r="B20" s="36">
        <f>SUMIFS(СВЦЭМ!$C$33:$C$776,СВЦЭМ!$A$33:$A$776,$A20,СВЦЭМ!$B$33:$B$776,B$11)+'СЕТ СН'!$F$9+СВЦЭМ!$D$10+'СЕТ СН'!$F$5-'СЕТ СН'!$F$17</f>
        <v>3275.6101492600001</v>
      </c>
      <c r="C20" s="36">
        <f>SUMIFS(СВЦЭМ!$C$33:$C$776,СВЦЭМ!$A$33:$A$776,$A20,СВЦЭМ!$B$33:$B$776,C$11)+'СЕТ СН'!$F$9+СВЦЭМ!$D$10+'СЕТ СН'!$F$5-'СЕТ СН'!$F$17</f>
        <v>3355.9469280799999</v>
      </c>
      <c r="D20" s="36">
        <f>SUMIFS(СВЦЭМ!$C$33:$C$776,СВЦЭМ!$A$33:$A$776,$A20,СВЦЭМ!$B$33:$B$776,D$11)+'СЕТ СН'!$F$9+СВЦЭМ!$D$10+'СЕТ СН'!$F$5-'СЕТ СН'!$F$17</f>
        <v>3425.8340009200001</v>
      </c>
      <c r="E20" s="36">
        <f>SUMIFS(СВЦЭМ!$C$33:$C$776,СВЦЭМ!$A$33:$A$776,$A20,СВЦЭМ!$B$33:$B$776,E$11)+'СЕТ СН'!$F$9+СВЦЭМ!$D$10+'СЕТ СН'!$F$5-'СЕТ СН'!$F$17</f>
        <v>3441.5876779599998</v>
      </c>
      <c r="F20" s="36">
        <f>SUMIFS(СВЦЭМ!$C$33:$C$776,СВЦЭМ!$A$33:$A$776,$A20,СВЦЭМ!$B$33:$B$776,F$11)+'СЕТ СН'!$F$9+СВЦЭМ!$D$10+'СЕТ СН'!$F$5-'СЕТ СН'!$F$17</f>
        <v>3447.5548407799997</v>
      </c>
      <c r="G20" s="36">
        <f>SUMIFS(СВЦЭМ!$C$33:$C$776,СВЦЭМ!$A$33:$A$776,$A20,СВЦЭМ!$B$33:$B$776,G$11)+'СЕТ СН'!$F$9+СВЦЭМ!$D$10+'СЕТ СН'!$F$5-'СЕТ СН'!$F$17</f>
        <v>3423.4616114099999</v>
      </c>
      <c r="H20" s="36">
        <f>SUMIFS(СВЦЭМ!$C$33:$C$776,СВЦЭМ!$A$33:$A$776,$A20,СВЦЭМ!$B$33:$B$776,H$11)+'СЕТ СН'!$F$9+СВЦЭМ!$D$10+'СЕТ СН'!$F$5-'СЕТ СН'!$F$17</f>
        <v>3368.3928871799999</v>
      </c>
      <c r="I20" s="36">
        <f>SUMIFS(СВЦЭМ!$C$33:$C$776,СВЦЭМ!$A$33:$A$776,$A20,СВЦЭМ!$B$33:$B$776,I$11)+'СЕТ СН'!$F$9+СВЦЭМ!$D$10+'СЕТ СН'!$F$5-'СЕТ СН'!$F$17</f>
        <v>3318.6544207799998</v>
      </c>
      <c r="J20" s="36">
        <f>SUMIFS(СВЦЭМ!$C$33:$C$776,СВЦЭМ!$A$33:$A$776,$A20,СВЦЭМ!$B$33:$B$776,J$11)+'СЕТ СН'!$F$9+СВЦЭМ!$D$10+'СЕТ СН'!$F$5-'СЕТ СН'!$F$17</f>
        <v>3262.9008195599999</v>
      </c>
      <c r="K20" s="36">
        <f>SUMIFS(СВЦЭМ!$C$33:$C$776,СВЦЭМ!$A$33:$A$776,$A20,СВЦЭМ!$B$33:$B$776,K$11)+'СЕТ СН'!$F$9+СВЦЭМ!$D$10+'СЕТ СН'!$F$5-'СЕТ СН'!$F$17</f>
        <v>3250.2382557400001</v>
      </c>
      <c r="L20" s="36">
        <f>SUMIFS(СВЦЭМ!$C$33:$C$776,СВЦЭМ!$A$33:$A$776,$A20,СВЦЭМ!$B$33:$B$776,L$11)+'СЕТ СН'!$F$9+СВЦЭМ!$D$10+'СЕТ СН'!$F$5-'СЕТ СН'!$F$17</f>
        <v>3250.9170829700001</v>
      </c>
      <c r="M20" s="36">
        <f>SUMIFS(СВЦЭМ!$C$33:$C$776,СВЦЭМ!$A$33:$A$776,$A20,СВЦЭМ!$B$33:$B$776,M$11)+'СЕТ СН'!$F$9+СВЦЭМ!$D$10+'СЕТ СН'!$F$5-'СЕТ СН'!$F$17</f>
        <v>3264.8212774100002</v>
      </c>
      <c r="N20" s="36">
        <f>SUMIFS(СВЦЭМ!$C$33:$C$776,СВЦЭМ!$A$33:$A$776,$A20,СВЦЭМ!$B$33:$B$776,N$11)+'СЕТ СН'!$F$9+СВЦЭМ!$D$10+'СЕТ СН'!$F$5-'СЕТ СН'!$F$17</f>
        <v>3274.4628141399999</v>
      </c>
      <c r="O20" s="36">
        <f>SUMIFS(СВЦЭМ!$C$33:$C$776,СВЦЭМ!$A$33:$A$776,$A20,СВЦЭМ!$B$33:$B$776,O$11)+'СЕТ СН'!$F$9+СВЦЭМ!$D$10+'СЕТ СН'!$F$5-'СЕТ СН'!$F$17</f>
        <v>3275.94753485</v>
      </c>
      <c r="P20" s="36">
        <f>SUMIFS(СВЦЭМ!$C$33:$C$776,СВЦЭМ!$A$33:$A$776,$A20,СВЦЭМ!$B$33:$B$776,P$11)+'СЕТ СН'!$F$9+СВЦЭМ!$D$10+'СЕТ СН'!$F$5-'СЕТ СН'!$F$17</f>
        <v>3287.62695467</v>
      </c>
      <c r="Q20" s="36">
        <f>SUMIFS(СВЦЭМ!$C$33:$C$776,СВЦЭМ!$A$33:$A$776,$A20,СВЦЭМ!$B$33:$B$776,Q$11)+'СЕТ СН'!$F$9+СВЦЭМ!$D$10+'СЕТ СН'!$F$5-'СЕТ СН'!$F$17</f>
        <v>3293.0403383900002</v>
      </c>
      <c r="R20" s="36">
        <f>SUMIFS(СВЦЭМ!$C$33:$C$776,СВЦЭМ!$A$33:$A$776,$A20,СВЦЭМ!$B$33:$B$776,R$11)+'СЕТ СН'!$F$9+СВЦЭМ!$D$10+'СЕТ СН'!$F$5-'СЕТ СН'!$F$17</f>
        <v>3251.6960249799999</v>
      </c>
      <c r="S20" s="36">
        <f>SUMIFS(СВЦЭМ!$C$33:$C$776,СВЦЭМ!$A$33:$A$776,$A20,СВЦЭМ!$B$33:$B$776,S$11)+'СЕТ СН'!$F$9+СВЦЭМ!$D$10+'СЕТ СН'!$F$5-'СЕТ СН'!$F$17</f>
        <v>3186.9353569999998</v>
      </c>
      <c r="T20" s="36">
        <f>SUMIFS(СВЦЭМ!$C$33:$C$776,СВЦЭМ!$A$33:$A$776,$A20,СВЦЭМ!$B$33:$B$776,T$11)+'СЕТ СН'!$F$9+СВЦЭМ!$D$10+'СЕТ СН'!$F$5-'СЕТ СН'!$F$17</f>
        <v>3145.37219551</v>
      </c>
      <c r="U20" s="36">
        <f>SUMIFS(СВЦЭМ!$C$33:$C$776,СВЦЭМ!$A$33:$A$776,$A20,СВЦЭМ!$B$33:$B$776,U$11)+'СЕТ СН'!$F$9+СВЦЭМ!$D$10+'СЕТ СН'!$F$5-'СЕТ СН'!$F$17</f>
        <v>3178.92562542</v>
      </c>
      <c r="V20" s="36">
        <f>SUMIFS(СВЦЭМ!$C$33:$C$776,СВЦЭМ!$A$33:$A$776,$A20,СВЦЭМ!$B$33:$B$776,V$11)+'СЕТ СН'!$F$9+СВЦЭМ!$D$10+'СЕТ СН'!$F$5-'СЕТ СН'!$F$17</f>
        <v>3177.0614065899999</v>
      </c>
      <c r="W20" s="36">
        <f>SUMIFS(СВЦЭМ!$C$33:$C$776,СВЦЭМ!$A$33:$A$776,$A20,СВЦЭМ!$B$33:$B$776,W$11)+'СЕТ СН'!$F$9+СВЦЭМ!$D$10+'СЕТ СН'!$F$5-'СЕТ СН'!$F$17</f>
        <v>3167.4216211799999</v>
      </c>
      <c r="X20" s="36">
        <f>SUMIFS(СВЦЭМ!$C$33:$C$776,СВЦЭМ!$A$33:$A$776,$A20,СВЦЭМ!$B$33:$B$776,X$11)+'СЕТ СН'!$F$9+СВЦЭМ!$D$10+'СЕТ СН'!$F$5-'СЕТ СН'!$F$17</f>
        <v>3177.8606329700001</v>
      </c>
      <c r="Y20" s="36">
        <f>SUMIFS(СВЦЭМ!$C$33:$C$776,СВЦЭМ!$A$33:$A$776,$A20,СВЦЭМ!$B$33:$B$776,Y$11)+'СЕТ СН'!$F$9+СВЦЭМ!$D$10+'СЕТ СН'!$F$5-'СЕТ СН'!$F$17</f>
        <v>3206.73445541</v>
      </c>
    </row>
    <row r="21" spans="1:25" ht="15.75" x14ac:dyDescent="0.2">
      <c r="A21" s="35">
        <f t="shared" si="0"/>
        <v>44114</v>
      </c>
      <c r="B21" s="36">
        <f>SUMIFS(СВЦЭМ!$C$33:$C$776,СВЦЭМ!$A$33:$A$776,$A21,СВЦЭМ!$B$33:$B$776,B$11)+'СЕТ СН'!$F$9+СВЦЭМ!$D$10+'СЕТ СН'!$F$5-'СЕТ СН'!$F$17</f>
        <v>3260.68932507</v>
      </c>
      <c r="C21" s="36">
        <f>SUMIFS(СВЦЭМ!$C$33:$C$776,СВЦЭМ!$A$33:$A$776,$A21,СВЦЭМ!$B$33:$B$776,C$11)+'СЕТ СН'!$F$9+СВЦЭМ!$D$10+'СЕТ СН'!$F$5-'СЕТ СН'!$F$17</f>
        <v>3339.53928976</v>
      </c>
      <c r="D21" s="36">
        <f>SUMIFS(СВЦЭМ!$C$33:$C$776,СВЦЭМ!$A$33:$A$776,$A21,СВЦЭМ!$B$33:$B$776,D$11)+'СЕТ СН'!$F$9+СВЦЭМ!$D$10+'СЕТ СН'!$F$5-'СЕТ СН'!$F$17</f>
        <v>3413.0837230799998</v>
      </c>
      <c r="E21" s="36">
        <f>SUMIFS(СВЦЭМ!$C$33:$C$776,СВЦЭМ!$A$33:$A$776,$A21,СВЦЭМ!$B$33:$B$776,E$11)+'СЕТ СН'!$F$9+СВЦЭМ!$D$10+'СЕТ СН'!$F$5-'СЕТ СН'!$F$17</f>
        <v>3440.03784167</v>
      </c>
      <c r="F21" s="36">
        <f>SUMIFS(СВЦЭМ!$C$33:$C$776,СВЦЭМ!$A$33:$A$776,$A21,СВЦЭМ!$B$33:$B$776,F$11)+'СЕТ СН'!$F$9+СВЦЭМ!$D$10+'СЕТ СН'!$F$5-'СЕТ СН'!$F$17</f>
        <v>3444.29623262</v>
      </c>
      <c r="G21" s="36">
        <f>SUMIFS(СВЦЭМ!$C$33:$C$776,СВЦЭМ!$A$33:$A$776,$A21,СВЦЭМ!$B$33:$B$776,G$11)+'СЕТ СН'!$F$9+СВЦЭМ!$D$10+'СЕТ СН'!$F$5-'СЕТ СН'!$F$17</f>
        <v>3427.18771904</v>
      </c>
      <c r="H21" s="36">
        <f>SUMIFS(СВЦЭМ!$C$33:$C$776,СВЦЭМ!$A$33:$A$776,$A21,СВЦЭМ!$B$33:$B$776,H$11)+'СЕТ СН'!$F$9+СВЦЭМ!$D$10+'СЕТ СН'!$F$5-'СЕТ СН'!$F$17</f>
        <v>3410.7232964499999</v>
      </c>
      <c r="I21" s="36">
        <f>SUMIFS(СВЦЭМ!$C$33:$C$776,СВЦЭМ!$A$33:$A$776,$A21,СВЦЭМ!$B$33:$B$776,I$11)+'СЕТ СН'!$F$9+СВЦЭМ!$D$10+'СЕТ СН'!$F$5-'СЕТ СН'!$F$17</f>
        <v>3380.2450414300001</v>
      </c>
      <c r="J21" s="36">
        <f>SUMIFS(СВЦЭМ!$C$33:$C$776,СВЦЭМ!$A$33:$A$776,$A21,СВЦЭМ!$B$33:$B$776,J$11)+'СЕТ СН'!$F$9+СВЦЭМ!$D$10+'СЕТ СН'!$F$5-'СЕТ СН'!$F$17</f>
        <v>3290.7680184800001</v>
      </c>
      <c r="K21" s="36">
        <f>SUMIFS(СВЦЭМ!$C$33:$C$776,СВЦЭМ!$A$33:$A$776,$A21,СВЦЭМ!$B$33:$B$776,K$11)+'СЕТ СН'!$F$9+СВЦЭМ!$D$10+'СЕТ СН'!$F$5-'СЕТ СН'!$F$17</f>
        <v>3233.8286385399997</v>
      </c>
      <c r="L21" s="36">
        <f>SUMIFS(СВЦЭМ!$C$33:$C$776,СВЦЭМ!$A$33:$A$776,$A21,СВЦЭМ!$B$33:$B$776,L$11)+'СЕТ СН'!$F$9+СВЦЭМ!$D$10+'СЕТ СН'!$F$5-'СЕТ СН'!$F$17</f>
        <v>3226.0386118300003</v>
      </c>
      <c r="M21" s="36">
        <f>SUMIFS(СВЦЭМ!$C$33:$C$776,СВЦЭМ!$A$33:$A$776,$A21,СВЦЭМ!$B$33:$B$776,M$11)+'СЕТ СН'!$F$9+СВЦЭМ!$D$10+'СЕТ СН'!$F$5-'СЕТ СН'!$F$17</f>
        <v>3221.19663257</v>
      </c>
      <c r="N21" s="36">
        <f>SUMIFS(СВЦЭМ!$C$33:$C$776,СВЦЭМ!$A$33:$A$776,$A21,СВЦЭМ!$B$33:$B$776,N$11)+'СЕТ СН'!$F$9+СВЦЭМ!$D$10+'СЕТ СН'!$F$5-'СЕТ СН'!$F$17</f>
        <v>3227.5658581299999</v>
      </c>
      <c r="O21" s="36">
        <f>SUMIFS(СВЦЭМ!$C$33:$C$776,СВЦЭМ!$A$33:$A$776,$A21,СВЦЭМ!$B$33:$B$776,O$11)+'СЕТ СН'!$F$9+СВЦЭМ!$D$10+'СЕТ СН'!$F$5-'СЕТ СН'!$F$17</f>
        <v>3278.9873118999999</v>
      </c>
      <c r="P21" s="36">
        <f>SUMIFS(СВЦЭМ!$C$33:$C$776,СВЦЭМ!$A$33:$A$776,$A21,СВЦЭМ!$B$33:$B$776,P$11)+'СЕТ СН'!$F$9+СВЦЭМ!$D$10+'СЕТ СН'!$F$5-'СЕТ СН'!$F$17</f>
        <v>3300.4764938500002</v>
      </c>
      <c r="Q21" s="36">
        <f>SUMIFS(СВЦЭМ!$C$33:$C$776,СВЦЭМ!$A$33:$A$776,$A21,СВЦЭМ!$B$33:$B$776,Q$11)+'СЕТ СН'!$F$9+СВЦЭМ!$D$10+'СЕТ СН'!$F$5-'СЕТ СН'!$F$17</f>
        <v>3290.2393378100001</v>
      </c>
      <c r="R21" s="36">
        <f>SUMIFS(СВЦЭМ!$C$33:$C$776,СВЦЭМ!$A$33:$A$776,$A21,СВЦЭМ!$B$33:$B$776,R$11)+'СЕТ СН'!$F$9+СВЦЭМ!$D$10+'СЕТ СН'!$F$5-'СЕТ СН'!$F$17</f>
        <v>3236.3624892899998</v>
      </c>
      <c r="S21" s="36">
        <f>SUMIFS(СВЦЭМ!$C$33:$C$776,СВЦЭМ!$A$33:$A$776,$A21,СВЦЭМ!$B$33:$B$776,S$11)+'СЕТ СН'!$F$9+СВЦЭМ!$D$10+'СЕТ СН'!$F$5-'СЕТ СН'!$F$17</f>
        <v>3215.9700795700001</v>
      </c>
      <c r="T21" s="36">
        <f>SUMIFS(СВЦЭМ!$C$33:$C$776,СВЦЭМ!$A$33:$A$776,$A21,СВЦЭМ!$B$33:$B$776,T$11)+'СЕТ СН'!$F$9+СВЦЭМ!$D$10+'СЕТ СН'!$F$5-'СЕТ СН'!$F$17</f>
        <v>3197.07077342</v>
      </c>
      <c r="U21" s="36">
        <f>SUMIFS(СВЦЭМ!$C$33:$C$776,СВЦЭМ!$A$33:$A$776,$A21,СВЦЭМ!$B$33:$B$776,U$11)+'СЕТ СН'!$F$9+СВЦЭМ!$D$10+'СЕТ СН'!$F$5-'СЕТ СН'!$F$17</f>
        <v>3193.5497542100002</v>
      </c>
      <c r="V21" s="36">
        <f>SUMIFS(СВЦЭМ!$C$33:$C$776,СВЦЭМ!$A$33:$A$776,$A21,СВЦЭМ!$B$33:$B$776,V$11)+'СЕТ СН'!$F$9+СВЦЭМ!$D$10+'СЕТ СН'!$F$5-'СЕТ СН'!$F$17</f>
        <v>3153.0106314</v>
      </c>
      <c r="W21" s="36">
        <f>SUMIFS(СВЦЭМ!$C$33:$C$776,СВЦЭМ!$A$33:$A$776,$A21,СВЦЭМ!$B$33:$B$776,W$11)+'СЕТ СН'!$F$9+СВЦЭМ!$D$10+'СЕТ СН'!$F$5-'СЕТ СН'!$F$17</f>
        <v>3148.8592002300002</v>
      </c>
      <c r="X21" s="36">
        <f>SUMIFS(СВЦЭМ!$C$33:$C$776,СВЦЭМ!$A$33:$A$776,$A21,СВЦЭМ!$B$33:$B$776,X$11)+'СЕТ СН'!$F$9+СВЦЭМ!$D$10+'СЕТ СН'!$F$5-'СЕТ СН'!$F$17</f>
        <v>3135.2525326999998</v>
      </c>
      <c r="Y21" s="36">
        <f>SUMIFS(СВЦЭМ!$C$33:$C$776,СВЦЭМ!$A$33:$A$776,$A21,СВЦЭМ!$B$33:$B$776,Y$11)+'СЕТ СН'!$F$9+СВЦЭМ!$D$10+'СЕТ СН'!$F$5-'СЕТ СН'!$F$17</f>
        <v>3177.9283047700001</v>
      </c>
    </row>
    <row r="22" spans="1:25" ht="15.75" x14ac:dyDescent="0.2">
      <c r="A22" s="35">
        <f t="shared" si="0"/>
        <v>44115</v>
      </c>
      <c r="B22" s="36">
        <f>SUMIFS(СВЦЭМ!$C$33:$C$776,СВЦЭМ!$A$33:$A$776,$A22,СВЦЭМ!$B$33:$B$776,B$11)+'СЕТ СН'!$F$9+СВЦЭМ!$D$10+'СЕТ СН'!$F$5-'СЕТ СН'!$F$17</f>
        <v>3261.5562482699997</v>
      </c>
      <c r="C22" s="36">
        <f>SUMIFS(СВЦЭМ!$C$33:$C$776,СВЦЭМ!$A$33:$A$776,$A22,СВЦЭМ!$B$33:$B$776,C$11)+'СЕТ СН'!$F$9+СВЦЭМ!$D$10+'СЕТ СН'!$F$5-'СЕТ СН'!$F$17</f>
        <v>3352.6471459599998</v>
      </c>
      <c r="D22" s="36">
        <f>SUMIFS(СВЦЭМ!$C$33:$C$776,СВЦЭМ!$A$33:$A$776,$A22,СВЦЭМ!$B$33:$B$776,D$11)+'СЕТ СН'!$F$9+СВЦЭМ!$D$10+'СЕТ СН'!$F$5-'СЕТ СН'!$F$17</f>
        <v>3449.80088458</v>
      </c>
      <c r="E22" s="36">
        <f>SUMIFS(СВЦЭМ!$C$33:$C$776,СВЦЭМ!$A$33:$A$776,$A22,СВЦЭМ!$B$33:$B$776,E$11)+'СЕТ СН'!$F$9+СВЦЭМ!$D$10+'СЕТ СН'!$F$5-'СЕТ СН'!$F$17</f>
        <v>3482.60306068</v>
      </c>
      <c r="F22" s="36">
        <f>SUMIFS(СВЦЭМ!$C$33:$C$776,СВЦЭМ!$A$33:$A$776,$A22,СВЦЭМ!$B$33:$B$776,F$11)+'СЕТ СН'!$F$9+СВЦЭМ!$D$10+'СЕТ СН'!$F$5-'СЕТ СН'!$F$17</f>
        <v>3483.8761628500001</v>
      </c>
      <c r="G22" s="36">
        <f>SUMIFS(СВЦЭМ!$C$33:$C$776,СВЦЭМ!$A$33:$A$776,$A22,СВЦЭМ!$B$33:$B$776,G$11)+'СЕТ СН'!$F$9+СВЦЭМ!$D$10+'СЕТ СН'!$F$5-'СЕТ СН'!$F$17</f>
        <v>3479.9241299099999</v>
      </c>
      <c r="H22" s="36">
        <f>SUMIFS(СВЦЭМ!$C$33:$C$776,СВЦЭМ!$A$33:$A$776,$A22,СВЦЭМ!$B$33:$B$776,H$11)+'СЕТ СН'!$F$9+СВЦЭМ!$D$10+'СЕТ СН'!$F$5-'СЕТ СН'!$F$17</f>
        <v>3457.1628126999999</v>
      </c>
      <c r="I22" s="36">
        <f>SUMIFS(СВЦЭМ!$C$33:$C$776,СВЦЭМ!$A$33:$A$776,$A22,СВЦЭМ!$B$33:$B$776,I$11)+'СЕТ СН'!$F$9+СВЦЭМ!$D$10+'СЕТ СН'!$F$5-'СЕТ СН'!$F$17</f>
        <v>3435.0620283399999</v>
      </c>
      <c r="J22" s="36">
        <f>SUMIFS(СВЦЭМ!$C$33:$C$776,СВЦЭМ!$A$33:$A$776,$A22,СВЦЭМ!$B$33:$B$776,J$11)+'СЕТ СН'!$F$9+СВЦЭМ!$D$10+'СЕТ СН'!$F$5-'СЕТ СН'!$F$17</f>
        <v>3341.32671712</v>
      </c>
      <c r="K22" s="36">
        <f>SUMIFS(СВЦЭМ!$C$33:$C$776,СВЦЭМ!$A$33:$A$776,$A22,СВЦЭМ!$B$33:$B$776,K$11)+'СЕТ СН'!$F$9+СВЦЭМ!$D$10+'СЕТ СН'!$F$5-'СЕТ СН'!$F$17</f>
        <v>3265.1037704400001</v>
      </c>
      <c r="L22" s="36">
        <f>SUMIFS(СВЦЭМ!$C$33:$C$776,СВЦЭМ!$A$33:$A$776,$A22,СВЦЭМ!$B$33:$B$776,L$11)+'СЕТ СН'!$F$9+СВЦЭМ!$D$10+'СЕТ СН'!$F$5-'СЕТ СН'!$F$17</f>
        <v>3257.0805525300002</v>
      </c>
      <c r="M22" s="36">
        <f>SUMIFS(СВЦЭМ!$C$33:$C$776,СВЦЭМ!$A$33:$A$776,$A22,СВЦЭМ!$B$33:$B$776,M$11)+'СЕТ СН'!$F$9+СВЦЭМ!$D$10+'СЕТ СН'!$F$5-'СЕТ СН'!$F$17</f>
        <v>3260.2655946699997</v>
      </c>
      <c r="N22" s="36">
        <f>SUMIFS(СВЦЭМ!$C$33:$C$776,СВЦЭМ!$A$33:$A$776,$A22,СВЦЭМ!$B$33:$B$776,N$11)+'СЕТ СН'!$F$9+СВЦЭМ!$D$10+'СЕТ СН'!$F$5-'СЕТ СН'!$F$17</f>
        <v>3270.4744716300002</v>
      </c>
      <c r="O22" s="36">
        <f>SUMIFS(СВЦЭМ!$C$33:$C$776,СВЦЭМ!$A$33:$A$776,$A22,СВЦЭМ!$B$33:$B$776,O$11)+'СЕТ СН'!$F$9+СВЦЭМ!$D$10+'СЕТ СН'!$F$5-'СЕТ СН'!$F$17</f>
        <v>3314.11311213</v>
      </c>
      <c r="P22" s="36">
        <f>SUMIFS(СВЦЭМ!$C$33:$C$776,СВЦЭМ!$A$33:$A$776,$A22,СВЦЭМ!$B$33:$B$776,P$11)+'СЕТ СН'!$F$9+СВЦЭМ!$D$10+'СЕТ СН'!$F$5-'СЕТ СН'!$F$17</f>
        <v>3349.3018994100003</v>
      </c>
      <c r="Q22" s="36">
        <f>SUMIFS(СВЦЭМ!$C$33:$C$776,СВЦЭМ!$A$33:$A$776,$A22,СВЦЭМ!$B$33:$B$776,Q$11)+'СЕТ СН'!$F$9+СВЦЭМ!$D$10+'СЕТ СН'!$F$5-'СЕТ СН'!$F$17</f>
        <v>3301.43136035</v>
      </c>
      <c r="R22" s="36">
        <f>SUMIFS(СВЦЭМ!$C$33:$C$776,СВЦЭМ!$A$33:$A$776,$A22,СВЦЭМ!$B$33:$B$776,R$11)+'СЕТ СН'!$F$9+СВЦЭМ!$D$10+'СЕТ СН'!$F$5-'СЕТ СН'!$F$17</f>
        <v>3251.5111750900001</v>
      </c>
      <c r="S22" s="36">
        <f>SUMIFS(СВЦЭМ!$C$33:$C$776,СВЦЭМ!$A$33:$A$776,$A22,СВЦЭМ!$B$33:$B$776,S$11)+'СЕТ СН'!$F$9+СВЦЭМ!$D$10+'СЕТ СН'!$F$5-'СЕТ СН'!$F$17</f>
        <v>3209.52243662</v>
      </c>
      <c r="T22" s="36">
        <f>SUMIFS(СВЦЭМ!$C$33:$C$776,СВЦЭМ!$A$33:$A$776,$A22,СВЦЭМ!$B$33:$B$776,T$11)+'СЕТ СН'!$F$9+СВЦЭМ!$D$10+'СЕТ СН'!$F$5-'СЕТ СН'!$F$17</f>
        <v>3228.7341803600002</v>
      </c>
      <c r="U22" s="36">
        <f>SUMIFS(СВЦЭМ!$C$33:$C$776,СВЦЭМ!$A$33:$A$776,$A22,СВЦЭМ!$B$33:$B$776,U$11)+'СЕТ СН'!$F$9+СВЦЭМ!$D$10+'СЕТ СН'!$F$5-'СЕТ СН'!$F$17</f>
        <v>3237.5911175699998</v>
      </c>
      <c r="V22" s="36">
        <f>SUMIFS(СВЦЭМ!$C$33:$C$776,СВЦЭМ!$A$33:$A$776,$A22,СВЦЭМ!$B$33:$B$776,V$11)+'СЕТ СН'!$F$9+СВЦЭМ!$D$10+'СЕТ СН'!$F$5-'СЕТ СН'!$F$17</f>
        <v>3206.1510806599999</v>
      </c>
      <c r="W22" s="36">
        <f>SUMIFS(СВЦЭМ!$C$33:$C$776,СВЦЭМ!$A$33:$A$776,$A22,СВЦЭМ!$B$33:$B$776,W$11)+'СЕТ СН'!$F$9+СВЦЭМ!$D$10+'СЕТ СН'!$F$5-'СЕТ СН'!$F$17</f>
        <v>3189.5497136700001</v>
      </c>
      <c r="X22" s="36">
        <f>SUMIFS(СВЦЭМ!$C$33:$C$776,СВЦЭМ!$A$33:$A$776,$A22,СВЦЭМ!$B$33:$B$776,X$11)+'СЕТ СН'!$F$9+СВЦЭМ!$D$10+'СЕТ СН'!$F$5-'СЕТ СН'!$F$17</f>
        <v>3165.96981762</v>
      </c>
      <c r="Y22" s="36">
        <f>SUMIFS(СВЦЭМ!$C$33:$C$776,СВЦЭМ!$A$33:$A$776,$A22,СВЦЭМ!$B$33:$B$776,Y$11)+'СЕТ СН'!$F$9+СВЦЭМ!$D$10+'СЕТ СН'!$F$5-'СЕТ СН'!$F$17</f>
        <v>3202.0913333899998</v>
      </c>
    </row>
    <row r="23" spans="1:25" ht="15.75" x14ac:dyDescent="0.2">
      <c r="A23" s="35">
        <f t="shared" si="0"/>
        <v>44116</v>
      </c>
      <c r="B23" s="36">
        <f>SUMIFS(СВЦЭМ!$C$33:$C$776,СВЦЭМ!$A$33:$A$776,$A23,СВЦЭМ!$B$33:$B$776,B$11)+'СЕТ СН'!$F$9+СВЦЭМ!$D$10+'СЕТ СН'!$F$5-'СЕТ СН'!$F$17</f>
        <v>3258.4901681699998</v>
      </c>
      <c r="C23" s="36">
        <f>SUMIFS(СВЦЭМ!$C$33:$C$776,СВЦЭМ!$A$33:$A$776,$A23,СВЦЭМ!$B$33:$B$776,C$11)+'СЕТ СН'!$F$9+СВЦЭМ!$D$10+'СЕТ СН'!$F$5-'СЕТ СН'!$F$17</f>
        <v>3331.42270125</v>
      </c>
      <c r="D23" s="36">
        <f>SUMIFS(СВЦЭМ!$C$33:$C$776,СВЦЭМ!$A$33:$A$776,$A23,СВЦЭМ!$B$33:$B$776,D$11)+'СЕТ СН'!$F$9+СВЦЭМ!$D$10+'СЕТ СН'!$F$5-'СЕТ СН'!$F$17</f>
        <v>3406.0350437500001</v>
      </c>
      <c r="E23" s="36">
        <f>SUMIFS(СВЦЭМ!$C$33:$C$776,СВЦЭМ!$A$33:$A$776,$A23,СВЦЭМ!$B$33:$B$776,E$11)+'СЕТ СН'!$F$9+СВЦЭМ!$D$10+'СЕТ СН'!$F$5-'СЕТ СН'!$F$17</f>
        <v>3419.9722848000001</v>
      </c>
      <c r="F23" s="36">
        <f>SUMIFS(СВЦЭМ!$C$33:$C$776,СВЦЭМ!$A$33:$A$776,$A23,СВЦЭМ!$B$33:$B$776,F$11)+'СЕТ СН'!$F$9+СВЦЭМ!$D$10+'СЕТ СН'!$F$5-'СЕТ СН'!$F$17</f>
        <v>3419.8577862100001</v>
      </c>
      <c r="G23" s="36">
        <f>SUMIFS(СВЦЭМ!$C$33:$C$776,СВЦЭМ!$A$33:$A$776,$A23,СВЦЭМ!$B$33:$B$776,G$11)+'СЕТ СН'!$F$9+СВЦЭМ!$D$10+'СЕТ СН'!$F$5-'СЕТ СН'!$F$17</f>
        <v>3403.34316846</v>
      </c>
      <c r="H23" s="36">
        <f>SUMIFS(СВЦЭМ!$C$33:$C$776,СВЦЭМ!$A$33:$A$776,$A23,СВЦЭМ!$B$33:$B$776,H$11)+'СЕТ СН'!$F$9+СВЦЭМ!$D$10+'СЕТ СН'!$F$5-'СЕТ СН'!$F$17</f>
        <v>3351.7726596000002</v>
      </c>
      <c r="I23" s="36">
        <f>SUMIFS(СВЦЭМ!$C$33:$C$776,СВЦЭМ!$A$33:$A$776,$A23,СВЦЭМ!$B$33:$B$776,I$11)+'СЕТ СН'!$F$9+СВЦЭМ!$D$10+'СЕТ СН'!$F$5-'СЕТ СН'!$F$17</f>
        <v>3310.0689092100001</v>
      </c>
      <c r="J23" s="36">
        <f>SUMIFS(СВЦЭМ!$C$33:$C$776,СВЦЭМ!$A$33:$A$776,$A23,СВЦЭМ!$B$33:$B$776,J$11)+'СЕТ СН'!$F$9+СВЦЭМ!$D$10+'СЕТ СН'!$F$5-'СЕТ СН'!$F$17</f>
        <v>3235.9054544700002</v>
      </c>
      <c r="K23" s="36">
        <f>SUMIFS(СВЦЭМ!$C$33:$C$776,СВЦЭМ!$A$33:$A$776,$A23,СВЦЭМ!$B$33:$B$776,K$11)+'СЕТ СН'!$F$9+СВЦЭМ!$D$10+'СЕТ СН'!$F$5-'СЕТ СН'!$F$17</f>
        <v>3187.0188777100002</v>
      </c>
      <c r="L23" s="36">
        <f>SUMIFS(СВЦЭМ!$C$33:$C$776,СВЦЭМ!$A$33:$A$776,$A23,СВЦЭМ!$B$33:$B$776,L$11)+'СЕТ СН'!$F$9+СВЦЭМ!$D$10+'СЕТ СН'!$F$5-'СЕТ СН'!$F$17</f>
        <v>3184.2405187200002</v>
      </c>
      <c r="M23" s="36">
        <f>SUMIFS(СВЦЭМ!$C$33:$C$776,СВЦЭМ!$A$33:$A$776,$A23,СВЦЭМ!$B$33:$B$776,M$11)+'СЕТ СН'!$F$9+СВЦЭМ!$D$10+'СЕТ СН'!$F$5-'СЕТ СН'!$F$17</f>
        <v>3182.17443929</v>
      </c>
      <c r="N23" s="36">
        <f>SUMIFS(СВЦЭМ!$C$33:$C$776,СВЦЭМ!$A$33:$A$776,$A23,СВЦЭМ!$B$33:$B$776,N$11)+'СЕТ СН'!$F$9+СВЦЭМ!$D$10+'СЕТ СН'!$F$5-'СЕТ СН'!$F$17</f>
        <v>3190.5622128099999</v>
      </c>
      <c r="O23" s="36">
        <f>SUMIFS(СВЦЭМ!$C$33:$C$776,СВЦЭМ!$A$33:$A$776,$A23,СВЦЭМ!$B$33:$B$776,O$11)+'СЕТ СН'!$F$9+СВЦЭМ!$D$10+'СЕТ СН'!$F$5-'СЕТ СН'!$F$17</f>
        <v>3212.5033340300001</v>
      </c>
      <c r="P23" s="36">
        <f>SUMIFS(СВЦЭМ!$C$33:$C$776,СВЦЭМ!$A$33:$A$776,$A23,СВЦЭМ!$B$33:$B$776,P$11)+'СЕТ СН'!$F$9+СВЦЭМ!$D$10+'СЕТ СН'!$F$5-'СЕТ СН'!$F$17</f>
        <v>3251.1157644599998</v>
      </c>
      <c r="Q23" s="36">
        <f>SUMIFS(СВЦЭМ!$C$33:$C$776,СВЦЭМ!$A$33:$A$776,$A23,СВЦЭМ!$B$33:$B$776,Q$11)+'СЕТ СН'!$F$9+СВЦЭМ!$D$10+'СЕТ СН'!$F$5-'СЕТ СН'!$F$17</f>
        <v>3236.77019539</v>
      </c>
      <c r="R23" s="36">
        <f>SUMIFS(СВЦЭМ!$C$33:$C$776,СВЦЭМ!$A$33:$A$776,$A23,СВЦЭМ!$B$33:$B$776,R$11)+'СЕТ СН'!$F$9+СВЦЭМ!$D$10+'СЕТ СН'!$F$5-'СЕТ СН'!$F$17</f>
        <v>3189.5215469999998</v>
      </c>
      <c r="S23" s="36">
        <f>SUMIFS(СВЦЭМ!$C$33:$C$776,СВЦЭМ!$A$33:$A$776,$A23,СВЦЭМ!$B$33:$B$776,S$11)+'СЕТ СН'!$F$9+СВЦЭМ!$D$10+'СЕТ СН'!$F$5-'СЕТ СН'!$F$17</f>
        <v>3137.77469518</v>
      </c>
      <c r="T23" s="36">
        <f>SUMIFS(СВЦЭМ!$C$33:$C$776,СВЦЭМ!$A$33:$A$776,$A23,СВЦЭМ!$B$33:$B$776,T$11)+'СЕТ СН'!$F$9+СВЦЭМ!$D$10+'СЕТ СН'!$F$5-'СЕТ СН'!$F$17</f>
        <v>3148.3932225600001</v>
      </c>
      <c r="U23" s="36">
        <f>SUMIFS(СВЦЭМ!$C$33:$C$776,СВЦЭМ!$A$33:$A$776,$A23,СВЦЭМ!$B$33:$B$776,U$11)+'СЕТ СН'!$F$9+СВЦЭМ!$D$10+'СЕТ СН'!$F$5-'СЕТ СН'!$F$17</f>
        <v>3176.8206088699999</v>
      </c>
      <c r="V23" s="36">
        <f>SUMIFS(СВЦЭМ!$C$33:$C$776,СВЦЭМ!$A$33:$A$776,$A23,СВЦЭМ!$B$33:$B$776,V$11)+'СЕТ СН'!$F$9+СВЦЭМ!$D$10+'СЕТ СН'!$F$5-'СЕТ СН'!$F$17</f>
        <v>3176.08110244</v>
      </c>
      <c r="W23" s="36">
        <f>SUMIFS(СВЦЭМ!$C$33:$C$776,СВЦЭМ!$A$33:$A$776,$A23,СВЦЭМ!$B$33:$B$776,W$11)+'СЕТ СН'!$F$9+СВЦЭМ!$D$10+'СЕТ СН'!$F$5-'СЕТ СН'!$F$17</f>
        <v>3168.4867894099998</v>
      </c>
      <c r="X23" s="36">
        <f>SUMIFS(СВЦЭМ!$C$33:$C$776,СВЦЭМ!$A$33:$A$776,$A23,СВЦЭМ!$B$33:$B$776,X$11)+'СЕТ СН'!$F$9+СВЦЭМ!$D$10+'СЕТ СН'!$F$5-'СЕТ СН'!$F$17</f>
        <v>3142.4415090100001</v>
      </c>
      <c r="Y23" s="36">
        <f>SUMIFS(СВЦЭМ!$C$33:$C$776,СВЦЭМ!$A$33:$A$776,$A23,СВЦЭМ!$B$33:$B$776,Y$11)+'СЕТ СН'!$F$9+СВЦЭМ!$D$10+'СЕТ СН'!$F$5-'СЕТ СН'!$F$17</f>
        <v>3174.4180161099998</v>
      </c>
    </row>
    <row r="24" spans="1:25" ht="15.75" x14ac:dyDescent="0.2">
      <c r="A24" s="35">
        <f t="shared" si="0"/>
        <v>44117</v>
      </c>
      <c r="B24" s="36">
        <f>SUMIFS(СВЦЭМ!$C$33:$C$776,СВЦЭМ!$A$33:$A$776,$A24,СВЦЭМ!$B$33:$B$776,B$11)+'СЕТ СН'!$F$9+СВЦЭМ!$D$10+'СЕТ СН'!$F$5-'СЕТ СН'!$F$17</f>
        <v>3245.8132817000001</v>
      </c>
      <c r="C24" s="36">
        <f>SUMIFS(СВЦЭМ!$C$33:$C$776,СВЦЭМ!$A$33:$A$776,$A24,СВЦЭМ!$B$33:$B$776,C$11)+'СЕТ СН'!$F$9+СВЦЭМ!$D$10+'СЕТ СН'!$F$5-'СЕТ СН'!$F$17</f>
        <v>3321.81790125</v>
      </c>
      <c r="D24" s="36">
        <f>SUMIFS(СВЦЭМ!$C$33:$C$776,СВЦЭМ!$A$33:$A$776,$A24,СВЦЭМ!$B$33:$B$776,D$11)+'СЕТ СН'!$F$9+СВЦЭМ!$D$10+'СЕТ СН'!$F$5-'СЕТ СН'!$F$17</f>
        <v>3379.56587829</v>
      </c>
      <c r="E24" s="36">
        <f>SUMIFS(СВЦЭМ!$C$33:$C$776,СВЦЭМ!$A$33:$A$776,$A24,СВЦЭМ!$B$33:$B$776,E$11)+'СЕТ СН'!$F$9+СВЦЭМ!$D$10+'СЕТ СН'!$F$5-'СЕТ СН'!$F$17</f>
        <v>3394.09906886</v>
      </c>
      <c r="F24" s="36">
        <f>SUMIFS(СВЦЭМ!$C$33:$C$776,СВЦЭМ!$A$33:$A$776,$A24,СВЦЭМ!$B$33:$B$776,F$11)+'СЕТ СН'!$F$9+СВЦЭМ!$D$10+'СЕТ СН'!$F$5-'СЕТ СН'!$F$17</f>
        <v>3395.54025172</v>
      </c>
      <c r="G24" s="36">
        <f>SUMIFS(СВЦЭМ!$C$33:$C$776,СВЦЭМ!$A$33:$A$776,$A24,СВЦЭМ!$B$33:$B$776,G$11)+'СЕТ СН'!$F$9+СВЦЭМ!$D$10+'СЕТ СН'!$F$5-'СЕТ СН'!$F$17</f>
        <v>3383.2305544199999</v>
      </c>
      <c r="H24" s="36">
        <f>SUMIFS(СВЦЭМ!$C$33:$C$776,СВЦЭМ!$A$33:$A$776,$A24,СВЦЭМ!$B$33:$B$776,H$11)+'СЕТ СН'!$F$9+СВЦЭМ!$D$10+'СЕТ СН'!$F$5-'СЕТ СН'!$F$17</f>
        <v>3358.9073413199999</v>
      </c>
      <c r="I24" s="36">
        <f>SUMIFS(СВЦЭМ!$C$33:$C$776,СВЦЭМ!$A$33:$A$776,$A24,СВЦЭМ!$B$33:$B$776,I$11)+'СЕТ СН'!$F$9+СВЦЭМ!$D$10+'СЕТ СН'!$F$5-'СЕТ СН'!$F$17</f>
        <v>3352.35009507</v>
      </c>
      <c r="J24" s="36">
        <f>SUMIFS(СВЦЭМ!$C$33:$C$776,СВЦЭМ!$A$33:$A$776,$A24,СВЦЭМ!$B$33:$B$776,J$11)+'СЕТ СН'!$F$9+СВЦЭМ!$D$10+'СЕТ СН'!$F$5-'СЕТ СН'!$F$17</f>
        <v>3295.8601108299999</v>
      </c>
      <c r="K24" s="36">
        <f>SUMIFS(СВЦЭМ!$C$33:$C$776,СВЦЭМ!$A$33:$A$776,$A24,СВЦЭМ!$B$33:$B$776,K$11)+'СЕТ СН'!$F$9+СВЦЭМ!$D$10+'СЕТ СН'!$F$5-'СЕТ СН'!$F$17</f>
        <v>3253.8848405999997</v>
      </c>
      <c r="L24" s="36">
        <f>SUMIFS(СВЦЭМ!$C$33:$C$776,СВЦЭМ!$A$33:$A$776,$A24,СВЦЭМ!$B$33:$B$776,L$11)+'СЕТ СН'!$F$9+СВЦЭМ!$D$10+'СЕТ СН'!$F$5-'СЕТ СН'!$F$17</f>
        <v>3255.7962778700003</v>
      </c>
      <c r="M24" s="36">
        <f>SUMIFS(СВЦЭМ!$C$33:$C$776,СВЦЭМ!$A$33:$A$776,$A24,СВЦЭМ!$B$33:$B$776,M$11)+'СЕТ СН'!$F$9+СВЦЭМ!$D$10+'СЕТ СН'!$F$5-'СЕТ СН'!$F$17</f>
        <v>3266.5489268000001</v>
      </c>
      <c r="N24" s="36">
        <f>SUMIFS(СВЦЭМ!$C$33:$C$776,СВЦЭМ!$A$33:$A$776,$A24,СВЦЭМ!$B$33:$B$776,N$11)+'СЕТ СН'!$F$9+СВЦЭМ!$D$10+'СЕТ СН'!$F$5-'СЕТ СН'!$F$17</f>
        <v>3272.3907596200002</v>
      </c>
      <c r="O24" s="36">
        <f>SUMIFS(СВЦЭМ!$C$33:$C$776,СВЦЭМ!$A$33:$A$776,$A24,СВЦЭМ!$B$33:$B$776,O$11)+'СЕТ СН'!$F$9+СВЦЭМ!$D$10+'СЕТ СН'!$F$5-'СЕТ СН'!$F$17</f>
        <v>3310.3548050600002</v>
      </c>
      <c r="P24" s="36">
        <f>SUMIFS(СВЦЭМ!$C$33:$C$776,СВЦЭМ!$A$33:$A$776,$A24,СВЦЭМ!$B$33:$B$776,P$11)+'СЕТ СН'!$F$9+СВЦЭМ!$D$10+'СЕТ СН'!$F$5-'СЕТ СН'!$F$17</f>
        <v>3340.7412120499998</v>
      </c>
      <c r="Q24" s="36">
        <f>SUMIFS(СВЦЭМ!$C$33:$C$776,СВЦЭМ!$A$33:$A$776,$A24,СВЦЭМ!$B$33:$B$776,Q$11)+'СЕТ СН'!$F$9+СВЦЭМ!$D$10+'СЕТ СН'!$F$5-'СЕТ СН'!$F$17</f>
        <v>3300.9114301999998</v>
      </c>
      <c r="R24" s="36">
        <f>SUMIFS(СВЦЭМ!$C$33:$C$776,СВЦЭМ!$A$33:$A$776,$A24,СВЦЭМ!$B$33:$B$776,R$11)+'СЕТ СН'!$F$9+СВЦЭМ!$D$10+'СЕТ СН'!$F$5-'СЕТ СН'!$F$17</f>
        <v>3249.20288304</v>
      </c>
      <c r="S24" s="36">
        <f>SUMIFS(СВЦЭМ!$C$33:$C$776,СВЦЭМ!$A$33:$A$776,$A24,СВЦЭМ!$B$33:$B$776,S$11)+'СЕТ СН'!$F$9+СВЦЭМ!$D$10+'СЕТ СН'!$F$5-'СЕТ СН'!$F$17</f>
        <v>3204.3675039</v>
      </c>
      <c r="T24" s="36">
        <f>SUMIFS(СВЦЭМ!$C$33:$C$776,СВЦЭМ!$A$33:$A$776,$A24,СВЦЭМ!$B$33:$B$776,T$11)+'СЕТ СН'!$F$9+СВЦЭМ!$D$10+'СЕТ СН'!$F$5-'СЕТ СН'!$F$17</f>
        <v>3202.91380828</v>
      </c>
      <c r="U24" s="36">
        <f>SUMIFS(СВЦЭМ!$C$33:$C$776,СВЦЭМ!$A$33:$A$776,$A24,СВЦЭМ!$B$33:$B$776,U$11)+'СЕТ СН'!$F$9+СВЦЭМ!$D$10+'СЕТ СН'!$F$5-'СЕТ СН'!$F$17</f>
        <v>3225.2382721499998</v>
      </c>
      <c r="V24" s="36">
        <f>SUMIFS(СВЦЭМ!$C$33:$C$776,СВЦЭМ!$A$33:$A$776,$A24,СВЦЭМ!$B$33:$B$776,V$11)+'СЕТ СН'!$F$9+СВЦЭМ!$D$10+'СЕТ СН'!$F$5-'СЕТ СН'!$F$17</f>
        <v>3219.82700135</v>
      </c>
      <c r="W24" s="36">
        <f>SUMIFS(СВЦЭМ!$C$33:$C$776,СВЦЭМ!$A$33:$A$776,$A24,СВЦЭМ!$B$33:$B$776,W$11)+'СЕТ СН'!$F$9+СВЦЭМ!$D$10+'СЕТ СН'!$F$5-'СЕТ СН'!$F$17</f>
        <v>3211.7478239299999</v>
      </c>
      <c r="X24" s="36">
        <f>SUMIFS(СВЦЭМ!$C$33:$C$776,СВЦЭМ!$A$33:$A$776,$A24,СВЦЭМ!$B$33:$B$776,X$11)+'СЕТ СН'!$F$9+СВЦЭМ!$D$10+'СЕТ СН'!$F$5-'СЕТ СН'!$F$17</f>
        <v>3194.2207155599999</v>
      </c>
      <c r="Y24" s="36">
        <f>SUMIFS(СВЦЭМ!$C$33:$C$776,СВЦЭМ!$A$33:$A$776,$A24,СВЦЭМ!$B$33:$B$776,Y$11)+'СЕТ СН'!$F$9+СВЦЭМ!$D$10+'СЕТ СН'!$F$5-'СЕТ СН'!$F$17</f>
        <v>3214.5874811899998</v>
      </c>
    </row>
    <row r="25" spans="1:25" ht="15.75" x14ac:dyDescent="0.2">
      <c r="A25" s="35">
        <f t="shared" si="0"/>
        <v>44118</v>
      </c>
      <c r="B25" s="36">
        <f>SUMIFS(СВЦЭМ!$C$33:$C$776,СВЦЭМ!$A$33:$A$776,$A25,СВЦЭМ!$B$33:$B$776,B$11)+'СЕТ СН'!$F$9+СВЦЭМ!$D$10+'СЕТ СН'!$F$5-'СЕТ СН'!$F$17</f>
        <v>3280.8141510400001</v>
      </c>
      <c r="C25" s="36">
        <f>SUMIFS(СВЦЭМ!$C$33:$C$776,СВЦЭМ!$A$33:$A$776,$A25,СВЦЭМ!$B$33:$B$776,C$11)+'СЕТ СН'!$F$9+СВЦЭМ!$D$10+'СЕТ СН'!$F$5-'СЕТ СН'!$F$17</f>
        <v>3353.4062871199999</v>
      </c>
      <c r="D25" s="36">
        <f>SUMIFS(СВЦЭМ!$C$33:$C$776,СВЦЭМ!$A$33:$A$776,$A25,СВЦЭМ!$B$33:$B$776,D$11)+'СЕТ СН'!$F$9+СВЦЭМ!$D$10+'СЕТ СН'!$F$5-'СЕТ СН'!$F$17</f>
        <v>3420.7857789700001</v>
      </c>
      <c r="E25" s="36">
        <f>SUMIFS(СВЦЭМ!$C$33:$C$776,СВЦЭМ!$A$33:$A$776,$A25,СВЦЭМ!$B$33:$B$776,E$11)+'СЕТ СН'!$F$9+СВЦЭМ!$D$10+'СЕТ СН'!$F$5-'СЕТ СН'!$F$17</f>
        <v>3433.7384782600002</v>
      </c>
      <c r="F25" s="36">
        <f>SUMIFS(СВЦЭМ!$C$33:$C$776,СВЦЭМ!$A$33:$A$776,$A25,СВЦЭМ!$B$33:$B$776,F$11)+'СЕТ СН'!$F$9+СВЦЭМ!$D$10+'СЕТ СН'!$F$5-'СЕТ СН'!$F$17</f>
        <v>3427.2039270800001</v>
      </c>
      <c r="G25" s="36">
        <f>SUMIFS(СВЦЭМ!$C$33:$C$776,СВЦЭМ!$A$33:$A$776,$A25,СВЦЭМ!$B$33:$B$776,G$11)+'СЕТ СН'!$F$9+СВЦЭМ!$D$10+'СЕТ СН'!$F$5-'СЕТ СН'!$F$17</f>
        <v>3418.4879695600002</v>
      </c>
      <c r="H25" s="36">
        <f>SUMIFS(СВЦЭМ!$C$33:$C$776,СВЦЭМ!$A$33:$A$776,$A25,СВЦЭМ!$B$33:$B$776,H$11)+'СЕТ СН'!$F$9+СВЦЭМ!$D$10+'СЕТ СН'!$F$5-'СЕТ СН'!$F$17</f>
        <v>3368.88278025</v>
      </c>
      <c r="I25" s="36">
        <f>SUMIFS(СВЦЭМ!$C$33:$C$776,СВЦЭМ!$A$33:$A$776,$A25,СВЦЭМ!$B$33:$B$776,I$11)+'СЕТ СН'!$F$9+СВЦЭМ!$D$10+'СЕТ СН'!$F$5-'СЕТ СН'!$F$17</f>
        <v>3328.6941627000001</v>
      </c>
      <c r="J25" s="36">
        <f>SUMIFS(СВЦЭМ!$C$33:$C$776,СВЦЭМ!$A$33:$A$776,$A25,СВЦЭМ!$B$33:$B$776,J$11)+'СЕТ СН'!$F$9+СВЦЭМ!$D$10+'СЕТ СН'!$F$5-'СЕТ СН'!$F$17</f>
        <v>3262.7289690699999</v>
      </c>
      <c r="K25" s="36">
        <f>SUMIFS(СВЦЭМ!$C$33:$C$776,СВЦЭМ!$A$33:$A$776,$A25,СВЦЭМ!$B$33:$B$776,K$11)+'СЕТ СН'!$F$9+СВЦЭМ!$D$10+'СЕТ СН'!$F$5-'СЕТ СН'!$F$17</f>
        <v>3227.8604501300001</v>
      </c>
      <c r="L25" s="36">
        <f>SUMIFS(СВЦЭМ!$C$33:$C$776,СВЦЭМ!$A$33:$A$776,$A25,СВЦЭМ!$B$33:$B$776,L$11)+'СЕТ СН'!$F$9+СВЦЭМ!$D$10+'СЕТ СН'!$F$5-'СЕТ СН'!$F$17</f>
        <v>3233.5030889300001</v>
      </c>
      <c r="M25" s="36">
        <f>SUMIFS(СВЦЭМ!$C$33:$C$776,СВЦЭМ!$A$33:$A$776,$A25,СВЦЭМ!$B$33:$B$776,M$11)+'СЕТ СН'!$F$9+СВЦЭМ!$D$10+'СЕТ СН'!$F$5-'СЕТ СН'!$F$17</f>
        <v>3247.7881640800001</v>
      </c>
      <c r="N25" s="36">
        <f>SUMIFS(СВЦЭМ!$C$33:$C$776,СВЦЭМ!$A$33:$A$776,$A25,СВЦЭМ!$B$33:$B$776,N$11)+'СЕТ СН'!$F$9+СВЦЭМ!$D$10+'СЕТ СН'!$F$5-'СЕТ СН'!$F$17</f>
        <v>3258.1580985599999</v>
      </c>
      <c r="O25" s="36">
        <f>SUMIFS(СВЦЭМ!$C$33:$C$776,СВЦЭМ!$A$33:$A$776,$A25,СВЦЭМ!$B$33:$B$776,O$11)+'СЕТ СН'!$F$9+СВЦЭМ!$D$10+'СЕТ СН'!$F$5-'СЕТ СН'!$F$17</f>
        <v>3306.8294960600001</v>
      </c>
      <c r="P25" s="36">
        <f>SUMIFS(СВЦЭМ!$C$33:$C$776,СВЦЭМ!$A$33:$A$776,$A25,СВЦЭМ!$B$33:$B$776,P$11)+'СЕТ СН'!$F$9+СВЦЭМ!$D$10+'СЕТ СН'!$F$5-'СЕТ СН'!$F$17</f>
        <v>3340.06938356</v>
      </c>
      <c r="Q25" s="36">
        <f>SUMIFS(СВЦЭМ!$C$33:$C$776,СВЦЭМ!$A$33:$A$776,$A25,СВЦЭМ!$B$33:$B$776,Q$11)+'СЕТ СН'!$F$9+СВЦЭМ!$D$10+'СЕТ СН'!$F$5-'СЕТ СН'!$F$17</f>
        <v>3300.7079031100002</v>
      </c>
      <c r="R25" s="36">
        <f>SUMIFS(СВЦЭМ!$C$33:$C$776,СВЦЭМ!$A$33:$A$776,$A25,СВЦЭМ!$B$33:$B$776,R$11)+'СЕТ СН'!$F$9+СВЦЭМ!$D$10+'СЕТ СН'!$F$5-'СЕТ СН'!$F$17</f>
        <v>3248.6058274299999</v>
      </c>
      <c r="S25" s="36">
        <f>SUMIFS(СВЦЭМ!$C$33:$C$776,СВЦЭМ!$A$33:$A$776,$A25,СВЦЭМ!$B$33:$B$776,S$11)+'СЕТ СН'!$F$9+СВЦЭМ!$D$10+'СЕТ СН'!$F$5-'СЕТ СН'!$F$17</f>
        <v>3192.3642450100001</v>
      </c>
      <c r="T25" s="36">
        <f>SUMIFS(СВЦЭМ!$C$33:$C$776,СВЦЭМ!$A$33:$A$776,$A25,СВЦЭМ!$B$33:$B$776,T$11)+'СЕТ СН'!$F$9+СВЦЭМ!$D$10+'СЕТ СН'!$F$5-'СЕТ СН'!$F$17</f>
        <v>3173.2086689399998</v>
      </c>
      <c r="U25" s="36">
        <f>SUMIFS(СВЦЭМ!$C$33:$C$776,СВЦЭМ!$A$33:$A$776,$A25,СВЦЭМ!$B$33:$B$776,U$11)+'СЕТ СН'!$F$9+СВЦЭМ!$D$10+'СЕТ СН'!$F$5-'СЕТ СН'!$F$17</f>
        <v>3203.7838358099998</v>
      </c>
      <c r="V25" s="36">
        <f>SUMIFS(СВЦЭМ!$C$33:$C$776,СВЦЭМ!$A$33:$A$776,$A25,СВЦЭМ!$B$33:$B$776,V$11)+'СЕТ СН'!$F$9+СВЦЭМ!$D$10+'СЕТ СН'!$F$5-'СЕТ СН'!$F$17</f>
        <v>3198.3622310199999</v>
      </c>
      <c r="W25" s="36">
        <f>SUMIFS(СВЦЭМ!$C$33:$C$776,СВЦЭМ!$A$33:$A$776,$A25,СВЦЭМ!$B$33:$B$776,W$11)+'СЕТ СН'!$F$9+СВЦЭМ!$D$10+'СЕТ СН'!$F$5-'СЕТ СН'!$F$17</f>
        <v>3186.1518925299997</v>
      </c>
      <c r="X25" s="36">
        <f>SUMIFS(СВЦЭМ!$C$33:$C$776,СВЦЭМ!$A$33:$A$776,$A25,СВЦЭМ!$B$33:$B$776,X$11)+'СЕТ СН'!$F$9+СВЦЭМ!$D$10+'СЕТ СН'!$F$5-'СЕТ СН'!$F$17</f>
        <v>3169.1735110600002</v>
      </c>
      <c r="Y25" s="36">
        <f>SUMIFS(СВЦЭМ!$C$33:$C$776,СВЦЭМ!$A$33:$A$776,$A25,СВЦЭМ!$B$33:$B$776,Y$11)+'СЕТ СН'!$F$9+СВЦЭМ!$D$10+'СЕТ СН'!$F$5-'СЕТ СН'!$F$17</f>
        <v>3199.4600329200002</v>
      </c>
    </row>
    <row r="26" spans="1:25" ht="15.75" x14ac:dyDescent="0.2">
      <c r="A26" s="35">
        <f t="shared" si="0"/>
        <v>44119</v>
      </c>
      <c r="B26" s="36">
        <f>SUMIFS(СВЦЭМ!$C$33:$C$776,СВЦЭМ!$A$33:$A$776,$A26,СВЦЭМ!$B$33:$B$776,B$11)+'СЕТ СН'!$F$9+СВЦЭМ!$D$10+'СЕТ СН'!$F$5-'СЕТ СН'!$F$17</f>
        <v>3302.6067455299999</v>
      </c>
      <c r="C26" s="36">
        <f>SUMIFS(СВЦЭМ!$C$33:$C$776,СВЦЭМ!$A$33:$A$776,$A26,СВЦЭМ!$B$33:$B$776,C$11)+'СЕТ СН'!$F$9+СВЦЭМ!$D$10+'СЕТ СН'!$F$5-'СЕТ СН'!$F$17</f>
        <v>3386.7292919500001</v>
      </c>
      <c r="D26" s="36">
        <f>SUMIFS(СВЦЭМ!$C$33:$C$776,СВЦЭМ!$A$33:$A$776,$A26,СВЦЭМ!$B$33:$B$776,D$11)+'СЕТ СН'!$F$9+СВЦЭМ!$D$10+'СЕТ СН'!$F$5-'СЕТ СН'!$F$17</f>
        <v>3452.0606639500002</v>
      </c>
      <c r="E26" s="36">
        <f>SUMIFS(СВЦЭМ!$C$33:$C$776,СВЦЭМ!$A$33:$A$776,$A26,СВЦЭМ!$B$33:$B$776,E$11)+'СЕТ СН'!$F$9+СВЦЭМ!$D$10+'СЕТ СН'!$F$5-'СЕТ СН'!$F$17</f>
        <v>3457.4610136299998</v>
      </c>
      <c r="F26" s="36">
        <f>SUMIFS(СВЦЭМ!$C$33:$C$776,СВЦЭМ!$A$33:$A$776,$A26,СВЦЭМ!$B$33:$B$776,F$11)+'СЕТ СН'!$F$9+СВЦЭМ!$D$10+'СЕТ СН'!$F$5-'СЕТ СН'!$F$17</f>
        <v>3451.0266255500001</v>
      </c>
      <c r="G26" s="36">
        <f>SUMIFS(СВЦЭМ!$C$33:$C$776,СВЦЭМ!$A$33:$A$776,$A26,СВЦЭМ!$B$33:$B$776,G$11)+'СЕТ СН'!$F$9+СВЦЭМ!$D$10+'СЕТ СН'!$F$5-'СЕТ СН'!$F$17</f>
        <v>3429.51022599</v>
      </c>
      <c r="H26" s="36">
        <f>SUMIFS(СВЦЭМ!$C$33:$C$776,СВЦЭМ!$A$33:$A$776,$A26,СВЦЭМ!$B$33:$B$776,H$11)+'СЕТ СН'!$F$9+СВЦЭМ!$D$10+'СЕТ СН'!$F$5-'СЕТ СН'!$F$17</f>
        <v>3383.12695876</v>
      </c>
      <c r="I26" s="36">
        <f>SUMIFS(СВЦЭМ!$C$33:$C$776,СВЦЭМ!$A$33:$A$776,$A26,СВЦЭМ!$B$33:$B$776,I$11)+'СЕТ СН'!$F$9+СВЦЭМ!$D$10+'СЕТ СН'!$F$5-'СЕТ СН'!$F$17</f>
        <v>3338.14962328</v>
      </c>
      <c r="J26" s="36">
        <f>SUMIFS(СВЦЭМ!$C$33:$C$776,СВЦЭМ!$A$33:$A$776,$A26,СВЦЭМ!$B$33:$B$776,J$11)+'СЕТ СН'!$F$9+СВЦЭМ!$D$10+'СЕТ СН'!$F$5-'СЕТ СН'!$F$17</f>
        <v>3274.5541672600002</v>
      </c>
      <c r="K26" s="36">
        <f>SUMIFS(СВЦЭМ!$C$33:$C$776,СВЦЭМ!$A$33:$A$776,$A26,СВЦЭМ!$B$33:$B$776,K$11)+'СЕТ СН'!$F$9+СВЦЭМ!$D$10+'СЕТ СН'!$F$5-'СЕТ СН'!$F$17</f>
        <v>3234.0317841199999</v>
      </c>
      <c r="L26" s="36">
        <f>SUMIFS(СВЦЭМ!$C$33:$C$776,СВЦЭМ!$A$33:$A$776,$A26,СВЦЭМ!$B$33:$B$776,L$11)+'СЕТ СН'!$F$9+СВЦЭМ!$D$10+'СЕТ СН'!$F$5-'СЕТ СН'!$F$17</f>
        <v>3237.4598420699999</v>
      </c>
      <c r="M26" s="36">
        <f>SUMIFS(СВЦЭМ!$C$33:$C$776,СВЦЭМ!$A$33:$A$776,$A26,СВЦЭМ!$B$33:$B$776,M$11)+'СЕТ СН'!$F$9+СВЦЭМ!$D$10+'СЕТ СН'!$F$5-'СЕТ СН'!$F$17</f>
        <v>3252.2608738499998</v>
      </c>
      <c r="N26" s="36">
        <f>SUMIFS(СВЦЭМ!$C$33:$C$776,СВЦЭМ!$A$33:$A$776,$A26,СВЦЭМ!$B$33:$B$776,N$11)+'СЕТ СН'!$F$9+СВЦЭМ!$D$10+'СЕТ СН'!$F$5-'СЕТ СН'!$F$17</f>
        <v>3261.6325887799999</v>
      </c>
      <c r="O26" s="36">
        <f>SUMIFS(СВЦЭМ!$C$33:$C$776,СВЦЭМ!$A$33:$A$776,$A26,СВЦЭМ!$B$33:$B$776,O$11)+'СЕТ СН'!$F$9+СВЦЭМ!$D$10+'СЕТ СН'!$F$5-'СЕТ СН'!$F$17</f>
        <v>3280.06952129</v>
      </c>
      <c r="P26" s="36">
        <f>SUMIFS(СВЦЭМ!$C$33:$C$776,СВЦЭМ!$A$33:$A$776,$A26,СВЦЭМ!$B$33:$B$776,P$11)+'СЕТ СН'!$F$9+СВЦЭМ!$D$10+'СЕТ СН'!$F$5-'СЕТ СН'!$F$17</f>
        <v>3302.0237771500001</v>
      </c>
      <c r="Q26" s="36">
        <f>SUMIFS(СВЦЭМ!$C$33:$C$776,СВЦЭМ!$A$33:$A$776,$A26,СВЦЭМ!$B$33:$B$776,Q$11)+'СЕТ СН'!$F$9+СВЦЭМ!$D$10+'СЕТ СН'!$F$5-'СЕТ СН'!$F$17</f>
        <v>3265.2563591799999</v>
      </c>
      <c r="R26" s="36">
        <f>SUMIFS(СВЦЭМ!$C$33:$C$776,СВЦЭМ!$A$33:$A$776,$A26,СВЦЭМ!$B$33:$B$776,R$11)+'СЕТ СН'!$F$9+СВЦЭМ!$D$10+'СЕТ СН'!$F$5-'СЕТ СН'!$F$17</f>
        <v>3215.3032796899997</v>
      </c>
      <c r="S26" s="36">
        <f>SUMIFS(СВЦЭМ!$C$33:$C$776,СВЦЭМ!$A$33:$A$776,$A26,СВЦЭМ!$B$33:$B$776,S$11)+'СЕТ СН'!$F$9+СВЦЭМ!$D$10+'СЕТ СН'!$F$5-'СЕТ СН'!$F$17</f>
        <v>3163.0902203599999</v>
      </c>
      <c r="T26" s="36">
        <f>SUMIFS(СВЦЭМ!$C$33:$C$776,СВЦЭМ!$A$33:$A$776,$A26,СВЦЭМ!$B$33:$B$776,T$11)+'СЕТ СН'!$F$9+СВЦЭМ!$D$10+'СЕТ СН'!$F$5-'СЕТ СН'!$F$17</f>
        <v>3168.6048111</v>
      </c>
      <c r="U26" s="36">
        <f>SUMIFS(СВЦЭМ!$C$33:$C$776,СВЦЭМ!$A$33:$A$776,$A26,СВЦЭМ!$B$33:$B$776,U$11)+'СЕТ СН'!$F$9+СВЦЭМ!$D$10+'СЕТ СН'!$F$5-'СЕТ СН'!$F$17</f>
        <v>3193.90175838</v>
      </c>
      <c r="V26" s="36">
        <f>SUMIFS(СВЦЭМ!$C$33:$C$776,СВЦЭМ!$A$33:$A$776,$A26,СВЦЭМ!$B$33:$B$776,V$11)+'СЕТ СН'!$F$9+СВЦЭМ!$D$10+'СЕТ СН'!$F$5-'СЕТ СН'!$F$17</f>
        <v>3187.0777851399998</v>
      </c>
      <c r="W26" s="36">
        <f>SUMIFS(СВЦЭМ!$C$33:$C$776,СВЦЭМ!$A$33:$A$776,$A26,СВЦЭМ!$B$33:$B$776,W$11)+'СЕТ СН'!$F$9+СВЦЭМ!$D$10+'СЕТ СН'!$F$5-'СЕТ СН'!$F$17</f>
        <v>3176.1379729599998</v>
      </c>
      <c r="X26" s="36">
        <f>SUMIFS(СВЦЭМ!$C$33:$C$776,СВЦЭМ!$A$33:$A$776,$A26,СВЦЭМ!$B$33:$B$776,X$11)+'СЕТ СН'!$F$9+СВЦЭМ!$D$10+'СЕТ СН'!$F$5-'СЕТ СН'!$F$17</f>
        <v>3152.36427667</v>
      </c>
      <c r="Y26" s="36">
        <f>SUMIFS(СВЦЭМ!$C$33:$C$776,СВЦЭМ!$A$33:$A$776,$A26,СВЦЭМ!$B$33:$B$776,Y$11)+'СЕТ СН'!$F$9+СВЦЭМ!$D$10+'СЕТ СН'!$F$5-'СЕТ СН'!$F$17</f>
        <v>3201.9807658300001</v>
      </c>
    </row>
    <row r="27" spans="1:25" ht="15.75" x14ac:dyDescent="0.2">
      <c r="A27" s="35">
        <f t="shared" si="0"/>
        <v>44120</v>
      </c>
      <c r="B27" s="36">
        <f>SUMIFS(СВЦЭМ!$C$33:$C$776,СВЦЭМ!$A$33:$A$776,$A27,СВЦЭМ!$B$33:$B$776,B$11)+'СЕТ СН'!$F$9+СВЦЭМ!$D$10+'СЕТ СН'!$F$5-'СЕТ СН'!$F$17</f>
        <v>3249.7507256200001</v>
      </c>
      <c r="C27" s="36">
        <f>SUMIFS(СВЦЭМ!$C$33:$C$776,СВЦЭМ!$A$33:$A$776,$A27,СВЦЭМ!$B$33:$B$776,C$11)+'СЕТ СН'!$F$9+СВЦЭМ!$D$10+'СЕТ СН'!$F$5-'СЕТ СН'!$F$17</f>
        <v>3328.8688363699998</v>
      </c>
      <c r="D27" s="36">
        <f>SUMIFS(СВЦЭМ!$C$33:$C$776,СВЦЭМ!$A$33:$A$776,$A27,СВЦЭМ!$B$33:$B$776,D$11)+'СЕТ СН'!$F$9+СВЦЭМ!$D$10+'СЕТ СН'!$F$5-'СЕТ СН'!$F$17</f>
        <v>3383.2608258499999</v>
      </c>
      <c r="E27" s="36">
        <f>SUMIFS(СВЦЭМ!$C$33:$C$776,СВЦЭМ!$A$33:$A$776,$A27,СВЦЭМ!$B$33:$B$776,E$11)+'СЕТ СН'!$F$9+СВЦЭМ!$D$10+'СЕТ СН'!$F$5-'СЕТ СН'!$F$17</f>
        <v>3388.0666353000001</v>
      </c>
      <c r="F27" s="36">
        <f>SUMIFS(СВЦЭМ!$C$33:$C$776,СВЦЭМ!$A$33:$A$776,$A27,СВЦЭМ!$B$33:$B$776,F$11)+'СЕТ СН'!$F$9+СВЦЭМ!$D$10+'СЕТ СН'!$F$5-'СЕТ СН'!$F$17</f>
        <v>3384.1972497500001</v>
      </c>
      <c r="G27" s="36">
        <f>SUMIFS(СВЦЭМ!$C$33:$C$776,СВЦЭМ!$A$33:$A$776,$A27,СВЦЭМ!$B$33:$B$776,G$11)+'СЕТ СН'!$F$9+СВЦЭМ!$D$10+'СЕТ СН'!$F$5-'СЕТ СН'!$F$17</f>
        <v>3370.8971806499999</v>
      </c>
      <c r="H27" s="36">
        <f>SUMIFS(СВЦЭМ!$C$33:$C$776,СВЦЭМ!$A$33:$A$776,$A27,СВЦЭМ!$B$33:$B$776,H$11)+'СЕТ СН'!$F$9+СВЦЭМ!$D$10+'СЕТ СН'!$F$5-'СЕТ СН'!$F$17</f>
        <v>3340.2310114299999</v>
      </c>
      <c r="I27" s="36">
        <f>SUMIFS(СВЦЭМ!$C$33:$C$776,СВЦЭМ!$A$33:$A$776,$A27,СВЦЭМ!$B$33:$B$776,I$11)+'СЕТ СН'!$F$9+СВЦЭМ!$D$10+'СЕТ СН'!$F$5-'СЕТ СН'!$F$17</f>
        <v>3315.2187440899997</v>
      </c>
      <c r="J27" s="36">
        <f>SUMIFS(СВЦЭМ!$C$33:$C$776,СВЦЭМ!$A$33:$A$776,$A27,СВЦЭМ!$B$33:$B$776,J$11)+'СЕТ СН'!$F$9+СВЦЭМ!$D$10+'СЕТ СН'!$F$5-'СЕТ СН'!$F$17</f>
        <v>3286.0019330800001</v>
      </c>
      <c r="K27" s="36">
        <f>SUMIFS(СВЦЭМ!$C$33:$C$776,СВЦЭМ!$A$33:$A$776,$A27,СВЦЭМ!$B$33:$B$776,K$11)+'СЕТ СН'!$F$9+СВЦЭМ!$D$10+'СЕТ СН'!$F$5-'СЕТ СН'!$F$17</f>
        <v>3252.6403153000001</v>
      </c>
      <c r="L27" s="36">
        <f>SUMIFS(СВЦЭМ!$C$33:$C$776,СВЦЭМ!$A$33:$A$776,$A27,СВЦЭМ!$B$33:$B$776,L$11)+'СЕТ СН'!$F$9+СВЦЭМ!$D$10+'СЕТ СН'!$F$5-'СЕТ СН'!$F$17</f>
        <v>3250.7549260000001</v>
      </c>
      <c r="M27" s="36">
        <f>SUMIFS(СВЦЭМ!$C$33:$C$776,СВЦЭМ!$A$33:$A$776,$A27,СВЦЭМ!$B$33:$B$776,M$11)+'СЕТ СН'!$F$9+СВЦЭМ!$D$10+'СЕТ СН'!$F$5-'СЕТ СН'!$F$17</f>
        <v>3257.2291948299999</v>
      </c>
      <c r="N27" s="36">
        <f>SUMIFS(СВЦЭМ!$C$33:$C$776,СВЦЭМ!$A$33:$A$776,$A27,СВЦЭМ!$B$33:$B$776,N$11)+'СЕТ СН'!$F$9+СВЦЭМ!$D$10+'СЕТ СН'!$F$5-'СЕТ СН'!$F$17</f>
        <v>3269.6342340599999</v>
      </c>
      <c r="O27" s="36">
        <f>SUMIFS(СВЦЭМ!$C$33:$C$776,СВЦЭМ!$A$33:$A$776,$A27,СВЦЭМ!$B$33:$B$776,O$11)+'СЕТ СН'!$F$9+СВЦЭМ!$D$10+'СЕТ СН'!$F$5-'СЕТ СН'!$F$17</f>
        <v>3304.36525527</v>
      </c>
      <c r="P27" s="36">
        <f>SUMIFS(СВЦЭМ!$C$33:$C$776,СВЦЭМ!$A$33:$A$776,$A27,СВЦЭМ!$B$33:$B$776,P$11)+'СЕТ СН'!$F$9+СВЦЭМ!$D$10+'СЕТ СН'!$F$5-'СЕТ СН'!$F$17</f>
        <v>3346.9727407800001</v>
      </c>
      <c r="Q27" s="36">
        <f>SUMIFS(СВЦЭМ!$C$33:$C$776,СВЦЭМ!$A$33:$A$776,$A27,СВЦЭМ!$B$33:$B$776,Q$11)+'СЕТ СН'!$F$9+СВЦЭМ!$D$10+'СЕТ СН'!$F$5-'СЕТ СН'!$F$17</f>
        <v>3313.1776162699998</v>
      </c>
      <c r="R27" s="36">
        <f>SUMIFS(СВЦЭМ!$C$33:$C$776,СВЦЭМ!$A$33:$A$776,$A27,СВЦЭМ!$B$33:$B$776,R$11)+'СЕТ СН'!$F$9+СВЦЭМ!$D$10+'СЕТ СН'!$F$5-'СЕТ СН'!$F$17</f>
        <v>3265.89102976</v>
      </c>
      <c r="S27" s="36">
        <f>SUMIFS(СВЦЭМ!$C$33:$C$776,СВЦЭМ!$A$33:$A$776,$A27,СВЦЭМ!$B$33:$B$776,S$11)+'СЕТ СН'!$F$9+СВЦЭМ!$D$10+'СЕТ СН'!$F$5-'СЕТ СН'!$F$17</f>
        <v>3204.9996682599999</v>
      </c>
      <c r="T27" s="36">
        <f>SUMIFS(СВЦЭМ!$C$33:$C$776,СВЦЭМ!$A$33:$A$776,$A27,СВЦЭМ!$B$33:$B$776,T$11)+'СЕТ СН'!$F$9+СВЦЭМ!$D$10+'СЕТ СН'!$F$5-'СЕТ СН'!$F$17</f>
        <v>3178.6018666199998</v>
      </c>
      <c r="U27" s="36">
        <f>SUMIFS(СВЦЭМ!$C$33:$C$776,СВЦЭМ!$A$33:$A$776,$A27,СВЦЭМ!$B$33:$B$776,U$11)+'СЕТ СН'!$F$9+СВЦЭМ!$D$10+'СЕТ СН'!$F$5-'СЕТ СН'!$F$17</f>
        <v>3181.27090365</v>
      </c>
      <c r="V27" s="36">
        <f>SUMIFS(СВЦЭМ!$C$33:$C$776,СВЦЭМ!$A$33:$A$776,$A27,СВЦЭМ!$B$33:$B$776,V$11)+'СЕТ СН'!$F$9+СВЦЭМ!$D$10+'СЕТ СН'!$F$5-'СЕТ СН'!$F$17</f>
        <v>3169.59085112</v>
      </c>
      <c r="W27" s="36">
        <f>SUMIFS(СВЦЭМ!$C$33:$C$776,СВЦЭМ!$A$33:$A$776,$A27,СВЦЭМ!$B$33:$B$776,W$11)+'СЕТ СН'!$F$9+СВЦЭМ!$D$10+'СЕТ СН'!$F$5-'СЕТ СН'!$F$17</f>
        <v>3165.26154417</v>
      </c>
      <c r="X27" s="36">
        <f>SUMIFS(СВЦЭМ!$C$33:$C$776,СВЦЭМ!$A$33:$A$776,$A27,СВЦЭМ!$B$33:$B$776,X$11)+'СЕТ СН'!$F$9+СВЦЭМ!$D$10+'СЕТ СН'!$F$5-'СЕТ СН'!$F$17</f>
        <v>3164.8602296099998</v>
      </c>
      <c r="Y27" s="36">
        <f>SUMIFS(СВЦЭМ!$C$33:$C$776,СВЦЭМ!$A$33:$A$776,$A27,СВЦЭМ!$B$33:$B$776,Y$11)+'СЕТ СН'!$F$9+СВЦЭМ!$D$10+'СЕТ СН'!$F$5-'СЕТ СН'!$F$17</f>
        <v>3195.7498908600001</v>
      </c>
    </row>
    <row r="28" spans="1:25" ht="15.75" x14ac:dyDescent="0.2">
      <c r="A28" s="35">
        <f t="shared" si="0"/>
        <v>44121</v>
      </c>
      <c r="B28" s="36">
        <f>SUMIFS(СВЦЭМ!$C$33:$C$776,СВЦЭМ!$A$33:$A$776,$A28,СВЦЭМ!$B$33:$B$776,B$11)+'СЕТ СН'!$F$9+СВЦЭМ!$D$10+'СЕТ СН'!$F$5-'СЕТ СН'!$F$17</f>
        <v>3248.1491446</v>
      </c>
      <c r="C28" s="36">
        <f>SUMIFS(СВЦЭМ!$C$33:$C$776,СВЦЭМ!$A$33:$A$776,$A28,СВЦЭМ!$B$33:$B$776,C$11)+'СЕТ СН'!$F$9+СВЦЭМ!$D$10+'СЕТ СН'!$F$5-'СЕТ СН'!$F$17</f>
        <v>3324.9275274299998</v>
      </c>
      <c r="D28" s="36">
        <f>SUMIFS(СВЦЭМ!$C$33:$C$776,СВЦЭМ!$A$33:$A$776,$A28,СВЦЭМ!$B$33:$B$776,D$11)+'СЕТ СН'!$F$9+СВЦЭМ!$D$10+'СЕТ СН'!$F$5-'СЕТ СН'!$F$17</f>
        <v>3386.5472179200001</v>
      </c>
      <c r="E28" s="36">
        <f>SUMIFS(СВЦЭМ!$C$33:$C$776,СВЦЭМ!$A$33:$A$776,$A28,СВЦЭМ!$B$33:$B$776,E$11)+'СЕТ СН'!$F$9+СВЦЭМ!$D$10+'СЕТ СН'!$F$5-'СЕТ СН'!$F$17</f>
        <v>3394.49358833</v>
      </c>
      <c r="F28" s="36">
        <f>SUMIFS(СВЦЭМ!$C$33:$C$776,СВЦЭМ!$A$33:$A$776,$A28,СВЦЭМ!$B$33:$B$776,F$11)+'СЕТ СН'!$F$9+СВЦЭМ!$D$10+'СЕТ СН'!$F$5-'СЕТ СН'!$F$17</f>
        <v>3397.5801762400001</v>
      </c>
      <c r="G28" s="36">
        <f>SUMIFS(СВЦЭМ!$C$33:$C$776,СВЦЭМ!$A$33:$A$776,$A28,СВЦЭМ!$B$33:$B$776,G$11)+'СЕТ СН'!$F$9+СВЦЭМ!$D$10+'СЕТ СН'!$F$5-'СЕТ СН'!$F$17</f>
        <v>3387.57025114</v>
      </c>
      <c r="H28" s="36">
        <f>SUMIFS(СВЦЭМ!$C$33:$C$776,СВЦЭМ!$A$33:$A$776,$A28,СВЦЭМ!$B$33:$B$776,H$11)+'СЕТ СН'!$F$9+СВЦЭМ!$D$10+'СЕТ СН'!$F$5-'СЕТ СН'!$F$17</f>
        <v>3374.99020466</v>
      </c>
      <c r="I28" s="36">
        <f>SUMIFS(СВЦЭМ!$C$33:$C$776,СВЦЭМ!$A$33:$A$776,$A28,СВЦЭМ!$B$33:$B$776,I$11)+'СЕТ СН'!$F$9+СВЦЭМ!$D$10+'СЕТ СН'!$F$5-'СЕТ СН'!$F$17</f>
        <v>3372.2136243899999</v>
      </c>
      <c r="J28" s="36">
        <f>SUMIFS(СВЦЭМ!$C$33:$C$776,СВЦЭМ!$A$33:$A$776,$A28,СВЦЭМ!$B$33:$B$776,J$11)+'СЕТ СН'!$F$9+СВЦЭМ!$D$10+'СЕТ СН'!$F$5-'СЕТ СН'!$F$17</f>
        <v>3317.13801534</v>
      </c>
      <c r="K28" s="36">
        <f>SUMIFS(СВЦЭМ!$C$33:$C$776,СВЦЭМ!$A$33:$A$776,$A28,СВЦЭМ!$B$33:$B$776,K$11)+'СЕТ СН'!$F$9+СВЦЭМ!$D$10+'СЕТ СН'!$F$5-'СЕТ СН'!$F$17</f>
        <v>3292.2472949399998</v>
      </c>
      <c r="L28" s="36">
        <f>SUMIFS(СВЦЭМ!$C$33:$C$776,СВЦЭМ!$A$33:$A$776,$A28,СВЦЭМ!$B$33:$B$776,L$11)+'СЕТ СН'!$F$9+СВЦЭМ!$D$10+'СЕТ СН'!$F$5-'СЕТ СН'!$F$17</f>
        <v>3264.11162749</v>
      </c>
      <c r="M28" s="36">
        <f>SUMIFS(СВЦЭМ!$C$33:$C$776,СВЦЭМ!$A$33:$A$776,$A28,СВЦЭМ!$B$33:$B$776,M$11)+'СЕТ СН'!$F$9+СВЦЭМ!$D$10+'СЕТ СН'!$F$5-'СЕТ СН'!$F$17</f>
        <v>3272.1290154899998</v>
      </c>
      <c r="N28" s="36">
        <f>SUMIFS(СВЦЭМ!$C$33:$C$776,СВЦЭМ!$A$33:$A$776,$A28,СВЦЭМ!$B$33:$B$776,N$11)+'СЕТ СН'!$F$9+СВЦЭМ!$D$10+'СЕТ СН'!$F$5-'СЕТ СН'!$F$17</f>
        <v>3285.88586803</v>
      </c>
      <c r="O28" s="36">
        <f>SUMIFS(СВЦЭМ!$C$33:$C$776,СВЦЭМ!$A$33:$A$776,$A28,СВЦЭМ!$B$33:$B$776,O$11)+'СЕТ СН'!$F$9+СВЦЭМ!$D$10+'СЕТ СН'!$F$5-'СЕТ СН'!$F$17</f>
        <v>3326.3517278999998</v>
      </c>
      <c r="P28" s="36">
        <f>SUMIFS(СВЦЭМ!$C$33:$C$776,СВЦЭМ!$A$33:$A$776,$A28,СВЦЭМ!$B$33:$B$776,P$11)+'СЕТ СН'!$F$9+СВЦЭМ!$D$10+'СЕТ СН'!$F$5-'СЕТ СН'!$F$17</f>
        <v>3370.5659663500001</v>
      </c>
      <c r="Q28" s="36">
        <f>SUMIFS(СВЦЭМ!$C$33:$C$776,СВЦЭМ!$A$33:$A$776,$A28,СВЦЭМ!$B$33:$B$776,Q$11)+'СЕТ СН'!$F$9+СВЦЭМ!$D$10+'СЕТ СН'!$F$5-'СЕТ СН'!$F$17</f>
        <v>3341.8376206299999</v>
      </c>
      <c r="R28" s="36">
        <f>SUMIFS(СВЦЭМ!$C$33:$C$776,СВЦЭМ!$A$33:$A$776,$A28,СВЦЭМ!$B$33:$B$776,R$11)+'СЕТ СН'!$F$9+СВЦЭМ!$D$10+'СЕТ СН'!$F$5-'СЕТ СН'!$F$17</f>
        <v>3297.25794361</v>
      </c>
      <c r="S28" s="36">
        <f>SUMIFS(СВЦЭМ!$C$33:$C$776,СВЦЭМ!$A$33:$A$776,$A28,СВЦЭМ!$B$33:$B$776,S$11)+'СЕТ СН'!$F$9+СВЦЭМ!$D$10+'СЕТ СН'!$F$5-'СЕТ СН'!$F$17</f>
        <v>3231.58679506</v>
      </c>
      <c r="T28" s="36">
        <f>SUMIFS(СВЦЭМ!$C$33:$C$776,СВЦЭМ!$A$33:$A$776,$A28,СВЦЭМ!$B$33:$B$776,T$11)+'СЕТ СН'!$F$9+СВЦЭМ!$D$10+'СЕТ СН'!$F$5-'СЕТ СН'!$F$17</f>
        <v>3194.5603803599997</v>
      </c>
      <c r="U28" s="36">
        <f>SUMIFS(СВЦЭМ!$C$33:$C$776,СВЦЭМ!$A$33:$A$776,$A28,СВЦЭМ!$B$33:$B$776,U$11)+'СЕТ СН'!$F$9+СВЦЭМ!$D$10+'СЕТ СН'!$F$5-'СЕТ СН'!$F$17</f>
        <v>3183.2452055200001</v>
      </c>
      <c r="V28" s="36">
        <f>SUMIFS(СВЦЭМ!$C$33:$C$776,СВЦЭМ!$A$33:$A$776,$A28,СВЦЭМ!$B$33:$B$776,V$11)+'СЕТ СН'!$F$9+СВЦЭМ!$D$10+'СЕТ СН'!$F$5-'СЕТ СН'!$F$17</f>
        <v>3183.9845544999998</v>
      </c>
      <c r="W28" s="36">
        <f>SUMIFS(СВЦЭМ!$C$33:$C$776,СВЦЭМ!$A$33:$A$776,$A28,СВЦЭМ!$B$33:$B$776,W$11)+'СЕТ СН'!$F$9+СВЦЭМ!$D$10+'СЕТ СН'!$F$5-'СЕТ СН'!$F$17</f>
        <v>3185.3068410400001</v>
      </c>
      <c r="X28" s="36">
        <f>SUMIFS(СВЦЭМ!$C$33:$C$776,СВЦЭМ!$A$33:$A$776,$A28,СВЦЭМ!$B$33:$B$776,X$11)+'СЕТ СН'!$F$9+СВЦЭМ!$D$10+'СЕТ СН'!$F$5-'СЕТ СН'!$F$17</f>
        <v>3205.4775356300001</v>
      </c>
      <c r="Y28" s="36">
        <f>SUMIFS(СВЦЭМ!$C$33:$C$776,СВЦЭМ!$A$33:$A$776,$A28,СВЦЭМ!$B$33:$B$776,Y$11)+'СЕТ СН'!$F$9+СВЦЭМ!$D$10+'СЕТ СН'!$F$5-'СЕТ СН'!$F$17</f>
        <v>3236.2968824099999</v>
      </c>
    </row>
    <row r="29" spans="1:25" ht="15.75" x14ac:dyDescent="0.2">
      <c r="A29" s="35">
        <f t="shared" si="0"/>
        <v>44122</v>
      </c>
      <c r="B29" s="36">
        <f>SUMIFS(СВЦЭМ!$C$33:$C$776,СВЦЭМ!$A$33:$A$776,$A29,СВЦЭМ!$B$33:$B$776,B$11)+'СЕТ СН'!$F$9+СВЦЭМ!$D$10+'СЕТ СН'!$F$5-'СЕТ СН'!$F$17</f>
        <v>3334.3817111399999</v>
      </c>
      <c r="C29" s="36">
        <f>SUMIFS(СВЦЭМ!$C$33:$C$776,СВЦЭМ!$A$33:$A$776,$A29,СВЦЭМ!$B$33:$B$776,C$11)+'СЕТ СН'!$F$9+СВЦЭМ!$D$10+'СЕТ СН'!$F$5-'СЕТ СН'!$F$17</f>
        <v>3430.87902162</v>
      </c>
      <c r="D29" s="36">
        <f>SUMIFS(СВЦЭМ!$C$33:$C$776,СВЦЭМ!$A$33:$A$776,$A29,СВЦЭМ!$B$33:$B$776,D$11)+'СЕТ СН'!$F$9+СВЦЭМ!$D$10+'СЕТ СН'!$F$5-'СЕТ СН'!$F$17</f>
        <v>3501.46412362</v>
      </c>
      <c r="E29" s="36">
        <f>SUMIFS(СВЦЭМ!$C$33:$C$776,СВЦЭМ!$A$33:$A$776,$A29,СВЦЭМ!$B$33:$B$776,E$11)+'СЕТ СН'!$F$9+СВЦЭМ!$D$10+'СЕТ СН'!$F$5-'СЕТ СН'!$F$17</f>
        <v>3509.1978505100001</v>
      </c>
      <c r="F29" s="36">
        <f>SUMIFS(СВЦЭМ!$C$33:$C$776,СВЦЭМ!$A$33:$A$776,$A29,СВЦЭМ!$B$33:$B$776,F$11)+'СЕТ СН'!$F$9+СВЦЭМ!$D$10+'СЕТ СН'!$F$5-'СЕТ СН'!$F$17</f>
        <v>3515.4351430900001</v>
      </c>
      <c r="G29" s="36">
        <f>SUMIFS(СВЦЭМ!$C$33:$C$776,СВЦЭМ!$A$33:$A$776,$A29,СВЦЭМ!$B$33:$B$776,G$11)+'СЕТ СН'!$F$9+СВЦЭМ!$D$10+'СЕТ СН'!$F$5-'СЕТ СН'!$F$17</f>
        <v>3503.2964323300002</v>
      </c>
      <c r="H29" s="36">
        <f>SUMIFS(СВЦЭМ!$C$33:$C$776,СВЦЭМ!$A$33:$A$776,$A29,СВЦЭМ!$B$33:$B$776,H$11)+'СЕТ СН'!$F$9+СВЦЭМ!$D$10+'СЕТ СН'!$F$5-'СЕТ СН'!$F$17</f>
        <v>3481.7576967499999</v>
      </c>
      <c r="I29" s="36">
        <f>SUMIFS(СВЦЭМ!$C$33:$C$776,СВЦЭМ!$A$33:$A$776,$A29,СВЦЭМ!$B$33:$B$776,I$11)+'СЕТ СН'!$F$9+СВЦЭМ!$D$10+'СЕТ СН'!$F$5-'СЕТ СН'!$F$17</f>
        <v>3447.0748966400001</v>
      </c>
      <c r="J29" s="36">
        <f>SUMIFS(СВЦЭМ!$C$33:$C$776,СВЦЭМ!$A$33:$A$776,$A29,СВЦЭМ!$B$33:$B$776,J$11)+'СЕТ СН'!$F$9+СВЦЭМ!$D$10+'СЕТ СН'!$F$5-'СЕТ СН'!$F$17</f>
        <v>3363.5936374799999</v>
      </c>
      <c r="K29" s="36">
        <f>SUMIFS(СВЦЭМ!$C$33:$C$776,СВЦЭМ!$A$33:$A$776,$A29,СВЦЭМ!$B$33:$B$776,K$11)+'СЕТ СН'!$F$9+СВЦЭМ!$D$10+'СЕТ СН'!$F$5-'СЕТ СН'!$F$17</f>
        <v>3297.00000095</v>
      </c>
      <c r="L29" s="36">
        <f>SUMIFS(СВЦЭМ!$C$33:$C$776,СВЦЭМ!$A$33:$A$776,$A29,СВЦЭМ!$B$33:$B$776,L$11)+'СЕТ СН'!$F$9+СВЦЭМ!$D$10+'СЕТ СН'!$F$5-'СЕТ СН'!$F$17</f>
        <v>3285.5308601299998</v>
      </c>
      <c r="M29" s="36">
        <f>SUMIFS(СВЦЭМ!$C$33:$C$776,СВЦЭМ!$A$33:$A$776,$A29,СВЦЭМ!$B$33:$B$776,M$11)+'СЕТ СН'!$F$9+СВЦЭМ!$D$10+'СЕТ СН'!$F$5-'СЕТ СН'!$F$17</f>
        <v>3288.4900401099999</v>
      </c>
      <c r="N29" s="36">
        <f>SUMIFS(СВЦЭМ!$C$33:$C$776,СВЦЭМ!$A$33:$A$776,$A29,СВЦЭМ!$B$33:$B$776,N$11)+'СЕТ СН'!$F$9+СВЦЭМ!$D$10+'СЕТ СН'!$F$5-'СЕТ СН'!$F$17</f>
        <v>3293.4756305599999</v>
      </c>
      <c r="O29" s="36">
        <f>SUMIFS(СВЦЭМ!$C$33:$C$776,СВЦЭМ!$A$33:$A$776,$A29,СВЦЭМ!$B$33:$B$776,O$11)+'СЕТ СН'!$F$9+СВЦЭМ!$D$10+'СЕТ СН'!$F$5-'СЕТ СН'!$F$17</f>
        <v>3345.8781130899997</v>
      </c>
      <c r="P29" s="36">
        <f>SUMIFS(СВЦЭМ!$C$33:$C$776,СВЦЭМ!$A$33:$A$776,$A29,СВЦЭМ!$B$33:$B$776,P$11)+'СЕТ СН'!$F$9+СВЦЭМ!$D$10+'СЕТ СН'!$F$5-'СЕТ СН'!$F$17</f>
        <v>3394.6500644799999</v>
      </c>
      <c r="Q29" s="36">
        <f>SUMIFS(СВЦЭМ!$C$33:$C$776,СВЦЭМ!$A$33:$A$776,$A29,СВЦЭМ!$B$33:$B$776,Q$11)+'СЕТ СН'!$F$9+СВЦЭМ!$D$10+'СЕТ СН'!$F$5-'СЕТ СН'!$F$17</f>
        <v>3359.6454124900001</v>
      </c>
      <c r="R29" s="36">
        <f>SUMIFS(СВЦЭМ!$C$33:$C$776,СВЦЭМ!$A$33:$A$776,$A29,СВЦЭМ!$B$33:$B$776,R$11)+'СЕТ СН'!$F$9+СВЦЭМ!$D$10+'СЕТ СН'!$F$5-'СЕТ СН'!$F$17</f>
        <v>3303.3750935500002</v>
      </c>
      <c r="S29" s="36">
        <f>SUMIFS(СВЦЭМ!$C$33:$C$776,СВЦЭМ!$A$33:$A$776,$A29,СВЦЭМ!$B$33:$B$776,S$11)+'СЕТ СН'!$F$9+СВЦЭМ!$D$10+'СЕТ СН'!$F$5-'СЕТ СН'!$F$17</f>
        <v>3229.67693448</v>
      </c>
      <c r="T29" s="36">
        <f>SUMIFS(СВЦЭМ!$C$33:$C$776,СВЦЭМ!$A$33:$A$776,$A29,СВЦЭМ!$B$33:$B$776,T$11)+'СЕТ СН'!$F$9+СВЦЭМ!$D$10+'СЕТ СН'!$F$5-'СЕТ СН'!$F$17</f>
        <v>3186.8251511999997</v>
      </c>
      <c r="U29" s="36">
        <f>SUMIFS(СВЦЭМ!$C$33:$C$776,СВЦЭМ!$A$33:$A$776,$A29,СВЦЭМ!$B$33:$B$776,U$11)+'СЕТ СН'!$F$9+СВЦЭМ!$D$10+'СЕТ СН'!$F$5-'СЕТ СН'!$F$17</f>
        <v>3182.9892319999999</v>
      </c>
      <c r="V29" s="36">
        <f>SUMIFS(СВЦЭМ!$C$33:$C$776,СВЦЭМ!$A$33:$A$776,$A29,СВЦЭМ!$B$33:$B$776,V$11)+'СЕТ СН'!$F$9+СВЦЭМ!$D$10+'СЕТ СН'!$F$5-'СЕТ СН'!$F$17</f>
        <v>3181.3245918600001</v>
      </c>
      <c r="W29" s="36">
        <f>SUMIFS(СВЦЭМ!$C$33:$C$776,СВЦЭМ!$A$33:$A$776,$A29,СВЦЭМ!$B$33:$B$776,W$11)+'СЕТ СН'!$F$9+СВЦЭМ!$D$10+'СЕТ СН'!$F$5-'СЕТ СН'!$F$17</f>
        <v>3180.4603867400001</v>
      </c>
      <c r="X29" s="36">
        <f>SUMIFS(СВЦЭМ!$C$33:$C$776,СВЦЭМ!$A$33:$A$776,$A29,СВЦЭМ!$B$33:$B$776,X$11)+'СЕТ СН'!$F$9+СВЦЭМ!$D$10+'СЕТ СН'!$F$5-'СЕТ СН'!$F$17</f>
        <v>3180.1367558800002</v>
      </c>
      <c r="Y29" s="36">
        <f>SUMIFS(СВЦЭМ!$C$33:$C$776,СВЦЭМ!$A$33:$A$776,$A29,СВЦЭМ!$B$33:$B$776,Y$11)+'СЕТ СН'!$F$9+СВЦЭМ!$D$10+'СЕТ СН'!$F$5-'СЕТ СН'!$F$17</f>
        <v>3221.96704103</v>
      </c>
    </row>
    <row r="30" spans="1:25" ht="15.75" x14ac:dyDescent="0.2">
      <c r="A30" s="35">
        <f t="shared" si="0"/>
        <v>44123</v>
      </c>
      <c r="B30" s="36">
        <f>SUMIFS(СВЦЭМ!$C$33:$C$776,СВЦЭМ!$A$33:$A$776,$A30,СВЦЭМ!$B$33:$B$776,B$11)+'СЕТ СН'!$F$9+СВЦЭМ!$D$10+'СЕТ СН'!$F$5-'СЕТ СН'!$F$17</f>
        <v>3288.0072380399997</v>
      </c>
      <c r="C30" s="36">
        <f>SUMIFS(СВЦЭМ!$C$33:$C$776,СВЦЭМ!$A$33:$A$776,$A30,СВЦЭМ!$B$33:$B$776,C$11)+'СЕТ СН'!$F$9+СВЦЭМ!$D$10+'СЕТ СН'!$F$5-'СЕТ СН'!$F$17</f>
        <v>3368.4966123099998</v>
      </c>
      <c r="D30" s="36">
        <f>SUMIFS(СВЦЭМ!$C$33:$C$776,СВЦЭМ!$A$33:$A$776,$A30,СВЦЭМ!$B$33:$B$776,D$11)+'СЕТ СН'!$F$9+СВЦЭМ!$D$10+'СЕТ СН'!$F$5-'СЕТ СН'!$F$17</f>
        <v>3440.4747879799997</v>
      </c>
      <c r="E30" s="36">
        <f>SUMIFS(СВЦЭМ!$C$33:$C$776,СВЦЭМ!$A$33:$A$776,$A30,СВЦЭМ!$B$33:$B$776,E$11)+'СЕТ СН'!$F$9+СВЦЭМ!$D$10+'СЕТ СН'!$F$5-'СЕТ СН'!$F$17</f>
        <v>3444.9409268199997</v>
      </c>
      <c r="F30" s="36">
        <f>SUMIFS(СВЦЭМ!$C$33:$C$776,СВЦЭМ!$A$33:$A$776,$A30,СВЦЭМ!$B$33:$B$776,F$11)+'СЕТ СН'!$F$9+СВЦЭМ!$D$10+'СЕТ СН'!$F$5-'СЕТ СН'!$F$17</f>
        <v>3447.1255935199997</v>
      </c>
      <c r="G30" s="36">
        <f>SUMIFS(СВЦЭМ!$C$33:$C$776,СВЦЭМ!$A$33:$A$776,$A30,СВЦЭМ!$B$33:$B$776,G$11)+'СЕТ СН'!$F$9+СВЦЭМ!$D$10+'СЕТ СН'!$F$5-'СЕТ СН'!$F$17</f>
        <v>3427.3815732200001</v>
      </c>
      <c r="H30" s="36">
        <f>SUMIFS(СВЦЭМ!$C$33:$C$776,СВЦЭМ!$A$33:$A$776,$A30,СВЦЭМ!$B$33:$B$776,H$11)+'СЕТ СН'!$F$9+СВЦЭМ!$D$10+'СЕТ СН'!$F$5-'СЕТ СН'!$F$17</f>
        <v>3376.8799874699998</v>
      </c>
      <c r="I30" s="36">
        <f>SUMIFS(СВЦЭМ!$C$33:$C$776,СВЦЭМ!$A$33:$A$776,$A30,СВЦЭМ!$B$33:$B$776,I$11)+'СЕТ СН'!$F$9+СВЦЭМ!$D$10+'СЕТ СН'!$F$5-'СЕТ СН'!$F$17</f>
        <v>3321.2081767199998</v>
      </c>
      <c r="J30" s="36">
        <f>SUMIFS(СВЦЭМ!$C$33:$C$776,СВЦЭМ!$A$33:$A$776,$A30,СВЦЭМ!$B$33:$B$776,J$11)+'СЕТ СН'!$F$9+СВЦЭМ!$D$10+'СЕТ СН'!$F$5-'СЕТ СН'!$F$17</f>
        <v>3260.81680323</v>
      </c>
      <c r="K30" s="36">
        <f>SUMIFS(СВЦЭМ!$C$33:$C$776,СВЦЭМ!$A$33:$A$776,$A30,СВЦЭМ!$B$33:$B$776,K$11)+'СЕТ СН'!$F$9+СВЦЭМ!$D$10+'СЕТ СН'!$F$5-'СЕТ СН'!$F$17</f>
        <v>3225.48700091</v>
      </c>
      <c r="L30" s="36">
        <f>SUMIFS(СВЦЭМ!$C$33:$C$776,СВЦЭМ!$A$33:$A$776,$A30,СВЦЭМ!$B$33:$B$776,L$11)+'СЕТ СН'!$F$9+СВЦЭМ!$D$10+'СЕТ СН'!$F$5-'СЕТ СН'!$F$17</f>
        <v>3227.33477137</v>
      </c>
      <c r="M30" s="36">
        <f>SUMIFS(СВЦЭМ!$C$33:$C$776,СВЦЭМ!$A$33:$A$776,$A30,СВЦЭМ!$B$33:$B$776,M$11)+'СЕТ СН'!$F$9+СВЦЭМ!$D$10+'СЕТ СН'!$F$5-'СЕТ СН'!$F$17</f>
        <v>3234.92708743</v>
      </c>
      <c r="N30" s="36">
        <f>SUMIFS(СВЦЭМ!$C$33:$C$776,СВЦЭМ!$A$33:$A$776,$A30,СВЦЭМ!$B$33:$B$776,N$11)+'СЕТ СН'!$F$9+СВЦЭМ!$D$10+'СЕТ СН'!$F$5-'СЕТ СН'!$F$17</f>
        <v>3245.7650423999999</v>
      </c>
      <c r="O30" s="36">
        <f>SUMIFS(СВЦЭМ!$C$33:$C$776,СВЦЭМ!$A$33:$A$776,$A30,СВЦЭМ!$B$33:$B$776,O$11)+'СЕТ СН'!$F$9+СВЦЭМ!$D$10+'СЕТ СН'!$F$5-'СЕТ СН'!$F$17</f>
        <v>3290.6472284199999</v>
      </c>
      <c r="P30" s="36">
        <f>SUMIFS(СВЦЭМ!$C$33:$C$776,СВЦЭМ!$A$33:$A$776,$A30,СВЦЭМ!$B$33:$B$776,P$11)+'СЕТ СН'!$F$9+СВЦЭМ!$D$10+'СЕТ СН'!$F$5-'СЕТ СН'!$F$17</f>
        <v>3332.8579743199998</v>
      </c>
      <c r="Q30" s="36">
        <f>SUMIFS(СВЦЭМ!$C$33:$C$776,СВЦЭМ!$A$33:$A$776,$A30,СВЦЭМ!$B$33:$B$776,Q$11)+'СЕТ СН'!$F$9+СВЦЭМ!$D$10+'СЕТ СН'!$F$5-'СЕТ СН'!$F$17</f>
        <v>3303.8275212999997</v>
      </c>
      <c r="R30" s="36">
        <f>SUMIFS(СВЦЭМ!$C$33:$C$776,СВЦЭМ!$A$33:$A$776,$A30,СВЦЭМ!$B$33:$B$776,R$11)+'СЕТ СН'!$F$9+СВЦЭМ!$D$10+'СЕТ СН'!$F$5-'СЕТ СН'!$F$17</f>
        <v>3257.55175865</v>
      </c>
      <c r="S30" s="36">
        <f>SUMIFS(СВЦЭМ!$C$33:$C$776,СВЦЭМ!$A$33:$A$776,$A30,СВЦЭМ!$B$33:$B$776,S$11)+'СЕТ СН'!$F$9+СВЦЭМ!$D$10+'СЕТ СН'!$F$5-'СЕТ СН'!$F$17</f>
        <v>3201.66915221</v>
      </c>
      <c r="T30" s="36">
        <f>SUMIFS(СВЦЭМ!$C$33:$C$776,СВЦЭМ!$A$33:$A$776,$A30,СВЦЭМ!$B$33:$B$776,T$11)+'СЕТ СН'!$F$9+СВЦЭМ!$D$10+'СЕТ СН'!$F$5-'СЕТ СН'!$F$17</f>
        <v>3172.60441511</v>
      </c>
      <c r="U30" s="36">
        <f>SUMIFS(СВЦЭМ!$C$33:$C$776,СВЦЭМ!$A$33:$A$776,$A30,СВЦЭМ!$B$33:$B$776,U$11)+'СЕТ СН'!$F$9+СВЦЭМ!$D$10+'СЕТ СН'!$F$5-'СЕТ СН'!$F$17</f>
        <v>3181.28393951</v>
      </c>
      <c r="V30" s="36">
        <f>SUMIFS(СВЦЭМ!$C$33:$C$776,СВЦЭМ!$A$33:$A$776,$A30,СВЦЭМ!$B$33:$B$776,V$11)+'СЕТ СН'!$F$9+СВЦЭМ!$D$10+'СЕТ СН'!$F$5-'СЕТ СН'!$F$17</f>
        <v>3173.09580826</v>
      </c>
      <c r="W30" s="36">
        <f>SUMIFS(СВЦЭМ!$C$33:$C$776,СВЦЭМ!$A$33:$A$776,$A30,СВЦЭМ!$B$33:$B$776,W$11)+'СЕТ СН'!$F$9+СВЦЭМ!$D$10+'СЕТ СН'!$F$5-'СЕТ СН'!$F$17</f>
        <v>3179.5347256599998</v>
      </c>
      <c r="X30" s="36">
        <f>SUMIFS(СВЦЭМ!$C$33:$C$776,СВЦЭМ!$A$33:$A$776,$A30,СВЦЭМ!$B$33:$B$776,X$11)+'СЕТ СН'!$F$9+СВЦЭМ!$D$10+'СЕТ СН'!$F$5-'СЕТ СН'!$F$17</f>
        <v>3194.2440337099997</v>
      </c>
      <c r="Y30" s="36">
        <f>SUMIFS(СВЦЭМ!$C$33:$C$776,СВЦЭМ!$A$33:$A$776,$A30,СВЦЭМ!$B$33:$B$776,Y$11)+'СЕТ СН'!$F$9+СВЦЭМ!$D$10+'СЕТ СН'!$F$5-'СЕТ СН'!$F$17</f>
        <v>3225.4831167100001</v>
      </c>
    </row>
    <row r="31" spans="1:25" ht="15.75" x14ac:dyDescent="0.2">
      <c r="A31" s="35">
        <f t="shared" si="0"/>
        <v>44124</v>
      </c>
      <c r="B31" s="36">
        <f>SUMIFS(СВЦЭМ!$C$33:$C$776,СВЦЭМ!$A$33:$A$776,$A31,СВЦЭМ!$B$33:$B$776,B$11)+'СЕТ СН'!$F$9+СВЦЭМ!$D$10+'СЕТ СН'!$F$5-'СЕТ СН'!$F$17</f>
        <v>3333.9680556799999</v>
      </c>
      <c r="C31" s="36">
        <f>SUMIFS(СВЦЭМ!$C$33:$C$776,СВЦЭМ!$A$33:$A$776,$A31,СВЦЭМ!$B$33:$B$776,C$11)+'СЕТ СН'!$F$9+СВЦЭМ!$D$10+'СЕТ СН'!$F$5-'СЕТ СН'!$F$17</f>
        <v>3414.6517994699998</v>
      </c>
      <c r="D31" s="36">
        <f>SUMIFS(СВЦЭМ!$C$33:$C$776,СВЦЭМ!$A$33:$A$776,$A31,СВЦЭМ!$B$33:$B$776,D$11)+'СЕТ СН'!$F$9+СВЦЭМ!$D$10+'СЕТ СН'!$F$5-'СЕТ СН'!$F$17</f>
        <v>3478.1990140299999</v>
      </c>
      <c r="E31" s="36">
        <f>SUMIFS(СВЦЭМ!$C$33:$C$776,СВЦЭМ!$A$33:$A$776,$A31,СВЦЭМ!$B$33:$B$776,E$11)+'СЕТ СН'!$F$9+СВЦЭМ!$D$10+'СЕТ СН'!$F$5-'СЕТ СН'!$F$17</f>
        <v>3489.42189555</v>
      </c>
      <c r="F31" s="36">
        <f>SUMIFS(СВЦЭМ!$C$33:$C$776,СВЦЭМ!$A$33:$A$776,$A31,СВЦЭМ!$B$33:$B$776,F$11)+'СЕТ СН'!$F$9+СВЦЭМ!$D$10+'СЕТ СН'!$F$5-'СЕТ СН'!$F$17</f>
        <v>3500.0600255300001</v>
      </c>
      <c r="G31" s="36">
        <f>SUMIFS(СВЦЭМ!$C$33:$C$776,СВЦЭМ!$A$33:$A$776,$A31,СВЦЭМ!$B$33:$B$776,G$11)+'СЕТ СН'!$F$9+СВЦЭМ!$D$10+'СЕТ СН'!$F$5-'СЕТ СН'!$F$17</f>
        <v>3474.5791948999999</v>
      </c>
      <c r="H31" s="36">
        <f>SUMIFS(СВЦЭМ!$C$33:$C$776,СВЦЭМ!$A$33:$A$776,$A31,СВЦЭМ!$B$33:$B$776,H$11)+'СЕТ СН'!$F$9+СВЦЭМ!$D$10+'СЕТ СН'!$F$5-'СЕТ СН'!$F$17</f>
        <v>3417.02968676</v>
      </c>
      <c r="I31" s="36">
        <f>SUMIFS(СВЦЭМ!$C$33:$C$776,СВЦЭМ!$A$33:$A$776,$A31,СВЦЭМ!$B$33:$B$776,I$11)+'СЕТ СН'!$F$9+СВЦЭМ!$D$10+'СЕТ СН'!$F$5-'СЕТ СН'!$F$17</f>
        <v>3364.2165064599999</v>
      </c>
      <c r="J31" s="36">
        <f>SUMIFS(СВЦЭМ!$C$33:$C$776,СВЦЭМ!$A$33:$A$776,$A31,СВЦЭМ!$B$33:$B$776,J$11)+'СЕТ СН'!$F$9+СВЦЭМ!$D$10+'СЕТ СН'!$F$5-'СЕТ СН'!$F$17</f>
        <v>3295.9288932899999</v>
      </c>
      <c r="K31" s="36">
        <f>SUMIFS(СВЦЭМ!$C$33:$C$776,СВЦЭМ!$A$33:$A$776,$A31,СВЦЭМ!$B$33:$B$776,K$11)+'СЕТ СН'!$F$9+СВЦЭМ!$D$10+'СЕТ СН'!$F$5-'СЕТ СН'!$F$17</f>
        <v>3255.51778792</v>
      </c>
      <c r="L31" s="36">
        <f>SUMIFS(СВЦЭМ!$C$33:$C$776,СВЦЭМ!$A$33:$A$776,$A31,СВЦЭМ!$B$33:$B$776,L$11)+'СЕТ СН'!$F$9+СВЦЭМ!$D$10+'СЕТ СН'!$F$5-'СЕТ СН'!$F$17</f>
        <v>3255.3281052699999</v>
      </c>
      <c r="M31" s="36">
        <f>SUMIFS(СВЦЭМ!$C$33:$C$776,СВЦЭМ!$A$33:$A$776,$A31,СВЦЭМ!$B$33:$B$776,M$11)+'СЕТ СН'!$F$9+СВЦЭМ!$D$10+'СЕТ СН'!$F$5-'СЕТ СН'!$F$17</f>
        <v>3264.18604796</v>
      </c>
      <c r="N31" s="36">
        <f>SUMIFS(СВЦЭМ!$C$33:$C$776,СВЦЭМ!$A$33:$A$776,$A31,СВЦЭМ!$B$33:$B$776,N$11)+'СЕТ СН'!$F$9+СВЦЭМ!$D$10+'СЕТ СН'!$F$5-'СЕТ СН'!$F$17</f>
        <v>3278.46548136</v>
      </c>
      <c r="O31" s="36">
        <f>SUMIFS(СВЦЭМ!$C$33:$C$776,СВЦЭМ!$A$33:$A$776,$A31,СВЦЭМ!$B$33:$B$776,O$11)+'СЕТ СН'!$F$9+СВЦЭМ!$D$10+'СЕТ СН'!$F$5-'СЕТ СН'!$F$17</f>
        <v>3317.20168947</v>
      </c>
      <c r="P31" s="36">
        <f>SUMIFS(СВЦЭМ!$C$33:$C$776,СВЦЭМ!$A$33:$A$776,$A31,СВЦЭМ!$B$33:$B$776,P$11)+'СЕТ СН'!$F$9+СВЦЭМ!$D$10+'СЕТ СН'!$F$5-'СЕТ СН'!$F$17</f>
        <v>3365.00844392</v>
      </c>
      <c r="Q31" s="36">
        <f>SUMIFS(СВЦЭМ!$C$33:$C$776,СВЦЭМ!$A$33:$A$776,$A31,СВЦЭМ!$B$33:$B$776,Q$11)+'СЕТ СН'!$F$9+СВЦЭМ!$D$10+'СЕТ СН'!$F$5-'СЕТ СН'!$F$17</f>
        <v>3338.1317327500001</v>
      </c>
      <c r="R31" s="36">
        <f>SUMIFS(СВЦЭМ!$C$33:$C$776,СВЦЭМ!$A$33:$A$776,$A31,СВЦЭМ!$B$33:$B$776,R$11)+'СЕТ СН'!$F$9+СВЦЭМ!$D$10+'СЕТ СН'!$F$5-'СЕТ СН'!$F$17</f>
        <v>3285.67314627</v>
      </c>
      <c r="S31" s="36">
        <f>SUMIFS(СВЦЭМ!$C$33:$C$776,СВЦЭМ!$A$33:$A$776,$A31,СВЦЭМ!$B$33:$B$776,S$11)+'СЕТ СН'!$F$9+СВЦЭМ!$D$10+'СЕТ СН'!$F$5-'СЕТ СН'!$F$17</f>
        <v>3218.6559558099998</v>
      </c>
      <c r="T31" s="36">
        <f>SUMIFS(СВЦЭМ!$C$33:$C$776,СВЦЭМ!$A$33:$A$776,$A31,СВЦЭМ!$B$33:$B$776,T$11)+'СЕТ СН'!$F$9+СВЦЭМ!$D$10+'СЕТ СН'!$F$5-'СЕТ СН'!$F$17</f>
        <v>3185.9932403600001</v>
      </c>
      <c r="U31" s="36">
        <f>SUMIFS(СВЦЭМ!$C$33:$C$776,СВЦЭМ!$A$33:$A$776,$A31,СВЦЭМ!$B$33:$B$776,U$11)+'СЕТ СН'!$F$9+СВЦЭМ!$D$10+'СЕТ СН'!$F$5-'СЕТ СН'!$F$17</f>
        <v>3200.9148261199998</v>
      </c>
      <c r="V31" s="36">
        <f>SUMIFS(СВЦЭМ!$C$33:$C$776,СВЦЭМ!$A$33:$A$776,$A31,СВЦЭМ!$B$33:$B$776,V$11)+'СЕТ СН'!$F$9+СВЦЭМ!$D$10+'СЕТ СН'!$F$5-'СЕТ СН'!$F$17</f>
        <v>3197.9824786199997</v>
      </c>
      <c r="W31" s="36">
        <f>SUMIFS(СВЦЭМ!$C$33:$C$776,СВЦЭМ!$A$33:$A$776,$A31,СВЦЭМ!$B$33:$B$776,W$11)+'СЕТ СН'!$F$9+СВЦЭМ!$D$10+'СЕТ СН'!$F$5-'СЕТ СН'!$F$17</f>
        <v>3194.4214208399999</v>
      </c>
      <c r="X31" s="36">
        <f>SUMIFS(СВЦЭМ!$C$33:$C$776,СВЦЭМ!$A$33:$A$776,$A31,СВЦЭМ!$B$33:$B$776,X$11)+'СЕТ СН'!$F$9+СВЦЭМ!$D$10+'СЕТ СН'!$F$5-'СЕТ СН'!$F$17</f>
        <v>3199.08478289</v>
      </c>
      <c r="Y31" s="36">
        <f>SUMIFS(СВЦЭМ!$C$33:$C$776,СВЦЭМ!$A$33:$A$776,$A31,СВЦЭМ!$B$33:$B$776,Y$11)+'СЕТ СН'!$F$9+СВЦЭМ!$D$10+'СЕТ СН'!$F$5-'СЕТ СН'!$F$17</f>
        <v>3233.7940013500001</v>
      </c>
    </row>
    <row r="32" spans="1:25" ht="15.75" x14ac:dyDescent="0.2">
      <c r="A32" s="35">
        <f t="shared" si="0"/>
        <v>44125</v>
      </c>
      <c r="B32" s="36">
        <f>SUMIFS(СВЦЭМ!$C$33:$C$776,СВЦЭМ!$A$33:$A$776,$A32,СВЦЭМ!$B$33:$B$776,B$11)+'СЕТ СН'!$F$9+СВЦЭМ!$D$10+'СЕТ СН'!$F$5-'СЕТ СН'!$F$17</f>
        <v>3314.2580115000001</v>
      </c>
      <c r="C32" s="36">
        <f>SUMIFS(СВЦЭМ!$C$33:$C$776,СВЦЭМ!$A$33:$A$776,$A32,СВЦЭМ!$B$33:$B$776,C$11)+'СЕТ СН'!$F$9+СВЦЭМ!$D$10+'СЕТ СН'!$F$5-'СЕТ СН'!$F$17</f>
        <v>3392.0818858799998</v>
      </c>
      <c r="D32" s="36">
        <f>SUMIFS(СВЦЭМ!$C$33:$C$776,СВЦЭМ!$A$33:$A$776,$A32,СВЦЭМ!$B$33:$B$776,D$11)+'СЕТ СН'!$F$9+СВЦЭМ!$D$10+'СЕТ СН'!$F$5-'СЕТ СН'!$F$17</f>
        <v>3453.2676487399999</v>
      </c>
      <c r="E32" s="36">
        <f>SUMIFS(СВЦЭМ!$C$33:$C$776,СВЦЭМ!$A$33:$A$776,$A32,СВЦЭМ!$B$33:$B$776,E$11)+'СЕТ СН'!$F$9+СВЦЭМ!$D$10+'СЕТ СН'!$F$5-'СЕТ СН'!$F$17</f>
        <v>3460.8243342999999</v>
      </c>
      <c r="F32" s="36">
        <f>SUMIFS(СВЦЭМ!$C$33:$C$776,СВЦЭМ!$A$33:$A$776,$A32,СВЦЭМ!$B$33:$B$776,F$11)+'СЕТ СН'!$F$9+СВЦЭМ!$D$10+'СЕТ СН'!$F$5-'СЕТ СН'!$F$17</f>
        <v>3460.5602226199999</v>
      </c>
      <c r="G32" s="36">
        <f>SUMIFS(СВЦЭМ!$C$33:$C$776,СВЦЭМ!$A$33:$A$776,$A32,СВЦЭМ!$B$33:$B$776,G$11)+'СЕТ СН'!$F$9+СВЦЭМ!$D$10+'СЕТ СН'!$F$5-'СЕТ СН'!$F$17</f>
        <v>3443.11584081</v>
      </c>
      <c r="H32" s="36">
        <f>SUMIFS(СВЦЭМ!$C$33:$C$776,СВЦЭМ!$A$33:$A$776,$A32,СВЦЭМ!$B$33:$B$776,H$11)+'СЕТ СН'!$F$9+СВЦЭМ!$D$10+'СЕТ СН'!$F$5-'СЕТ СН'!$F$17</f>
        <v>3390.4578710800001</v>
      </c>
      <c r="I32" s="36">
        <f>SUMIFS(СВЦЭМ!$C$33:$C$776,СВЦЭМ!$A$33:$A$776,$A32,СВЦЭМ!$B$33:$B$776,I$11)+'СЕТ СН'!$F$9+СВЦЭМ!$D$10+'СЕТ СН'!$F$5-'СЕТ СН'!$F$17</f>
        <v>3346.7564725699999</v>
      </c>
      <c r="J32" s="36">
        <f>SUMIFS(СВЦЭМ!$C$33:$C$776,СВЦЭМ!$A$33:$A$776,$A32,СВЦЭМ!$B$33:$B$776,J$11)+'СЕТ СН'!$F$9+СВЦЭМ!$D$10+'СЕТ СН'!$F$5-'СЕТ СН'!$F$17</f>
        <v>3290.6584075599999</v>
      </c>
      <c r="K32" s="36">
        <f>SUMIFS(СВЦЭМ!$C$33:$C$776,СВЦЭМ!$A$33:$A$776,$A32,СВЦЭМ!$B$33:$B$776,K$11)+'СЕТ СН'!$F$9+СВЦЭМ!$D$10+'СЕТ СН'!$F$5-'СЕТ СН'!$F$17</f>
        <v>3250.493172</v>
      </c>
      <c r="L32" s="36">
        <f>SUMIFS(СВЦЭМ!$C$33:$C$776,СВЦЭМ!$A$33:$A$776,$A32,СВЦЭМ!$B$33:$B$776,L$11)+'СЕТ СН'!$F$9+СВЦЭМ!$D$10+'СЕТ СН'!$F$5-'СЕТ СН'!$F$17</f>
        <v>3254.1419476400001</v>
      </c>
      <c r="M32" s="36">
        <f>SUMIFS(СВЦЭМ!$C$33:$C$776,СВЦЭМ!$A$33:$A$776,$A32,СВЦЭМ!$B$33:$B$776,M$11)+'СЕТ СН'!$F$9+СВЦЭМ!$D$10+'СЕТ СН'!$F$5-'СЕТ СН'!$F$17</f>
        <v>3263.7584620500002</v>
      </c>
      <c r="N32" s="36">
        <f>SUMIFS(СВЦЭМ!$C$33:$C$776,СВЦЭМ!$A$33:$A$776,$A32,СВЦЭМ!$B$33:$B$776,N$11)+'СЕТ СН'!$F$9+СВЦЭМ!$D$10+'СЕТ СН'!$F$5-'СЕТ СН'!$F$17</f>
        <v>3270.1608215199999</v>
      </c>
      <c r="O32" s="36">
        <f>SUMIFS(СВЦЭМ!$C$33:$C$776,СВЦЭМ!$A$33:$A$776,$A32,СВЦЭМ!$B$33:$B$776,O$11)+'СЕТ СН'!$F$9+СВЦЭМ!$D$10+'СЕТ СН'!$F$5-'СЕТ СН'!$F$17</f>
        <v>3308.95745498</v>
      </c>
      <c r="P32" s="36">
        <f>SUMIFS(СВЦЭМ!$C$33:$C$776,СВЦЭМ!$A$33:$A$776,$A32,СВЦЭМ!$B$33:$B$776,P$11)+'СЕТ СН'!$F$9+СВЦЭМ!$D$10+'СЕТ СН'!$F$5-'СЕТ СН'!$F$17</f>
        <v>3350.2404457100001</v>
      </c>
      <c r="Q32" s="36">
        <f>SUMIFS(СВЦЭМ!$C$33:$C$776,СВЦЭМ!$A$33:$A$776,$A32,СВЦЭМ!$B$33:$B$776,Q$11)+'СЕТ СН'!$F$9+СВЦЭМ!$D$10+'СЕТ СН'!$F$5-'СЕТ СН'!$F$17</f>
        <v>3313.3684917299997</v>
      </c>
      <c r="R32" s="36">
        <f>SUMIFS(СВЦЭМ!$C$33:$C$776,СВЦЭМ!$A$33:$A$776,$A32,СВЦЭМ!$B$33:$B$776,R$11)+'СЕТ СН'!$F$9+СВЦЭМ!$D$10+'СЕТ СН'!$F$5-'СЕТ СН'!$F$17</f>
        <v>3258.8805324800001</v>
      </c>
      <c r="S32" s="36">
        <f>SUMIFS(СВЦЭМ!$C$33:$C$776,СВЦЭМ!$A$33:$A$776,$A32,СВЦЭМ!$B$33:$B$776,S$11)+'СЕТ СН'!$F$9+СВЦЭМ!$D$10+'СЕТ СН'!$F$5-'СЕТ СН'!$F$17</f>
        <v>3192.2519647999998</v>
      </c>
      <c r="T32" s="36">
        <f>SUMIFS(СВЦЭМ!$C$33:$C$776,СВЦЭМ!$A$33:$A$776,$A32,СВЦЭМ!$B$33:$B$776,T$11)+'СЕТ СН'!$F$9+СВЦЭМ!$D$10+'СЕТ СН'!$F$5-'СЕТ СН'!$F$17</f>
        <v>3187.3447470400001</v>
      </c>
      <c r="U32" s="36">
        <f>SUMIFS(СВЦЭМ!$C$33:$C$776,СВЦЭМ!$A$33:$A$776,$A32,СВЦЭМ!$B$33:$B$776,U$11)+'СЕТ СН'!$F$9+СВЦЭМ!$D$10+'СЕТ СН'!$F$5-'СЕТ СН'!$F$17</f>
        <v>3200.9975564699998</v>
      </c>
      <c r="V32" s="36">
        <f>SUMIFS(СВЦЭМ!$C$33:$C$776,СВЦЭМ!$A$33:$A$776,$A32,СВЦЭМ!$B$33:$B$776,V$11)+'СЕТ СН'!$F$9+СВЦЭМ!$D$10+'СЕТ СН'!$F$5-'СЕТ СН'!$F$17</f>
        <v>3197.6360415499998</v>
      </c>
      <c r="W32" s="36">
        <f>SUMIFS(СВЦЭМ!$C$33:$C$776,СВЦЭМ!$A$33:$A$776,$A32,СВЦЭМ!$B$33:$B$776,W$11)+'СЕТ СН'!$F$9+СВЦЭМ!$D$10+'СЕТ СН'!$F$5-'СЕТ СН'!$F$17</f>
        <v>3194.4624762100002</v>
      </c>
      <c r="X32" s="36">
        <f>SUMIFS(СВЦЭМ!$C$33:$C$776,СВЦЭМ!$A$33:$A$776,$A32,СВЦЭМ!$B$33:$B$776,X$11)+'СЕТ СН'!$F$9+СВЦЭМ!$D$10+'СЕТ СН'!$F$5-'СЕТ СН'!$F$17</f>
        <v>3184.65986071</v>
      </c>
      <c r="Y32" s="36">
        <f>SUMIFS(СВЦЭМ!$C$33:$C$776,СВЦЭМ!$A$33:$A$776,$A32,СВЦЭМ!$B$33:$B$776,Y$11)+'СЕТ СН'!$F$9+СВЦЭМ!$D$10+'СЕТ СН'!$F$5-'СЕТ СН'!$F$17</f>
        <v>3218.3245276899997</v>
      </c>
    </row>
    <row r="33" spans="1:25" ht="15.75" x14ac:dyDescent="0.2">
      <c r="A33" s="35">
        <f t="shared" si="0"/>
        <v>44126</v>
      </c>
      <c r="B33" s="36">
        <f>SUMIFS(СВЦЭМ!$C$33:$C$776,СВЦЭМ!$A$33:$A$776,$A33,СВЦЭМ!$B$33:$B$776,B$11)+'СЕТ СН'!$F$9+СВЦЭМ!$D$10+'СЕТ СН'!$F$5-'СЕТ СН'!$F$17</f>
        <v>3337.8438635900002</v>
      </c>
      <c r="C33" s="36">
        <f>SUMIFS(СВЦЭМ!$C$33:$C$776,СВЦЭМ!$A$33:$A$776,$A33,СВЦЭМ!$B$33:$B$776,C$11)+'СЕТ СН'!$F$9+СВЦЭМ!$D$10+'СЕТ СН'!$F$5-'СЕТ СН'!$F$17</f>
        <v>3431.11567513</v>
      </c>
      <c r="D33" s="36">
        <f>SUMIFS(СВЦЭМ!$C$33:$C$776,СВЦЭМ!$A$33:$A$776,$A33,СВЦЭМ!$B$33:$B$776,D$11)+'СЕТ СН'!$F$9+СВЦЭМ!$D$10+'СЕТ СН'!$F$5-'СЕТ СН'!$F$17</f>
        <v>3488.7080518399998</v>
      </c>
      <c r="E33" s="36">
        <f>SUMIFS(СВЦЭМ!$C$33:$C$776,СВЦЭМ!$A$33:$A$776,$A33,СВЦЭМ!$B$33:$B$776,E$11)+'СЕТ СН'!$F$9+СВЦЭМ!$D$10+'СЕТ СН'!$F$5-'СЕТ СН'!$F$17</f>
        <v>3491.17889173</v>
      </c>
      <c r="F33" s="36">
        <f>SUMIFS(СВЦЭМ!$C$33:$C$776,СВЦЭМ!$A$33:$A$776,$A33,СВЦЭМ!$B$33:$B$776,F$11)+'СЕТ СН'!$F$9+СВЦЭМ!$D$10+'СЕТ СН'!$F$5-'СЕТ СН'!$F$17</f>
        <v>3491.24580879</v>
      </c>
      <c r="G33" s="36">
        <f>SUMIFS(СВЦЭМ!$C$33:$C$776,СВЦЭМ!$A$33:$A$776,$A33,СВЦЭМ!$B$33:$B$776,G$11)+'СЕТ СН'!$F$9+СВЦЭМ!$D$10+'СЕТ СН'!$F$5-'СЕТ СН'!$F$17</f>
        <v>3470.2331506999999</v>
      </c>
      <c r="H33" s="36">
        <f>SUMIFS(СВЦЭМ!$C$33:$C$776,СВЦЭМ!$A$33:$A$776,$A33,СВЦЭМ!$B$33:$B$776,H$11)+'СЕТ СН'!$F$9+СВЦЭМ!$D$10+'СЕТ СН'!$F$5-'СЕТ СН'!$F$17</f>
        <v>3419.21600313</v>
      </c>
      <c r="I33" s="36">
        <f>SUMIFS(СВЦЭМ!$C$33:$C$776,СВЦЭМ!$A$33:$A$776,$A33,СВЦЭМ!$B$33:$B$776,I$11)+'СЕТ СН'!$F$9+СВЦЭМ!$D$10+'СЕТ СН'!$F$5-'СЕТ СН'!$F$17</f>
        <v>3372.0633203799998</v>
      </c>
      <c r="J33" s="36">
        <f>SUMIFS(СВЦЭМ!$C$33:$C$776,СВЦЭМ!$A$33:$A$776,$A33,СВЦЭМ!$B$33:$B$776,J$11)+'СЕТ СН'!$F$9+СВЦЭМ!$D$10+'СЕТ СН'!$F$5-'СЕТ СН'!$F$17</f>
        <v>3312.8066508399997</v>
      </c>
      <c r="K33" s="36">
        <f>SUMIFS(СВЦЭМ!$C$33:$C$776,СВЦЭМ!$A$33:$A$776,$A33,СВЦЭМ!$B$33:$B$776,K$11)+'СЕТ СН'!$F$9+СВЦЭМ!$D$10+'СЕТ СН'!$F$5-'СЕТ СН'!$F$17</f>
        <v>3271.36293897</v>
      </c>
      <c r="L33" s="36">
        <f>SUMIFS(СВЦЭМ!$C$33:$C$776,СВЦЭМ!$A$33:$A$776,$A33,СВЦЭМ!$B$33:$B$776,L$11)+'СЕТ СН'!$F$9+СВЦЭМ!$D$10+'СЕТ СН'!$F$5-'СЕТ СН'!$F$17</f>
        <v>3271.04217586</v>
      </c>
      <c r="M33" s="36">
        <f>SUMIFS(СВЦЭМ!$C$33:$C$776,СВЦЭМ!$A$33:$A$776,$A33,СВЦЭМ!$B$33:$B$776,M$11)+'СЕТ СН'!$F$9+СВЦЭМ!$D$10+'СЕТ СН'!$F$5-'СЕТ СН'!$F$17</f>
        <v>3281.9763470799999</v>
      </c>
      <c r="N33" s="36">
        <f>SUMIFS(СВЦЭМ!$C$33:$C$776,СВЦЭМ!$A$33:$A$776,$A33,СВЦЭМ!$B$33:$B$776,N$11)+'СЕТ СН'!$F$9+СВЦЭМ!$D$10+'СЕТ СН'!$F$5-'СЕТ СН'!$F$17</f>
        <v>3292.8924499999998</v>
      </c>
      <c r="O33" s="36">
        <f>SUMIFS(СВЦЭМ!$C$33:$C$776,СВЦЭМ!$A$33:$A$776,$A33,СВЦЭМ!$B$33:$B$776,O$11)+'СЕТ СН'!$F$9+СВЦЭМ!$D$10+'СЕТ СН'!$F$5-'СЕТ СН'!$F$17</f>
        <v>3340.6404293599999</v>
      </c>
      <c r="P33" s="36">
        <f>SUMIFS(СВЦЭМ!$C$33:$C$776,СВЦЭМ!$A$33:$A$776,$A33,СВЦЭМ!$B$33:$B$776,P$11)+'СЕТ СН'!$F$9+СВЦЭМ!$D$10+'СЕТ СН'!$F$5-'СЕТ СН'!$F$17</f>
        <v>3381.3760136999999</v>
      </c>
      <c r="Q33" s="36">
        <f>SUMIFS(СВЦЭМ!$C$33:$C$776,СВЦЭМ!$A$33:$A$776,$A33,СВЦЭМ!$B$33:$B$776,Q$11)+'СЕТ СН'!$F$9+СВЦЭМ!$D$10+'СЕТ СН'!$F$5-'СЕТ СН'!$F$17</f>
        <v>3340.5424501500001</v>
      </c>
      <c r="R33" s="36">
        <f>SUMIFS(СВЦЭМ!$C$33:$C$776,СВЦЭМ!$A$33:$A$776,$A33,СВЦЭМ!$B$33:$B$776,R$11)+'СЕТ СН'!$F$9+СВЦЭМ!$D$10+'СЕТ СН'!$F$5-'СЕТ СН'!$F$17</f>
        <v>3282.7333539900001</v>
      </c>
      <c r="S33" s="36">
        <f>SUMIFS(СВЦЭМ!$C$33:$C$776,СВЦЭМ!$A$33:$A$776,$A33,СВЦЭМ!$B$33:$B$776,S$11)+'СЕТ СН'!$F$9+СВЦЭМ!$D$10+'СЕТ СН'!$F$5-'СЕТ СН'!$F$17</f>
        <v>3219.07447538</v>
      </c>
      <c r="T33" s="36">
        <f>SUMIFS(СВЦЭМ!$C$33:$C$776,СВЦЭМ!$A$33:$A$776,$A33,СВЦЭМ!$B$33:$B$776,T$11)+'СЕТ СН'!$F$9+СВЦЭМ!$D$10+'СЕТ СН'!$F$5-'СЕТ СН'!$F$17</f>
        <v>3200.0913396400001</v>
      </c>
      <c r="U33" s="36">
        <f>SUMIFS(СВЦЭМ!$C$33:$C$776,СВЦЭМ!$A$33:$A$776,$A33,СВЦЭМ!$B$33:$B$776,U$11)+'СЕТ СН'!$F$9+СВЦЭМ!$D$10+'СЕТ СН'!$F$5-'СЕТ СН'!$F$17</f>
        <v>3214.55410798</v>
      </c>
      <c r="V33" s="36">
        <f>SUMIFS(СВЦЭМ!$C$33:$C$776,СВЦЭМ!$A$33:$A$776,$A33,СВЦЭМ!$B$33:$B$776,V$11)+'СЕТ СН'!$F$9+СВЦЭМ!$D$10+'СЕТ СН'!$F$5-'СЕТ СН'!$F$17</f>
        <v>3209.1033187100002</v>
      </c>
      <c r="W33" s="36">
        <f>SUMIFS(СВЦЭМ!$C$33:$C$776,СВЦЭМ!$A$33:$A$776,$A33,СВЦЭМ!$B$33:$B$776,W$11)+'СЕТ СН'!$F$9+СВЦЭМ!$D$10+'СЕТ СН'!$F$5-'СЕТ СН'!$F$17</f>
        <v>3208.8430693700002</v>
      </c>
      <c r="X33" s="36">
        <f>SUMIFS(СВЦЭМ!$C$33:$C$776,СВЦЭМ!$A$33:$A$776,$A33,СВЦЭМ!$B$33:$B$776,X$11)+'СЕТ СН'!$F$9+СВЦЭМ!$D$10+'СЕТ СН'!$F$5-'СЕТ СН'!$F$17</f>
        <v>3199.1296572199999</v>
      </c>
      <c r="Y33" s="36">
        <f>SUMIFS(СВЦЭМ!$C$33:$C$776,СВЦЭМ!$A$33:$A$776,$A33,СВЦЭМ!$B$33:$B$776,Y$11)+'СЕТ СН'!$F$9+СВЦЭМ!$D$10+'СЕТ СН'!$F$5-'СЕТ СН'!$F$17</f>
        <v>3233.9641650499998</v>
      </c>
    </row>
    <row r="34" spans="1:25" ht="15.75" x14ac:dyDescent="0.2">
      <c r="A34" s="35">
        <f t="shared" si="0"/>
        <v>44127</v>
      </c>
      <c r="B34" s="36">
        <f>SUMIFS(СВЦЭМ!$C$33:$C$776,СВЦЭМ!$A$33:$A$776,$A34,СВЦЭМ!$B$33:$B$776,B$11)+'СЕТ СН'!$F$9+СВЦЭМ!$D$10+'СЕТ СН'!$F$5-'СЕТ СН'!$F$17</f>
        <v>3350.9319934699997</v>
      </c>
      <c r="C34" s="36">
        <f>SUMIFS(СВЦЭМ!$C$33:$C$776,СВЦЭМ!$A$33:$A$776,$A34,СВЦЭМ!$B$33:$B$776,C$11)+'СЕТ СН'!$F$9+СВЦЭМ!$D$10+'СЕТ СН'!$F$5-'СЕТ СН'!$F$17</f>
        <v>3430.80944598</v>
      </c>
      <c r="D34" s="36">
        <f>SUMIFS(СВЦЭМ!$C$33:$C$776,СВЦЭМ!$A$33:$A$776,$A34,СВЦЭМ!$B$33:$B$776,D$11)+'СЕТ СН'!$F$9+СВЦЭМ!$D$10+'СЕТ СН'!$F$5-'СЕТ СН'!$F$17</f>
        <v>3482.0186406299999</v>
      </c>
      <c r="E34" s="36">
        <f>SUMIFS(СВЦЭМ!$C$33:$C$776,СВЦЭМ!$A$33:$A$776,$A34,СВЦЭМ!$B$33:$B$776,E$11)+'СЕТ СН'!$F$9+СВЦЭМ!$D$10+'СЕТ СН'!$F$5-'СЕТ СН'!$F$17</f>
        <v>3492.7243440000002</v>
      </c>
      <c r="F34" s="36">
        <f>SUMIFS(СВЦЭМ!$C$33:$C$776,СВЦЭМ!$A$33:$A$776,$A34,СВЦЭМ!$B$33:$B$776,F$11)+'СЕТ СН'!$F$9+СВЦЭМ!$D$10+'СЕТ СН'!$F$5-'СЕТ СН'!$F$17</f>
        <v>3491.7113535099998</v>
      </c>
      <c r="G34" s="36">
        <f>SUMIFS(СВЦЭМ!$C$33:$C$776,СВЦЭМ!$A$33:$A$776,$A34,СВЦЭМ!$B$33:$B$776,G$11)+'СЕТ СН'!$F$9+СВЦЭМ!$D$10+'СЕТ СН'!$F$5-'СЕТ СН'!$F$17</f>
        <v>3470.70455335</v>
      </c>
      <c r="H34" s="36">
        <f>SUMIFS(СВЦЭМ!$C$33:$C$776,СВЦЭМ!$A$33:$A$776,$A34,СВЦЭМ!$B$33:$B$776,H$11)+'СЕТ СН'!$F$9+СВЦЭМ!$D$10+'СЕТ СН'!$F$5-'СЕТ СН'!$F$17</f>
        <v>3422.8005510100002</v>
      </c>
      <c r="I34" s="36">
        <f>SUMIFS(СВЦЭМ!$C$33:$C$776,СВЦЭМ!$A$33:$A$776,$A34,СВЦЭМ!$B$33:$B$776,I$11)+'СЕТ СН'!$F$9+СВЦЭМ!$D$10+'СЕТ СН'!$F$5-'СЕТ СН'!$F$17</f>
        <v>3374.4428571399999</v>
      </c>
      <c r="J34" s="36">
        <f>SUMIFS(СВЦЭМ!$C$33:$C$776,СВЦЭМ!$A$33:$A$776,$A34,СВЦЭМ!$B$33:$B$776,J$11)+'СЕТ СН'!$F$9+СВЦЭМ!$D$10+'СЕТ СН'!$F$5-'СЕТ СН'!$F$17</f>
        <v>3316.2957533399999</v>
      </c>
      <c r="K34" s="36">
        <f>SUMIFS(СВЦЭМ!$C$33:$C$776,СВЦЭМ!$A$33:$A$776,$A34,СВЦЭМ!$B$33:$B$776,K$11)+'СЕТ СН'!$F$9+СВЦЭМ!$D$10+'СЕТ СН'!$F$5-'СЕТ СН'!$F$17</f>
        <v>3285.4219496199999</v>
      </c>
      <c r="L34" s="36">
        <f>SUMIFS(СВЦЭМ!$C$33:$C$776,СВЦЭМ!$A$33:$A$776,$A34,СВЦЭМ!$B$33:$B$776,L$11)+'СЕТ СН'!$F$9+СВЦЭМ!$D$10+'СЕТ СН'!$F$5-'СЕТ СН'!$F$17</f>
        <v>3283.2921582700001</v>
      </c>
      <c r="M34" s="36">
        <f>SUMIFS(СВЦЭМ!$C$33:$C$776,СВЦЭМ!$A$33:$A$776,$A34,СВЦЭМ!$B$33:$B$776,M$11)+'СЕТ СН'!$F$9+СВЦЭМ!$D$10+'СЕТ СН'!$F$5-'СЕТ СН'!$F$17</f>
        <v>3284.5985023399999</v>
      </c>
      <c r="N34" s="36">
        <f>SUMIFS(СВЦЭМ!$C$33:$C$776,СВЦЭМ!$A$33:$A$776,$A34,СВЦЭМ!$B$33:$B$776,N$11)+'СЕТ СН'!$F$9+СВЦЭМ!$D$10+'СЕТ СН'!$F$5-'СЕТ СН'!$F$17</f>
        <v>3294.3857515</v>
      </c>
      <c r="O34" s="36">
        <f>SUMIFS(СВЦЭМ!$C$33:$C$776,СВЦЭМ!$A$33:$A$776,$A34,СВЦЭМ!$B$33:$B$776,O$11)+'СЕТ СН'!$F$9+СВЦЭМ!$D$10+'СЕТ СН'!$F$5-'СЕТ СН'!$F$17</f>
        <v>3334.4286420500002</v>
      </c>
      <c r="P34" s="36">
        <f>SUMIFS(СВЦЭМ!$C$33:$C$776,СВЦЭМ!$A$33:$A$776,$A34,СВЦЭМ!$B$33:$B$776,P$11)+'СЕТ СН'!$F$9+СВЦЭМ!$D$10+'СЕТ СН'!$F$5-'СЕТ СН'!$F$17</f>
        <v>3373.3456226200001</v>
      </c>
      <c r="Q34" s="36">
        <f>SUMIFS(СВЦЭМ!$C$33:$C$776,СВЦЭМ!$A$33:$A$776,$A34,СВЦЭМ!$B$33:$B$776,Q$11)+'СЕТ СН'!$F$9+СВЦЭМ!$D$10+'СЕТ СН'!$F$5-'СЕТ СН'!$F$17</f>
        <v>3335.7701518399999</v>
      </c>
      <c r="R34" s="36">
        <f>SUMIFS(СВЦЭМ!$C$33:$C$776,СВЦЭМ!$A$33:$A$776,$A34,СВЦЭМ!$B$33:$B$776,R$11)+'СЕТ СН'!$F$9+СВЦЭМ!$D$10+'СЕТ СН'!$F$5-'СЕТ СН'!$F$17</f>
        <v>3281.7856035300001</v>
      </c>
      <c r="S34" s="36">
        <f>SUMIFS(СВЦЭМ!$C$33:$C$776,СВЦЭМ!$A$33:$A$776,$A34,СВЦЭМ!$B$33:$B$776,S$11)+'СЕТ СН'!$F$9+СВЦЭМ!$D$10+'СЕТ СН'!$F$5-'СЕТ СН'!$F$17</f>
        <v>3307.7964170099999</v>
      </c>
      <c r="T34" s="36">
        <f>SUMIFS(СВЦЭМ!$C$33:$C$776,СВЦЭМ!$A$33:$A$776,$A34,СВЦЭМ!$B$33:$B$776,T$11)+'СЕТ СН'!$F$9+СВЦЭМ!$D$10+'СЕТ СН'!$F$5-'СЕТ СН'!$F$17</f>
        <v>3302.8845126199999</v>
      </c>
      <c r="U34" s="36">
        <f>SUMIFS(СВЦЭМ!$C$33:$C$776,СВЦЭМ!$A$33:$A$776,$A34,СВЦЭМ!$B$33:$B$776,U$11)+'СЕТ СН'!$F$9+СВЦЭМ!$D$10+'СЕТ СН'!$F$5-'СЕТ СН'!$F$17</f>
        <v>3234.2870768399998</v>
      </c>
      <c r="V34" s="36">
        <f>SUMIFS(СВЦЭМ!$C$33:$C$776,СВЦЭМ!$A$33:$A$776,$A34,СВЦЭМ!$B$33:$B$776,V$11)+'СЕТ СН'!$F$9+СВЦЭМ!$D$10+'СЕТ СН'!$F$5-'СЕТ СН'!$F$17</f>
        <v>3231.0081298999999</v>
      </c>
      <c r="W34" s="36">
        <f>SUMIFS(СВЦЭМ!$C$33:$C$776,СВЦЭМ!$A$33:$A$776,$A34,СВЦЭМ!$B$33:$B$776,W$11)+'СЕТ СН'!$F$9+СВЦЭМ!$D$10+'СЕТ СН'!$F$5-'СЕТ СН'!$F$17</f>
        <v>3227.65986862</v>
      </c>
      <c r="X34" s="36">
        <f>SUMIFS(СВЦЭМ!$C$33:$C$776,СВЦЭМ!$A$33:$A$776,$A34,СВЦЭМ!$B$33:$B$776,X$11)+'СЕТ СН'!$F$9+СВЦЭМ!$D$10+'СЕТ СН'!$F$5-'СЕТ СН'!$F$17</f>
        <v>3211.1128569900002</v>
      </c>
      <c r="Y34" s="36">
        <f>SUMIFS(СВЦЭМ!$C$33:$C$776,СВЦЭМ!$A$33:$A$776,$A34,СВЦЭМ!$B$33:$B$776,Y$11)+'СЕТ СН'!$F$9+СВЦЭМ!$D$10+'СЕТ СН'!$F$5-'СЕТ СН'!$F$17</f>
        <v>3216.6914591700001</v>
      </c>
    </row>
    <row r="35" spans="1:25" ht="15.75" x14ac:dyDescent="0.2">
      <c r="A35" s="35">
        <f t="shared" si="0"/>
        <v>44128</v>
      </c>
      <c r="B35" s="36">
        <f>SUMIFS(СВЦЭМ!$C$33:$C$776,СВЦЭМ!$A$33:$A$776,$A35,СВЦЭМ!$B$33:$B$776,B$11)+'СЕТ СН'!$F$9+СВЦЭМ!$D$10+'СЕТ СН'!$F$5-'СЕТ СН'!$F$17</f>
        <v>3316.51749341</v>
      </c>
      <c r="C35" s="36">
        <f>SUMIFS(СВЦЭМ!$C$33:$C$776,СВЦЭМ!$A$33:$A$776,$A35,СВЦЭМ!$B$33:$B$776,C$11)+'СЕТ СН'!$F$9+СВЦЭМ!$D$10+'СЕТ СН'!$F$5-'СЕТ СН'!$F$17</f>
        <v>3391.5095394</v>
      </c>
      <c r="D35" s="36">
        <f>SUMIFS(СВЦЭМ!$C$33:$C$776,СВЦЭМ!$A$33:$A$776,$A35,СВЦЭМ!$B$33:$B$776,D$11)+'СЕТ СН'!$F$9+СВЦЭМ!$D$10+'СЕТ СН'!$F$5-'СЕТ СН'!$F$17</f>
        <v>3461.8635737300001</v>
      </c>
      <c r="E35" s="36">
        <f>SUMIFS(СВЦЭМ!$C$33:$C$776,СВЦЭМ!$A$33:$A$776,$A35,СВЦЭМ!$B$33:$B$776,E$11)+'СЕТ СН'!$F$9+СВЦЭМ!$D$10+'СЕТ СН'!$F$5-'СЕТ СН'!$F$17</f>
        <v>3479.0249291999999</v>
      </c>
      <c r="F35" s="36">
        <f>SUMIFS(СВЦЭМ!$C$33:$C$776,СВЦЭМ!$A$33:$A$776,$A35,СВЦЭМ!$B$33:$B$776,F$11)+'СЕТ СН'!$F$9+СВЦЭМ!$D$10+'СЕТ СН'!$F$5-'СЕТ СН'!$F$17</f>
        <v>3480.4108585899999</v>
      </c>
      <c r="G35" s="36">
        <f>SUMIFS(СВЦЭМ!$C$33:$C$776,СВЦЭМ!$A$33:$A$776,$A35,СВЦЭМ!$B$33:$B$776,G$11)+'СЕТ СН'!$F$9+СВЦЭМ!$D$10+'СЕТ СН'!$F$5-'СЕТ СН'!$F$17</f>
        <v>3459.8112035300001</v>
      </c>
      <c r="H35" s="36">
        <f>SUMIFS(СВЦЭМ!$C$33:$C$776,СВЦЭМ!$A$33:$A$776,$A35,СВЦЭМ!$B$33:$B$776,H$11)+'СЕТ СН'!$F$9+СВЦЭМ!$D$10+'СЕТ СН'!$F$5-'СЕТ СН'!$F$17</f>
        <v>3437.5854293699999</v>
      </c>
      <c r="I35" s="36">
        <f>SUMIFS(СВЦЭМ!$C$33:$C$776,СВЦЭМ!$A$33:$A$776,$A35,СВЦЭМ!$B$33:$B$776,I$11)+'СЕТ СН'!$F$9+СВЦЭМ!$D$10+'СЕТ СН'!$F$5-'СЕТ СН'!$F$17</f>
        <v>3407.5634491700002</v>
      </c>
      <c r="J35" s="36">
        <f>SUMIFS(СВЦЭМ!$C$33:$C$776,СВЦЭМ!$A$33:$A$776,$A35,СВЦЭМ!$B$33:$B$776,J$11)+'СЕТ СН'!$F$9+СВЦЭМ!$D$10+'СЕТ СН'!$F$5-'СЕТ СН'!$F$17</f>
        <v>3332.6494751099999</v>
      </c>
      <c r="K35" s="36">
        <f>SUMIFS(СВЦЭМ!$C$33:$C$776,СВЦЭМ!$A$33:$A$776,$A35,СВЦЭМ!$B$33:$B$776,K$11)+'СЕТ СН'!$F$9+СВЦЭМ!$D$10+'СЕТ СН'!$F$5-'СЕТ СН'!$F$17</f>
        <v>3299.1957682399998</v>
      </c>
      <c r="L35" s="36">
        <f>SUMIFS(СВЦЭМ!$C$33:$C$776,СВЦЭМ!$A$33:$A$776,$A35,СВЦЭМ!$B$33:$B$776,L$11)+'СЕТ СН'!$F$9+СВЦЭМ!$D$10+'СЕТ СН'!$F$5-'СЕТ СН'!$F$17</f>
        <v>3288.1702946199998</v>
      </c>
      <c r="M35" s="36">
        <f>SUMIFS(СВЦЭМ!$C$33:$C$776,СВЦЭМ!$A$33:$A$776,$A35,СВЦЭМ!$B$33:$B$776,M$11)+'СЕТ СН'!$F$9+СВЦЭМ!$D$10+'СЕТ СН'!$F$5-'СЕТ СН'!$F$17</f>
        <v>3278.2507842999999</v>
      </c>
      <c r="N35" s="36">
        <f>SUMIFS(СВЦЭМ!$C$33:$C$776,СВЦЭМ!$A$33:$A$776,$A35,СВЦЭМ!$B$33:$B$776,N$11)+'СЕТ СН'!$F$9+СВЦЭМ!$D$10+'СЕТ СН'!$F$5-'СЕТ СН'!$F$17</f>
        <v>3276.0285940200001</v>
      </c>
      <c r="O35" s="36">
        <f>SUMIFS(СВЦЭМ!$C$33:$C$776,СВЦЭМ!$A$33:$A$776,$A35,СВЦЭМ!$B$33:$B$776,O$11)+'СЕТ СН'!$F$9+СВЦЭМ!$D$10+'СЕТ СН'!$F$5-'СЕТ СН'!$F$17</f>
        <v>3324.3481304299999</v>
      </c>
      <c r="P35" s="36">
        <f>SUMIFS(СВЦЭМ!$C$33:$C$776,СВЦЭМ!$A$33:$A$776,$A35,СВЦЭМ!$B$33:$B$776,P$11)+'СЕТ СН'!$F$9+СВЦЭМ!$D$10+'СЕТ СН'!$F$5-'СЕТ СН'!$F$17</f>
        <v>3376.6534120599999</v>
      </c>
      <c r="Q35" s="36">
        <f>SUMIFS(СВЦЭМ!$C$33:$C$776,СВЦЭМ!$A$33:$A$776,$A35,СВЦЭМ!$B$33:$B$776,Q$11)+'СЕТ СН'!$F$9+СВЦЭМ!$D$10+'СЕТ СН'!$F$5-'СЕТ СН'!$F$17</f>
        <v>3362.0681518199999</v>
      </c>
      <c r="R35" s="36">
        <f>SUMIFS(СВЦЭМ!$C$33:$C$776,СВЦЭМ!$A$33:$A$776,$A35,СВЦЭМ!$B$33:$B$776,R$11)+'СЕТ СН'!$F$9+СВЦЭМ!$D$10+'СЕТ СН'!$F$5-'СЕТ СН'!$F$17</f>
        <v>3328.80173212</v>
      </c>
      <c r="S35" s="36">
        <f>SUMIFS(СВЦЭМ!$C$33:$C$776,СВЦЭМ!$A$33:$A$776,$A35,СВЦЭМ!$B$33:$B$776,S$11)+'СЕТ СН'!$F$9+СВЦЭМ!$D$10+'СЕТ СН'!$F$5-'СЕТ СН'!$F$17</f>
        <v>3287.56190001</v>
      </c>
      <c r="T35" s="36">
        <f>SUMIFS(СВЦЭМ!$C$33:$C$776,СВЦЭМ!$A$33:$A$776,$A35,СВЦЭМ!$B$33:$B$776,T$11)+'СЕТ СН'!$F$9+СВЦЭМ!$D$10+'СЕТ СН'!$F$5-'СЕТ СН'!$F$17</f>
        <v>3316.0858829200001</v>
      </c>
      <c r="U35" s="36">
        <f>SUMIFS(СВЦЭМ!$C$33:$C$776,СВЦЭМ!$A$33:$A$776,$A35,СВЦЭМ!$B$33:$B$776,U$11)+'СЕТ СН'!$F$9+СВЦЭМ!$D$10+'СЕТ СН'!$F$5-'СЕТ СН'!$F$17</f>
        <v>3318.82505515</v>
      </c>
      <c r="V35" s="36">
        <f>SUMIFS(СВЦЭМ!$C$33:$C$776,СВЦЭМ!$A$33:$A$776,$A35,СВЦЭМ!$B$33:$B$776,V$11)+'СЕТ СН'!$F$9+СВЦЭМ!$D$10+'СЕТ СН'!$F$5-'СЕТ СН'!$F$17</f>
        <v>3230.1965458700001</v>
      </c>
      <c r="W35" s="36">
        <f>SUMIFS(СВЦЭМ!$C$33:$C$776,СВЦЭМ!$A$33:$A$776,$A35,СВЦЭМ!$B$33:$B$776,W$11)+'СЕТ СН'!$F$9+СВЦЭМ!$D$10+'СЕТ СН'!$F$5-'СЕТ СН'!$F$17</f>
        <v>3246.46308232</v>
      </c>
      <c r="X35" s="36">
        <f>SUMIFS(СВЦЭМ!$C$33:$C$776,СВЦЭМ!$A$33:$A$776,$A35,СВЦЭМ!$B$33:$B$776,X$11)+'СЕТ СН'!$F$9+СВЦЭМ!$D$10+'СЕТ СН'!$F$5-'СЕТ СН'!$F$17</f>
        <v>3273.4003845400002</v>
      </c>
      <c r="Y35" s="36">
        <f>SUMIFS(СВЦЭМ!$C$33:$C$776,СВЦЭМ!$A$33:$A$776,$A35,СВЦЭМ!$B$33:$B$776,Y$11)+'СЕТ СН'!$F$9+СВЦЭМ!$D$10+'СЕТ СН'!$F$5-'СЕТ СН'!$F$17</f>
        <v>3310.51520755</v>
      </c>
    </row>
    <row r="36" spans="1:25" ht="15.75" x14ac:dyDescent="0.2">
      <c r="A36" s="35">
        <f t="shared" si="0"/>
        <v>44129</v>
      </c>
      <c r="B36" s="36">
        <f>SUMIFS(СВЦЭМ!$C$33:$C$776,СВЦЭМ!$A$33:$A$776,$A36,СВЦЭМ!$B$33:$B$776,B$11)+'СЕТ СН'!$F$9+СВЦЭМ!$D$10+'СЕТ СН'!$F$5-'СЕТ СН'!$F$17</f>
        <v>3378.4957049300001</v>
      </c>
      <c r="C36" s="36">
        <f>SUMIFS(СВЦЭМ!$C$33:$C$776,СВЦЭМ!$A$33:$A$776,$A36,СВЦЭМ!$B$33:$B$776,C$11)+'СЕТ СН'!$F$9+СВЦЭМ!$D$10+'СЕТ СН'!$F$5-'СЕТ СН'!$F$17</f>
        <v>3429.8257302699999</v>
      </c>
      <c r="D36" s="36">
        <f>SUMIFS(СВЦЭМ!$C$33:$C$776,СВЦЭМ!$A$33:$A$776,$A36,СВЦЭМ!$B$33:$B$776,D$11)+'СЕТ СН'!$F$9+СВЦЭМ!$D$10+'СЕТ СН'!$F$5-'СЕТ СН'!$F$17</f>
        <v>3499.4789596000001</v>
      </c>
      <c r="E36" s="36">
        <f>SUMIFS(СВЦЭМ!$C$33:$C$776,СВЦЭМ!$A$33:$A$776,$A36,СВЦЭМ!$B$33:$B$776,E$11)+'СЕТ СН'!$F$9+СВЦЭМ!$D$10+'СЕТ СН'!$F$5-'СЕТ СН'!$F$17</f>
        <v>3503.05361386</v>
      </c>
      <c r="F36" s="36">
        <f>SUMIFS(СВЦЭМ!$C$33:$C$776,СВЦЭМ!$A$33:$A$776,$A36,СВЦЭМ!$B$33:$B$776,F$11)+'СЕТ СН'!$F$9+СВЦЭМ!$D$10+'СЕТ СН'!$F$5-'СЕТ СН'!$F$17</f>
        <v>3510.37805531</v>
      </c>
      <c r="G36" s="36">
        <f>SUMIFS(СВЦЭМ!$C$33:$C$776,СВЦЭМ!$A$33:$A$776,$A36,СВЦЭМ!$B$33:$B$776,G$11)+'СЕТ СН'!$F$9+СВЦЭМ!$D$10+'СЕТ СН'!$F$5-'СЕТ СН'!$F$17</f>
        <v>3504.3143967000001</v>
      </c>
      <c r="H36" s="36">
        <f>SUMIFS(СВЦЭМ!$C$33:$C$776,СВЦЭМ!$A$33:$A$776,$A36,СВЦЭМ!$B$33:$B$776,H$11)+'СЕТ СН'!$F$9+СВЦЭМ!$D$10+'СЕТ СН'!$F$5-'СЕТ СН'!$F$17</f>
        <v>3481.5479701899999</v>
      </c>
      <c r="I36" s="36">
        <f>SUMIFS(СВЦЭМ!$C$33:$C$776,СВЦЭМ!$A$33:$A$776,$A36,СВЦЭМ!$B$33:$B$776,I$11)+'СЕТ СН'!$F$9+СВЦЭМ!$D$10+'СЕТ СН'!$F$5-'СЕТ СН'!$F$17</f>
        <v>3462.1303681700001</v>
      </c>
      <c r="J36" s="36">
        <f>SUMIFS(СВЦЭМ!$C$33:$C$776,СВЦЭМ!$A$33:$A$776,$A36,СВЦЭМ!$B$33:$B$776,J$11)+'СЕТ СН'!$F$9+СВЦЭМ!$D$10+'СЕТ СН'!$F$5-'СЕТ СН'!$F$17</f>
        <v>3364.02047696</v>
      </c>
      <c r="K36" s="36">
        <f>SUMIFS(СВЦЭМ!$C$33:$C$776,СВЦЭМ!$A$33:$A$776,$A36,СВЦЭМ!$B$33:$B$776,K$11)+'СЕТ СН'!$F$9+СВЦЭМ!$D$10+'СЕТ СН'!$F$5-'СЕТ СН'!$F$17</f>
        <v>3295.2168608399998</v>
      </c>
      <c r="L36" s="36">
        <f>SUMIFS(СВЦЭМ!$C$33:$C$776,СВЦЭМ!$A$33:$A$776,$A36,СВЦЭМ!$B$33:$B$776,L$11)+'СЕТ СН'!$F$9+СВЦЭМ!$D$10+'СЕТ СН'!$F$5-'СЕТ СН'!$F$17</f>
        <v>3290.5571437399999</v>
      </c>
      <c r="M36" s="36">
        <f>SUMIFS(СВЦЭМ!$C$33:$C$776,СВЦЭМ!$A$33:$A$776,$A36,СВЦЭМ!$B$33:$B$776,M$11)+'СЕТ СН'!$F$9+СВЦЭМ!$D$10+'СЕТ СН'!$F$5-'СЕТ СН'!$F$17</f>
        <v>3293.9383756799998</v>
      </c>
      <c r="N36" s="36">
        <f>SUMIFS(СВЦЭМ!$C$33:$C$776,СВЦЭМ!$A$33:$A$776,$A36,СВЦЭМ!$B$33:$B$776,N$11)+'СЕТ СН'!$F$9+СВЦЭМ!$D$10+'СЕТ СН'!$F$5-'СЕТ СН'!$F$17</f>
        <v>3299.6352901099999</v>
      </c>
      <c r="O36" s="36">
        <f>SUMIFS(СВЦЭМ!$C$33:$C$776,СВЦЭМ!$A$33:$A$776,$A36,СВЦЭМ!$B$33:$B$776,O$11)+'СЕТ СН'!$F$9+СВЦЭМ!$D$10+'СЕТ СН'!$F$5-'СЕТ СН'!$F$17</f>
        <v>3342.9414710400001</v>
      </c>
      <c r="P36" s="36">
        <f>SUMIFS(СВЦЭМ!$C$33:$C$776,СВЦЭМ!$A$33:$A$776,$A36,СВЦЭМ!$B$33:$B$776,P$11)+'СЕТ СН'!$F$9+СВЦЭМ!$D$10+'СЕТ СН'!$F$5-'СЕТ СН'!$F$17</f>
        <v>3394.0385452999999</v>
      </c>
      <c r="Q36" s="36">
        <f>SUMIFS(СВЦЭМ!$C$33:$C$776,СВЦЭМ!$A$33:$A$776,$A36,СВЦЭМ!$B$33:$B$776,Q$11)+'СЕТ СН'!$F$9+СВЦЭМ!$D$10+'СЕТ СН'!$F$5-'СЕТ СН'!$F$17</f>
        <v>3356.3018735400001</v>
      </c>
      <c r="R36" s="36">
        <f>SUMIFS(СВЦЭМ!$C$33:$C$776,СВЦЭМ!$A$33:$A$776,$A36,СВЦЭМ!$B$33:$B$776,R$11)+'СЕТ СН'!$F$9+СВЦЭМ!$D$10+'СЕТ СН'!$F$5-'СЕТ СН'!$F$17</f>
        <v>3302.5099620999999</v>
      </c>
      <c r="S36" s="36">
        <f>SUMIFS(СВЦЭМ!$C$33:$C$776,СВЦЭМ!$A$33:$A$776,$A36,СВЦЭМ!$B$33:$B$776,S$11)+'СЕТ СН'!$F$9+СВЦЭМ!$D$10+'СЕТ СН'!$F$5-'СЕТ СН'!$F$17</f>
        <v>3292.3077650499999</v>
      </c>
      <c r="T36" s="36">
        <f>SUMIFS(СВЦЭМ!$C$33:$C$776,СВЦЭМ!$A$33:$A$776,$A36,СВЦЭМ!$B$33:$B$776,T$11)+'СЕТ СН'!$F$9+СВЦЭМ!$D$10+'СЕТ СН'!$F$5-'СЕТ СН'!$F$17</f>
        <v>3318.1722661100002</v>
      </c>
      <c r="U36" s="36">
        <f>SUMIFS(СВЦЭМ!$C$33:$C$776,СВЦЭМ!$A$33:$A$776,$A36,СВЦЭМ!$B$33:$B$776,U$11)+'СЕТ СН'!$F$9+СВЦЭМ!$D$10+'СЕТ СН'!$F$5-'СЕТ СН'!$F$17</f>
        <v>3253.3980534900002</v>
      </c>
      <c r="V36" s="36">
        <f>SUMIFS(СВЦЭМ!$C$33:$C$776,СВЦЭМ!$A$33:$A$776,$A36,СВЦЭМ!$B$33:$B$776,V$11)+'СЕТ СН'!$F$9+СВЦЭМ!$D$10+'СЕТ СН'!$F$5-'СЕТ СН'!$F$17</f>
        <v>3235.5935697699997</v>
      </c>
      <c r="W36" s="36">
        <f>SUMIFS(СВЦЭМ!$C$33:$C$776,СВЦЭМ!$A$33:$A$776,$A36,СВЦЭМ!$B$33:$B$776,W$11)+'СЕТ СН'!$F$9+СВЦЭМ!$D$10+'СЕТ СН'!$F$5-'СЕТ СН'!$F$17</f>
        <v>3216.5300043500001</v>
      </c>
      <c r="X36" s="36">
        <f>SUMIFS(СВЦЭМ!$C$33:$C$776,СВЦЭМ!$A$33:$A$776,$A36,СВЦЭМ!$B$33:$B$776,X$11)+'СЕТ СН'!$F$9+СВЦЭМ!$D$10+'СЕТ СН'!$F$5-'СЕТ СН'!$F$17</f>
        <v>3223.1400368700001</v>
      </c>
      <c r="Y36" s="36">
        <f>SUMIFS(СВЦЭМ!$C$33:$C$776,СВЦЭМ!$A$33:$A$776,$A36,СВЦЭМ!$B$33:$B$776,Y$11)+'СЕТ СН'!$F$9+СВЦЭМ!$D$10+'СЕТ СН'!$F$5-'СЕТ СН'!$F$17</f>
        <v>3264.3142789399999</v>
      </c>
    </row>
    <row r="37" spans="1:25" ht="15.75" x14ac:dyDescent="0.2">
      <c r="A37" s="35">
        <f t="shared" si="0"/>
        <v>44130</v>
      </c>
      <c r="B37" s="36">
        <f>SUMIFS(СВЦЭМ!$C$33:$C$776,СВЦЭМ!$A$33:$A$776,$A37,СВЦЭМ!$B$33:$B$776,B$11)+'СЕТ СН'!$F$9+СВЦЭМ!$D$10+'СЕТ СН'!$F$5-'СЕТ СН'!$F$17</f>
        <v>3370.79414812</v>
      </c>
      <c r="C37" s="36">
        <f>SUMIFS(СВЦЭМ!$C$33:$C$776,СВЦЭМ!$A$33:$A$776,$A37,СВЦЭМ!$B$33:$B$776,C$11)+'СЕТ СН'!$F$9+СВЦЭМ!$D$10+'СЕТ СН'!$F$5-'СЕТ СН'!$F$17</f>
        <v>3453.6701882899997</v>
      </c>
      <c r="D37" s="36">
        <f>SUMIFS(СВЦЭМ!$C$33:$C$776,СВЦЭМ!$A$33:$A$776,$A37,СВЦЭМ!$B$33:$B$776,D$11)+'СЕТ СН'!$F$9+СВЦЭМ!$D$10+'СЕТ СН'!$F$5-'СЕТ СН'!$F$17</f>
        <v>3510.9566174399997</v>
      </c>
      <c r="E37" s="36">
        <f>SUMIFS(СВЦЭМ!$C$33:$C$776,СВЦЭМ!$A$33:$A$776,$A37,СВЦЭМ!$B$33:$B$776,E$11)+'СЕТ СН'!$F$9+СВЦЭМ!$D$10+'СЕТ СН'!$F$5-'СЕТ СН'!$F$17</f>
        <v>3522.9783882500001</v>
      </c>
      <c r="F37" s="36">
        <f>SUMIFS(СВЦЭМ!$C$33:$C$776,СВЦЭМ!$A$33:$A$776,$A37,СВЦЭМ!$B$33:$B$776,F$11)+'СЕТ СН'!$F$9+СВЦЭМ!$D$10+'СЕТ СН'!$F$5-'СЕТ СН'!$F$17</f>
        <v>3519.4207516300003</v>
      </c>
      <c r="G37" s="36">
        <f>SUMIFS(СВЦЭМ!$C$33:$C$776,СВЦЭМ!$A$33:$A$776,$A37,СВЦЭМ!$B$33:$B$776,G$11)+'СЕТ СН'!$F$9+СВЦЭМ!$D$10+'СЕТ СН'!$F$5-'СЕТ СН'!$F$17</f>
        <v>3496.9144257500002</v>
      </c>
      <c r="H37" s="36">
        <f>SUMIFS(СВЦЭМ!$C$33:$C$776,СВЦЭМ!$A$33:$A$776,$A37,СВЦЭМ!$B$33:$B$776,H$11)+'СЕТ СН'!$F$9+СВЦЭМ!$D$10+'СЕТ СН'!$F$5-'СЕТ СН'!$F$17</f>
        <v>3447.4245948799999</v>
      </c>
      <c r="I37" s="36">
        <f>SUMIFS(СВЦЭМ!$C$33:$C$776,СВЦЭМ!$A$33:$A$776,$A37,СВЦЭМ!$B$33:$B$776,I$11)+'СЕТ СН'!$F$9+СВЦЭМ!$D$10+'СЕТ СН'!$F$5-'СЕТ СН'!$F$17</f>
        <v>3406.9635580499998</v>
      </c>
      <c r="J37" s="36">
        <f>SUMIFS(СВЦЭМ!$C$33:$C$776,СВЦЭМ!$A$33:$A$776,$A37,СВЦЭМ!$B$33:$B$776,J$11)+'СЕТ СН'!$F$9+СВЦЭМ!$D$10+'СЕТ СН'!$F$5-'СЕТ СН'!$F$17</f>
        <v>3335.9299670599999</v>
      </c>
      <c r="K37" s="36">
        <f>SUMIFS(СВЦЭМ!$C$33:$C$776,СВЦЭМ!$A$33:$A$776,$A37,СВЦЭМ!$B$33:$B$776,K$11)+'СЕТ СН'!$F$9+СВЦЭМ!$D$10+'СЕТ СН'!$F$5-'СЕТ СН'!$F$17</f>
        <v>3289.1055277400001</v>
      </c>
      <c r="L37" s="36">
        <f>SUMIFS(СВЦЭМ!$C$33:$C$776,СВЦЭМ!$A$33:$A$776,$A37,СВЦЭМ!$B$33:$B$776,L$11)+'СЕТ СН'!$F$9+СВЦЭМ!$D$10+'СЕТ СН'!$F$5-'СЕТ СН'!$F$17</f>
        <v>3284.5256869999998</v>
      </c>
      <c r="M37" s="36">
        <f>SUMIFS(СВЦЭМ!$C$33:$C$776,СВЦЭМ!$A$33:$A$776,$A37,СВЦЭМ!$B$33:$B$776,M$11)+'СЕТ СН'!$F$9+СВЦЭМ!$D$10+'СЕТ СН'!$F$5-'СЕТ СН'!$F$17</f>
        <v>3307.3376959400002</v>
      </c>
      <c r="N37" s="36">
        <f>SUMIFS(СВЦЭМ!$C$33:$C$776,СВЦЭМ!$A$33:$A$776,$A37,СВЦЭМ!$B$33:$B$776,N$11)+'СЕТ СН'!$F$9+СВЦЭМ!$D$10+'СЕТ СН'!$F$5-'СЕТ СН'!$F$17</f>
        <v>3307.1810480100003</v>
      </c>
      <c r="O37" s="36">
        <f>SUMIFS(СВЦЭМ!$C$33:$C$776,СВЦЭМ!$A$33:$A$776,$A37,СВЦЭМ!$B$33:$B$776,O$11)+'СЕТ СН'!$F$9+СВЦЭМ!$D$10+'СЕТ СН'!$F$5-'СЕТ СН'!$F$17</f>
        <v>3338.74616191</v>
      </c>
      <c r="P37" s="36">
        <f>SUMIFS(СВЦЭМ!$C$33:$C$776,СВЦЭМ!$A$33:$A$776,$A37,СВЦЭМ!$B$33:$B$776,P$11)+'СЕТ СН'!$F$9+СВЦЭМ!$D$10+'СЕТ СН'!$F$5-'СЕТ СН'!$F$17</f>
        <v>3383.1677517399999</v>
      </c>
      <c r="Q37" s="36">
        <f>SUMIFS(СВЦЭМ!$C$33:$C$776,СВЦЭМ!$A$33:$A$776,$A37,СВЦЭМ!$B$33:$B$776,Q$11)+'СЕТ СН'!$F$9+СВЦЭМ!$D$10+'СЕТ СН'!$F$5-'СЕТ СН'!$F$17</f>
        <v>3350.20775288</v>
      </c>
      <c r="R37" s="36">
        <f>SUMIFS(СВЦЭМ!$C$33:$C$776,СВЦЭМ!$A$33:$A$776,$A37,СВЦЭМ!$B$33:$B$776,R$11)+'СЕТ СН'!$F$9+СВЦЭМ!$D$10+'СЕТ СН'!$F$5-'СЕТ СН'!$F$17</f>
        <v>3301.4586595000001</v>
      </c>
      <c r="S37" s="36">
        <f>SUMIFS(СВЦЭМ!$C$33:$C$776,СВЦЭМ!$A$33:$A$776,$A37,СВЦЭМ!$B$33:$B$776,S$11)+'СЕТ СН'!$F$9+СВЦЭМ!$D$10+'СЕТ СН'!$F$5-'СЕТ СН'!$F$17</f>
        <v>3235.8725069299999</v>
      </c>
      <c r="T37" s="36">
        <f>SUMIFS(СВЦЭМ!$C$33:$C$776,СВЦЭМ!$A$33:$A$776,$A37,СВЦЭМ!$B$33:$B$776,T$11)+'СЕТ СН'!$F$9+СВЦЭМ!$D$10+'СЕТ СН'!$F$5-'СЕТ СН'!$F$17</f>
        <v>3201.4366669700003</v>
      </c>
      <c r="U37" s="36">
        <f>SUMIFS(СВЦЭМ!$C$33:$C$776,СВЦЭМ!$A$33:$A$776,$A37,СВЦЭМ!$B$33:$B$776,U$11)+'СЕТ СН'!$F$9+СВЦЭМ!$D$10+'СЕТ СН'!$F$5-'СЕТ СН'!$F$17</f>
        <v>3198.2512781300002</v>
      </c>
      <c r="V37" s="36">
        <f>SUMIFS(СВЦЭМ!$C$33:$C$776,СВЦЭМ!$A$33:$A$776,$A37,СВЦЭМ!$B$33:$B$776,V$11)+'СЕТ СН'!$F$9+СВЦЭМ!$D$10+'СЕТ СН'!$F$5-'СЕТ СН'!$F$17</f>
        <v>3198.90531147</v>
      </c>
      <c r="W37" s="36">
        <f>SUMIFS(СВЦЭМ!$C$33:$C$776,СВЦЭМ!$A$33:$A$776,$A37,СВЦЭМ!$B$33:$B$776,W$11)+'СЕТ СН'!$F$9+СВЦЭМ!$D$10+'СЕТ СН'!$F$5-'СЕТ СН'!$F$17</f>
        <v>3200.41896395</v>
      </c>
      <c r="X37" s="36">
        <f>SUMIFS(СВЦЭМ!$C$33:$C$776,СВЦЭМ!$A$33:$A$776,$A37,СВЦЭМ!$B$33:$B$776,X$11)+'СЕТ СН'!$F$9+СВЦЭМ!$D$10+'СЕТ СН'!$F$5-'СЕТ СН'!$F$17</f>
        <v>3197.0211441800002</v>
      </c>
      <c r="Y37" s="36">
        <f>SUMIFS(СВЦЭМ!$C$33:$C$776,СВЦЭМ!$A$33:$A$776,$A37,СВЦЭМ!$B$33:$B$776,Y$11)+'СЕТ СН'!$F$9+СВЦЭМ!$D$10+'СЕТ СН'!$F$5-'СЕТ СН'!$F$17</f>
        <v>3239.7664096899998</v>
      </c>
    </row>
    <row r="38" spans="1:25" ht="15.75" x14ac:dyDescent="0.2">
      <c r="A38" s="35">
        <f t="shared" si="0"/>
        <v>44131</v>
      </c>
      <c r="B38" s="36">
        <f>SUMIFS(СВЦЭМ!$C$33:$C$776,СВЦЭМ!$A$33:$A$776,$A38,СВЦЭМ!$B$33:$B$776,B$11)+'СЕТ СН'!$F$9+СВЦЭМ!$D$10+'СЕТ СН'!$F$5-'СЕТ СН'!$F$17</f>
        <v>3353.6418032900001</v>
      </c>
      <c r="C38" s="36">
        <f>SUMIFS(СВЦЭМ!$C$33:$C$776,СВЦЭМ!$A$33:$A$776,$A38,СВЦЭМ!$B$33:$B$776,C$11)+'СЕТ СН'!$F$9+СВЦЭМ!$D$10+'СЕТ СН'!$F$5-'СЕТ СН'!$F$17</f>
        <v>3447.64705151</v>
      </c>
      <c r="D38" s="36">
        <f>SUMIFS(СВЦЭМ!$C$33:$C$776,СВЦЭМ!$A$33:$A$776,$A38,СВЦЭМ!$B$33:$B$776,D$11)+'СЕТ СН'!$F$9+СВЦЭМ!$D$10+'СЕТ СН'!$F$5-'СЕТ СН'!$F$17</f>
        <v>3523.0981636799997</v>
      </c>
      <c r="E38" s="36">
        <f>SUMIFS(СВЦЭМ!$C$33:$C$776,СВЦЭМ!$A$33:$A$776,$A38,СВЦЭМ!$B$33:$B$776,E$11)+'СЕТ СН'!$F$9+СВЦЭМ!$D$10+'СЕТ СН'!$F$5-'СЕТ СН'!$F$17</f>
        <v>3542.1471796300002</v>
      </c>
      <c r="F38" s="36">
        <f>SUMIFS(СВЦЭМ!$C$33:$C$776,СВЦЭМ!$A$33:$A$776,$A38,СВЦЭМ!$B$33:$B$776,F$11)+'СЕТ СН'!$F$9+СВЦЭМ!$D$10+'СЕТ СН'!$F$5-'СЕТ СН'!$F$17</f>
        <v>3532.4904558899998</v>
      </c>
      <c r="G38" s="36">
        <f>SUMIFS(СВЦЭМ!$C$33:$C$776,СВЦЭМ!$A$33:$A$776,$A38,СВЦЭМ!$B$33:$B$776,G$11)+'СЕТ СН'!$F$9+СВЦЭМ!$D$10+'СЕТ СН'!$F$5-'СЕТ СН'!$F$17</f>
        <v>3522.2802420799999</v>
      </c>
      <c r="H38" s="36">
        <f>SUMIFS(СВЦЭМ!$C$33:$C$776,СВЦЭМ!$A$33:$A$776,$A38,СВЦЭМ!$B$33:$B$776,H$11)+'СЕТ СН'!$F$9+СВЦЭМ!$D$10+'СЕТ СН'!$F$5-'СЕТ СН'!$F$17</f>
        <v>3486.4132386299998</v>
      </c>
      <c r="I38" s="36">
        <f>SUMIFS(СВЦЭМ!$C$33:$C$776,СВЦЭМ!$A$33:$A$776,$A38,СВЦЭМ!$B$33:$B$776,I$11)+'СЕТ СН'!$F$9+СВЦЭМ!$D$10+'СЕТ СН'!$F$5-'СЕТ СН'!$F$17</f>
        <v>3454.1177076499998</v>
      </c>
      <c r="J38" s="36">
        <f>SUMIFS(СВЦЭМ!$C$33:$C$776,СВЦЭМ!$A$33:$A$776,$A38,СВЦЭМ!$B$33:$B$776,J$11)+'СЕТ СН'!$F$9+СВЦЭМ!$D$10+'СЕТ СН'!$F$5-'СЕТ СН'!$F$17</f>
        <v>3371.88456752</v>
      </c>
      <c r="K38" s="36">
        <f>SUMIFS(СВЦЭМ!$C$33:$C$776,СВЦЭМ!$A$33:$A$776,$A38,СВЦЭМ!$B$33:$B$776,K$11)+'СЕТ СН'!$F$9+СВЦЭМ!$D$10+'СЕТ СН'!$F$5-'СЕТ СН'!$F$17</f>
        <v>3330.64631779</v>
      </c>
      <c r="L38" s="36">
        <f>SUMIFS(СВЦЭМ!$C$33:$C$776,СВЦЭМ!$A$33:$A$776,$A38,СВЦЭМ!$B$33:$B$776,L$11)+'СЕТ СН'!$F$9+СВЦЭМ!$D$10+'СЕТ СН'!$F$5-'СЕТ СН'!$F$17</f>
        <v>3338.82941007</v>
      </c>
      <c r="M38" s="36">
        <f>SUMIFS(СВЦЭМ!$C$33:$C$776,СВЦЭМ!$A$33:$A$776,$A38,СВЦЭМ!$B$33:$B$776,M$11)+'СЕТ СН'!$F$9+СВЦЭМ!$D$10+'СЕТ СН'!$F$5-'СЕТ СН'!$F$17</f>
        <v>3343.4514073700002</v>
      </c>
      <c r="N38" s="36">
        <f>SUMIFS(СВЦЭМ!$C$33:$C$776,СВЦЭМ!$A$33:$A$776,$A38,СВЦЭМ!$B$33:$B$776,N$11)+'СЕТ СН'!$F$9+СВЦЭМ!$D$10+'СЕТ СН'!$F$5-'СЕТ СН'!$F$17</f>
        <v>3351.9718802100001</v>
      </c>
      <c r="O38" s="36">
        <f>SUMIFS(СВЦЭМ!$C$33:$C$776,СВЦЭМ!$A$33:$A$776,$A38,СВЦЭМ!$B$33:$B$776,O$11)+'СЕТ СН'!$F$9+СВЦЭМ!$D$10+'СЕТ СН'!$F$5-'СЕТ СН'!$F$17</f>
        <v>3403.1027135099998</v>
      </c>
      <c r="P38" s="36">
        <f>SUMIFS(СВЦЭМ!$C$33:$C$776,СВЦЭМ!$A$33:$A$776,$A38,СВЦЭМ!$B$33:$B$776,P$11)+'СЕТ СН'!$F$9+СВЦЭМ!$D$10+'СЕТ СН'!$F$5-'СЕТ СН'!$F$17</f>
        <v>3444.4062312799997</v>
      </c>
      <c r="Q38" s="36">
        <f>SUMIFS(СВЦЭМ!$C$33:$C$776,СВЦЭМ!$A$33:$A$776,$A38,СВЦЭМ!$B$33:$B$776,Q$11)+'СЕТ СН'!$F$9+СВЦЭМ!$D$10+'СЕТ СН'!$F$5-'СЕТ СН'!$F$17</f>
        <v>3401.4310446099998</v>
      </c>
      <c r="R38" s="36">
        <f>SUMIFS(СВЦЭМ!$C$33:$C$776,СВЦЭМ!$A$33:$A$776,$A38,СВЦЭМ!$B$33:$B$776,R$11)+'СЕТ СН'!$F$9+СВЦЭМ!$D$10+'СЕТ СН'!$F$5-'СЕТ СН'!$F$17</f>
        <v>3336.5098407699998</v>
      </c>
      <c r="S38" s="36">
        <f>SUMIFS(СВЦЭМ!$C$33:$C$776,СВЦЭМ!$A$33:$A$776,$A38,СВЦЭМ!$B$33:$B$776,S$11)+'СЕТ СН'!$F$9+СВЦЭМ!$D$10+'СЕТ СН'!$F$5-'СЕТ СН'!$F$17</f>
        <v>3284.2919744700002</v>
      </c>
      <c r="T38" s="36">
        <f>SUMIFS(СВЦЭМ!$C$33:$C$776,СВЦЭМ!$A$33:$A$776,$A38,СВЦЭМ!$B$33:$B$776,T$11)+'СЕТ СН'!$F$9+СВЦЭМ!$D$10+'СЕТ СН'!$F$5-'СЕТ СН'!$F$17</f>
        <v>3302.5992209799997</v>
      </c>
      <c r="U38" s="36">
        <f>SUMIFS(СВЦЭМ!$C$33:$C$776,СВЦЭМ!$A$33:$A$776,$A38,СВЦЭМ!$B$33:$B$776,U$11)+'СЕТ СН'!$F$9+СВЦЭМ!$D$10+'СЕТ СН'!$F$5-'СЕТ СН'!$F$17</f>
        <v>3301.2343784099999</v>
      </c>
      <c r="V38" s="36">
        <f>SUMIFS(СВЦЭМ!$C$33:$C$776,СВЦЭМ!$A$33:$A$776,$A38,СВЦЭМ!$B$33:$B$776,V$11)+'СЕТ СН'!$F$9+СВЦЭМ!$D$10+'СЕТ СН'!$F$5-'СЕТ СН'!$F$17</f>
        <v>3303.1347927799998</v>
      </c>
      <c r="W38" s="36">
        <f>SUMIFS(СВЦЭМ!$C$33:$C$776,СВЦЭМ!$A$33:$A$776,$A38,СВЦЭМ!$B$33:$B$776,W$11)+'СЕТ СН'!$F$9+СВЦЭМ!$D$10+'СЕТ СН'!$F$5-'СЕТ СН'!$F$17</f>
        <v>3298.7101540200001</v>
      </c>
      <c r="X38" s="36">
        <f>SUMIFS(СВЦЭМ!$C$33:$C$776,СВЦЭМ!$A$33:$A$776,$A38,СВЦЭМ!$B$33:$B$776,X$11)+'СЕТ СН'!$F$9+СВЦЭМ!$D$10+'СЕТ СН'!$F$5-'СЕТ СН'!$F$17</f>
        <v>3277.86097483</v>
      </c>
      <c r="Y38" s="36">
        <f>SUMIFS(СВЦЭМ!$C$33:$C$776,СВЦЭМ!$A$33:$A$776,$A38,СВЦЭМ!$B$33:$B$776,Y$11)+'СЕТ СН'!$F$9+СВЦЭМ!$D$10+'СЕТ СН'!$F$5-'СЕТ СН'!$F$17</f>
        <v>3314.47512349</v>
      </c>
    </row>
    <row r="39" spans="1:25" ht="15.75" x14ac:dyDescent="0.2">
      <c r="A39" s="35">
        <f t="shared" si="0"/>
        <v>44132</v>
      </c>
      <c r="B39" s="36">
        <f>SUMIFS(СВЦЭМ!$C$33:$C$776,СВЦЭМ!$A$33:$A$776,$A39,СВЦЭМ!$B$33:$B$776,B$11)+'СЕТ СН'!$F$9+СВЦЭМ!$D$10+'СЕТ СН'!$F$5-'СЕТ СН'!$F$17</f>
        <v>3416.85041456</v>
      </c>
      <c r="C39" s="36">
        <f>SUMIFS(СВЦЭМ!$C$33:$C$776,СВЦЭМ!$A$33:$A$776,$A39,СВЦЭМ!$B$33:$B$776,C$11)+'СЕТ СН'!$F$9+СВЦЭМ!$D$10+'СЕТ СН'!$F$5-'СЕТ СН'!$F$17</f>
        <v>3479.45373922</v>
      </c>
      <c r="D39" s="36">
        <f>SUMIFS(СВЦЭМ!$C$33:$C$776,СВЦЭМ!$A$33:$A$776,$A39,СВЦЭМ!$B$33:$B$776,D$11)+'СЕТ СН'!$F$9+СВЦЭМ!$D$10+'СЕТ СН'!$F$5-'СЕТ СН'!$F$17</f>
        <v>3481.47149313</v>
      </c>
      <c r="E39" s="36">
        <f>SUMIFS(СВЦЭМ!$C$33:$C$776,СВЦЭМ!$A$33:$A$776,$A39,СВЦЭМ!$B$33:$B$776,E$11)+'СЕТ СН'!$F$9+СВЦЭМ!$D$10+'СЕТ СН'!$F$5-'СЕТ СН'!$F$17</f>
        <v>3485.5568768799999</v>
      </c>
      <c r="F39" s="36">
        <f>SUMIFS(СВЦЭМ!$C$33:$C$776,СВЦЭМ!$A$33:$A$776,$A39,СВЦЭМ!$B$33:$B$776,F$11)+'СЕТ СН'!$F$9+СВЦЭМ!$D$10+'СЕТ СН'!$F$5-'СЕТ СН'!$F$17</f>
        <v>3494.1252595199999</v>
      </c>
      <c r="G39" s="36">
        <f>SUMIFS(СВЦЭМ!$C$33:$C$776,СВЦЭМ!$A$33:$A$776,$A39,СВЦЭМ!$B$33:$B$776,G$11)+'СЕТ СН'!$F$9+СВЦЭМ!$D$10+'СЕТ СН'!$F$5-'СЕТ СН'!$F$17</f>
        <v>3475.2306950900002</v>
      </c>
      <c r="H39" s="36">
        <f>SUMIFS(СВЦЭМ!$C$33:$C$776,СВЦЭМ!$A$33:$A$776,$A39,СВЦЭМ!$B$33:$B$776,H$11)+'СЕТ СН'!$F$9+СВЦЭМ!$D$10+'СЕТ СН'!$F$5-'СЕТ СН'!$F$17</f>
        <v>3486.5730312400001</v>
      </c>
      <c r="I39" s="36">
        <f>SUMIFS(СВЦЭМ!$C$33:$C$776,СВЦЭМ!$A$33:$A$776,$A39,СВЦЭМ!$B$33:$B$776,I$11)+'СЕТ СН'!$F$9+СВЦЭМ!$D$10+'СЕТ СН'!$F$5-'СЕТ СН'!$F$17</f>
        <v>3473.2453898599997</v>
      </c>
      <c r="J39" s="36">
        <f>SUMIFS(СВЦЭМ!$C$33:$C$776,СВЦЭМ!$A$33:$A$776,$A39,СВЦЭМ!$B$33:$B$776,J$11)+'СЕТ СН'!$F$9+СВЦЭМ!$D$10+'СЕТ СН'!$F$5-'СЕТ СН'!$F$17</f>
        <v>3410.0272928700001</v>
      </c>
      <c r="K39" s="36">
        <f>SUMIFS(СВЦЭМ!$C$33:$C$776,СВЦЭМ!$A$33:$A$776,$A39,СВЦЭМ!$B$33:$B$776,K$11)+'СЕТ СН'!$F$9+СВЦЭМ!$D$10+'СЕТ СН'!$F$5-'СЕТ СН'!$F$17</f>
        <v>3360.3172585299999</v>
      </c>
      <c r="L39" s="36">
        <f>SUMIFS(СВЦЭМ!$C$33:$C$776,СВЦЭМ!$A$33:$A$776,$A39,СВЦЭМ!$B$33:$B$776,L$11)+'СЕТ СН'!$F$9+СВЦЭМ!$D$10+'СЕТ СН'!$F$5-'СЕТ СН'!$F$17</f>
        <v>3363.0467208599998</v>
      </c>
      <c r="M39" s="36">
        <f>SUMIFS(СВЦЭМ!$C$33:$C$776,СВЦЭМ!$A$33:$A$776,$A39,СВЦЭМ!$B$33:$B$776,M$11)+'СЕТ СН'!$F$9+СВЦЭМ!$D$10+'СЕТ СН'!$F$5-'СЕТ СН'!$F$17</f>
        <v>3364.38575107</v>
      </c>
      <c r="N39" s="36">
        <f>SUMIFS(СВЦЭМ!$C$33:$C$776,СВЦЭМ!$A$33:$A$776,$A39,СВЦЭМ!$B$33:$B$776,N$11)+'СЕТ СН'!$F$9+СВЦЭМ!$D$10+'СЕТ СН'!$F$5-'СЕТ СН'!$F$17</f>
        <v>3380.5724555699999</v>
      </c>
      <c r="O39" s="36">
        <f>SUMIFS(СВЦЭМ!$C$33:$C$776,СВЦЭМ!$A$33:$A$776,$A39,СВЦЭМ!$B$33:$B$776,O$11)+'СЕТ СН'!$F$9+СВЦЭМ!$D$10+'СЕТ СН'!$F$5-'СЕТ СН'!$F$17</f>
        <v>3420.9139221099999</v>
      </c>
      <c r="P39" s="36">
        <f>SUMIFS(СВЦЭМ!$C$33:$C$776,СВЦЭМ!$A$33:$A$776,$A39,СВЦЭМ!$B$33:$B$776,P$11)+'СЕТ СН'!$F$9+СВЦЭМ!$D$10+'СЕТ СН'!$F$5-'СЕТ СН'!$F$17</f>
        <v>3459.5761555700001</v>
      </c>
      <c r="Q39" s="36">
        <f>SUMIFS(СВЦЭМ!$C$33:$C$776,СВЦЭМ!$A$33:$A$776,$A39,СВЦЭМ!$B$33:$B$776,Q$11)+'СЕТ СН'!$F$9+СВЦЭМ!$D$10+'СЕТ СН'!$F$5-'СЕТ СН'!$F$17</f>
        <v>3417.74051224</v>
      </c>
      <c r="R39" s="36">
        <f>SUMIFS(СВЦЭМ!$C$33:$C$776,СВЦЭМ!$A$33:$A$776,$A39,СВЦЭМ!$B$33:$B$776,R$11)+'СЕТ СН'!$F$9+СВЦЭМ!$D$10+'СЕТ СН'!$F$5-'СЕТ СН'!$F$17</f>
        <v>3359.2829829000002</v>
      </c>
      <c r="S39" s="36">
        <f>SUMIFS(СВЦЭМ!$C$33:$C$776,СВЦЭМ!$A$33:$A$776,$A39,СВЦЭМ!$B$33:$B$776,S$11)+'СЕТ СН'!$F$9+СВЦЭМ!$D$10+'СЕТ СН'!$F$5-'СЕТ СН'!$F$17</f>
        <v>3310.4641897299998</v>
      </c>
      <c r="T39" s="36">
        <f>SUMIFS(СВЦЭМ!$C$33:$C$776,СВЦЭМ!$A$33:$A$776,$A39,СВЦЭМ!$B$33:$B$776,T$11)+'СЕТ СН'!$F$9+СВЦЭМ!$D$10+'СЕТ СН'!$F$5-'СЕТ СН'!$F$17</f>
        <v>3312.54731085</v>
      </c>
      <c r="U39" s="36">
        <f>SUMIFS(СВЦЭМ!$C$33:$C$776,СВЦЭМ!$A$33:$A$776,$A39,СВЦЭМ!$B$33:$B$776,U$11)+'СЕТ СН'!$F$9+СВЦЭМ!$D$10+'СЕТ СН'!$F$5-'СЕТ СН'!$F$17</f>
        <v>3317.08810791</v>
      </c>
      <c r="V39" s="36">
        <f>SUMIFS(СВЦЭМ!$C$33:$C$776,СВЦЭМ!$A$33:$A$776,$A39,СВЦЭМ!$B$33:$B$776,V$11)+'СЕТ СН'!$F$9+СВЦЭМ!$D$10+'СЕТ СН'!$F$5-'СЕТ СН'!$F$17</f>
        <v>3309.8308980399997</v>
      </c>
      <c r="W39" s="36">
        <f>SUMIFS(СВЦЭМ!$C$33:$C$776,СВЦЭМ!$A$33:$A$776,$A39,СВЦЭМ!$B$33:$B$776,W$11)+'СЕТ СН'!$F$9+СВЦЭМ!$D$10+'СЕТ СН'!$F$5-'СЕТ СН'!$F$17</f>
        <v>3308.05966132</v>
      </c>
      <c r="X39" s="36">
        <f>SUMIFS(СВЦЭМ!$C$33:$C$776,СВЦЭМ!$A$33:$A$776,$A39,СВЦЭМ!$B$33:$B$776,X$11)+'СЕТ СН'!$F$9+СВЦЭМ!$D$10+'СЕТ СН'!$F$5-'СЕТ СН'!$F$17</f>
        <v>3311.2863941999999</v>
      </c>
      <c r="Y39" s="36">
        <f>SUMIFS(СВЦЭМ!$C$33:$C$776,СВЦЭМ!$A$33:$A$776,$A39,СВЦЭМ!$B$33:$B$776,Y$11)+'СЕТ СН'!$F$9+СВЦЭМ!$D$10+'СЕТ СН'!$F$5-'СЕТ СН'!$F$17</f>
        <v>3339.1153735100002</v>
      </c>
    </row>
    <row r="40" spans="1:25" ht="15.75" x14ac:dyDescent="0.2">
      <c r="A40" s="35">
        <f t="shared" si="0"/>
        <v>44133</v>
      </c>
      <c r="B40" s="36">
        <f>SUMIFS(СВЦЭМ!$C$33:$C$776,СВЦЭМ!$A$33:$A$776,$A40,СВЦЭМ!$B$33:$B$776,B$11)+'СЕТ СН'!$F$9+СВЦЭМ!$D$10+'СЕТ СН'!$F$5-'СЕТ СН'!$F$17</f>
        <v>3393.2174406700001</v>
      </c>
      <c r="C40" s="36">
        <f>SUMIFS(СВЦЭМ!$C$33:$C$776,СВЦЭМ!$A$33:$A$776,$A40,СВЦЭМ!$B$33:$B$776,C$11)+'СЕТ СН'!$F$9+СВЦЭМ!$D$10+'СЕТ СН'!$F$5-'СЕТ СН'!$F$17</f>
        <v>3463.86854438</v>
      </c>
      <c r="D40" s="36">
        <f>SUMIFS(СВЦЭМ!$C$33:$C$776,СВЦЭМ!$A$33:$A$776,$A40,СВЦЭМ!$B$33:$B$776,D$11)+'СЕТ СН'!$F$9+СВЦЭМ!$D$10+'СЕТ СН'!$F$5-'СЕТ СН'!$F$17</f>
        <v>3474.6412291000001</v>
      </c>
      <c r="E40" s="36">
        <f>SUMIFS(СВЦЭМ!$C$33:$C$776,СВЦЭМ!$A$33:$A$776,$A40,СВЦЭМ!$B$33:$B$776,E$11)+'СЕТ СН'!$F$9+СВЦЭМ!$D$10+'СЕТ СН'!$F$5-'СЕТ СН'!$F$17</f>
        <v>3468.3205144799999</v>
      </c>
      <c r="F40" s="36">
        <f>SUMIFS(СВЦЭМ!$C$33:$C$776,СВЦЭМ!$A$33:$A$776,$A40,СВЦЭМ!$B$33:$B$776,F$11)+'СЕТ СН'!$F$9+СВЦЭМ!$D$10+'СЕТ СН'!$F$5-'СЕТ СН'!$F$17</f>
        <v>3474.86053597</v>
      </c>
      <c r="G40" s="36">
        <f>SUMIFS(СВЦЭМ!$C$33:$C$776,СВЦЭМ!$A$33:$A$776,$A40,СВЦЭМ!$B$33:$B$776,G$11)+'СЕТ СН'!$F$9+СВЦЭМ!$D$10+'СЕТ СН'!$F$5-'СЕТ СН'!$F$17</f>
        <v>3538.97245458</v>
      </c>
      <c r="H40" s="36">
        <f>SUMIFS(СВЦЭМ!$C$33:$C$776,СВЦЭМ!$A$33:$A$776,$A40,СВЦЭМ!$B$33:$B$776,H$11)+'СЕТ СН'!$F$9+СВЦЭМ!$D$10+'СЕТ СН'!$F$5-'СЕТ СН'!$F$17</f>
        <v>3550.6749792400001</v>
      </c>
      <c r="I40" s="36">
        <f>SUMIFS(СВЦЭМ!$C$33:$C$776,СВЦЭМ!$A$33:$A$776,$A40,СВЦЭМ!$B$33:$B$776,I$11)+'СЕТ СН'!$F$9+СВЦЭМ!$D$10+'СЕТ СН'!$F$5-'СЕТ СН'!$F$17</f>
        <v>3454.2670640300003</v>
      </c>
      <c r="J40" s="36">
        <f>SUMIFS(СВЦЭМ!$C$33:$C$776,СВЦЭМ!$A$33:$A$776,$A40,СВЦЭМ!$B$33:$B$776,J$11)+'СЕТ СН'!$F$9+СВЦЭМ!$D$10+'СЕТ СН'!$F$5-'СЕТ СН'!$F$17</f>
        <v>3359.5764810700002</v>
      </c>
      <c r="K40" s="36">
        <f>SUMIFS(СВЦЭМ!$C$33:$C$776,СВЦЭМ!$A$33:$A$776,$A40,СВЦЭМ!$B$33:$B$776,K$11)+'СЕТ СН'!$F$9+СВЦЭМ!$D$10+'СЕТ СН'!$F$5-'СЕТ СН'!$F$17</f>
        <v>3306.9291111399998</v>
      </c>
      <c r="L40" s="36">
        <f>SUMIFS(СВЦЭМ!$C$33:$C$776,СВЦЭМ!$A$33:$A$776,$A40,СВЦЭМ!$B$33:$B$776,L$11)+'СЕТ СН'!$F$9+СВЦЭМ!$D$10+'СЕТ СН'!$F$5-'СЕТ СН'!$F$17</f>
        <v>3308.9859774199999</v>
      </c>
      <c r="M40" s="36">
        <f>SUMIFS(СВЦЭМ!$C$33:$C$776,СВЦЭМ!$A$33:$A$776,$A40,СВЦЭМ!$B$33:$B$776,M$11)+'СЕТ СН'!$F$9+СВЦЭМ!$D$10+'СЕТ СН'!$F$5-'СЕТ СН'!$F$17</f>
        <v>3313.0585631399999</v>
      </c>
      <c r="N40" s="36">
        <f>SUMIFS(СВЦЭМ!$C$33:$C$776,СВЦЭМ!$A$33:$A$776,$A40,СВЦЭМ!$B$33:$B$776,N$11)+'СЕТ СН'!$F$9+СВЦЭМ!$D$10+'СЕТ СН'!$F$5-'СЕТ СН'!$F$17</f>
        <v>3301.4508926799999</v>
      </c>
      <c r="O40" s="36">
        <f>SUMIFS(СВЦЭМ!$C$33:$C$776,СВЦЭМ!$A$33:$A$776,$A40,СВЦЭМ!$B$33:$B$776,O$11)+'СЕТ СН'!$F$9+СВЦЭМ!$D$10+'СЕТ СН'!$F$5-'СЕТ СН'!$F$17</f>
        <v>3307.5028795899998</v>
      </c>
      <c r="P40" s="36">
        <f>SUMIFS(СВЦЭМ!$C$33:$C$776,СВЦЭМ!$A$33:$A$776,$A40,СВЦЭМ!$B$33:$B$776,P$11)+'СЕТ СН'!$F$9+СВЦЭМ!$D$10+'СЕТ СН'!$F$5-'СЕТ СН'!$F$17</f>
        <v>3346.4125374499999</v>
      </c>
      <c r="Q40" s="36">
        <f>SUMIFS(СВЦЭМ!$C$33:$C$776,СВЦЭМ!$A$33:$A$776,$A40,СВЦЭМ!$B$33:$B$776,Q$11)+'СЕТ СН'!$F$9+СВЦЭМ!$D$10+'СЕТ СН'!$F$5-'СЕТ СН'!$F$17</f>
        <v>3306.56423369</v>
      </c>
      <c r="R40" s="36">
        <f>SUMIFS(СВЦЭМ!$C$33:$C$776,СВЦЭМ!$A$33:$A$776,$A40,СВЦЭМ!$B$33:$B$776,R$11)+'СЕТ СН'!$F$9+СВЦЭМ!$D$10+'СЕТ СН'!$F$5-'СЕТ СН'!$F$17</f>
        <v>3300.7108331199997</v>
      </c>
      <c r="S40" s="36">
        <f>SUMIFS(СВЦЭМ!$C$33:$C$776,СВЦЭМ!$A$33:$A$776,$A40,СВЦЭМ!$B$33:$B$776,S$11)+'СЕТ СН'!$F$9+СВЦЭМ!$D$10+'СЕТ СН'!$F$5-'СЕТ СН'!$F$17</f>
        <v>3300.8599313499999</v>
      </c>
      <c r="T40" s="36">
        <f>SUMIFS(СВЦЭМ!$C$33:$C$776,СВЦЭМ!$A$33:$A$776,$A40,СВЦЭМ!$B$33:$B$776,T$11)+'СЕТ СН'!$F$9+СВЦЭМ!$D$10+'СЕТ СН'!$F$5-'СЕТ СН'!$F$17</f>
        <v>3328.2315116499999</v>
      </c>
      <c r="U40" s="36">
        <f>SUMIFS(СВЦЭМ!$C$33:$C$776,СВЦЭМ!$A$33:$A$776,$A40,СВЦЭМ!$B$33:$B$776,U$11)+'СЕТ СН'!$F$9+СВЦЭМ!$D$10+'СЕТ СН'!$F$5-'СЕТ СН'!$F$17</f>
        <v>3327.5508560099997</v>
      </c>
      <c r="V40" s="36">
        <f>SUMIFS(СВЦЭМ!$C$33:$C$776,СВЦЭМ!$A$33:$A$776,$A40,СВЦЭМ!$B$33:$B$776,V$11)+'СЕТ СН'!$F$9+СВЦЭМ!$D$10+'СЕТ СН'!$F$5-'СЕТ СН'!$F$17</f>
        <v>3311.41075856</v>
      </c>
      <c r="W40" s="36">
        <f>SUMIFS(СВЦЭМ!$C$33:$C$776,СВЦЭМ!$A$33:$A$776,$A40,СВЦЭМ!$B$33:$B$776,W$11)+'СЕТ СН'!$F$9+СВЦЭМ!$D$10+'СЕТ СН'!$F$5-'СЕТ СН'!$F$17</f>
        <v>3297.1181242399998</v>
      </c>
      <c r="X40" s="36">
        <f>SUMIFS(СВЦЭМ!$C$33:$C$776,СВЦЭМ!$A$33:$A$776,$A40,СВЦЭМ!$B$33:$B$776,X$11)+'СЕТ СН'!$F$9+СВЦЭМ!$D$10+'СЕТ СН'!$F$5-'СЕТ СН'!$F$17</f>
        <v>3346.2066367899997</v>
      </c>
      <c r="Y40" s="36">
        <f>SUMIFS(СВЦЭМ!$C$33:$C$776,СВЦЭМ!$A$33:$A$776,$A40,СВЦЭМ!$B$33:$B$776,Y$11)+'СЕТ СН'!$F$9+СВЦЭМ!$D$10+'СЕТ СН'!$F$5-'СЕТ СН'!$F$17</f>
        <v>3371.1924290299999</v>
      </c>
    </row>
    <row r="41" spans="1:25" ht="15.75" x14ac:dyDescent="0.2">
      <c r="A41" s="35">
        <f t="shared" si="0"/>
        <v>44134</v>
      </c>
      <c r="B41" s="36">
        <f>SUMIFS(СВЦЭМ!$C$33:$C$776,СВЦЭМ!$A$33:$A$776,$A41,СВЦЭМ!$B$33:$B$776,B$11)+'СЕТ СН'!$F$9+СВЦЭМ!$D$10+'СЕТ СН'!$F$5-'СЕТ СН'!$F$17</f>
        <v>3371.4969718799998</v>
      </c>
      <c r="C41" s="36">
        <f>SUMIFS(СВЦЭМ!$C$33:$C$776,СВЦЭМ!$A$33:$A$776,$A41,СВЦЭМ!$B$33:$B$776,C$11)+'СЕТ СН'!$F$9+СВЦЭМ!$D$10+'СЕТ СН'!$F$5-'СЕТ СН'!$F$17</f>
        <v>3433.0439016299997</v>
      </c>
      <c r="D41" s="36">
        <f>SUMIFS(СВЦЭМ!$C$33:$C$776,СВЦЭМ!$A$33:$A$776,$A41,СВЦЭМ!$B$33:$B$776,D$11)+'СЕТ СН'!$F$9+СВЦЭМ!$D$10+'СЕТ СН'!$F$5-'СЕТ СН'!$F$17</f>
        <v>3530.4692152500002</v>
      </c>
      <c r="E41" s="36">
        <f>SUMIFS(СВЦЭМ!$C$33:$C$776,СВЦЭМ!$A$33:$A$776,$A41,СВЦЭМ!$B$33:$B$776,E$11)+'СЕТ СН'!$F$9+СВЦЭМ!$D$10+'СЕТ СН'!$F$5-'СЕТ СН'!$F$17</f>
        <v>3547.2409296000001</v>
      </c>
      <c r="F41" s="36">
        <f>SUMIFS(СВЦЭМ!$C$33:$C$776,СВЦЭМ!$A$33:$A$776,$A41,СВЦЭМ!$B$33:$B$776,F$11)+'СЕТ СН'!$F$9+СВЦЭМ!$D$10+'СЕТ СН'!$F$5-'СЕТ СН'!$F$17</f>
        <v>3540.8330645799997</v>
      </c>
      <c r="G41" s="36">
        <f>SUMIFS(СВЦЭМ!$C$33:$C$776,СВЦЭМ!$A$33:$A$776,$A41,СВЦЭМ!$B$33:$B$776,G$11)+'СЕТ СН'!$F$9+СВЦЭМ!$D$10+'СЕТ СН'!$F$5-'СЕТ СН'!$F$17</f>
        <v>3524.5877446099998</v>
      </c>
      <c r="H41" s="36">
        <f>SUMIFS(СВЦЭМ!$C$33:$C$776,СВЦЭМ!$A$33:$A$776,$A41,СВЦЭМ!$B$33:$B$776,H$11)+'СЕТ СН'!$F$9+СВЦЭМ!$D$10+'СЕТ СН'!$F$5-'СЕТ СН'!$F$17</f>
        <v>3448.8236763200002</v>
      </c>
      <c r="I41" s="36">
        <f>SUMIFS(СВЦЭМ!$C$33:$C$776,СВЦЭМ!$A$33:$A$776,$A41,СВЦЭМ!$B$33:$B$776,I$11)+'СЕТ СН'!$F$9+СВЦЭМ!$D$10+'СЕТ СН'!$F$5-'СЕТ СН'!$F$17</f>
        <v>3435.8640832999999</v>
      </c>
      <c r="J41" s="36">
        <f>SUMIFS(СВЦЭМ!$C$33:$C$776,СВЦЭМ!$A$33:$A$776,$A41,СВЦЭМ!$B$33:$B$776,J$11)+'СЕТ СН'!$F$9+СВЦЭМ!$D$10+'СЕТ СН'!$F$5-'СЕТ СН'!$F$17</f>
        <v>3359.3821868</v>
      </c>
      <c r="K41" s="36">
        <f>SUMIFS(СВЦЭМ!$C$33:$C$776,СВЦЭМ!$A$33:$A$776,$A41,СВЦЭМ!$B$33:$B$776,K$11)+'СЕТ СН'!$F$9+СВЦЭМ!$D$10+'СЕТ СН'!$F$5-'СЕТ СН'!$F$17</f>
        <v>3341.50040274</v>
      </c>
      <c r="L41" s="36">
        <f>SUMIFS(СВЦЭМ!$C$33:$C$776,СВЦЭМ!$A$33:$A$776,$A41,СВЦЭМ!$B$33:$B$776,L$11)+'СЕТ СН'!$F$9+СВЦЭМ!$D$10+'СЕТ СН'!$F$5-'СЕТ СН'!$F$17</f>
        <v>3343.8838029099998</v>
      </c>
      <c r="M41" s="36">
        <f>SUMIFS(СВЦЭМ!$C$33:$C$776,СВЦЭМ!$A$33:$A$776,$A41,СВЦЭМ!$B$33:$B$776,M$11)+'СЕТ СН'!$F$9+СВЦЭМ!$D$10+'СЕТ СН'!$F$5-'СЕТ СН'!$F$17</f>
        <v>3340.4648155999998</v>
      </c>
      <c r="N41" s="36">
        <f>SUMIFS(СВЦЭМ!$C$33:$C$776,СВЦЭМ!$A$33:$A$776,$A41,СВЦЭМ!$B$33:$B$776,N$11)+'СЕТ СН'!$F$9+СВЦЭМ!$D$10+'СЕТ СН'!$F$5-'СЕТ СН'!$F$17</f>
        <v>3339.4204370299999</v>
      </c>
      <c r="O41" s="36">
        <f>SUMIFS(СВЦЭМ!$C$33:$C$776,СВЦЭМ!$A$33:$A$776,$A41,СВЦЭМ!$B$33:$B$776,O$11)+'СЕТ СН'!$F$9+СВЦЭМ!$D$10+'СЕТ СН'!$F$5-'СЕТ СН'!$F$17</f>
        <v>3374.8708493399999</v>
      </c>
      <c r="P41" s="36">
        <f>SUMIFS(СВЦЭМ!$C$33:$C$776,СВЦЭМ!$A$33:$A$776,$A41,СВЦЭМ!$B$33:$B$776,P$11)+'СЕТ СН'!$F$9+СВЦЭМ!$D$10+'СЕТ СН'!$F$5-'СЕТ СН'!$F$17</f>
        <v>3399.33362928</v>
      </c>
      <c r="Q41" s="36">
        <f>SUMIFS(СВЦЭМ!$C$33:$C$776,СВЦЭМ!$A$33:$A$776,$A41,СВЦЭМ!$B$33:$B$776,Q$11)+'СЕТ СН'!$F$9+СВЦЭМ!$D$10+'СЕТ СН'!$F$5-'СЕТ СН'!$F$17</f>
        <v>3385.3439782199998</v>
      </c>
      <c r="R41" s="36">
        <f>SUMIFS(СВЦЭМ!$C$33:$C$776,СВЦЭМ!$A$33:$A$776,$A41,СВЦЭМ!$B$33:$B$776,R$11)+'СЕТ СН'!$F$9+СВЦЭМ!$D$10+'СЕТ СН'!$F$5-'СЕТ СН'!$F$17</f>
        <v>3350.9322548499999</v>
      </c>
      <c r="S41" s="36">
        <f>SUMIFS(СВЦЭМ!$C$33:$C$776,СВЦЭМ!$A$33:$A$776,$A41,СВЦЭМ!$B$33:$B$776,S$11)+'СЕТ СН'!$F$9+СВЦЭМ!$D$10+'СЕТ СН'!$F$5-'СЕТ СН'!$F$17</f>
        <v>3297.0819351999999</v>
      </c>
      <c r="T41" s="36">
        <f>SUMIFS(СВЦЭМ!$C$33:$C$776,СВЦЭМ!$A$33:$A$776,$A41,СВЦЭМ!$B$33:$B$776,T$11)+'СЕТ СН'!$F$9+СВЦЭМ!$D$10+'СЕТ СН'!$F$5-'СЕТ СН'!$F$17</f>
        <v>3321.2870769199999</v>
      </c>
      <c r="U41" s="36">
        <f>SUMIFS(СВЦЭМ!$C$33:$C$776,СВЦЭМ!$A$33:$A$776,$A41,СВЦЭМ!$B$33:$B$776,U$11)+'СЕТ СН'!$F$9+СВЦЭМ!$D$10+'СЕТ СН'!$F$5-'СЕТ СН'!$F$17</f>
        <v>3322.8649376600001</v>
      </c>
      <c r="V41" s="36">
        <f>SUMIFS(СВЦЭМ!$C$33:$C$776,СВЦЭМ!$A$33:$A$776,$A41,СВЦЭМ!$B$33:$B$776,V$11)+'СЕТ СН'!$F$9+СВЦЭМ!$D$10+'СЕТ СН'!$F$5-'СЕТ СН'!$F$17</f>
        <v>3308.88331036</v>
      </c>
      <c r="W41" s="36">
        <f>SUMIFS(СВЦЭМ!$C$33:$C$776,СВЦЭМ!$A$33:$A$776,$A41,СВЦЭМ!$B$33:$B$776,W$11)+'СЕТ СН'!$F$9+СВЦЭМ!$D$10+'СЕТ СН'!$F$5-'СЕТ СН'!$F$17</f>
        <v>3298.0783370499998</v>
      </c>
      <c r="X41" s="36">
        <f>SUMIFS(СВЦЭМ!$C$33:$C$776,СВЦЭМ!$A$33:$A$776,$A41,СВЦЭМ!$B$33:$B$776,X$11)+'СЕТ СН'!$F$9+СВЦЭМ!$D$10+'СЕТ СН'!$F$5-'СЕТ СН'!$F$17</f>
        <v>3287.5913901399999</v>
      </c>
      <c r="Y41" s="36">
        <f>SUMIFS(СВЦЭМ!$C$33:$C$776,СВЦЭМ!$A$33:$A$776,$A41,СВЦЭМ!$B$33:$B$776,Y$11)+'СЕТ СН'!$F$9+СВЦЭМ!$D$10+'СЕТ СН'!$F$5-'СЕТ СН'!$F$17</f>
        <v>3328.6113385899998</v>
      </c>
    </row>
    <row r="42" spans="1:25" ht="15.75" x14ac:dyDescent="0.2">
      <c r="A42" s="35">
        <f t="shared" si="0"/>
        <v>44135</v>
      </c>
      <c r="B42" s="36">
        <f>SUMIFS(СВЦЭМ!$C$33:$C$776,СВЦЭМ!$A$33:$A$776,$A42,СВЦЭМ!$B$33:$B$776,B$11)+'СЕТ СН'!$F$9+СВЦЭМ!$D$10+'СЕТ СН'!$F$5-'СЕТ СН'!$F$17</f>
        <v>3310.6761173999998</v>
      </c>
      <c r="C42" s="36">
        <f>SUMIFS(СВЦЭМ!$C$33:$C$776,СВЦЭМ!$A$33:$A$776,$A42,СВЦЭМ!$B$33:$B$776,C$11)+'СЕТ СН'!$F$9+СВЦЭМ!$D$10+'СЕТ СН'!$F$5-'СЕТ СН'!$F$17</f>
        <v>3381.90863967</v>
      </c>
      <c r="D42" s="36">
        <f>SUMIFS(СВЦЭМ!$C$33:$C$776,СВЦЭМ!$A$33:$A$776,$A42,СВЦЭМ!$B$33:$B$776,D$11)+'СЕТ СН'!$F$9+СВЦЭМ!$D$10+'СЕТ СН'!$F$5-'СЕТ СН'!$F$17</f>
        <v>3429.0641290100002</v>
      </c>
      <c r="E42" s="36">
        <f>SUMIFS(СВЦЭМ!$C$33:$C$776,СВЦЭМ!$A$33:$A$776,$A42,СВЦЭМ!$B$33:$B$776,E$11)+'СЕТ СН'!$F$9+СВЦЭМ!$D$10+'СЕТ СН'!$F$5-'СЕТ СН'!$F$17</f>
        <v>3428.5982801700002</v>
      </c>
      <c r="F42" s="36">
        <f>SUMIFS(СВЦЭМ!$C$33:$C$776,СВЦЭМ!$A$33:$A$776,$A42,СВЦЭМ!$B$33:$B$776,F$11)+'СЕТ СН'!$F$9+СВЦЭМ!$D$10+'СЕТ СН'!$F$5-'СЕТ СН'!$F$17</f>
        <v>3439.1085481499999</v>
      </c>
      <c r="G42" s="36">
        <f>SUMIFS(СВЦЭМ!$C$33:$C$776,СВЦЭМ!$A$33:$A$776,$A42,СВЦЭМ!$B$33:$B$776,G$11)+'СЕТ СН'!$F$9+СВЦЭМ!$D$10+'СЕТ СН'!$F$5-'СЕТ СН'!$F$17</f>
        <v>3427.5789854700001</v>
      </c>
      <c r="H42" s="36">
        <f>SUMIFS(СВЦЭМ!$C$33:$C$776,СВЦЭМ!$A$33:$A$776,$A42,СВЦЭМ!$B$33:$B$776,H$11)+'СЕТ СН'!$F$9+СВЦЭМ!$D$10+'СЕТ СН'!$F$5-'СЕТ СН'!$F$17</f>
        <v>3409.3260170399999</v>
      </c>
      <c r="I42" s="36">
        <f>SUMIFS(СВЦЭМ!$C$33:$C$776,СВЦЭМ!$A$33:$A$776,$A42,СВЦЭМ!$B$33:$B$776,I$11)+'СЕТ СН'!$F$9+СВЦЭМ!$D$10+'СЕТ СН'!$F$5-'СЕТ СН'!$F$17</f>
        <v>3384.54701196</v>
      </c>
      <c r="J42" s="36">
        <f>SUMIFS(СВЦЭМ!$C$33:$C$776,СВЦЭМ!$A$33:$A$776,$A42,СВЦЭМ!$B$33:$B$776,J$11)+'СЕТ СН'!$F$9+СВЦЭМ!$D$10+'СЕТ СН'!$F$5-'СЕТ СН'!$F$17</f>
        <v>3302.8314566700001</v>
      </c>
      <c r="K42" s="36">
        <f>SUMIFS(СВЦЭМ!$C$33:$C$776,СВЦЭМ!$A$33:$A$776,$A42,СВЦЭМ!$B$33:$B$776,K$11)+'СЕТ СН'!$F$9+СВЦЭМ!$D$10+'СЕТ СН'!$F$5-'СЕТ СН'!$F$17</f>
        <v>3251.1561677999998</v>
      </c>
      <c r="L42" s="36">
        <f>SUMIFS(СВЦЭМ!$C$33:$C$776,СВЦЭМ!$A$33:$A$776,$A42,СВЦЭМ!$B$33:$B$776,L$11)+'СЕТ СН'!$F$9+СВЦЭМ!$D$10+'СЕТ СН'!$F$5-'СЕТ СН'!$F$17</f>
        <v>3268.9188121799998</v>
      </c>
      <c r="M42" s="36">
        <f>SUMIFS(СВЦЭМ!$C$33:$C$776,СВЦЭМ!$A$33:$A$776,$A42,СВЦЭМ!$B$33:$B$776,M$11)+'СЕТ СН'!$F$9+СВЦЭМ!$D$10+'СЕТ СН'!$F$5-'СЕТ СН'!$F$17</f>
        <v>3251.78389453</v>
      </c>
      <c r="N42" s="36">
        <f>SUMIFS(СВЦЭМ!$C$33:$C$776,СВЦЭМ!$A$33:$A$776,$A42,СВЦЭМ!$B$33:$B$776,N$11)+'СЕТ СН'!$F$9+СВЦЭМ!$D$10+'СЕТ СН'!$F$5-'СЕТ СН'!$F$17</f>
        <v>3245.03566619</v>
      </c>
      <c r="O42" s="36">
        <f>SUMIFS(СВЦЭМ!$C$33:$C$776,СВЦЭМ!$A$33:$A$776,$A42,СВЦЭМ!$B$33:$B$776,O$11)+'СЕТ СН'!$F$9+СВЦЭМ!$D$10+'СЕТ СН'!$F$5-'СЕТ СН'!$F$17</f>
        <v>3280.4170355199999</v>
      </c>
      <c r="P42" s="36">
        <f>SUMIFS(СВЦЭМ!$C$33:$C$776,СВЦЭМ!$A$33:$A$776,$A42,СВЦЭМ!$B$33:$B$776,P$11)+'СЕТ СН'!$F$9+СВЦЭМ!$D$10+'СЕТ СН'!$F$5-'СЕТ СН'!$F$17</f>
        <v>3327.5577542000001</v>
      </c>
      <c r="Q42" s="36">
        <f>SUMIFS(СВЦЭМ!$C$33:$C$776,СВЦЭМ!$A$33:$A$776,$A42,СВЦЭМ!$B$33:$B$776,Q$11)+'СЕТ СН'!$F$9+СВЦЭМ!$D$10+'СЕТ СН'!$F$5-'СЕТ СН'!$F$17</f>
        <v>3297.9429625600001</v>
      </c>
      <c r="R42" s="36">
        <f>SUMIFS(СВЦЭМ!$C$33:$C$776,СВЦЭМ!$A$33:$A$776,$A42,СВЦЭМ!$B$33:$B$776,R$11)+'СЕТ СН'!$F$9+СВЦЭМ!$D$10+'СЕТ СН'!$F$5-'СЕТ СН'!$F$17</f>
        <v>3263.7776594699999</v>
      </c>
      <c r="S42" s="36">
        <f>SUMIFS(СВЦЭМ!$C$33:$C$776,СВЦЭМ!$A$33:$A$776,$A42,СВЦЭМ!$B$33:$B$776,S$11)+'СЕТ СН'!$F$9+СВЦЭМ!$D$10+'СЕТ СН'!$F$5-'СЕТ СН'!$F$17</f>
        <v>3248.7499108399998</v>
      </c>
      <c r="T42" s="36">
        <f>SUMIFS(СВЦЭМ!$C$33:$C$776,СВЦЭМ!$A$33:$A$776,$A42,СВЦЭМ!$B$33:$B$776,T$11)+'СЕТ СН'!$F$9+СВЦЭМ!$D$10+'СЕТ СН'!$F$5-'СЕТ СН'!$F$17</f>
        <v>3282.3499745499998</v>
      </c>
      <c r="U42" s="36">
        <f>SUMIFS(СВЦЭМ!$C$33:$C$776,СВЦЭМ!$A$33:$A$776,$A42,СВЦЭМ!$B$33:$B$776,U$11)+'СЕТ СН'!$F$9+СВЦЭМ!$D$10+'СЕТ СН'!$F$5-'СЕТ СН'!$F$17</f>
        <v>3288.7100933699999</v>
      </c>
      <c r="V42" s="36">
        <f>SUMIFS(СВЦЭМ!$C$33:$C$776,СВЦЭМ!$A$33:$A$776,$A42,СВЦЭМ!$B$33:$B$776,V$11)+'СЕТ СН'!$F$9+СВЦЭМ!$D$10+'СЕТ СН'!$F$5-'СЕТ СН'!$F$17</f>
        <v>3276.24639923</v>
      </c>
      <c r="W42" s="36">
        <f>SUMIFS(СВЦЭМ!$C$33:$C$776,СВЦЭМ!$A$33:$A$776,$A42,СВЦЭМ!$B$33:$B$776,W$11)+'СЕТ СН'!$F$9+СВЦЭМ!$D$10+'СЕТ СН'!$F$5-'СЕТ СН'!$F$17</f>
        <v>3264.11767401</v>
      </c>
      <c r="X42" s="36">
        <f>SUMIFS(СВЦЭМ!$C$33:$C$776,СВЦЭМ!$A$33:$A$776,$A42,СВЦЭМ!$B$33:$B$776,X$11)+'СЕТ СН'!$F$9+СВЦЭМ!$D$10+'СЕТ СН'!$F$5-'СЕТ СН'!$F$17</f>
        <v>3224.7208970699999</v>
      </c>
      <c r="Y42" s="36">
        <f>SUMIFS(СВЦЭМ!$C$33:$C$776,СВЦЭМ!$A$33:$A$776,$A42,СВЦЭМ!$B$33:$B$776,Y$11)+'СЕТ СН'!$F$9+СВЦЭМ!$D$10+'СЕТ СН'!$F$5-'СЕТ СН'!$F$17</f>
        <v>3235.1634970499999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01.10.2020</v>
      </c>
      <c r="B48" s="36">
        <f>SUMIFS(СВЦЭМ!$C$33:$C$776,СВЦЭМ!$A$33:$A$776,$A48,СВЦЭМ!$B$33:$B$776,B$47)+'СЕТ СН'!$G$9+СВЦЭМ!$D$10+'СЕТ СН'!$G$5-'СЕТ СН'!$G$17</f>
        <v>3366.8921167799999</v>
      </c>
      <c r="C48" s="36">
        <f>SUMIFS(СВЦЭМ!$C$33:$C$776,СВЦЭМ!$A$33:$A$776,$A48,СВЦЭМ!$B$33:$B$776,C$47)+'СЕТ СН'!$G$9+СВЦЭМ!$D$10+'СЕТ СН'!$G$5-'СЕТ СН'!$G$17</f>
        <v>3429.7445175900002</v>
      </c>
      <c r="D48" s="36">
        <f>SUMIFS(СВЦЭМ!$C$33:$C$776,СВЦЭМ!$A$33:$A$776,$A48,СВЦЭМ!$B$33:$B$776,D$47)+'СЕТ СН'!$G$9+СВЦЭМ!$D$10+'СЕТ СН'!$G$5-'СЕТ СН'!$G$17</f>
        <v>3474.6076333599999</v>
      </c>
      <c r="E48" s="36">
        <f>SUMIFS(СВЦЭМ!$C$33:$C$776,СВЦЭМ!$A$33:$A$776,$A48,СВЦЭМ!$B$33:$B$776,E$47)+'СЕТ СН'!$G$9+СВЦЭМ!$D$10+'СЕТ СН'!$G$5-'СЕТ СН'!$G$17</f>
        <v>3495.9437309899999</v>
      </c>
      <c r="F48" s="36">
        <f>SUMIFS(СВЦЭМ!$C$33:$C$776,СВЦЭМ!$A$33:$A$776,$A48,СВЦЭМ!$B$33:$B$776,F$47)+'СЕТ СН'!$G$9+СВЦЭМ!$D$10+'СЕТ СН'!$G$5-'СЕТ СН'!$G$17</f>
        <v>3497.40682148</v>
      </c>
      <c r="G48" s="36">
        <f>SUMIFS(СВЦЭМ!$C$33:$C$776,СВЦЭМ!$A$33:$A$776,$A48,СВЦЭМ!$B$33:$B$776,G$47)+'СЕТ СН'!$G$9+СВЦЭМ!$D$10+'СЕТ СН'!$G$5-'СЕТ СН'!$G$17</f>
        <v>3480.5442474299998</v>
      </c>
      <c r="H48" s="36">
        <f>SUMIFS(СВЦЭМ!$C$33:$C$776,СВЦЭМ!$A$33:$A$776,$A48,СВЦЭМ!$B$33:$B$776,H$47)+'СЕТ СН'!$G$9+СВЦЭМ!$D$10+'СЕТ СН'!$G$5-'СЕТ СН'!$G$17</f>
        <v>3428.23723591</v>
      </c>
      <c r="I48" s="36">
        <f>SUMIFS(СВЦЭМ!$C$33:$C$776,СВЦЭМ!$A$33:$A$776,$A48,СВЦЭМ!$B$33:$B$776,I$47)+'СЕТ СН'!$G$9+СВЦЭМ!$D$10+'СЕТ СН'!$G$5-'СЕТ СН'!$G$17</f>
        <v>3372.6426126000001</v>
      </c>
      <c r="J48" s="36">
        <f>SUMIFS(СВЦЭМ!$C$33:$C$776,СВЦЭМ!$A$33:$A$776,$A48,СВЦЭМ!$B$33:$B$776,J$47)+'СЕТ СН'!$G$9+СВЦЭМ!$D$10+'СЕТ СН'!$G$5-'СЕТ СН'!$G$17</f>
        <v>3310.70112058</v>
      </c>
      <c r="K48" s="36">
        <f>SUMIFS(СВЦЭМ!$C$33:$C$776,СВЦЭМ!$A$33:$A$776,$A48,СВЦЭМ!$B$33:$B$776,K$47)+'СЕТ СН'!$G$9+СВЦЭМ!$D$10+'СЕТ СН'!$G$5-'СЕТ СН'!$G$17</f>
        <v>3275.7923049400001</v>
      </c>
      <c r="L48" s="36">
        <f>SUMIFS(СВЦЭМ!$C$33:$C$776,СВЦЭМ!$A$33:$A$776,$A48,СВЦЭМ!$B$33:$B$776,L$47)+'СЕТ СН'!$G$9+СВЦЭМ!$D$10+'СЕТ СН'!$G$5-'СЕТ СН'!$G$17</f>
        <v>3275.8564652999999</v>
      </c>
      <c r="M48" s="36">
        <f>SUMIFS(СВЦЭМ!$C$33:$C$776,СВЦЭМ!$A$33:$A$776,$A48,СВЦЭМ!$B$33:$B$776,M$47)+'СЕТ СН'!$G$9+СВЦЭМ!$D$10+'СЕТ СН'!$G$5-'СЕТ СН'!$G$17</f>
        <v>3281.0930357100001</v>
      </c>
      <c r="N48" s="36">
        <f>SUMIFS(СВЦЭМ!$C$33:$C$776,СВЦЭМ!$A$33:$A$776,$A48,СВЦЭМ!$B$33:$B$776,N$47)+'СЕТ СН'!$G$9+СВЦЭМ!$D$10+'СЕТ СН'!$G$5-'СЕТ СН'!$G$17</f>
        <v>3297.3566074599999</v>
      </c>
      <c r="O48" s="36">
        <f>SUMIFS(СВЦЭМ!$C$33:$C$776,СВЦЭМ!$A$33:$A$776,$A48,СВЦЭМ!$B$33:$B$776,O$47)+'СЕТ СН'!$G$9+СВЦЭМ!$D$10+'СЕТ СН'!$G$5-'СЕТ СН'!$G$17</f>
        <v>3320.7001097900002</v>
      </c>
      <c r="P48" s="36">
        <f>SUMIFS(СВЦЭМ!$C$33:$C$776,СВЦЭМ!$A$33:$A$776,$A48,СВЦЭМ!$B$33:$B$776,P$47)+'СЕТ СН'!$G$9+СВЦЭМ!$D$10+'СЕТ СН'!$G$5-'СЕТ СН'!$G$17</f>
        <v>3347.1184392699997</v>
      </c>
      <c r="Q48" s="36">
        <f>SUMIFS(СВЦЭМ!$C$33:$C$776,СВЦЭМ!$A$33:$A$776,$A48,СВЦЭМ!$B$33:$B$776,Q$47)+'СЕТ СН'!$G$9+СВЦЭМ!$D$10+'СЕТ СН'!$G$5-'СЕТ СН'!$G$17</f>
        <v>3311.83427102</v>
      </c>
      <c r="R48" s="36">
        <f>SUMIFS(СВЦЭМ!$C$33:$C$776,СВЦЭМ!$A$33:$A$776,$A48,СВЦЭМ!$B$33:$B$776,R$47)+'СЕТ СН'!$G$9+СВЦЭМ!$D$10+'СЕТ СН'!$G$5-'СЕТ СН'!$G$17</f>
        <v>3272.5403070900002</v>
      </c>
      <c r="S48" s="36">
        <f>SUMIFS(СВЦЭМ!$C$33:$C$776,СВЦЭМ!$A$33:$A$776,$A48,СВЦЭМ!$B$33:$B$776,S$47)+'СЕТ СН'!$G$9+СВЦЭМ!$D$10+'СЕТ СН'!$G$5-'СЕТ СН'!$G$17</f>
        <v>3232.1599252999999</v>
      </c>
      <c r="T48" s="36">
        <f>SUMIFS(СВЦЭМ!$C$33:$C$776,СВЦЭМ!$A$33:$A$776,$A48,СВЦЭМ!$B$33:$B$776,T$47)+'СЕТ СН'!$G$9+СВЦЭМ!$D$10+'СЕТ СН'!$G$5-'СЕТ СН'!$G$17</f>
        <v>3220.3216103099999</v>
      </c>
      <c r="U48" s="36">
        <f>SUMIFS(СВЦЭМ!$C$33:$C$776,СВЦЭМ!$A$33:$A$776,$A48,СВЦЭМ!$B$33:$B$776,U$47)+'СЕТ СН'!$G$9+СВЦЭМ!$D$10+'СЕТ СН'!$G$5-'СЕТ СН'!$G$17</f>
        <v>3223.6045498100002</v>
      </c>
      <c r="V48" s="36">
        <f>SUMIFS(СВЦЭМ!$C$33:$C$776,СВЦЭМ!$A$33:$A$776,$A48,СВЦЭМ!$B$33:$B$776,V$47)+'СЕТ СН'!$G$9+СВЦЭМ!$D$10+'СЕТ СН'!$G$5-'СЕТ СН'!$G$17</f>
        <v>3220.6438240799998</v>
      </c>
      <c r="W48" s="36">
        <f>SUMIFS(СВЦЭМ!$C$33:$C$776,СВЦЭМ!$A$33:$A$776,$A48,СВЦЭМ!$B$33:$B$776,W$47)+'СЕТ СН'!$G$9+СВЦЭМ!$D$10+'СЕТ СН'!$G$5-'СЕТ СН'!$G$17</f>
        <v>3219.0373798299997</v>
      </c>
      <c r="X48" s="36">
        <f>SUMIFS(СВЦЭМ!$C$33:$C$776,СВЦЭМ!$A$33:$A$776,$A48,СВЦЭМ!$B$33:$B$776,X$47)+'СЕТ СН'!$G$9+СВЦЭМ!$D$10+'СЕТ СН'!$G$5-'СЕТ СН'!$G$17</f>
        <v>3228.0964126199997</v>
      </c>
      <c r="Y48" s="36">
        <f>SUMIFS(СВЦЭМ!$C$33:$C$776,СВЦЭМ!$A$33:$A$776,$A48,СВЦЭМ!$B$33:$B$776,Y$47)+'СЕТ СН'!$G$9+СВЦЭМ!$D$10+'СЕТ СН'!$G$5-'СЕТ СН'!$G$17</f>
        <v>3258.4975199299997</v>
      </c>
    </row>
    <row r="49" spans="1:25" ht="15.75" x14ac:dyDescent="0.2">
      <c r="A49" s="35">
        <f>A48+1</f>
        <v>44106</v>
      </c>
      <c r="B49" s="36">
        <f>SUMIFS(СВЦЭМ!$C$33:$C$776,СВЦЭМ!$A$33:$A$776,$A49,СВЦЭМ!$B$33:$B$776,B$47)+'СЕТ СН'!$G$9+СВЦЭМ!$D$10+'СЕТ СН'!$G$5-'СЕТ СН'!$G$17</f>
        <v>3330.7514476199999</v>
      </c>
      <c r="C49" s="36">
        <f>SUMIFS(СВЦЭМ!$C$33:$C$776,СВЦЭМ!$A$33:$A$776,$A49,СВЦЭМ!$B$33:$B$776,C$47)+'СЕТ СН'!$G$9+СВЦЭМ!$D$10+'СЕТ СН'!$G$5-'СЕТ СН'!$G$17</f>
        <v>3411.54222033</v>
      </c>
      <c r="D49" s="36">
        <f>SUMIFS(СВЦЭМ!$C$33:$C$776,СВЦЭМ!$A$33:$A$776,$A49,СВЦЭМ!$B$33:$B$776,D$47)+'СЕТ СН'!$G$9+СВЦЭМ!$D$10+'СЕТ СН'!$G$5-'СЕТ СН'!$G$17</f>
        <v>3469.1040425699998</v>
      </c>
      <c r="E49" s="36">
        <f>SUMIFS(СВЦЭМ!$C$33:$C$776,СВЦЭМ!$A$33:$A$776,$A49,СВЦЭМ!$B$33:$B$776,E$47)+'СЕТ СН'!$G$9+СВЦЭМ!$D$10+'СЕТ СН'!$G$5-'СЕТ СН'!$G$17</f>
        <v>3488.9450686599998</v>
      </c>
      <c r="F49" s="36">
        <f>SUMIFS(СВЦЭМ!$C$33:$C$776,СВЦЭМ!$A$33:$A$776,$A49,СВЦЭМ!$B$33:$B$776,F$47)+'СЕТ СН'!$G$9+СВЦЭМ!$D$10+'СЕТ СН'!$G$5-'СЕТ СН'!$G$17</f>
        <v>3494.71742984</v>
      </c>
      <c r="G49" s="36">
        <f>SUMIFS(СВЦЭМ!$C$33:$C$776,СВЦЭМ!$A$33:$A$776,$A49,СВЦЭМ!$B$33:$B$776,G$47)+'СЕТ СН'!$G$9+СВЦЭМ!$D$10+'СЕТ СН'!$G$5-'СЕТ СН'!$G$17</f>
        <v>3475.8950102700001</v>
      </c>
      <c r="H49" s="36">
        <f>SUMIFS(СВЦЭМ!$C$33:$C$776,СВЦЭМ!$A$33:$A$776,$A49,СВЦЭМ!$B$33:$B$776,H$47)+'СЕТ СН'!$G$9+СВЦЭМ!$D$10+'СЕТ СН'!$G$5-'СЕТ СН'!$G$17</f>
        <v>3420.5411366799999</v>
      </c>
      <c r="I49" s="36">
        <f>SUMIFS(СВЦЭМ!$C$33:$C$776,СВЦЭМ!$A$33:$A$776,$A49,СВЦЭМ!$B$33:$B$776,I$47)+'СЕТ СН'!$G$9+СВЦЭМ!$D$10+'СЕТ СН'!$G$5-'СЕТ СН'!$G$17</f>
        <v>3365.3841102000001</v>
      </c>
      <c r="J49" s="36">
        <f>SUMIFS(СВЦЭМ!$C$33:$C$776,СВЦЭМ!$A$33:$A$776,$A49,СВЦЭМ!$B$33:$B$776,J$47)+'СЕТ СН'!$G$9+СВЦЭМ!$D$10+'СЕТ СН'!$G$5-'СЕТ СН'!$G$17</f>
        <v>3307.3778915299999</v>
      </c>
      <c r="K49" s="36">
        <f>SUMIFS(СВЦЭМ!$C$33:$C$776,СВЦЭМ!$A$33:$A$776,$A49,СВЦЭМ!$B$33:$B$776,K$47)+'СЕТ СН'!$G$9+СВЦЭМ!$D$10+'СЕТ СН'!$G$5-'СЕТ СН'!$G$17</f>
        <v>3272.3375746800002</v>
      </c>
      <c r="L49" s="36">
        <f>SUMIFS(СВЦЭМ!$C$33:$C$776,СВЦЭМ!$A$33:$A$776,$A49,СВЦЭМ!$B$33:$B$776,L$47)+'СЕТ СН'!$G$9+СВЦЭМ!$D$10+'СЕТ СН'!$G$5-'СЕТ СН'!$G$17</f>
        <v>3269.3937832500001</v>
      </c>
      <c r="M49" s="36">
        <f>SUMIFS(СВЦЭМ!$C$33:$C$776,СВЦЭМ!$A$33:$A$776,$A49,СВЦЭМ!$B$33:$B$776,M$47)+'СЕТ СН'!$G$9+СВЦЭМ!$D$10+'СЕТ СН'!$G$5-'СЕТ СН'!$G$17</f>
        <v>3274.1872100999999</v>
      </c>
      <c r="N49" s="36">
        <f>SUMIFS(СВЦЭМ!$C$33:$C$776,СВЦЭМ!$A$33:$A$776,$A49,СВЦЭМ!$B$33:$B$776,N$47)+'СЕТ СН'!$G$9+СВЦЭМ!$D$10+'СЕТ СН'!$G$5-'СЕТ СН'!$G$17</f>
        <v>3284.7041699399997</v>
      </c>
      <c r="O49" s="36">
        <f>SUMIFS(СВЦЭМ!$C$33:$C$776,СВЦЭМ!$A$33:$A$776,$A49,СВЦЭМ!$B$33:$B$776,O$47)+'СЕТ СН'!$G$9+СВЦЭМ!$D$10+'СЕТ СН'!$G$5-'СЕТ СН'!$G$17</f>
        <v>3309.1125390100001</v>
      </c>
      <c r="P49" s="36">
        <f>SUMIFS(СВЦЭМ!$C$33:$C$776,СВЦЭМ!$A$33:$A$776,$A49,СВЦЭМ!$B$33:$B$776,P$47)+'СЕТ СН'!$G$9+СВЦЭМ!$D$10+'СЕТ СН'!$G$5-'СЕТ СН'!$G$17</f>
        <v>3341.4784958199998</v>
      </c>
      <c r="Q49" s="36">
        <f>SUMIFS(СВЦЭМ!$C$33:$C$776,СВЦЭМ!$A$33:$A$776,$A49,СВЦЭМ!$B$33:$B$776,Q$47)+'СЕТ СН'!$G$9+СВЦЭМ!$D$10+'СЕТ СН'!$G$5-'СЕТ СН'!$G$17</f>
        <v>3308.7555060899999</v>
      </c>
      <c r="R49" s="36">
        <f>SUMIFS(СВЦЭМ!$C$33:$C$776,СВЦЭМ!$A$33:$A$776,$A49,СВЦЭМ!$B$33:$B$776,R$47)+'СЕТ СН'!$G$9+СВЦЭМ!$D$10+'СЕТ СН'!$G$5-'СЕТ СН'!$G$17</f>
        <v>3265.7561209</v>
      </c>
      <c r="S49" s="36">
        <f>SUMIFS(СВЦЭМ!$C$33:$C$776,СВЦЭМ!$A$33:$A$776,$A49,СВЦЭМ!$B$33:$B$776,S$47)+'СЕТ СН'!$G$9+СВЦЭМ!$D$10+'СЕТ СН'!$G$5-'СЕТ СН'!$G$17</f>
        <v>3230.2122553499999</v>
      </c>
      <c r="T49" s="36">
        <f>SUMIFS(СВЦЭМ!$C$33:$C$776,СВЦЭМ!$A$33:$A$776,$A49,СВЦЭМ!$B$33:$B$776,T$47)+'СЕТ СН'!$G$9+СВЦЭМ!$D$10+'СЕТ СН'!$G$5-'СЕТ СН'!$G$17</f>
        <v>3203.7670182800002</v>
      </c>
      <c r="U49" s="36">
        <f>SUMIFS(СВЦЭМ!$C$33:$C$776,СВЦЭМ!$A$33:$A$776,$A49,СВЦЭМ!$B$33:$B$776,U$47)+'СЕТ СН'!$G$9+СВЦЭМ!$D$10+'СЕТ СН'!$G$5-'СЕТ СН'!$G$17</f>
        <v>3197.0627316099999</v>
      </c>
      <c r="V49" s="36">
        <f>SUMIFS(СВЦЭМ!$C$33:$C$776,СВЦЭМ!$A$33:$A$776,$A49,СВЦЭМ!$B$33:$B$776,V$47)+'СЕТ СН'!$G$9+СВЦЭМ!$D$10+'СЕТ СН'!$G$5-'СЕТ СН'!$G$17</f>
        <v>3203.2900924999999</v>
      </c>
      <c r="W49" s="36">
        <f>SUMIFS(СВЦЭМ!$C$33:$C$776,СВЦЭМ!$A$33:$A$776,$A49,СВЦЭМ!$B$33:$B$776,W$47)+'СЕТ СН'!$G$9+СВЦЭМ!$D$10+'СЕТ СН'!$G$5-'СЕТ СН'!$G$17</f>
        <v>3202.5688232800003</v>
      </c>
      <c r="X49" s="36">
        <f>SUMIFS(СВЦЭМ!$C$33:$C$776,СВЦЭМ!$A$33:$A$776,$A49,СВЦЭМ!$B$33:$B$776,X$47)+'СЕТ СН'!$G$9+СВЦЭМ!$D$10+'СЕТ СН'!$G$5-'СЕТ СН'!$G$17</f>
        <v>3223.2175508299997</v>
      </c>
      <c r="Y49" s="36">
        <f>SUMIFS(СВЦЭМ!$C$33:$C$776,СВЦЭМ!$A$33:$A$776,$A49,СВЦЭМ!$B$33:$B$776,Y$47)+'СЕТ СН'!$G$9+СВЦЭМ!$D$10+'СЕТ СН'!$G$5-'СЕТ СН'!$G$17</f>
        <v>3251.56542137</v>
      </c>
    </row>
    <row r="50" spans="1:25" ht="15.75" x14ac:dyDescent="0.2">
      <c r="A50" s="35">
        <f t="shared" ref="A50:A78" si="1">A49+1</f>
        <v>44107</v>
      </c>
      <c r="B50" s="36">
        <f>SUMIFS(СВЦЭМ!$C$33:$C$776,СВЦЭМ!$A$33:$A$776,$A50,СВЦЭМ!$B$33:$B$776,B$47)+'СЕТ СН'!$G$9+СВЦЭМ!$D$10+'СЕТ СН'!$G$5-'СЕТ СН'!$G$17</f>
        <v>3315.8315773599998</v>
      </c>
      <c r="C50" s="36">
        <f>SUMIFS(СВЦЭМ!$C$33:$C$776,СВЦЭМ!$A$33:$A$776,$A50,СВЦЭМ!$B$33:$B$776,C$47)+'СЕТ СН'!$G$9+СВЦЭМ!$D$10+'СЕТ СН'!$G$5-'СЕТ СН'!$G$17</f>
        <v>3395.25986715</v>
      </c>
      <c r="D50" s="36">
        <f>SUMIFS(СВЦЭМ!$C$33:$C$776,СВЦЭМ!$A$33:$A$776,$A50,СВЦЭМ!$B$33:$B$776,D$47)+'СЕТ СН'!$G$9+СВЦЭМ!$D$10+'СЕТ СН'!$G$5-'СЕТ СН'!$G$17</f>
        <v>3463.8511663700001</v>
      </c>
      <c r="E50" s="36">
        <f>SUMIFS(СВЦЭМ!$C$33:$C$776,СВЦЭМ!$A$33:$A$776,$A50,СВЦЭМ!$B$33:$B$776,E$47)+'СЕТ СН'!$G$9+СВЦЭМ!$D$10+'СЕТ СН'!$G$5-'СЕТ СН'!$G$17</f>
        <v>3475.5750117100001</v>
      </c>
      <c r="F50" s="36">
        <f>SUMIFS(СВЦЭМ!$C$33:$C$776,СВЦЭМ!$A$33:$A$776,$A50,СВЦЭМ!$B$33:$B$776,F$47)+'СЕТ СН'!$G$9+СВЦЭМ!$D$10+'СЕТ СН'!$G$5-'СЕТ СН'!$G$17</f>
        <v>3479.7680562699998</v>
      </c>
      <c r="G50" s="36">
        <f>SUMIFS(СВЦЭМ!$C$33:$C$776,СВЦЭМ!$A$33:$A$776,$A50,СВЦЭМ!$B$33:$B$776,G$47)+'СЕТ СН'!$G$9+СВЦЭМ!$D$10+'СЕТ СН'!$G$5-'СЕТ СН'!$G$17</f>
        <v>3468.02826607</v>
      </c>
      <c r="H50" s="36">
        <f>SUMIFS(СВЦЭМ!$C$33:$C$776,СВЦЭМ!$A$33:$A$776,$A50,СВЦЭМ!$B$33:$B$776,H$47)+'СЕТ СН'!$G$9+СВЦЭМ!$D$10+'СЕТ СН'!$G$5-'СЕТ СН'!$G$17</f>
        <v>3445.3420736399999</v>
      </c>
      <c r="I50" s="36">
        <f>SUMIFS(СВЦЭМ!$C$33:$C$776,СВЦЭМ!$A$33:$A$776,$A50,СВЦЭМ!$B$33:$B$776,I$47)+'СЕТ СН'!$G$9+СВЦЭМ!$D$10+'СЕТ СН'!$G$5-'СЕТ СН'!$G$17</f>
        <v>3408.8074648699999</v>
      </c>
      <c r="J50" s="36">
        <f>SUMIFS(СВЦЭМ!$C$33:$C$776,СВЦЭМ!$A$33:$A$776,$A50,СВЦЭМ!$B$33:$B$776,J$47)+'СЕТ СН'!$G$9+СВЦЭМ!$D$10+'СЕТ СН'!$G$5-'СЕТ СН'!$G$17</f>
        <v>3322.4077253099999</v>
      </c>
      <c r="K50" s="36">
        <f>SUMIFS(СВЦЭМ!$C$33:$C$776,СВЦЭМ!$A$33:$A$776,$A50,СВЦЭМ!$B$33:$B$776,K$47)+'СЕТ СН'!$G$9+СВЦЭМ!$D$10+'СЕТ СН'!$G$5-'СЕТ СН'!$G$17</f>
        <v>3266.64239864</v>
      </c>
      <c r="L50" s="36">
        <f>SUMIFS(СВЦЭМ!$C$33:$C$776,СВЦЭМ!$A$33:$A$776,$A50,СВЦЭМ!$B$33:$B$776,L$47)+'СЕТ СН'!$G$9+СВЦЭМ!$D$10+'СЕТ СН'!$G$5-'СЕТ СН'!$G$17</f>
        <v>3260.88695895</v>
      </c>
      <c r="M50" s="36">
        <f>SUMIFS(СВЦЭМ!$C$33:$C$776,СВЦЭМ!$A$33:$A$776,$A50,СВЦЭМ!$B$33:$B$776,M$47)+'СЕТ СН'!$G$9+СВЦЭМ!$D$10+'СЕТ СН'!$G$5-'СЕТ СН'!$G$17</f>
        <v>3266.7902805100002</v>
      </c>
      <c r="N50" s="36">
        <f>SUMIFS(СВЦЭМ!$C$33:$C$776,СВЦЭМ!$A$33:$A$776,$A50,СВЦЭМ!$B$33:$B$776,N$47)+'СЕТ СН'!$G$9+СВЦЭМ!$D$10+'СЕТ СН'!$G$5-'СЕТ СН'!$G$17</f>
        <v>3277.1238181799999</v>
      </c>
      <c r="O50" s="36">
        <f>SUMIFS(СВЦЭМ!$C$33:$C$776,СВЦЭМ!$A$33:$A$776,$A50,СВЦЭМ!$B$33:$B$776,O$47)+'СЕТ СН'!$G$9+СВЦЭМ!$D$10+'СЕТ СН'!$G$5-'СЕТ СН'!$G$17</f>
        <v>3310.3737642900001</v>
      </c>
      <c r="P50" s="36">
        <f>SUMIFS(СВЦЭМ!$C$33:$C$776,СВЦЭМ!$A$33:$A$776,$A50,СВЦЭМ!$B$33:$B$776,P$47)+'СЕТ СН'!$G$9+СВЦЭМ!$D$10+'СЕТ СН'!$G$5-'СЕТ СН'!$G$17</f>
        <v>3344.5564678700002</v>
      </c>
      <c r="Q50" s="36">
        <f>SUMIFS(СВЦЭМ!$C$33:$C$776,СВЦЭМ!$A$33:$A$776,$A50,СВЦЭМ!$B$33:$B$776,Q$47)+'СЕТ СН'!$G$9+СВЦЭМ!$D$10+'СЕТ СН'!$G$5-'СЕТ СН'!$G$17</f>
        <v>3317.4736856099998</v>
      </c>
      <c r="R50" s="36">
        <f>SUMIFS(СВЦЭМ!$C$33:$C$776,СВЦЭМ!$A$33:$A$776,$A50,СВЦЭМ!$B$33:$B$776,R$47)+'СЕТ СН'!$G$9+СВЦЭМ!$D$10+'СЕТ СН'!$G$5-'СЕТ СН'!$G$17</f>
        <v>3278.0267957400001</v>
      </c>
      <c r="S50" s="36">
        <f>SUMIFS(СВЦЭМ!$C$33:$C$776,СВЦЭМ!$A$33:$A$776,$A50,СВЦЭМ!$B$33:$B$776,S$47)+'СЕТ СН'!$G$9+СВЦЭМ!$D$10+'СЕТ СН'!$G$5-'СЕТ СН'!$G$17</f>
        <v>3224.6251905700001</v>
      </c>
      <c r="T50" s="36">
        <f>SUMIFS(СВЦЭМ!$C$33:$C$776,СВЦЭМ!$A$33:$A$776,$A50,СВЦЭМ!$B$33:$B$776,T$47)+'СЕТ СН'!$G$9+СВЦЭМ!$D$10+'СЕТ СН'!$G$5-'СЕТ СН'!$G$17</f>
        <v>3209.7217426299999</v>
      </c>
      <c r="U50" s="36">
        <f>SUMIFS(СВЦЭМ!$C$33:$C$776,СВЦЭМ!$A$33:$A$776,$A50,СВЦЭМ!$B$33:$B$776,U$47)+'СЕТ СН'!$G$9+СВЦЭМ!$D$10+'СЕТ СН'!$G$5-'СЕТ СН'!$G$17</f>
        <v>3200.7166162900003</v>
      </c>
      <c r="V50" s="36">
        <f>SUMIFS(СВЦЭМ!$C$33:$C$776,СВЦЭМ!$A$33:$A$776,$A50,СВЦЭМ!$B$33:$B$776,V$47)+'СЕТ СН'!$G$9+СВЦЭМ!$D$10+'СЕТ СН'!$G$5-'СЕТ СН'!$G$17</f>
        <v>3195.2506334999998</v>
      </c>
      <c r="W50" s="36">
        <f>SUMIFS(СВЦЭМ!$C$33:$C$776,СВЦЭМ!$A$33:$A$776,$A50,СВЦЭМ!$B$33:$B$776,W$47)+'СЕТ СН'!$G$9+СВЦЭМ!$D$10+'СЕТ СН'!$G$5-'СЕТ СН'!$G$17</f>
        <v>3203.1344785299998</v>
      </c>
      <c r="X50" s="36">
        <f>SUMIFS(СВЦЭМ!$C$33:$C$776,СВЦЭМ!$A$33:$A$776,$A50,СВЦЭМ!$B$33:$B$776,X$47)+'СЕТ СН'!$G$9+СВЦЭМ!$D$10+'СЕТ СН'!$G$5-'СЕТ СН'!$G$17</f>
        <v>3216.25840328</v>
      </c>
      <c r="Y50" s="36">
        <f>SUMIFS(СВЦЭМ!$C$33:$C$776,СВЦЭМ!$A$33:$A$776,$A50,СВЦЭМ!$B$33:$B$776,Y$47)+'СЕТ СН'!$G$9+СВЦЭМ!$D$10+'СЕТ СН'!$G$5-'СЕТ СН'!$G$17</f>
        <v>3251.7675038100001</v>
      </c>
    </row>
    <row r="51" spans="1:25" ht="15.75" x14ac:dyDescent="0.2">
      <c r="A51" s="35">
        <f t="shared" si="1"/>
        <v>44108</v>
      </c>
      <c r="B51" s="36">
        <f>SUMIFS(СВЦЭМ!$C$33:$C$776,СВЦЭМ!$A$33:$A$776,$A51,СВЦЭМ!$B$33:$B$776,B$47)+'СЕТ СН'!$G$9+СВЦЭМ!$D$10+'СЕТ СН'!$G$5-'СЕТ СН'!$G$17</f>
        <v>3349.8513910399997</v>
      </c>
      <c r="C51" s="36">
        <f>SUMIFS(СВЦЭМ!$C$33:$C$776,СВЦЭМ!$A$33:$A$776,$A51,СВЦЭМ!$B$33:$B$776,C$47)+'СЕТ СН'!$G$9+СВЦЭМ!$D$10+'СЕТ СН'!$G$5-'СЕТ СН'!$G$17</f>
        <v>3427.2317681499999</v>
      </c>
      <c r="D51" s="36">
        <f>SUMIFS(СВЦЭМ!$C$33:$C$776,СВЦЭМ!$A$33:$A$776,$A51,СВЦЭМ!$B$33:$B$776,D$47)+'СЕТ СН'!$G$9+СВЦЭМ!$D$10+'СЕТ СН'!$G$5-'СЕТ СН'!$G$17</f>
        <v>3500.6729339799999</v>
      </c>
      <c r="E51" s="36">
        <f>SUMIFS(СВЦЭМ!$C$33:$C$776,СВЦЭМ!$A$33:$A$776,$A51,СВЦЭМ!$B$33:$B$776,E$47)+'СЕТ СН'!$G$9+СВЦЭМ!$D$10+'СЕТ СН'!$G$5-'СЕТ СН'!$G$17</f>
        <v>3528.1015745099999</v>
      </c>
      <c r="F51" s="36">
        <f>SUMIFS(СВЦЭМ!$C$33:$C$776,СВЦЭМ!$A$33:$A$776,$A51,СВЦЭМ!$B$33:$B$776,F$47)+'СЕТ СН'!$G$9+СВЦЭМ!$D$10+'СЕТ СН'!$G$5-'СЕТ СН'!$G$17</f>
        <v>3534.4045264799997</v>
      </c>
      <c r="G51" s="36">
        <f>SUMIFS(СВЦЭМ!$C$33:$C$776,СВЦЭМ!$A$33:$A$776,$A51,СВЦЭМ!$B$33:$B$776,G$47)+'СЕТ СН'!$G$9+СВЦЭМ!$D$10+'СЕТ СН'!$G$5-'СЕТ СН'!$G$17</f>
        <v>3524.0901351100001</v>
      </c>
      <c r="H51" s="36">
        <f>SUMIFS(СВЦЭМ!$C$33:$C$776,СВЦЭМ!$A$33:$A$776,$A51,СВЦЭМ!$B$33:$B$776,H$47)+'СЕТ СН'!$G$9+СВЦЭМ!$D$10+'СЕТ СН'!$G$5-'СЕТ СН'!$G$17</f>
        <v>3510.0871427699999</v>
      </c>
      <c r="I51" s="36">
        <f>SUMIFS(СВЦЭМ!$C$33:$C$776,СВЦЭМ!$A$33:$A$776,$A51,СВЦЭМ!$B$33:$B$776,I$47)+'СЕТ СН'!$G$9+СВЦЭМ!$D$10+'СЕТ СН'!$G$5-'СЕТ СН'!$G$17</f>
        <v>3477.68413981</v>
      </c>
      <c r="J51" s="36">
        <f>SUMIFS(СВЦЭМ!$C$33:$C$776,СВЦЭМ!$A$33:$A$776,$A51,СВЦЭМ!$B$33:$B$776,J$47)+'СЕТ СН'!$G$9+СВЦЭМ!$D$10+'СЕТ СН'!$G$5-'СЕТ СН'!$G$17</f>
        <v>3381.7747182900002</v>
      </c>
      <c r="K51" s="36">
        <f>SUMIFS(СВЦЭМ!$C$33:$C$776,СВЦЭМ!$A$33:$A$776,$A51,СВЦЭМ!$B$33:$B$776,K$47)+'СЕТ СН'!$G$9+СВЦЭМ!$D$10+'СЕТ СН'!$G$5-'СЕТ СН'!$G$17</f>
        <v>3308.71140001</v>
      </c>
      <c r="L51" s="36">
        <f>SUMIFS(СВЦЭМ!$C$33:$C$776,СВЦЭМ!$A$33:$A$776,$A51,СВЦЭМ!$B$33:$B$776,L$47)+'СЕТ СН'!$G$9+СВЦЭМ!$D$10+'СЕТ СН'!$G$5-'СЕТ СН'!$G$17</f>
        <v>3278.9693723999999</v>
      </c>
      <c r="M51" s="36">
        <f>SUMIFS(СВЦЭМ!$C$33:$C$776,СВЦЭМ!$A$33:$A$776,$A51,СВЦЭМ!$B$33:$B$776,M$47)+'СЕТ СН'!$G$9+СВЦЭМ!$D$10+'СЕТ СН'!$G$5-'СЕТ СН'!$G$17</f>
        <v>3285.1629770999998</v>
      </c>
      <c r="N51" s="36">
        <f>SUMIFS(СВЦЭМ!$C$33:$C$776,СВЦЭМ!$A$33:$A$776,$A51,СВЦЭМ!$B$33:$B$776,N$47)+'СЕТ СН'!$G$9+СВЦЭМ!$D$10+'СЕТ СН'!$G$5-'СЕТ СН'!$G$17</f>
        <v>3295.7303856500002</v>
      </c>
      <c r="O51" s="36">
        <f>SUMIFS(СВЦЭМ!$C$33:$C$776,СВЦЭМ!$A$33:$A$776,$A51,СВЦЭМ!$B$33:$B$776,O$47)+'СЕТ СН'!$G$9+СВЦЭМ!$D$10+'СЕТ СН'!$G$5-'СЕТ СН'!$G$17</f>
        <v>3354.44856123</v>
      </c>
      <c r="P51" s="36">
        <f>SUMIFS(СВЦЭМ!$C$33:$C$776,СВЦЭМ!$A$33:$A$776,$A51,СВЦЭМ!$B$33:$B$776,P$47)+'СЕТ СН'!$G$9+СВЦЭМ!$D$10+'СЕТ СН'!$G$5-'СЕТ СН'!$G$17</f>
        <v>3385.1574335400001</v>
      </c>
      <c r="Q51" s="36">
        <f>SUMIFS(СВЦЭМ!$C$33:$C$776,СВЦЭМ!$A$33:$A$776,$A51,СВЦЭМ!$B$33:$B$776,Q$47)+'СЕТ СН'!$G$9+СВЦЭМ!$D$10+'СЕТ СН'!$G$5-'СЕТ СН'!$G$17</f>
        <v>3343.2201964300002</v>
      </c>
      <c r="R51" s="36">
        <f>SUMIFS(СВЦЭМ!$C$33:$C$776,СВЦЭМ!$A$33:$A$776,$A51,СВЦЭМ!$B$33:$B$776,R$47)+'СЕТ СН'!$G$9+СВЦЭМ!$D$10+'СЕТ СН'!$G$5-'СЕТ СН'!$G$17</f>
        <v>3295.9809507</v>
      </c>
      <c r="S51" s="36">
        <f>SUMIFS(СВЦЭМ!$C$33:$C$776,СВЦЭМ!$A$33:$A$776,$A51,СВЦЭМ!$B$33:$B$776,S$47)+'СЕТ СН'!$G$9+СВЦЭМ!$D$10+'СЕТ СН'!$G$5-'СЕТ СН'!$G$17</f>
        <v>3257.8599114899998</v>
      </c>
      <c r="T51" s="36">
        <f>SUMIFS(СВЦЭМ!$C$33:$C$776,СВЦЭМ!$A$33:$A$776,$A51,СВЦЭМ!$B$33:$B$776,T$47)+'СЕТ СН'!$G$9+СВЦЭМ!$D$10+'СЕТ СН'!$G$5-'СЕТ СН'!$G$17</f>
        <v>3230.70540876</v>
      </c>
      <c r="U51" s="36">
        <f>SUMIFS(СВЦЭМ!$C$33:$C$776,СВЦЭМ!$A$33:$A$776,$A51,СВЦЭМ!$B$33:$B$776,U$47)+'СЕТ СН'!$G$9+СВЦЭМ!$D$10+'СЕТ СН'!$G$5-'СЕТ СН'!$G$17</f>
        <v>3222.8221520500001</v>
      </c>
      <c r="V51" s="36">
        <f>SUMIFS(СВЦЭМ!$C$33:$C$776,СВЦЭМ!$A$33:$A$776,$A51,СВЦЭМ!$B$33:$B$776,V$47)+'СЕТ СН'!$G$9+СВЦЭМ!$D$10+'СЕТ СН'!$G$5-'СЕТ СН'!$G$17</f>
        <v>3246.0497782500001</v>
      </c>
      <c r="W51" s="36">
        <f>SUMIFS(СВЦЭМ!$C$33:$C$776,СВЦЭМ!$A$33:$A$776,$A51,СВЦЭМ!$B$33:$B$776,W$47)+'СЕТ СН'!$G$9+СВЦЭМ!$D$10+'СЕТ СН'!$G$5-'СЕТ СН'!$G$17</f>
        <v>3244.35904914</v>
      </c>
      <c r="X51" s="36">
        <f>SUMIFS(СВЦЭМ!$C$33:$C$776,СВЦЭМ!$A$33:$A$776,$A51,СВЦЭМ!$B$33:$B$776,X$47)+'СЕТ СН'!$G$9+СВЦЭМ!$D$10+'СЕТ СН'!$G$5-'СЕТ СН'!$G$17</f>
        <v>3261.5956763099998</v>
      </c>
      <c r="Y51" s="36">
        <f>SUMIFS(СВЦЭМ!$C$33:$C$776,СВЦЭМ!$A$33:$A$776,$A51,СВЦЭМ!$B$33:$B$776,Y$47)+'СЕТ СН'!$G$9+СВЦЭМ!$D$10+'СЕТ СН'!$G$5-'СЕТ СН'!$G$17</f>
        <v>3305.98486624</v>
      </c>
    </row>
    <row r="52" spans="1:25" ht="15.75" x14ac:dyDescent="0.2">
      <c r="A52" s="35">
        <f t="shared" si="1"/>
        <v>44109</v>
      </c>
      <c r="B52" s="36">
        <f>SUMIFS(СВЦЭМ!$C$33:$C$776,СВЦЭМ!$A$33:$A$776,$A52,СВЦЭМ!$B$33:$B$776,B$47)+'СЕТ СН'!$G$9+СВЦЭМ!$D$10+'СЕТ СН'!$G$5-'СЕТ СН'!$G$17</f>
        <v>3365.1428370200001</v>
      </c>
      <c r="C52" s="36">
        <f>SUMIFS(СВЦЭМ!$C$33:$C$776,СВЦЭМ!$A$33:$A$776,$A52,СВЦЭМ!$B$33:$B$776,C$47)+'СЕТ СН'!$G$9+СВЦЭМ!$D$10+'СЕТ СН'!$G$5-'СЕТ СН'!$G$17</f>
        <v>3451.4233868000001</v>
      </c>
      <c r="D52" s="36">
        <f>SUMIFS(СВЦЭМ!$C$33:$C$776,СВЦЭМ!$A$33:$A$776,$A52,СВЦЭМ!$B$33:$B$776,D$47)+'СЕТ СН'!$G$9+СВЦЭМ!$D$10+'СЕТ СН'!$G$5-'СЕТ СН'!$G$17</f>
        <v>3528.9065850100001</v>
      </c>
      <c r="E52" s="36">
        <f>SUMIFS(СВЦЭМ!$C$33:$C$776,СВЦЭМ!$A$33:$A$776,$A52,СВЦЭМ!$B$33:$B$776,E$47)+'СЕТ СН'!$G$9+СВЦЭМ!$D$10+'СЕТ СН'!$G$5-'СЕТ СН'!$G$17</f>
        <v>3550.2303817100001</v>
      </c>
      <c r="F52" s="36">
        <f>SUMIFS(СВЦЭМ!$C$33:$C$776,СВЦЭМ!$A$33:$A$776,$A52,СВЦЭМ!$B$33:$B$776,F$47)+'СЕТ СН'!$G$9+СВЦЭМ!$D$10+'СЕТ СН'!$G$5-'СЕТ СН'!$G$17</f>
        <v>3549.8534125900001</v>
      </c>
      <c r="G52" s="36">
        <f>SUMIFS(СВЦЭМ!$C$33:$C$776,СВЦЭМ!$A$33:$A$776,$A52,СВЦЭМ!$B$33:$B$776,G$47)+'СЕТ СН'!$G$9+СВЦЭМ!$D$10+'СЕТ СН'!$G$5-'СЕТ СН'!$G$17</f>
        <v>3529.48998785</v>
      </c>
      <c r="H52" s="36">
        <f>SUMIFS(СВЦЭМ!$C$33:$C$776,СВЦЭМ!$A$33:$A$776,$A52,СВЦЭМ!$B$33:$B$776,H$47)+'СЕТ СН'!$G$9+СВЦЭМ!$D$10+'СЕТ СН'!$G$5-'СЕТ СН'!$G$17</f>
        <v>3467.17198826</v>
      </c>
      <c r="I52" s="36">
        <f>SUMIFS(СВЦЭМ!$C$33:$C$776,СВЦЭМ!$A$33:$A$776,$A52,СВЦЭМ!$B$33:$B$776,I$47)+'СЕТ СН'!$G$9+СВЦЭМ!$D$10+'СЕТ СН'!$G$5-'СЕТ СН'!$G$17</f>
        <v>3409.9790649400002</v>
      </c>
      <c r="J52" s="36">
        <f>SUMIFS(СВЦЭМ!$C$33:$C$776,СВЦЭМ!$A$33:$A$776,$A52,СВЦЭМ!$B$33:$B$776,J$47)+'СЕТ СН'!$G$9+СВЦЭМ!$D$10+'СЕТ СН'!$G$5-'СЕТ СН'!$G$17</f>
        <v>3344.7537047000001</v>
      </c>
      <c r="K52" s="36">
        <f>SUMIFS(СВЦЭМ!$C$33:$C$776,СВЦЭМ!$A$33:$A$776,$A52,СВЦЭМ!$B$33:$B$776,K$47)+'СЕТ СН'!$G$9+СВЦЭМ!$D$10+'СЕТ СН'!$G$5-'СЕТ СН'!$G$17</f>
        <v>3312.0584528199997</v>
      </c>
      <c r="L52" s="36">
        <f>SUMIFS(СВЦЭМ!$C$33:$C$776,СВЦЭМ!$A$33:$A$776,$A52,СВЦЭМ!$B$33:$B$776,L$47)+'СЕТ СН'!$G$9+СВЦЭМ!$D$10+'СЕТ СН'!$G$5-'СЕТ СН'!$G$17</f>
        <v>3309.2599134100001</v>
      </c>
      <c r="M52" s="36">
        <f>SUMIFS(СВЦЭМ!$C$33:$C$776,СВЦЭМ!$A$33:$A$776,$A52,СВЦЭМ!$B$33:$B$776,M$47)+'СЕТ СН'!$G$9+СВЦЭМ!$D$10+'СЕТ СН'!$G$5-'СЕТ СН'!$G$17</f>
        <v>3333.2596732699999</v>
      </c>
      <c r="N52" s="36">
        <f>SUMIFS(СВЦЭМ!$C$33:$C$776,СВЦЭМ!$A$33:$A$776,$A52,СВЦЭМ!$B$33:$B$776,N$47)+'СЕТ СН'!$G$9+СВЦЭМ!$D$10+'СЕТ СН'!$G$5-'СЕТ СН'!$G$17</f>
        <v>3342.9817874</v>
      </c>
      <c r="O52" s="36">
        <f>SUMIFS(СВЦЭМ!$C$33:$C$776,СВЦЭМ!$A$33:$A$776,$A52,СВЦЭМ!$B$33:$B$776,O$47)+'СЕТ СН'!$G$9+СВЦЭМ!$D$10+'СЕТ СН'!$G$5-'СЕТ СН'!$G$17</f>
        <v>3370.4751636800002</v>
      </c>
      <c r="P52" s="36">
        <f>SUMIFS(СВЦЭМ!$C$33:$C$776,СВЦЭМ!$A$33:$A$776,$A52,СВЦЭМ!$B$33:$B$776,P$47)+'СЕТ СН'!$G$9+СВЦЭМ!$D$10+'СЕТ СН'!$G$5-'СЕТ СН'!$G$17</f>
        <v>3398.8123906000001</v>
      </c>
      <c r="Q52" s="36">
        <f>SUMIFS(СВЦЭМ!$C$33:$C$776,СВЦЭМ!$A$33:$A$776,$A52,СВЦЭМ!$B$33:$B$776,Q$47)+'СЕТ СН'!$G$9+СВЦЭМ!$D$10+'СЕТ СН'!$G$5-'СЕТ СН'!$G$17</f>
        <v>3362.92439517</v>
      </c>
      <c r="R52" s="36">
        <f>SUMIFS(СВЦЭМ!$C$33:$C$776,СВЦЭМ!$A$33:$A$776,$A52,СВЦЭМ!$B$33:$B$776,R$47)+'СЕТ СН'!$G$9+СВЦЭМ!$D$10+'СЕТ СН'!$G$5-'СЕТ СН'!$G$17</f>
        <v>3326.2669584599998</v>
      </c>
      <c r="S52" s="36">
        <f>SUMIFS(СВЦЭМ!$C$33:$C$776,СВЦЭМ!$A$33:$A$776,$A52,СВЦЭМ!$B$33:$B$776,S$47)+'СЕТ СН'!$G$9+СВЦЭМ!$D$10+'СЕТ СН'!$G$5-'СЕТ СН'!$G$17</f>
        <v>3314.0027848</v>
      </c>
      <c r="T52" s="36">
        <f>SUMIFS(СВЦЭМ!$C$33:$C$776,СВЦЭМ!$A$33:$A$776,$A52,СВЦЭМ!$B$33:$B$776,T$47)+'СЕТ СН'!$G$9+СВЦЭМ!$D$10+'СЕТ СН'!$G$5-'СЕТ СН'!$G$17</f>
        <v>3332.7861016699999</v>
      </c>
      <c r="U52" s="36">
        <f>SUMIFS(СВЦЭМ!$C$33:$C$776,СВЦЭМ!$A$33:$A$776,$A52,СВЦЭМ!$B$33:$B$776,U$47)+'СЕТ СН'!$G$9+СВЦЭМ!$D$10+'СЕТ СН'!$G$5-'СЕТ СН'!$G$17</f>
        <v>3309.2885680499999</v>
      </c>
      <c r="V52" s="36">
        <f>SUMIFS(СВЦЭМ!$C$33:$C$776,СВЦЭМ!$A$33:$A$776,$A52,СВЦЭМ!$B$33:$B$776,V$47)+'СЕТ СН'!$G$9+СВЦЭМ!$D$10+'СЕТ СН'!$G$5-'СЕТ СН'!$G$17</f>
        <v>3310.7357297999997</v>
      </c>
      <c r="W52" s="36">
        <f>SUMIFS(СВЦЭМ!$C$33:$C$776,СВЦЭМ!$A$33:$A$776,$A52,СВЦЭМ!$B$33:$B$776,W$47)+'СЕТ СН'!$G$9+СВЦЭМ!$D$10+'СЕТ СН'!$G$5-'СЕТ СН'!$G$17</f>
        <v>3342.9218071</v>
      </c>
      <c r="X52" s="36">
        <f>SUMIFS(СВЦЭМ!$C$33:$C$776,СВЦЭМ!$A$33:$A$776,$A52,СВЦЭМ!$B$33:$B$776,X$47)+'СЕТ СН'!$G$9+СВЦЭМ!$D$10+'СЕТ СН'!$G$5-'СЕТ СН'!$G$17</f>
        <v>3339.7353509899999</v>
      </c>
      <c r="Y52" s="36">
        <f>SUMIFS(СВЦЭМ!$C$33:$C$776,СВЦЭМ!$A$33:$A$776,$A52,СВЦЭМ!$B$33:$B$776,Y$47)+'СЕТ СН'!$G$9+СВЦЭМ!$D$10+'СЕТ СН'!$G$5-'СЕТ СН'!$G$17</f>
        <v>3374.0952882699999</v>
      </c>
    </row>
    <row r="53" spans="1:25" ht="15.75" x14ac:dyDescent="0.2">
      <c r="A53" s="35">
        <f t="shared" si="1"/>
        <v>44110</v>
      </c>
      <c r="B53" s="36">
        <f>SUMIFS(СВЦЭМ!$C$33:$C$776,СВЦЭМ!$A$33:$A$776,$A53,СВЦЭМ!$B$33:$B$776,B$47)+'СЕТ СН'!$G$9+СВЦЭМ!$D$10+'СЕТ СН'!$G$5-'СЕТ СН'!$G$17</f>
        <v>3445.3589676000001</v>
      </c>
      <c r="C53" s="36">
        <f>SUMIFS(СВЦЭМ!$C$33:$C$776,СВЦЭМ!$A$33:$A$776,$A53,СВЦЭМ!$B$33:$B$776,C$47)+'СЕТ СН'!$G$9+СВЦЭМ!$D$10+'СЕТ СН'!$G$5-'СЕТ СН'!$G$17</f>
        <v>3527.35032245</v>
      </c>
      <c r="D53" s="36">
        <f>SUMIFS(СВЦЭМ!$C$33:$C$776,СВЦЭМ!$A$33:$A$776,$A53,СВЦЭМ!$B$33:$B$776,D$47)+'СЕТ СН'!$G$9+СВЦЭМ!$D$10+'СЕТ СН'!$G$5-'СЕТ СН'!$G$17</f>
        <v>3589.4144304699998</v>
      </c>
      <c r="E53" s="36">
        <f>SUMIFS(СВЦЭМ!$C$33:$C$776,СВЦЭМ!$A$33:$A$776,$A53,СВЦЭМ!$B$33:$B$776,E$47)+'СЕТ СН'!$G$9+СВЦЭМ!$D$10+'СЕТ СН'!$G$5-'СЕТ СН'!$G$17</f>
        <v>3611.2668469199998</v>
      </c>
      <c r="F53" s="36">
        <f>SUMIFS(СВЦЭМ!$C$33:$C$776,СВЦЭМ!$A$33:$A$776,$A53,СВЦЭМ!$B$33:$B$776,F$47)+'СЕТ СН'!$G$9+СВЦЭМ!$D$10+'СЕТ СН'!$G$5-'СЕТ СН'!$G$17</f>
        <v>3609.9071103199999</v>
      </c>
      <c r="G53" s="36">
        <f>SUMIFS(СВЦЭМ!$C$33:$C$776,СВЦЭМ!$A$33:$A$776,$A53,СВЦЭМ!$B$33:$B$776,G$47)+'СЕТ СН'!$G$9+СВЦЭМ!$D$10+'СЕТ СН'!$G$5-'СЕТ СН'!$G$17</f>
        <v>3596.9429734999999</v>
      </c>
      <c r="H53" s="36">
        <f>SUMIFS(СВЦЭМ!$C$33:$C$776,СВЦЭМ!$A$33:$A$776,$A53,СВЦЭМ!$B$33:$B$776,H$47)+'СЕТ СН'!$G$9+СВЦЭМ!$D$10+'СЕТ СН'!$G$5-'СЕТ СН'!$G$17</f>
        <v>3536.5022726799998</v>
      </c>
      <c r="I53" s="36">
        <f>SUMIFS(СВЦЭМ!$C$33:$C$776,СВЦЭМ!$A$33:$A$776,$A53,СВЦЭМ!$B$33:$B$776,I$47)+'СЕТ СН'!$G$9+СВЦЭМ!$D$10+'СЕТ СН'!$G$5-'СЕТ СН'!$G$17</f>
        <v>3484.43020114</v>
      </c>
      <c r="J53" s="36">
        <f>SUMIFS(СВЦЭМ!$C$33:$C$776,СВЦЭМ!$A$33:$A$776,$A53,СВЦЭМ!$B$33:$B$776,J$47)+'СЕТ СН'!$G$9+СВЦЭМ!$D$10+'СЕТ СН'!$G$5-'СЕТ СН'!$G$17</f>
        <v>3422.3734737300001</v>
      </c>
      <c r="K53" s="36">
        <f>SUMIFS(СВЦЭМ!$C$33:$C$776,СВЦЭМ!$A$33:$A$776,$A53,СВЦЭМ!$B$33:$B$776,K$47)+'СЕТ СН'!$G$9+СВЦЭМ!$D$10+'СЕТ СН'!$G$5-'СЕТ СН'!$G$17</f>
        <v>3383.0022313999998</v>
      </c>
      <c r="L53" s="36">
        <f>SUMIFS(СВЦЭМ!$C$33:$C$776,СВЦЭМ!$A$33:$A$776,$A53,СВЦЭМ!$B$33:$B$776,L$47)+'СЕТ СН'!$G$9+СВЦЭМ!$D$10+'СЕТ СН'!$G$5-'СЕТ СН'!$G$17</f>
        <v>3388.2361916700002</v>
      </c>
      <c r="M53" s="36">
        <f>SUMIFS(СВЦЭМ!$C$33:$C$776,СВЦЭМ!$A$33:$A$776,$A53,СВЦЭМ!$B$33:$B$776,M$47)+'СЕТ СН'!$G$9+СВЦЭМ!$D$10+'СЕТ СН'!$G$5-'СЕТ СН'!$G$17</f>
        <v>3391.9754340600002</v>
      </c>
      <c r="N53" s="36">
        <f>SUMIFS(СВЦЭМ!$C$33:$C$776,СВЦЭМ!$A$33:$A$776,$A53,СВЦЭМ!$B$33:$B$776,N$47)+'СЕТ СН'!$G$9+СВЦЭМ!$D$10+'СЕТ СН'!$G$5-'СЕТ СН'!$G$17</f>
        <v>3405.8777591200001</v>
      </c>
      <c r="O53" s="36">
        <f>SUMIFS(СВЦЭМ!$C$33:$C$776,СВЦЭМ!$A$33:$A$776,$A53,СВЦЭМ!$B$33:$B$776,O$47)+'СЕТ СН'!$G$9+СВЦЭМ!$D$10+'СЕТ СН'!$G$5-'СЕТ СН'!$G$17</f>
        <v>3445.2698080199998</v>
      </c>
      <c r="P53" s="36">
        <f>SUMIFS(СВЦЭМ!$C$33:$C$776,СВЦЭМ!$A$33:$A$776,$A53,СВЦЭМ!$B$33:$B$776,P$47)+'СЕТ СН'!$G$9+СВЦЭМ!$D$10+'СЕТ СН'!$G$5-'СЕТ СН'!$G$17</f>
        <v>3475.5260989200001</v>
      </c>
      <c r="Q53" s="36">
        <f>SUMIFS(СВЦЭМ!$C$33:$C$776,СВЦЭМ!$A$33:$A$776,$A53,СВЦЭМ!$B$33:$B$776,Q$47)+'СЕТ СН'!$G$9+СВЦЭМ!$D$10+'СЕТ СН'!$G$5-'СЕТ СН'!$G$17</f>
        <v>3432.3857341399998</v>
      </c>
      <c r="R53" s="36">
        <f>SUMIFS(СВЦЭМ!$C$33:$C$776,СВЦЭМ!$A$33:$A$776,$A53,СВЦЭМ!$B$33:$B$776,R$47)+'СЕТ СН'!$G$9+СВЦЭМ!$D$10+'СЕТ СН'!$G$5-'СЕТ СН'!$G$17</f>
        <v>3384.08344842</v>
      </c>
      <c r="S53" s="36">
        <f>SUMIFS(СВЦЭМ!$C$33:$C$776,СВЦЭМ!$A$33:$A$776,$A53,СВЦЭМ!$B$33:$B$776,S$47)+'СЕТ СН'!$G$9+СВЦЭМ!$D$10+'СЕТ СН'!$G$5-'СЕТ СН'!$G$17</f>
        <v>3339.6936550599999</v>
      </c>
      <c r="T53" s="36">
        <f>SUMIFS(СВЦЭМ!$C$33:$C$776,СВЦЭМ!$A$33:$A$776,$A53,СВЦЭМ!$B$33:$B$776,T$47)+'СЕТ СН'!$G$9+СВЦЭМ!$D$10+'СЕТ СН'!$G$5-'СЕТ СН'!$G$17</f>
        <v>3311.3360258399998</v>
      </c>
      <c r="U53" s="36">
        <f>SUMIFS(СВЦЭМ!$C$33:$C$776,СВЦЭМ!$A$33:$A$776,$A53,СВЦЭМ!$B$33:$B$776,U$47)+'СЕТ СН'!$G$9+СВЦЭМ!$D$10+'СЕТ СН'!$G$5-'СЕТ СН'!$G$17</f>
        <v>3313.8669485400001</v>
      </c>
      <c r="V53" s="36">
        <f>SUMIFS(СВЦЭМ!$C$33:$C$776,СВЦЭМ!$A$33:$A$776,$A53,СВЦЭМ!$B$33:$B$776,V$47)+'СЕТ СН'!$G$9+СВЦЭМ!$D$10+'СЕТ СН'!$G$5-'СЕТ СН'!$G$17</f>
        <v>3304.3088496999999</v>
      </c>
      <c r="W53" s="36">
        <f>SUMIFS(СВЦЭМ!$C$33:$C$776,СВЦЭМ!$A$33:$A$776,$A53,СВЦЭМ!$B$33:$B$776,W$47)+'СЕТ СН'!$G$9+СВЦЭМ!$D$10+'СЕТ СН'!$G$5-'СЕТ СН'!$G$17</f>
        <v>3310.9612942499998</v>
      </c>
      <c r="X53" s="36">
        <f>SUMIFS(СВЦЭМ!$C$33:$C$776,СВЦЭМ!$A$33:$A$776,$A53,СВЦЭМ!$B$33:$B$776,X$47)+'СЕТ СН'!$G$9+СВЦЭМ!$D$10+'СЕТ СН'!$G$5-'СЕТ СН'!$G$17</f>
        <v>3332.01775352</v>
      </c>
      <c r="Y53" s="36">
        <f>SUMIFS(СВЦЭМ!$C$33:$C$776,СВЦЭМ!$A$33:$A$776,$A53,СВЦЭМ!$B$33:$B$776,Y$47)+'СЕТ СН'!$G$9+СВЦЭМ!$D$10+'СЕТ СН'!$G$5-'СЕТ СН'!$G$17</f>
        <v>3373.96103859</v>
      </c>
    </row>
    <row r="54" spans="1:25" ht="15.75" x14ac:dyDescent="0.2">
      <c r="A54" s="35">
        <f t="shared" si="1"/>
        <v>44111</v>
      </c>
      <c r="B54" s="36">
        <f>SUMIFS(СВЦЭМ!$C$33:$C$776,СВЦЭМ!$A$33:$A$776,$A54,СВЦЭМ!$B$33:$B$776,B$47)+'СЕТ СН'!$G$9+СВЦЭМ!$D$10+'СЕТ СН'!$G$5-'СЕТ СН'!$G$17</f>
        <v>3429.26215327</v>
      </c>
      <c r="C54" s="36">
        <f>SUMIFS(СВЦЭМ!$C$33:$C$776,СВЦЭМ!$A$33:$A$776,$A54,СВЦЭМ!$B$33:$B$776,C$47)+'СЕТ СН'!$G$9+СВЦЭМ!$D$10+'СЕТ СН'!$G$5-'СЕТ СН'!$G$17</f>
        <v>3515.29477997</v>
      </c>
      <c r="D54" s="36">
        <f>SUMIFS(СВЦЭМ!$C$33:$C$776,СВЦЭМ!$A$33:$A$776,$A54,СВЦЭМ!$B$33:$B$776,D$47)+'СЕТ СН'!$G$9+СВЦЭМ!$D$10+'СЕТ СН'!$G$5-'СЕТ СН'!$G$17</f>
        <v>3586.6635827499999</v>
      </c>
      <c r="E54" s="36">
        <f>SUMIFS(СВЦЭМ!$C$33:$C$776,СВЦЭМ!$A$33:$A$776,$A54,СВЦЭМ!$B$33:$B$776,E$47)+'СЕТ СН'!$G$9+СВЦЭМ!$D$10+'СЕТ СН'!$G$5-'СЕТ СН'!$G$17</f>
        <v>3614.8438313500001</v>
      </c>
      <c r="F54" s="36">
        <f>SUMIFS(СВЦЭМ!$C$33:$C$776,СВЦЭМ!$A$33:$A$776,$A54,СВЦЭМ!$B$33:$B$776,F$47)+'СЕТ СН'!$G$9+СВЦЭМ!$D$10+'СЕТ СН'!$G$5-'СЕТ СН'!$G$17</f>
        <v>3611.04986173</v>
      </c>
      <c r="G54" s="36">
        <f>SUMIFS(СВЦЭМ!$C$33:$C$776,СВЦЭМ!$A$33:$A$776,$A54,СВЦЭМ!$B$33:$B$776,G$47)+'СЕТ СН'!$G$9+СВЦЭМ!$D$10+'СЕТ СН'!$G$5-'СЕТ СН'!$G$17</f>
        <v>3584.3880317900002</v>
      </c>
      <c r="H54" s="36">
        <f>SUMIFS(СВЦЭМ!$C$33:$C$776,СВЦЭМ!$A$33:$A$776,$A54,СВЦЭМ!$B$33:$B$776,H$47)+'СЕТ СН'!$G$9+СВЦЭМ!$D$10+'СЕТ СН'!$G$5-'СЕТ СН'!$G$17</f>
        <v>3541.61546714</v>
      </c>
      <c r="I54" s="36">
        <f>SUMIFS(СВЦЭМ!$C$33:$C$776,СВЦЭМ!$A$33:$A$776,$A54,СВЦЭМ!$B$33:$B$776,I$47)+'СЕТ СН'!$G$9+СВЦЭМ!$D$10+'СЕТ СН'!$G$5-'СЕТ СН'!$G$17</f>
        <v>3486.9491264200001</v>
      </c>
      <c r="J54" s="36">
        <f>SUMIFS(СВЦЭМ!$C$33:$C$776,СВЦЭМ!$A$33:$A$776,$A54,СВЦЭМ!$B$33:$B$776,J$47)+'СЕТ СН'!$G$9+СВЦЭМ!$D$10+'СЕТ СН'!$G$5-'СЕТ СН'!$G$17</f>
        <v>3423.8220581999999</v>
      </c>
      <c r="K54" s="36">
        <f>SUMIFS(СВЦЭМ!$C$33:$C$776,СВЦЭМ!$A$33:$A$776,$A54,СВЦЭМ!$B$33:$B$776,K$47)+'СЕТ СН'!$G$9+СВЦЭМ!$D$10+'СЕТ СН'!$G$5-'СЕТ СН'!$G$17</f>
        <v>3392.9216201600002</v>
      </c>
      <c r="L54" s="36">
        <f>SUMIFS(СВЦЭМ!$C$33:$C$776,СВЦЭМ!$A$33:$A$776,$A54,СВЦЭМ!$B$33:$B$776,L$47)+'СЕТ СН'!$G$9+СВЦЭМ!$D$10+'СЕТ СН'!$G$5-'СЕТ СН'!$G$17</f>
        <v>3397.4768682399999</v>
      </c>
      <c r="M54" s="36">
        <f>SUMIFS(СВЦЭМ!$C$33:$C$776,СВЦЭМ!$A$33:$A$776,$A54,СВЦЭМ!$B$33:$B$776,M$47)+'СЕТ СН'!$G$9+СВЦЭМ!$D$10+'СЕТ СН'!$G$5-'СЕТ СН'!$G$17</f>
        <v>3405.2401475000001</v>
      </c>
      <c r="N54" s="36">
        <f>SUMIFS(СВЦЭМ!$C$33:$C$776,СВЦЭМ!$A$33:$A$776,$A54,СВЦЭМ!$B$33:$B$776,N$47)+'СЕТ СН'!$G$9+СВЦЭМ!$D$10+'СЕТ СН'!$G$5-'СЕТ СН'!$G$17</f>
        <v>3413.08294553</v>
      </c>
      <c r="O54" s="36">
        <f>SUMIFS(СВЦЭМ!$C$33:$C$776,СВЦЭМ!$A$33:$A$776,$A54,СВЦЭМ!$B$33:$B$776,O$47)+'СЕТ СН'!$G$9+СВЦЭМ!$D$10+'СЕТ СН'!$G$5-'СЕТ СН'!$G$17</f>
        <v>3444.5939905</v>
      </c>
      <c r="P54" s="36">
        <f>SUMIFS(СВЦЭМ!$C$33:$C$776,СВЦЭМ!$A$33:$A$776,$A54,СВЦЭМ!$B$33:$B$776,P$47)+'СЕТ СН'!$G$9+СВЦЭМ!$D$10+'СЕТ СН'!$G$5-'СЕТ СН'!$G$17</f>
        <v>3471.97695909</v>
      </c>
      <c r="Q54" s="36">
        <f>SUMIFS(СВЦЭМ!$C$33:$C$776,СВЦЭМ!$A$33:$A$776,$A54,СВЦЭМ!$B$33:$B$776,Q$47)+'СЕТ СН'!$G$9+СВЦЭМ!$D$10+'СЕТ СН'!$G$5-'СЕТ СН'!$G$17</f>
        <v>3431.3581823499999</v>
      </c>
      <c r="R54" s="36">
        <f>SUMIFS(СВЦЭМ!$C$33:$C$776,СВЦЭМ!$A$33:$A$776,$A54,СВЦЭМ!$B$33:$B$776,R$47)+'СЕТ СН'!$G$9+СВЦЭМ!$D$10+'СЕТ СН'!$G$5-'СЕТ СН'!$G$17</f>
        <v>3375.6236059900002</v>
      </c>
      <c r="S54" s="36">
        <f>SUMIFS(СВЦЭМ!$C$33:$C$776,СВЦЭМ!$A$33:$A$776,$A54,СВЦЭМ!$B$33:$B$776,S$47)+'СЕТ СН'!$G$9+СВЦЭМ!$D$10+'СЕТ СН'!$G$5-'СЕТ СН'!$G$17</f>
        <v>3323.35670992</v>
      </c>
      <c r="T54" s="36">
        <f>SUMIFS(СВЦЭМ!$C$33:$C$776,СВЦЭМ!$A$33:$A$776,$A54,СВЦЭМ!$B$33:$B$776,T$47)+'СЕТ СН'!$G$9+СВЦЭМ!$D$10+'СЕТ СН'!$G$5-'СЕТ СН'!$G$17</f>
        <v>3315.5671258299999</v>
      </c>
      <c r="U54" s="36">
        <f>SUMIFS(СВЦЭМ!$C$33:$C$776,СВЦЭМ!$A$33:$A$776,$A54,СВЦЭМ!$B$33:$B$776,U$47)+'СЕТ СН'!$G$9+СВЦЭМ!$D$10+'СЕТ СН'!$G$5-'СЕТ СН'!$G$17</f>
        <v>3324.72198845</v>
      </c>
      <c r="V54" s="36">
        <f>SUMIFS(СВЦЭМ!$C$33:$C$776,СВЦЭМ!$A$33:$A$776,$A54,СВЦЭМ!$B$33:$B$776,V$47)+'СЕТ СН'!$G$9+СВЦЭМ!$D$10+'СЕТ СН'!$G$5-'СЕТ СН'!$G$17</f>
        <v>3321.70174137</v>
      </c>
      <c r="W54" s="36">
        <f>SUMIFS(СВЦЭМ!$C$33:$C$776,СВЦЭМ!$A$33:$A$776,$A54,СВЦЭМ!$B$33:$B$776,W$47)+'СЕТ СН'!$G$9+СВЦЭМ!$D$10+'СЕТ СН'!$G$5-'СЕТ СН'!$G$17</f>
        <v>3318.6727821899999</v>
      </c>
      <c r="X54" s="36">
        <f>SUMIFS(СВЦЭМ!$C$33:$C$776,СВЦЭМ!$A$33:$A$776,$A54,СВЦЭМ!$B$33:$B$776,X$47)+'СЕТ СН'!$G$9+СВЦЭМ!$D$10+'СЕТ СН'!$G$5-'СЕТ СН'!$G$17</f>
        <v>3321.6634821799998</v>
      </c>
      <c r="Y54" s="36">
        <f>SUMIFS(СВЦЭМ!$C$33:$C$776,СВЦЭМ!$A$33:$A$776,$A54,СВЦЭМ!$B$33:$B$776,Y$47)+'СЕТ СН'!$G$9+СВЦЭМ!$D$10+'СЕТ СН'!$G$5-'СЕТ СН'!$G$17</f>
        <v>3359.33968306</v>
      </c>
    </row>
    <row r="55" spans="1:25" ht="15.75" x14ac:dyDescent="0.2">
      <c r="A55" s="35">
        <f t="shared" si="1"/>
        <v>44112</v>
      </c>
      <c r="B55" s="36">
        <f>SUMIFS(СВЦЭМ!$C$33:$C$776,СВЦЭМ!$A$33:$A$776,$A55,СВЦЭМ!$B$33:$B$776,B$47)+'СЕТ СН'!$G$9+СВЦЭМ!$D$10+'СЕТ СН'!$G$5-'СЕТ СН'!$G$17</f>
        <v>3405.4093931100001</v>
      </c>
      <c r="C55" s="36">
        <f>SUMIFS(СВЦЭМ!$C$33:$C$776,СВЦЭМ!$A$33:$A$776,$A55,СВЦЭМ!$B$33:$B$776,C$47)+'СЕТ СН'!$G$9+СВЦЭМ!$D$10+'СЕТ СН'!$G$5-'СЕТ СН'!$G$17</f>
        <v>3492.8096986299997</v>
      </c>
      <c r="D55" s="36">
        <f>SUMIFS(СВЦЭМ!$C$33:$C$776,СВЦЭМ!$A$33:$A$776,$A55,СВЦЭМ!$B$33:$B$776,D$47)+'СЕТ СН'!$G$9+СВЦЭМ!$D$10+'СЕТ СН'!$G$5-'СЕТ СН'!$G$17</f>
        <v>3551.6786718900003</v>
      </c>
      <c r="E55" s="36">
        <f>SUMIFS(СВЦЭМ!$C$33:$C$776,СВЦЭМ!$A$33:$A$776,$A55,СВЦЭМ!$B$33:$B$776,E$47)+'СЕТ СН'!$G$9+СВЦЭМ!$D$10+'СЕТ СН'!$G$5-'СЕТ СН'!$G$17</f>
        <v>3565.9282437699999</v>
      </c>
      <c r="F55" s="36">
        <f>SUMIFS(СВЦЭМ!$C$33:$C$776,СВЦЭМ!$A$33:$A$776,$A55,СВЦЭМ!$B$33:$B$776,F$47)+'СЕТ СН'!$G$9+СВЦЭМ!$D$10+'СЕТ СН'!$G$5-'СЕТ СН'!$G$17</f>
        <v>3562.9687714699999</v>
      </c>
      <c r="G55" s="36">
        <f>SUMIFS(СВЦЭМ!$C$33:$C$776,СВЦЭМ!$A$33:$A$776,$A55,СВЦЭМ!$B$33:$B$776,G$47)+'СЕТ СН'!$G$9+СВЦЭМ!$D$10+'СЕТ СН'!$G$5-'СЕТ СН'!$G$17</f>
        <v>3543.1954477300001</v>
      </c>
      <c r="H55" s="36">
        <f>SUMIFS(СВЦЭМ!$C$33:$C$776,СВЦЭМ!$A$33:$A$776,$A55,СВЦЭМ!$B$33:$B$776,H$47)+'СЕТ СН'!$G$9+СВЦЭМ!$D$10+'СЕТ СН'!$G$5-'СЕТ СН'!$G$17</f>
        <v>3495.8610196999998</v>
      </c>
      <c r="I55" s="36">
        <f>SUMIFS(СВЦЭМ!$C$33:$C$776,СВЦЭМ!$A$33:$A$776,$A55,СВЦЭМ!$B$33:$B$776,I$47)+'СЕТ СН'!$G$9+СВЦЭМ!$D$10+'СЕТ СН'!$G$5-'СЕТ СН'!$G$17</f>
        <v>3443.1360108200001</v>
      </c>
      <c r="J55" s="36">
        <f>SUMIFS(СВЦЭМ!$C$33:$C$776,СВЦЭМ!$A$33:$A$776,$A55,СВЦЭМ!$B$33:$B$776,J$47)+'СЕТ СН'!$G$9+СВЦЭМ!$D$10+'СЕТ СН'!$G$5-'СЕТ СН'!$G$17</f>
        <v>3379.3188920399998</v>
      </c>
      <c r="K55" s="36">
        <f>SUMIFS(СВЦЭМ!$C$33:$C$776,СВЦЭМ!$A$33:$A$776,$A55,СВЦЭМ!$B$33:$B$776,K$47)+'СЕТ СН'!$G$9+СВЦЭМ!$D$10+'СЕТ СН'!$G$5-'СЕТ СН'!$G$17</f>
        <v>3347.7338399999999</v>
      </c>
      <c r="L55" s="36">
        <f>SUMIFS(СВЦЭМ!$C$33:$C$776,СВЦЭМ!$A$33:$A$776,$A55,СВЦЭМ!$B$33:$B$776,L$47)+'СЕТ СН'!$G$9+СВЦЭМ!$D$10+'СЕТ СН'!$G$5-'СЕТ СН'!$G$17</f>
        <v>3358.2595958900001</v>
      </c>
      <c r="M55" s="36">
        <f>SUMIFS(СВЦЭМ!$C$33:$C$776,СВЦЭМ!$A$33:$A$776,$A55,СВЦЭМ!$B$33:$B$776,M$47)+'СЕТ СН'!$G$9+СВЦЭМ!$D$10+'СЕТ СН'!$G$5-'СЕТ СН'!$G$17</f>
        <v>3366.1460137200002</v>
      </c>
      <c r="N55" s="36">
        <f>SUMIFS(СВЦЭМ!$C$33:$C$776,СВЦЭМ!$A$33:$A$776,$A55,СВЦЭМ!$B$33:$B$776,N$47)+'СЕТ СН'!$G$9+СВЦЭМ!$D$10+'СЕТ СН'!$G$5-'СЕТ СН'!$G$17</f>
        <v>3375.5869306</v>
      </c>
      <c r="O55" s="36">
        <f>SUMIFS(СВЦЭМ!$C$33:$C$776,СВЦЭМ!$A$33:$A$776,$A55,СВЦЭМ!$B$33:$B$776,O$47)+'СЕТ СН'!$G$9+СВЦЭМ!$D$10+'СЕТ СН'!$G$5-'СЕТ СН'!$G$17</f>
        <v>3410.4008761999999</v>
      </c>
      <c r="P55" s="36">
        <f>SUMIFS(СВЦЭМ!$C$33:$C$776,СВЦЭМ!$A$33:$A$776,$A55,СВЦЭМ!$B$33:$B$776,P$47)+'СЕТ СН'!$G$9+СВЦЭМ!$D$10+'СЕТ СН'!$G$5-'СЕТ СН'!$G$17</f>
        <v>3438.2626130899998</v>
      </c>
      <c r="Q55" s="36">
        <f>SUMIFS(СВЦЭМ!$C$33:$C$776,СВЦЭМ!$A$33:$A$776,$A55,СВЦЭМ!$B$33:$B$776,Q$47)+'СЕТ СН'!$G$9+СВЦЭМ!$D$10+'СЕТ СН'!$G$5-'СЕТ СН'!$G$17</f>
        <v>3396.5477168299999</v>
      </c>
      <c r="R55" s="36">
        <f>SUMIFS(СВЦЭМ!$C$33:$C$776,СВЦЭМ!$A$33:$A$776,$A55,СВЦЭМ!$B$33:$B$776,R$47)+'СЕТ СН'!$G$9+СВЦЭМ!$D$10+'СЕТ СН'!$G$5-'СЕТ СН'!$G$17</f>
        <v>3346.7970497199999</v>
      </c>
      <c r="S55" s="36">
        <f>SUMIFS(СВЦЭМ!$C$33:$C$776,СВЦЭМ!$A$33:$A$776,$A55,СВЦЭМ!$B$33:$B$776,S$47)+'СЕТ СН'!$G$9+СВЦЭМ!$D$10+'СЕТ СН'!$G$5-'СЕТ СН'!$G$17</f>
        <v>3299.8106182299998</v>
      </c>
      <c r="T55" s="36">
        <f>SUMIFS(СВЦЭМ!$C$33:$C$776,СВЦЭМ!$A$33:$A$776,$A55,СВЦЭМ!$B$33:$B$776,T$47)+'СЕТ СН'!$G$9+СВЦЭМ!$D$10+'СЕТ СН'!$G$5-'СЕТ СН'!$G$17</f>
        <v>3302.0214972100002</v>
      </c>
      <c r="U55" s="36">
        <f>SUMIFS(СВЦЭМ!$C$33:$C$776,СВЦЭМ!$A$33:$A$776,$A55,СВЦЭМ!$B$33:$B$776,U$47)+'СЕТ СН'!$G$9+СВЦЭМ!$D$10+'СЕТ СН'!$G$5-'СЕТ СН'!$G$17</f>
        <v>3318.5465936800001</v>
      </c>
      <c r="V55" s="36">
        <f>SUMIFS(СВЦЭМ!$C$33:$C$776,СВЦЭМ!$A$33:$A$776,$A55,СВЦЭМ!$B$33:$B$776,V$47)+'СЕТ СН'!$G$9+СВЦЭМ!$D$10+'СЕТ СН'!$G$5-'СЕТ СН'!$G$17</f>
        <v>3309.4094092699997</v>
      </c>
      <c r="W55" s="36">
        <f>SUMIFS(СВЦЭМ!$C$33:$C$776,СВЦЭМ!$A$33:$A$776,$A55,СВЦЭМ!$B$33:$B$776,W$47)+'СЕТ СН'!$G$9+СВЦЭМ!$D$10+'СЕТ СН'!$G$5-'СЕТ СН'!$G$17</f>
        <v>3304.6563091200001</v>
      </c>
      <c r="X55" s="36">
        <f>SUMIFS(СВЦЭМ!$C$33:$C$776,СВЦЭМ!$A$33:$A$776,$A55,СВЦЭМ!$B$33:$B$776,X$47)+'СЕТ СН'!$G$9+СВЦЭМ!$D$10+'СЕТ СН'!$G$5-'СЕТ СН'!$G$17</f>
        <v>3315.04968461</v>
      </c>
      <c r="Y55" s="36">
        <f>SUMIFS(СВЦЭМ!$C$33:$C$776,СВЦЭМ!$A$33:$A$776,$A55,СВЦЭМ!$B$33:$B$776,Y$47)+'СЕТ СН'!$G$9+СВЦЭМ!$D$10+'СЕТ СН'!$G$5-'СЕТ СН'!$G$17</f>
        <v>3350.5709457799999</v>
      </c>
    </row>
    <row r="56" spans="1:25" ht="15.75" x14ac:dyDescent="0.2">
      <c r="A56" s="35">
        <f t="shared" si="1"/>
        <v>44113</v>
      </c>
      <c r="B56" s="36">
        <f>SUMIFS(СВЦЭМ!$C$33:$C$776,СВЦЭМ!$A$33:$A$776,$A56,СВЦЭМ!$B$33:$B$776,B$47)+'СЕТ СН'!$G$9+СВЦЭМ!$D$10+'СЕТ СН'!$G$5-'СЕТ СН'!$G$17</f>
        <v>3405.6101492600001</v>
      </c>
      <c r="C56" s="36">
        <f>SUMIFS(СВЦЭМ!$C$33:$C$776,СВЦЭМ!$A$33:$A$776,$A56,СВЦЭМ!$B$33:$B$776,C$47)+'СЕТ СН'!$G$9+СВЦЭМ!$D$10+'СЕТ СН'!$G$5-'СЕТ СН'!$G$17</f>
        <v>3485.9469280799999</v>
      </c>
      <c r="D56" s="36">
        <f>SUMIFS(СВЦЭМ!$C$33:$C$776,СВЦЭМ!$A$33:$A$776,$A56,СВЦЭМ!$B$33:$B$776,D$47)+'СЕТ СН'!$G$9+СВЦЭМ!$D$10+'СЕТ СН'!$G$5-'СЕТ СН'!$G$17</f>
        <v>3555.8340009200001</v>
      </c>
      <c r="E56" s="36">
        <f>SUMIFS(СВЦЭМ!$C$33:$C$776,СВЦЭМ!$A$33:$A$776,$A56,СВЦЭМ!$B$33:$B$776,E$47)+'СЕТ СН'!$G$9+СВЦЭМ!$D$10+'СЕТ СН'!$G$5-'СЕТ СН'!$G$17</f>
        <v>3571.5876779599998</v>
      </c>
      <c r="F56" s="36">
        <f>SUMIFS(СВЦЭМ!$C$33:$C$776,СВЦЭМ!$A$33:$A$776,$A56,СВЦЭМ!$B$33:$B$776,F$47)+'СЕТ СН'!$G$9+СВЦЭМ!$D$10+'СЕТ СН'!$G$5-'СЕТ СН'!$G$17</f>
        <v>3577.5548407799997</v>
      </c>
      <c r="G56" s="36">
        <f>SUMIFS(СВЦЭМ!$C$33:$C$776,СВЦЭМ!$A$33:$A$776,$A56,СВЦЭМ!$B$33:$B$776,G$47)+'СЕТ СН'!$G$9+СВЦЭМ!$D$10+'СЕТ СН'!$G$5-'СЕТ СН'!$G$17</f>
        <v>3553.4616114099999</v>
      </c>
      <c r="H56" s="36">
        <f>SUMIFS(СВЦЭМ!$C$33:$C$776,СВЦЭМ!$A$33:$A$776,$A56,СВЦЭМ!$B$33:$B$776,H$47)+'СЕТ СН'!$G$9+СВЦЭМ!$D$10+'СЕТ СН'!$G$5-'СЕТ СН'!$G$17</f>
        <v>3498.3928871799999</v>
      </c>
      <c r="I56" s="36">
        <f>SUMIFS(СВЦЭМ!$C$33:$C$776,СВЦЭМ!$A$33:$A$776,$A56,СВЦЭМ!$B$33:$B$776,I$47)+'СЕТ СН'!$G$9+СВЦЭМ!$D$10+'СЕТ СН'!$G$5-'СЕТ СН'!$G$17</f>
        <v>3448.6544207799998</v>
      </c>
      <c r="J56" s="36">
        <f>SUMIFS(СВЦЭМ!$C$33:$C$776,СВЦЭМ!$A$33:$A$776,$A56,СВЦЭМ!$B$33:$B$776,J$47)+'СЕТ СН'!$G$9+СВЦЭМ!$D$10+'СЕТ СН'!$G$5-'СЕТ СН'!$G$17</f>
        <v>3392.9008195599999</v>
      </c>
      <c r="K56" s="36">
        <f>SUMIFS(СВЦЭМ!$C$33:$C$776,СВЦЭМ!$A$33:$A$776,$A56,СВЦЭМ!$B$33:$B$776,K$47)+'СЕТ СН'!$G$9+СВЦЭМ!$D$10+'СЕТ СН'!$G$5-'СЕТ СН'!$G$17</f>
        <v>3380.2382557400001</v>
      </c>
      <c r="L56" s="36">
        <f>SUMIFS(СВЦЭМ!$C$33:$C$776,СВЦЭМ!$A$33:$A$776,$A56,СВЦЭМ!$B$33:$B$776,L$47)+'СЕТ СН'!$G$9+СВЦЭМ!$D$10+'СЕТ СН'!$G$5-'СЕТ СН'!$G$17</f>
        <v>3380.9170829700001</v>
      </c>
      <c r="M56" s="36">
        <f>SUMIFS(СВЦЭМ!$C$33:$C$776,СВЦЭМ!$A$33:$A$776,$A56,СВЦЭМ!$B$33:$B$776,M$47)+'СЕТ СН'!$G$9+СВЦЭМ!$D$10+'СЕТ СН'!$G$5-'СЕТ СН'!$G$17</f>
        <v>3394.8212774100002</v>
      </c>
      <c r="N56" s="36">
        <f>SUMIFS(СВЦЭМ!$C$33:$C$776,СВЦЭМ!$A$33:$A$776,$A56,СВЦЭМ!$B$33:$B$776,N$47)+'СЕТ СН'!$G$9+СВЦЭМ!$D$10+'СЕТ СН'!$G$5-'СЕТ СН'!$G$17</f>
        <v>3404.4628141399999</v>
      </c>
      <c r="O56" s="36">
        <f>SUMIFS(СВЦЭМ!$C$33:$C$776,СВЦЭМ!$A$33:$A$776,$A56,СВЦЭМ!$B$33:$B$776,O$47)+'СЕТ СН'!$G$9+СВЦЭМ!$D$10+'СЕТ СН'!$G$5-'СЕТ СН'!$G$17</f>
        <v>3405.94753485</v>
      </c>
      <c r="P56" s="36">
        <f>SUMIFS(СВЦЭМ!$C$33:$C$776,СВЦЭМ!$A$33:$A$776,$A56,СВЦЭМ!$B$33:$B$776,P$47)+'СЕТ СН'!$G$9+СВЦЭМ!$D$10+'СЕТ СН'!$G$5-'СЕТ СН'!$G$17</f>
        <v>3417.62695467</v>
      </c>
      <c r="Q56" s="36">
        <f>SUMIFS(СВЦЭМ!$C$33:$C$776,СВЦЭМ!$A$33:$A$776,$A56,СВЦЭМ!$B$33:$B$776,Q$47)+'СЕТ СН'!$G$9+СВЦЭМ!$D$10+'СЕТ СН'!$G$5-'СЕТ СН'!$G$17</f>
        <v>3423.0403383900002</v>
      </c>
      <c r="R56" s="36">
        <f>SUMIFS(СВЦЭМ!$C$33:$C$776,СВЦЭМ!$A$33:$A$776,$A56,СВЦЭМ!$B$33:$B$776,R$47)+'СЕТ СН'!$G$9+СВЦЭМ!$D$10+'СЕТ СН'!$G$5-'СЕТ СН'!$G$17</f>
        <v>3381.6960249799999</v>
      </c>
      <c r="S56" s="36">
        <f>SUMIFS(СВЦЭМ!$C$33:$C$776,СВЦЭМ!$A$33:$A$776,$A56,СВЦЭМ!$B$33:$B$776,S$47)+'СЕТ СН'!$G$9+СВЦЭМ!$D$10+'СЕТ СН'!$G$5-'СЕТ СН'!$G$17</f>
        <v>3316.9353569999998</v>
      </c>
      <c r="T56" s="36">
        <f>SUMIFS(СВЦЭМ!$C$33:$C$776,СВЦЭМ!$A$33:$A$776,$A56,СВЦЭМ!$B$33:$B$776,T$47)+'СЕТ СН'!$G$9+СВЦЭМ!$D$10+'СЕТ СН'!$G$5-'СЕТ СН'!$G$17</f>
        <v>3275.37219551</v>
      </c>
      <c r="U56" s="36">
        <f>SUMIFS(СВЦЭМ!$C$33:$C$776,СВЦЭМ!$A$33:$A$776,$A56,СВЦЭМ!$B$33:$B$776,U$47)+'СЕТ СН'!$G$9+СВЦЭМ!$D$10+'СЕТ СН'!$G$5-'СЕТ СН'!$G$17</f>
        <v>3308.92562542</v>
      </c>
      <c r="V56" s="36">
        <f>SUMIFS(СВЦЭМ!$C$33:$C$776,СВЦЭМ!$A$33:$A$776,$A56,СВЦЭМ!$B$33:$B$776,V$47)+'СЕТ СН'!$G$9+СВЦЭМ!$D$10+'СЕТ СН'!$G$5-'СЕТ СН'!$G$17</f>
        <v>3307.0614065899999</v>
      </c>
      <c r="W56" s="36">
        <f>SUMIFS(СВЦЭМ!$C$33:$C$776,СВЦЭМ!$A$33:$A$776,$A56,СВЦЭМ!$B$33:$B$776,W$47)+'СЕТ СН'!$G$9+СВЦЭМ!$D$10+'СЕТ СН'!$G$5-'СЕТ СН'!$G$17</f>
        <v>3297.4216211799999</v>
      </c>
      <c r="X56" s="36">
        <f>SUMIFS(СВЦЭМ!$C$33:$C$776,СВЦЭМ!$A$33:$A$776,$A56,СВЦЭМ!$B$33:$B$776,X$47)+'СЕТ СН'!$G$9+СВЦЭМ!$D$10+'СЕТ СН'!$G$5-'СЕТ СН'!$G$17</f>
        <v>3307.8606329700001</v>
      </c>
      <c r="Y56" s="36">
        <f>SUMIFS(СВЦЭМ!$C$33:$C$776,СВЦЭМ!$A$33:$A$776,$A56,СВЦЭМ!$B$33:$B$776,Y$47)+'СЕТ СН'!$G$9+СВЦЭМ!$D$10+'СЕТ СН'!$G$5-'СЕТ СН'!$G$17</f>
        <v>3336.73445541</v>
      </c>
    </row>
    <row r="57" spans="1:25" ht="15.75" x14ac:dyDescent="0.2">
      <c r="A57" s="35">
        <f t="shared" si="1"/>
        <v>44114</v>
      </c>
      <c r="B57" s="36">
        <f>SUMIFS(СВЦЭМ!$C$33:$C$776,СВЦЭМ!$A$33:$A$776,$A57,СВЦЭМ!$B$33:$B$776,B$47)+'СЕТ СН'!$G$9+СВЦЭМ!$D$10+'СЕТ СН'!$G$5-'СЕТ СН'!$G$17</f>
        <v>3390.68932507</v>
      </c>
      <c r="C57" s="36">
        <f>SUMIFS(СВЦЭМ!$C$33:$C$776,СВЦЭМ!$A$33:$A$776,$A57,СВЦЭМ!$B$33:$B$776,C$47)+'СЕТ СН'!$G$9+СВЦЭМ!$D$10+'СЕТ СН'!$G$5-'СЕТ СН'!$G$17</f>
        <v>3469.53928976</v>
      </c>
      <c r="D57" s="36">
        <f>SUMIFS(СВЦЭМ!$C$33:$C$776,СВЦЭМ!$A$33:$A$776,$A57,СВЦЭМ!$B$33:$B$776,D$47)+'СЕТ СН'!$G$9+СВЦЭМ!$D$10+'СЕТ СН'!$G$5-'СЕТ СН'!$G$17</f>
        <v>3543.0837230799998</v>
      </c>
      <c r="E57" s="36">
        <f>SUMIFS(СВЦЭМ!$C$33:$C$776,СВЦЭМ!$A$33:$A$776,$A57,СВЦЭМ!$B$33:$B$776,E$47)+'СЕТ СН'!$G$9+СВЦЭМ!$D$10+'СЕТ СН'!$G$5-'СЕТ СН'!$G$17</f>
        <v>3570.03784167</v>
      </c>
      <c r="F57" s="36">
        <f>SUMIFS(СВЦЭМ!$C$33:$C$776,СВЦЭМ!$A$33:$A$776,$A57,СВЦЭМ!$B$33:$B$776,F$47)+'СЕТ СН'!$G$9+СВЦЭМ!$D$10+'СЕТ СН'!$G$5-'СЕТ СН'!$G$17</f>
        <v>3574.29623262</v>
      </c>
      <c r="G57" s="36">
        <f>SUMIFS(СВЦЭМ!$C$33:$C$776,СВЦЭМ!$A$33:$A$776,$A57,СВЦЭМ!$B$33:$B$776,G$47)+'СЕТ СН'!$G$9+СВЦЭМ!$D$10+'СЕТ СН'!$G$5-'СЕТ СН'!$G$17</f>
        <v>3557.18771904</v>
      </c>
      <c r="H57" s="36">
        <f>SUMIFS(СВЦЭМ!$C$33:$C$776,СВЦЭМ!$A$33:$A$776,$A57,СВЦЭМ!$B$33:$B$776,H$47)+'СЕТ СН'!$G$9+СВЦЭМ!$D$10+'СЕТ СН'!$G$5-'СЕТ СН'!$G$17</f>
        <v>3540.7232964499999</v>
      </c>
      <c r="I57" s="36">
        <f>SUMIFS(СВЦЭМ!$C$33:$C$776,СВЦЭМ!$A$33:$A$776,$A57,СВЦЭМ!$B$33:$B$776,I$47)+'СЕТ СН'!$G$9+СВЦЭМ!$D$10+'СЕТ СН'!$G$5-'СЕТ СН'!$G$17</f>
        <v>3510.2450414300001</v>
      </c>
      <c r="J57" s="36">
        <f>SUMIFS(СВЦЭМ!$C$33:$C$776,СВЦЭМ!$A$33:$A$776,$A57,СВЦЭМ!$B$33:$B$776,J$47)+'СЕТ СН'!$G$9+СВЦЭМ!$D$10+'СЕТ СН'!$G$5-'СЕТ СН'!$G$17</f>
        <v>3420.7680184800001</v>
      </c>
      <c r="K57" s="36">
        <f>SUMIFS(СВЦЭМ!$C$33:$C$776,СВЦЭМ!$A$33:$A$776,$A57,СВЦЭМ!$B$33:$B$776,K$47)+'СЕТ СН'!$G$9+СВЦЭМ!$D$10+'СЕТ СН'!$G$5-'СЕТ СН'!$G$17</f>
        <v>3363.8286385399997</v>
      </c>
      <c r="L57" s="36">
        <f>SUMIFS(СВЦЭМ!$C$33:$C$776,СВЦЭМ!$A$33:$A$776,$A57,СВЦЭМ!$B$33:$B$776,L$47)+'СЕТ СН'!$G$9+СВЦЭМ!$D$10+'СЕТ СН'!$G$5-'СЕТ СН'!$G$17</f>
        <v>3356.0386118300003</v>
      </c>
      <c r="M57" s="36">
        <f>SUMIFS(СВЦЭМ!$C$33:$C$776,СВЦЭМ!$A$33:$A$776,$A57,СВЦЭМ!$B$33:$B$776,M$47)+'СЕТ СН'!$G$9+СВЦЭМ!$D$10+'СЕТ СН'!$G$5-'СЕТ СН'!$G$17</f>
        <v>3351.19663257</v>
      </c>
      <c r="N57" s="36">
        <f>SUMIFS(СВЦЭМ!$C$33:$C$776,СВЦЭМ!$A$33:$A$776,$A57,СВЦЭМ!$B$33:$B$776,N$47)+'СЕТ СН'!$G$9+СВЦЭМ!$D$10+'СЕТ СН'!$G$5-'СЕТ СН'!$G$17</f>
        <v>3357.5658581299999</v>
      </c>
      <c r="O57" s="36">
        <f>SUMIFS(СВЦЭМ!$C$33:$C$776,СВЦЭМ!$A$33:$A$776,$A57,СВЦЭМ!$B$33:$B$776,O$47)+'СЕТ СН'!$G$9+СВЦЭМ!$D$10+'СЕТ СН'!$G$5-'СЕТ СН'!$G$17</f>
        <v>3408.9873118999999</v>
      </c>
      <c r="P57" s="36">
        <f>SUMIFS(СВЦЭМ!$C$33:$C$776,СВЦЭМ!$A$33:$A$776,$A57,СВЦЭМ!$B$33:$B$776,P$47)+'СЕТ СН'!$G$9+СВЦЭМ!$D$10+'СЕТ СН'!$G$5-'СЕТ СН'!$G$17</f>
        <v>3430.4764938500002</v>
      </c>
      <c r="Q57" s="36">
        <f>SUMIFS(СВЦЭМ!$C$33:$C$776,СВЦЭМ!$A$33:$A$776,$A57,СВЦЭМ!$B$33:$B$776,Q$47)+'СЕТ СН'!$G$9+СВЦЭМ!$D$10+'СЕТ СН'!$G$5-'СЕТ СН'!$G$17</f>
        <v>3420.2393378100001</v>
      </c>
      <c r="R57" s="36">
        <f>SUMIFS(СВЦЭМ!$C$33:$C$776,СВЦЭМ!$A$33:$A$776,$A57,СВЦЭМ!$B$33:$B$776,R$47)+'СЕТ СН'!$G$9+СВЦЭМ!$D$10+'СЕТ СН'!$G$5-'СЕТ СН'!$G$17</f>
        <v>3366.3624892899998</v>
      </c>
      <c r="S57" s="36">
        <f>SUMIFS(СВЦЭМ!$C$33:$C$776,СВЦЭМ!$A$33:$A$776,$A57,СВЦЭМ!$B$33:$B$776,S$47)+'СЕТ СН'!$G$9+СВЦЭМ!$D$10+'СЕТ СН'!$G$5-'СЕТ СН'!$G$17</f>
        <v>3345.9700795700001</v>
      </c>
      <c r="T57" s="36">
        <f>SUMIFS(СВЦЭМ!$C$33:$C$776,СВЦЭМ!$A$33:$A$776,$A57,СВЦЭМ!$B$33:$B$776,T$47)+'СЕТ СН'!$G$9+СВЦЭМ!$D$10+'СЕТ СН'!$G$5-'СЕТ СН'!$G$17</f>
        <v>3327.07077342</v>
      </c>
      <c r="U57" s="36">
        <f>SUMIFS(СВЦЭМ!$C$33:$C$776,СВЦЭМ!$A$33:$A$776,$A57,СВЦЭМ!$B$33:$B$776,U$47)+'СЕТ СН'!$G$9+СВЦЭМ!$D$10+'СЕТ СН'!$G$5-'СЕТ СН'!$G$17</f>
        <v>3323.5497542100002</v>
      </c>
      <c r="V57" s="36">
        <f>SUMIFS(СВЦЭМ!$C$33:$C$776,СВЦЭМ!$A$33:$A$776,$A57,СВЦЭМ!$B$33:$B$776,V$47)+'СЕТ СН'!$G$9+СВЦЭМ!$D$10+'СЕТ СН'!$G$5-'СЕТ СН'!$G$17</f>
        <v>3283.0106314</v>
      </c>
      <c r="W57" s="36">
        <f>SUMIFS(СВЦЭМ!$C$33:$C$776,СВЦЭМ!$A$33:$A$776,$A57,СВЦЭМ!$B$33:$B$776,W$47)+'СЕТ СН'!$G$9+СВЦЭМ!$D$10+'СЕТ СН'!$G$5-'СЕТ СН'!$G$17</f>
        <v>3278.8592002300002</v>
      </c>
      <c r="X57" s="36">
        <f>SUMIFS(СВЦЭМ!$C$33:$C$776,СВЦЭМ!$A$33:$A$776,$A57,СВЦЭМ!$B$33:$B$776,X$47)+'СЕТ СН'!$G$9+СВЦЭМ!$D$10+'СЕТ СН'!$G$5-'СЕТ СН'!$G$17</f>
        <v>3265.2525326999998</v>
      </c>
      <c r="Y57" s="36">
        <f>SUMIFS(СВЦЭМ!$C$33:$C$776,СВЦЭМ!$A$33:$A$776,$A57,СВЦЭМ!$B$33:$B$776,Y$47)+'СЕТ СН'!$G$9+СВЦЭМ!$D$10+'СЕТ СН'!$G$5-'СЕТ СН'!$G$17</f>
        <v>3307.9283047700001</v>
      </c>
    </row>
    <row r="58" spans="1:25" ht="15.75" x14ac:dyDescent="0.2">
      <c r="A58" s="35">
        <f t="shared" si="1"/>
        <v>44115</v>
      </c>
      <c r="B58" s="36">
        <f>SUMIFS(СВЦЭМ!$C$33:$C$776,СВЦЭМ!$A$33:$A$776,$A58,СВЦЭМ!$B$33:$B$776,B$47)+'СЕТ СН'!$G$9+СВЦЭМ!$D$10+'СЕТ СН'!$G$5-'СЕТ СН'!$G$17</f>
        <v>3391.5562482699997</v>
      </c>
      <c r="C58" s="36">
        <f>SUMIFS(СВЦЭМ!$C$33:$C$776,СВЦЭМ!$A$33:$A$776,$A58,СВЦЭМ!$B$33:$B$776,C$47)+'СЕТ СН'!$G$9+СВЦЭМ!$D$10+'СЕТ СН'!$G$5-'СЕТ СН'!$G$17</f>
        <v>3482.6471459599998</v>
      </c>
      <c r="D58" s="36">
        <f>SUMIFS(СВЦЭМ!$C$33:$C$776,СВЦЭМ!$A$33:$A$776,$A58,СВЦЭМ!$B$33:$B$776,D$47)+'СЕТ СН'!$G$9+СВЦЭМ!$D$10+'СЕТ СН'!$G$5-'СЕТ СН'!$G$17</f>
        <v>3579.80088458</v>
      </c>
      <c r="E58" s="36">
        <f>SUMIFS(СВЦЭМ!$C$33:$C$776,СВЦЭМ!$A$33:$A$776,$A58,СВЦЭМ!$B$33:$B$776,E$47)+'СЕТ СН'!$G$9+СВЦЭМ!$D$10+'СЕТ СН'!$G$5-'СЕТ СН'!$G$17</f>
        <v>3612.60306068</v>
      </c>
      <c r="F58" s="36">
        <f>SUMIFS(СВЦЭМ!$C$33:$C$776,СВЦЭМ!$A$33:$A$776,$A58,СВЦЭМ!$B$33:$B$776,F$47)+'СЕТ СН'!$G$9+СВЦЭМ!$D$10+'СЕТ СН'!$G$5-'СЕТ СН'!$G$17</f>
        <v>3613.8761628500001</v>
      </c>
      <c r="G58" s="36">
        <f>SUMIFS(СВЦЭМ!$C$33:$C$776,СВЦЭМ!$A$33:$A$776,$A58,СВЦЭМ!$B$33:$B$776,G$47)+'СЕТ СН'!$G$9+СВЦЭМ!$D$10+'СЕТ СН'!$G$5-'СЕТ СН'!$G$17</f>
        <v>3609.9241299099999</v>
      </c>
      <c r="H58" s="36">
        <f>SUMIFS(СВЦЭМ!$C$33:$C$776,СВЦЭМ!$A$33:$A$776,$A58,СВЦЭМ!$B$33:$B$776,H$47)+'СЕТ СН'!$G$9+СВЦЭМ!$D$10+'СЕТ СН'!$G$5-'СЕТ СН'!$G$17</f>
        <v>3587.1628126999999</v>
      </c>
      <c r="I58" s="36">
        <f>SUMIFS(СВЦЭМ!$C$33:$C$776,СВЦЭМ!$A$33:$A$776,$A58,СВЦЭМ!$B$33:$B$776,I$47)+'СЕТ СН'!$G$9+СВЦЭМ!$D$10+'СЕТ СН'!$G$5-'СЕТ СН'!$G$17</f>
        <v>3565.0620283399999</v>
      </c>
      <c r="J58" s="36">
        <f>SUMIFS(СВЦЭМ!$C$33:$C$776,СВЦЭМ!$A$33:$A$776,$A58,СВЦЭМ!$B$33:$B$776,J$47)+'СЕТ СН'!$G$9+СВЦЭМ!$D$10+'СЕТ СН'!$G$5-'СЕТ СН'!$G$17</f>
        <v>3471.32671712</v>
      </c>
      <c r="K58" s="36">
        <f>SUMIFS(СВЦЭМ!$C$33:$C$776,СВЦЭМ!$A$33:$A$776,$A58,СВЦЭМ!$B$33:$B$776,K$47)+'СЕТ СН'!$G$9+СВЦЭМ!$D$10+'СЕТ СН'!$G$5-'СЕТ СН'!$G$17</f>
        <v>3395.1037704400001</v>
      </c>
      <c r="L58" s="36">
        <f>SUMIFS(СВЦЭМ!$C$33:$C$776,СВЦЭМ!$A$33:$A$776,$A58,СВЦЭМ!$B$33:$B$776,L$47)+'СЕТ СН'!$G$9+СВЦЭМ!$D$10+'СЕТ СН'!$G$5-'СЕТ СН'!$G$17</f>
        <v>3387.0805525300002</v>
      </c>
      <c r="M58" s="36">
        <f>SUMIFS(СВЦЭМ!$C$33:$C$776,СВЦЭМ!$A$33:$A$776,$A58,СВЦЭМ!$B$33:$B$776,M$47)+'СЕТ СН'!$G$9+СВЦЭМ!$D$10+'СЕТ СН'!$G$5-'СЕТ СН'!$G$17</f>
        <v>3390.2655946699997</v>
      </c>
      <c r="N58" s="36">
        <f>SUMIFS(СВЦЭМ!$C$33:$C$776,СВЦЭМ!$A$33:$A$776,$A58,СВЦЭМ!$B$33:$B$776,N$47)+'СЕТ СН'!$G$9+СВЦЭМ!$D$10+'СЕТ СН'!$G$5-'СЕТ СН'!$G$17</f>
        <v>3400.4744716300002</v>
      </c>
      <c r="O58" s="36">
        <f>SUMIFS(СВЦЭМ!$C$33:$C$776,СВЦЭМ!$A$33:$A$776,$A58,СВЦЭМ!$B$33:$B$776,O$47)+'СЕТ СН'!$G$9+СВЦЭМ!$D$10+'СЕТ СН'!$G$5-'СЕТ СН'!$G$17</f>
        <v>3444.11311213</v>
      </c>
      <c r="P58" s="36">
        <f>SUMIFS(СВЦЭМ!$C$33:$C$776,СВЦЭМ!$A$33:$A$776,$A58,СВЦЭМ!$B$33:$B$776,P$47)+'СЕТ СН'!$G$9+СВЦЭМ!$D$10+'СЕТ СН'!$G$5-'СЕТ СН'!$G$17</f>
        <v>3479.3018994100003</v>
      </c>
      <c r="Q58" s="36">
        <f>SUMIFS(СВЦЭМ!$C$33:$C$776,СВЦЭМ!$A$33:$A$776,$A58,СВЦЭМ!$B$33:$B$776,Q$47)+'СЕТ СН'!$G$9+СВЦЭМ!$D$10+'СЕТ СН'!$G$5-'СЕТ СН'!$G$17</f>
        <v>3431.43136035</v>
      </c>
      <c r="R58" s="36">
        <f>SUMIFS(СВЦЭМ!$C$33:$C$776,СВЦЭМ!$A$33:$A$776,$A58,СВЦЭМ!$B$33:$B$776,R$47)+'СЕТ СН'!$G$9+СВЦЭМ!$D$10+'СЕТ СН'!$G$5-'СЕТ СН'!$G$17</f>
        <v>3381.5111750900001</v>
      </c>
      <c r="S58" s="36">
        <f>SUMIFS(СВЦЭМ!$C$33:$C$776,СВЦЭМ!$A$33:$A$776,$A58,СВЦЭМ!$B$33:$B$776,S$47)+'СЕТ СН'!$G$9+СВЦЭМ!$D$10+'СЕТ СН'!$G$5-'СЕТ СН'!$G$17</f>
        <v>3339.52243662</v>
      </c>
      <c r="T58" s="36">
        <f>SUMIFS(СВЦЭМ!$C$33:$C$776,СВЦЭМ!$A$33:$A$776,$A58,СВЦЭМ!$B$33:$B$776,T$47)+'СЕТ СН'!$G$9+СВЦЭМ!$D$10+'СЕТ СН'!$G$5-'СЕТ СН'!$G$17</f>
        <v>3358.7341803600002</v>
      </c>
      <c r="U58" s="36">
        <f>SUMIFS(СВЦЭМ!$C$33:$C$776,СВЦЭМ!$A$33:$A$776,$A58,СВЦЭМ!$B$33:$B$776,U$47)+'СЕТ СН'!$G$9+СВЦЭМ!$D$10+'СЕТ СН'!$G$5-'СЕТ СН'!$G$17</f>
        <v>3367.5911175699998</v>
      </c>
      <c r="V58" s="36">
        <f>SUMIFS(СВЦЭМ!$C$33:$C$776,СВЦЭМ!$A$33:$A$776,$A58,СВЦЭМ!$B$33:$B$776,V$47)+'СЕТ СН'!$G$9+СВЦЭМ!$D$10+'СЕТ СН'!$G$5-'СЕТ СН'!$G$17</f>
        <v>3336.1510806599999</v>
      </c>
      <c r="W58" s="36">
        <f>SUMIFS(СВЦЭМ!$C$33:$C$776,СВЦЭМ!$A$33:$A$776,$A58,СВЦЭМ!$B$33:$B$776,W$47)+'СЕТ СН'!$G$9+СВЦЭМ!$D$10+'СЕТ СН'!$G$5-'СЕТ СН'!$G$17</f>
        <v>3319.5497136700001</v>
      </c>
      <c r="X58" s="36">
        <f>SUMIFS(СВЦЭМ!$C$33:$C$776,СВЦЭМ!$A$33:$A$776,$A58,СВЦЭМ!$B$33:$B$776,X$47)+'СЕТ СН'!$G$9+СВЦЭМ!$D$10+'СЕТ СН'!$G$5-'СЕТ СН'!$G$17</f>
        <v>3295.96981762</v>
      </c>
      <c r="Y58" s="36">
        <f>SUMIFS(СВЦЭМ!$C$33:$C$776,СВЦЭМ!$A$33:$A$776,$A58,СВЦЭМ!$B$33:$B$776,Y$47)+'СЕТ СН'!$G$9+СВЦЭМ!$D$10+'СЕТ СН'!$G$5-'СЕТ СН'!$G$17</f>
        <v>3332.0913333899998</v>
      </c>
    </row>
    <row r="59" spans="1:25" ht="15.75" x14ac:dyDescent="0.2">
      <c r="A59" s="35">
        <f t="shared" si="1"/>
        <v>44116</v>
      </c>
      <c r="B59" s="36">
        <f>SUMIFS(СВЦЭМ!$C$33:$C$776,СВЦЭМ!$A$33:$A$776,$A59,СВЦЭМ!$B$33:$B$776,B$47)+'СЕТ СН'!$G$9+СВЦЭМ!$D$10+'СЕТ СН'!$G$5-'СЕТ СН'!$G$17</f>
        <v>3388.4901681699998</v>
      </c>
      <c r="C59" s="36">
        <f>SUMIFS(СВЦЭМ!$C$33:$C$776,СВЦЭМ!$A$33:$A$776,$A59,СВЦЭМ!$B$33:$B$776,C$47)+'СЕТ СН'!$G$9+СВЦЭМ!$D$10+'СЕТ СН'!$G$5-'СЕТ СН'!$G$17</f>
        <v>3461.42270125</v>
      </c>
      <c r="D59" s="36">
        <f>SUMIFS(СВЦЭМ!$C$33:$C$776,СВЦЭМ!$A$33:$A$776,$A59,СВЦЭМ!$B$33:$B$776,D$47)+'СЕТ СН'!$G$9+СВЦЭМ!$D$10+'СЕТ СН'!$G$5-'СЕТ СН'!$G$17</f>
        <v>3536.0350437500001</v>
      </c>
      <c r="E59" s="36">
        <f>SUMIFS(СВЦЭМ!$C$33:$C$776,СВЦЭМ!$A$33:$A$776,$A59,СВЦЭМ!$B$33:$B$776,E$47)+'СЕТ СН'!$G$9+СВЦЭМ!$D$10+'СЕТ СН'!$G$5-'СЕТ СН'!$G$17</f>
        <v>3549.9722848000001</v>
      </c>
      <c r="F59" s="36">
        <f>SUMIFS(СВЦЭМ!$C$33:$C$776,СВЦЭМ!$A$33:$A$776,$A59,СВЦЭМ!$B$33:$B$776,F$47)+'СЕТ СН'!$G$9+СВЦЭМ!$D$10+'СЕТ СН'!$G$5-'СЕТ СН'!$G$17</f>
        <v>3549.8577862100001</v>
      </c>
      <c r="G59" s="36">
        <f>SUMIFS(СВЦЭМ!$C$33:$C$776,СВЦЭМ!$A$33:$A$776,$A59,СВЦЭМ!$B$33:$B$776,G$47)+'СЕТ СН'!$G$9+СВЦЭМ!$D$10+'СЕТ СН'!$G$5-'СЕТ СН'!$G$17</f>
        <v>3533.34316846</v>
      </c>
      <c r="H59" s="36">
        <f>SUMIFS(СВЦЭМ!$C$33:$C$776,СВЦЭМ!$A$33:$A$776,$A59,СВЦЭМ!$B$33:$B$776,H$47)+'СЕТ СН'!$G$9+СВЦЭМ!$D$10+'СЕТ СН'!$G$5-'СЕТ СН'!$G$17</f>
        <v>3481.7726596000002</v>
      </c>
      <c r="I59" s="36">
        <f>SUMIFS(СВЦЭМ!$C$33:$C$776,СВЦЭМ!$A$33:$A$776,$A59,СВЦЭМ!$B$33:$B$776,I$47)+'СЕТ СН'!$G$9+СВЦЭМ!$D$10+'СЕТ СН'!$G$5-'СЕТ СН'!$G$17</f>
        <v>3440.0689092100001</v>
      </c>
      <c r="J59" s="36">
        <f>SUMIFS(СВЦЭМ!$C$33:$C$776,СВЦЭМ!$A$33:$A$776,$A59,СВЦЭМ!$B$33:$B$776,J$47)+'СЕТ СН'!$G$9+СВЦЭМ!$D$10+'СЕТ СН'!$G$5-'СЕТ СН'!$G$17</f>
        <v>3365.9054544700002</v>
      </c>
      <c r="K59" s="36">
        <f>SUMIFS(СВЦЭМ!$C$33:$C$776,СВЦЭМ!$A$33:$A$776,$A59,СВЦЭМ!$B$33:$B$776,K$47)+'СЕТ СН'!$G$9+СВЦЭМ!$D$10+'СЕТ СН'!$G$5-'СЕТ СН'!$G$17</f>
        <v>3317.0188777100002</v>
      </c>
      <c r="L59" s="36">
        <f>SUMIFS(СВЦЭМ!$C$33:$C$776,СВЦЭМ!$A$33:$A$776,$A59,СВЦЭМ!$B$33:$B$776,L$47)+'СЕТ СН'!$G$9+СВЦЭМ!$D$10+'СЕТ СН'!$G$5-'СЕТ СН'!$G$17</f>
        <v>3314.2405187200002</v>
      </c>
      <c r="M59" s="36">
        <f>SUMIFS(СВЦЭМ!$C$33:$C$776,СВЦЭМ!$A$33:$A$776,$A59,СВЦЭМ!$B$33:$B$776,M$47)+'СЕТ СН'!$G$9+СВЦЭМ!$D$10+'СЕТ СН'!$G$5-'СЕТ СН'!$G$17</f>
        <v>3312.17443929</v>
      </c>
      <c r="N59" s="36">
        <f>SUMIFS(СВЦЭМ!$C$33:$C$776,СВЦЭМ!$A$33:$A$776,$A59,СВЦЭМ!$B$33:$B$776,N$47)+'СЕТ СН'!$G$9+СВЦЭМ!$D$10+'СЕТ СН'!$G$5-'СЕТ СН'!$G$17</f>
        <v>3320.5622128099999</v>
      </c>
      <c r="O59" s="36">
        <f>SUMIFS(СВЦЭМ!$C$33:$C$776,СВЦЭМ!$A$33:$A$776,$A59,СВЦЭМ!$B$33:$B$776,O$47)+'СЕТ СН'!$G$9+СВЦЭМ!$D$10+'СЕТ СН'!$G$5-'СЕТ СН'!$G$17</f>
        <v>3342.5033340300001</v>
      </c>
      <c r="P59" s="36">
        <f>SUMIFS(СВЦЭМ!$C$33:$C$776,СВЦЭМ!$A$33:$A$776,$A59,СВЦЭМ!$B$33:$B$776,P$47)+'СЕТ СН'!$G$9+СВЦЭМ!$D$10+'СЕТ СН'!$G$5-'СЕТ СН'!$G$17</f>
        <v>3381.1157644599998</v>
      </c>
      <c r="Q59" s="36">
        <f>SUMIFS(СВЦЭМ!$C$33:$C$776,СВЦЭМ!$A$33:$A$776,$A59,СВЦЭМ!$B$33:$B$776,Q$47)+'СЕТ СН'!$G$9+СВЦЭМ!$D$10+'СЕТ СН'!$G$5-'СЕТ СН'!$G$17</f>
        <v>3366.77019539</v>
      </c>
      <c r="R59" s="36">
        <f>SUMIFS(СВЦЭМ!$C$33:$C$776,СВЦЭМ!$A$33:$A$776,$A59,СВЦЭМ!$B$33:$B$776,R$47)+'СЕТ СН'!$G$9+СВЦЭМ!$D$10+'СЕТ СН'!$G$5-'СЕТ СН'!$G$17</f>
        <v>3319.5215469999998</v>
      </c>
      <c r="S59" s="36">
        <f>SUMIFS(СВЦЭМ!$C$33:$C$776,СВЦЭМ!$A$33:$A$776,$A59,СВЦЭМ!$B$33:$B$776,S$47)+'СЕТ СН'!$G$9+СВЦЭМ!$D$10+'СЕТ СН'!$G$5-'СЕТ СН'!$G$17</f>
        <v>3267.77469518</v>
      </c>
      <c r="T59" s="36">
        <f>SUMIFS(СВЦЭМ!$C$33:$C$776,СВЦЭМ!$A$33:$A$776,$A59,СВЦЭМ!$B$33:$B$776,T$47)+'СЕТ СН'!$G$9+СВЦЭМ!$D$10+'СЕТ СН'!$G$5-'СЕТ СН'!$G$17</f>
        <v>3278.3932225600001</v>
      </c>
      <c r="U59" s="36">
        <f>SUMIFS(СВЦЭМ!$C$33:$C$776,СВЦЭМ!$A$33:$A$776,$A59,СВЦЭМ!$B$33:$B$776,U$47)+'СЕТ СН'!$G$9+СВЦЭМ!$D$10+'СЕТ СН'!$G$5-'СЕТ СН'!$G$17</f>
        <v>3306.8206088699999</v>
      </c>
      <c r="V59" s="36">
        <f>SUMIFS(СВЦЭМ!$C$33:$C$776,СВЦЭМ!$A$33:$A$776,$A59,СВЦЭМ!$B$33:$B$776,V$47)+'СЕТ СН'!$G$9+СВЦЭМ!$D$10+'СЕТ СН'!$G$5-'СЕТ СН'!$G$17</f>
        <v>3306.08110244</v>
      </c>
      <c r="W59" s="36">
        <f>SUMIFS(СВЦЭМ!$C$33:$C$776,СВЦЭМ!$A$33:$A$776,$A59,СВЦЭМ!$B$33:$B$776,W$47)+'СЕТ СН'!$G$9+СВЦЭМ!$D$10+'СЕТ СН'!$G$5-'СЕТ СН'!$G$17</f>
        <v>3298.4867894099998</v>
      </c>
      <c r="X59" s="36">
        <f>SUMIFS(СВЦЭМ!$C$33:$C$776,СВЦЭМ!$A$33:$A$776,$A59,СВЦЭМ!$B$33:$B$776,X$47)+'СЕТ СН'!$G$9+СВЦЭМ!$D$10+'СЕТ СН'!$G$5-'СЕТ СН'!$G$17</f>
        <v>3272.4415090100001</v>
      </c>
      <c r="Y59" s="36">
        <f>SUMIFS(СВЦЭМ!$C$33:$C$776,СВЦЭМ!$A$33:$A$776,$A59,СВЦЭМ!$B$33:$B$776,Y$47)+'СЕТ СН'!$G$9+СВЦЭМ!$D$10+'СЕТ СН'!$G$5-'СЕТ СН'!$G$17</f>
        <v>3304.4180161099998</v>
      </c>
    </row>
    <row r="60" spans="1:25" ht="15.75" x14ac:dyDescent="0.2">
      <c r="A60" s="35">
        <f t="shared" si="1"/>
        <v>44117</v>
      </c>
      <c r="B60" s="36">
        <f>SUMIFS(СВЦЭМ!$C$33:$C$776,СВЦЭМ!$A$33:$A$776,$A60,СВЦЭМ!$B$33:$B$776,B$47)+'СЕТ СН'!$G$9+СВЦЭМ!$D$10+'СЕТ СН'!$G$5-'СЕТ СН'!$G$17</f>
        <v>3375.8132817000001</v>
      </c>
      <c r="C60" s="36">
        <f>SUMIFS(СВЦЭМ!$C$33:$C$776,СВЦЭМ!$A$33:$A$776,$A60,СВЦЭМ!$B$33:$B$776,C$47)+'СЕТ СН'!$G$9+СВЦЭМ!$D$10+'СЕТ СН'!$G$5-'СЕТ СН'!$G$17</f>
        <v>3451.81790125</v>
      </c>
      <c r="D60" s="36">
        <f>SUMIFS(СВЦЭМ!$C$33:$C$776,СВЦЭМ!$A$33:$A$776,$A60,СВЦЭМ!$B$33:$B$776,D$47)+'СЕТ СН'!$G$9+СВЦЭМ!$D$10+'СЕТ СН'!$G$5-'СЕТ СН'!$G$17</f>
        <v>3509.56587829</v>
      </c>
      <c r="E60" s="36">
        <f>SUMIFS(СВЦЭМ!$C$33:$C$776,СВЦЭМ!$A$33:$A$776,$A60,СВЦЭМ!$B$33:$B$776,E$47)+'СЕТ СН'!$G$9+СВЦЭМ!$D$10+'СЕТ СН'!$G$5-'СЕТ СН'!$G$17</f>
        <v>3524.09906886</v>
      </c>
      <c r="F60" s="36">
        <f>SUMIFS(СВЦЭМ!$C$33:$C$776,СВЦЭМ!$A$33:$A$776,$A60,СВЦЭМ!$B$33:$B$776,F$47)+'СЕТ СН'!$G$9+СВЦЭМ!$D$10+'СЕТ СН'!$G$5-'СЕТ СН'!$G$17</f>
        <v>3525.54025172</v>
      </c>
      <c r="G60" s="36">
        <f>SUMIFS(СВЦЭМ!$C$33:$C$776,СВЦЭМ!$A$33:$A$776,$A60,СВЦЭМ!$B$33:$B$776,G$47)+'СЕТ СН'!$G$9+СВЦЭМ!$D$10+'СЕТ СН'!$G$5-'СЕТ СН'!$G$17</f>
        <v>3513.2305544199999</v>
      </c>
      <c r="H60" s="36">
        <f>SUMIFS(СВЦЭМ!$C$33:$C$776,СВЦЭМ!$A$33:$A$776,$A60,СВЦЭМ!$B$33:$B$776,H$47)+'СЕТ СН'!$G$9+СВЦЭМ!$D$10+'СЕТ СН'!$G$5-'СЕТ СН'!$G$17</f>
        <v>3488.9073413199999</v>
      </c>
      <c r="I60" s="36">
        <f>SUMIFS(СВЦЭМ!$C$33:$C$776,СВЦЭМ!$A$33:$A$776,$A60,СВЦЭМ!$B$33:$B$776,I$47)+'СЕТ СН'!$G$9+СВЦЭМ!$D$10+'СЕТ СН'!$G$5-'СЕТ СН'!$G$17</f>
        <v>3482.35009507</v>
      </c>
      <c r="J60" s="36">
        <f>SUMIFS(СВЦЭМ!$C$33:$C$776,СВЦЭМ!$A$33:$A$776,$A60,СВЦЭМ!$B$33:$B$776,J$47)+'СЕТ СН'!$G$9+СВЦЭМ!$D$10+'СЕТ СН'!$G$5-'СЕТ СН'!$G$17</f>
        <v>3425.8601108299999</v>
      </c>
      <c r="K60" s="36">
        <f>SUMIFS(СВЦЭМ!$C$33:$C$776,СВЦЭМ!$A$33:$A$776,$A60,СВЦЭМ!$B$33:$B$776,K$47)+'СЕТ СН'!$G$9+СВЦЭМ!$D$10+'СЕТ СН'!$G$5-'СЕТ СН'!$G$17</f>
        <v>3383.8848405999997</v>
      </c>
      <c r="L60" s="36">
        <f>SUMIFS(СВЦЭМ!$C$33:$C$776,СВЦЭМ!$A$33:$A$776,$A60,СВЦЭМ!$B$33:$B$776,L$47)+'СЕТ СН'!$G$9+СВЦЭМ!$D$10+'СЕТ СН'!$G$5-'СЕТ СН'!$G$17</f>
        <v>3385.7962778700003</v>
      </c>
      <c r="M60" s="36">
        <f>SUMIFS(СВЦЭМ!$C$33:$C$776,СВЦЭМ!$A$33:$A$776,$A60,СВЦЭМ!$B$33:$B$776,M$47)+'СЕТ СН'!$G$9+СВЦЭМ!$D$10+'СЕТ СН'!$G$5-'СЕТ СН'!$G$17</f>
        <v>3396.5489268000001</v>
      </c>
      <c r="N60" s="36">
        <f>SUMIFS(СВЦЭМ!$C$33:$C$776,СВЦЭМ!$A$33:$A$776,$A60,СВЦЭМ!$B$33:$B$776,N$47)+'СЕТ СН'!$G$9+СВЦЭМ!$D$10+'СЕТ СН'!$G$5-'СЕТ СН'!$G$17</f>
        <v>3402.3907596200002</v>
      </c>
      <c r="O60" s="36">
        <f>SUMIFS(СВЦЭМ!$C$33:$C$776,СВЦЭМ!$A$33:$A$776,$A60,СВЦЭМ!$B$33:$B$776,O$47)+'СЕТ СН'!$G$9+СВЦЭМ!$D$10+'СЕТ СН'!$G$5-'СЕТ СН'!$G$17</f>
        <v>3440.3548050600002</v>
      </c>
      <c r="P60" s="36">
        <f>SUMIFS(СВЦЭМ!$C$33:$C$776,СВЦЭМ!$A$33:$A$776,$A60,СВЦЭМ!$B$33:$B$776,P$47)+'СЕТ СН'!$G$9+СВЦЭМ!$D$10+'СЕТ СН'!$G$5-'СЕТ СН'!$G$17</f>
        <v>3470.7412120499998</v>
      </c>
      <c r="Q60" s="36">
        <f>SUMIFS(СВЦЭМ!$C$33:$C$776,СВЦЭМ!$A$33:$A$776,$A60,СВЦЭМ!$B$33:$B$776,Q$47)+'СЕТ СН'!$G$9+СВЦЭМ!$D$10+'СЕТ СН'!$G$5-'СЕТ СН'!$G$17</f>
        <v>3430.9114301999998</v>
      </c>
      <c r="R60" s="36">
        <f>SUMIFS(СВЦЭМ!$C$33:$C$776,СВЦЭМ!$A$33:$A$776,$A60,СВЦЭМ!$B$33:$B$776,R$47)+'СЕТ СН'!$G$9+СВЦЭМ!$D$10+'СЕТ СН'!$G$5-'СЕТ СН'!$G$17</f>
        <v>3379.20288304</v>
      </c>
      <c r="S60" s="36">
        <f>SUMIFS(СВЦЭМ!$C$33:$C$776,СВЦЭМ!$A$33:$A$776,$A60,СВЦЭМ!$B$33:$B$776,S$47)+'СЕТ СН'!$G$9+СВЦЭМ!$D$10+'СЕТ СН'!$G$5-'СЕТ СН'!$G$17</f>
        <v>3334.3675039</v>
      </c>
      <c r="T60" s="36">
        <f>SUMIFS(СВЦЭМ!$C$33:$C$776,СВЦЭМ!$A$33:$A$776,$A60,СВЦЭМ!$B$33:$B$776,T$47)+'СЕТ СН'!$G$9+СВЦЭМ!$D$10+'СЕТ СН'!$G$5-'СЕТ СН'!$G$17</f>
        <v>3332.91380828</v>
      </c>
      <c r="U60" s="36">
        <f>SUMIFS(СВЦЭМ!$C$33:$C$776,СВЦЭМ!$A$33:$A$776,$A60,СВЦЭМ!$B$33:$B$776,U$47)+'СЕТ СН'!$G$9+СВЦЭМ!$D$10+'СЕТ СН'!$G$5-'СЕТ СН'!$G$17</f>
        <v>3355.2382721499998</v>
      </c>
      <c r="V60" s="36">
        <f>SUMIFS(СВЦЭМ!$C$33:$C$776,СВЦЭМ!$A$33:$A$776,$A60,СВЦЭМ!$B$33:$B$776,V$47)+'СЕТ СН'!$G$9+СВЦЭМ!$D$10+'СЕТ СН'!$G$5-'СЕТ СН'!$G$17</f>
        <v>3349.82700135</v>
      </c>
      <c r="W60" s="36">
        <f>SUMIFS(СВЦЭМ!$C$33:$C$776,СВЦЭМ!$A$33:$A$776,$A60,СВЦЭМ!$B$33:$B$776,W$47)+'СЕТ СН'!$G$9+СВЦЭМ!$D$10+'СЕТ СН'!$G$5-'СЕТ СН'!$G$17</f>
        <v>3341.7478239299999</v>
      </c>
      <c r="X60" s="36">
        <f>SUMIFS(СВЦЭМ!$C$33:$C$776,СВЦЭМ!$A$33:$A$776,$A60,СВЦЭМ!$B$33:$B$776,X$47)+'СЕТ СН'!$G$9+СВЦЭМ!$D$10+'СЕТ СН'!$G$5-'СЕТ СН'!$G$17</f>
        <v>3324.2207155599999</v>
      </c>
      <c r="Y60" s="36">
        <f>SUMIFS(СВЦЭМ!$C$33:$C$776,СВЦЭМ!$A$33:$A$776,$A60,СВЦЭМ!$B$33:$B$776,Y$47)+'СЕТ СН'!$G$9+СВЦЭМ!$D$10+'СЕТ СН'!$G$5-'СЕТ СН'!$G$17</f>
        <v>3344.5874811899998</v>
      </c>
    </row>
    <row r="61" spans="1:25" ht="15.75" x14ac:dyDescent="0.2">
      <c r="A61" s="35">
        <f t="shared" si="1"/>
        <v>44118</v>
      </c>
      <c r="B61" s="36">
        <f>SUMIFS(СВЦЭМ!$C$33:$C$776,СВЦЭМ!$A$33:$A$776,$A61,СВЦЭМ!$B$33:$B$776,B$47)+'СЕТ СН'!$G$9+СВЦЭМ!$D$10+'СЕТ СН'!$G$5-'СЕТ СН'!$G$17</f>
        <v>3410.8141510400001</v>
      </c>
      <c r="C61" s="36">
        <f>SUMIFS(СВЦЭМ!$C$33:$C$776,СВЦЭМ!$A$33:$A$776,$A61,СВЦЭМ!$B$33:$B$776,C$47)+'СЕТ СН'!$G$9+СВЦЭМ!$D$10+'СЕТ СН'!$G$5-'СЕТ СН'!$G$17</f>
        <v>3483.4062871199999</v>
      </c>
      <c r="D61" s="36">
        <f>SUMIFS(СВЦЭМ!$C$33:$C$776,СВЦЭМ!$A$33:$A$776,$A61,СВЦЭМ!$B$33:$B$776,D$47)+'СЕТ СН'!$G$9+СВЦЭМ!$D$10+'СЕТ СН'!$G$5-'СЕТ СН'!$G$17</f>
        <v>3550.7857789700001</v>
      </c>
      <c r="E61" s="36">
        <f>SUMIFS(СВЦЭМ!$C$33:$C$776,СВЦЭМ!$A$33:$A$776,$A61,СВЦЭМ!$B$33:$B$776,E$47)+'СЕТ СН'!$G$9+СВЦЭМ!$D$10+'СЕТ СН'!$G$5-'СЕТ СН'!$G$17</f>
        <v>3563.7384782600002</v>
      </c>
      <c r="F61" s="36">
        <f>SUMIFS(СВЦЭМ!$C$33:$C$776,СВЦЭМ!$A$33:$A$776,$A61,СВЦЭМ!$B$33:$B$776,F$47)+'СЕТ СН'!$G$9+СВЦЭМ!$D$10+'СЕТ СН'!$G$5-'СЕТ СН'!$G$17</f>
        <v>3557.2039270800001</v>
      </c>
      <c r="G61" s="36">
        <f>SUMIFS(СВЦЭМ!$C$33:$C$776,СВЦЭМ!$A$33:$A$776,$A61,СВЦЭМ!$B$33:$B$776,G$47)+'СЕТ СН'!$G$9+СВЦЭМ!$D$10+'СЕТ СН'!$G$5-'СЕТ СН'!$G$17</f>
        <v>3548.4879695600002</v>
      </c>
      <c r="H61" s="36">
        <f>SUMIFS(СВЦЭМ!$C$33:$C$776,СВЦЭМ!$A$33:$A$776,$A61,СВЦЭМ!$B$33:$B$776,H$47)+'СЕТ СН'!$G$9+СВЦЭМ!$D$10+'СЕТ СН'!$G$5-'СЕТ СН'!$G$17</f>
        <v>3498.88278025</v>
      </c>
      <c r="I61" s="36">
        <f>SUMIFS(СВЦЭМ!$C$33:$C$776,СВЦЭМ!$A$33:$A$776,$A61,СВЦЭМ!$B$33:$B$776,I$47)+'СЕТ СН'!$G$9+СВЦЭМ!$D$10+'СЕТ СН'!$G$5-'СЕТ СН'!$G$17</f>
        <v>3458.6941627000001</v>
      </c>
      <c r="J61" s="36">
        <f>SUMIFS(СВЦЭМ!$C$33:$C$776,СВЦЭМ!$A$33:$A$776,$A61,СВЦЭМ!$B$33:$B$776,J$47)+'СЕТ СН'!$G$9+СВЦЭМ!$D$10+'СЕТ СН'!$G$5-'СЕТ СН'!$G$17</f>
        <v>3392.7289690699999</v>
      </c>
      <c r="K61" s="36">
        <f>SUMIFS(СВЦЭМ!$C$33:$C$776,СВЦЭМ!$A$33:$A$776,$A61,СВЦЭМ!$B$33:$B$776,K$47)+'СЕТ СН'!$G$9+СВЦЭМ!$D$10+'СЕТ СН'!$G$5-'СЕТ СН'!$G$17</f>
        <v>3357.8604501300001</v>
      </c>
      <c r="L61" s="36">
        <f>SUMIFS(СВЦЭМ!$C$33:$C$776,СВЦЭМ!$A$33:$A$776,$A61,СВЦЭМ!$B$33:$B$776,L$47)+'СЕТ СН'!$G$9+СВЦЭМ!$D$10+'СЕТ СН'!$G$5-'СЕТ СН'!$G$17</f>
        <v>3363.5030889300001</v>
      </c>
      <c r="M61" s="36">
        <f>SUMIFS(СВЦЭМ!$C$33:$C$776,СВЦЭМ!$A$33:$A$776,$A61,СВЦЭМ!$B$33:$B$776,M$47)+'СЕТ СН'!$G$9+СВЦЭМ!$D$10+'СЕТ СН'!$G$5-'СЕТ СН'!$G$17</f>
        <v>3377.7881640800001</v>
      </c>
      <c r="N61" s="36">
        <f>SUMIFS(СВЦЭМ!$C$33:$C$776,СВЦЭМ!$A$33:$A$776,$A61,СВЦЭМ!$B$33:$B$776,N$47)+'СЕТ СН'!$G$9+СВЦЭМ!$D$10+'СЕТ СН'!$G$5-'СЕТ СН'!$G$17</f>
        <v>3388.1580985599999</v>
      </c>
      <c r="O61" s="36">
        <f>SUMIFS(СВЦЭМ!$C$33:$C$776,СВЦЭМ!$A$33:$A$776,$A61,СВЦЭМ!$B$33:$B$776,O$47)+'СЕТ СН'!$G$9+СВЦЭМ!$D$10+'СЕТ СН'!$G$5-'СЕТ СН'!$G$17</f>
        <v>3436.8294960600001</v>
      </c>
      <c r="P61" s="36">
        <f>SUMIFS(СВЦЭМ!$C$33:$C$776,СВЦЭМ!$A$33:$A$776,$A61,СВЦЭМ!$B$33:$B$776,P$47)+'СЕТ СН'!$G$9+СВЦЭМ!$D$10+'СЕТ СН'!$G$5-'СЕТ СН'!$G$17</f>
        <v>3470.06938356</v>
      </c>
      <c r="Q61" s="36">
        <f>SUMIFS(СВЦЭМ!$C$33:$C$776,СВЦЭМ!$A$33:$A$776,$A61,СВЦЭМ!$B$33:$B$776,Q$47)+'СЕТ СН'!$G$9+СВЦЭМ!$D$10+'СЕТ СН'!$G$5-'СЕТ СН'!$G$17</f>
        <v>3430.7079031100002</v>
      </c>
      <c r="R61" s="36">
        <f>SUMIFS(СВЦЭМ!$C$33:$C$776,СВЦЭМ!$A$33:$A$776,$A61,СВЦЭМ!$B$33:$B$776,R$47)+'СЕТ СН'!$G$9+СВЦЭМ!$D$10+'СЕТ СН'!$G$5-'СЕТ СН'!$G$17</f>
        <v>3378.6058274299999</v>
      </c>
      <c r="S61" s="36">
        <f>SUMIFS(СВЦЭМ!$C$33:$C$776,СВЦЭМ!$A$33:$A$776,$A61,СВЦЭМ!$B$33:$B$776,S$47)+'СЕТ СН'!$G$9+СВЦЭМ!$D$10+'СЕТ СН'!$G$5-'СЕТ СН'!$G$17</f>
        <v>3322.3642450100001</v>
      </c>
      <c r="T61" s="36">
        <f>SUMIFS(СВЦЭМ!$C$33:$C$776,СВЦЭМ!$A$33:$A$776,$A61,СВЦЭМ!$B$33:$B$776,T$47)+'СЕТ СН'!$G$9+СВЦЭМ!$D$10+'СЕТ СН'!$G$5-'СЕТ СН'!$G$17</f>
        <v>3303.2086689399998</v>
      </c>
      <c r="U61" s="36">
        <f>SUMIFS(СВЦЭМ!$C$33:$C$776,СВЦЭМ!$A$33:$A$776,$A61,СВЦЭМ!$B$33:$B$776,U$47)+'СЕТ СН'!$G$9+СВЦЭМ!$D$10+'СЕТ СН'!$G$5-'СЕТ СН'!$G$17</f>
        <v>3333.7838358099998</v>
      </c>
      <c r="V61" s="36">
        <f>SUMIFS(СВЦЭМ!$C$33:$C$776,СВЦЭМ!$A$33:$A$776,$A61,СВЦЭМ!$B$33:$B$776,V$47)+'СЕТ СН'!$G$9+СВЦЭМ!$D$10+'СЕТ СН'!$G$5-'СЕТ СН'!$G$17</f>
        <v>3328.3622310199999</v>
      </c>
      <c r="W61" s="36">
        <f>SUMIFS(СВЦЭМ!$C$33:$C$776,СВЦЭМ!$A$33:$A$776,$A61,СВЦЭМ!$B$33:$B$776,W$47)+'СЕТ СН'!$G$9+СВЦЭМ!$D$10+'СЕТ СН'!$G$5-'СЕТ СН'!$G$17</f>
        <v>3316.1518925299997</v>
      </c>
      <c r="X61" s="36">
        <f>SUMIFS(СВЦЭМ!$C$33:$C$776,СВЦЭМ!$A$33:$A$776,$A61,СВЦЭМ!$B$33:$B$776,X$47)+'СЕТ СН'!$G$9+СВЦЭМ!$D$10+'СЕТ СН'!$G$5-'СЕТ СН'!$G$17</f>
        <v>3299.1735110600002</v>
      </c>
      <c r="Y61" s="36">
        <f>SUMIFS(СВЦЭМ!$C$33:$C$776,СВЦЭМ!$A$33:$A$776,$A61,СВЦЭМ!$B$33:$B$776,Y$47)+'СЕТ СН'!$G$9+СВЦЭМ!$D$10+'СЕТ СН'!$G$5-'СЕТ СН'!$G$17</f>
        <v>3329.4600329200002</v>
      </c>
    </row>
    <row r="62" spans="1:25" ht="15.75" x14ac:dyDescent="0.2">
      <c r="A62" s="35">
        <f t="shared" si="1"/>
        <v>44119</v>
      </c>
      <c r="B62" s="36">
        <f>SUMIFS(СВЦЭМ!$C$33:$C$776,СВЦЭМ!$A$33:$A$776,$A62,СВЦЭМ!$B$33:$B$776,B$47)+'СЕТ СН'!$G$9+СВЦЭМ!$D$10+'СЕТ СН'!$G$5-'СЕТ СН'!$G$17</f>
        <v>3432.6067455299999</v>
      </c>
      <c r="C62" s="36">
        <f>SUMIFS(СВЦЭМ!$C$33:$C$776,СВЦЭМ!$A$33:$A$776,$A62,СВЦЭМ!$B$33:$B$776,C$47)+'СЕТ СН'!$G$9+СВЦЭМ!$D$10+'СЕТ СН'!$G$5-'СЕТ СН'!$G$17</f>
        <v>3516.7292919500001</v>
      </c>
      <c r="D62" s="36">
        <f>SUMIFS(СВЦЭМ!$C$33:$C$776,СВЦЭМ!$A$33:$A$776,$A62,СВЦЭМ!$B$33:$B$776,D$47)+'СЕТ СН'!$G$9+СВЦЭМ!$D$10+'СЕТ СН'!$G$5-'СЕТ СН'!$G$17</f>
        <v>3582.0606639500002</v>
      </c>
      <c r="E62" s="36">
        <f>SUMIFS(СВЦЭМ!$C$33:$C$776,СВЦЭМ!$A$33:$A$776,$A62,СВЦЭМ!$B$33:$B$776,E$47)+'СЕТ СН'!$G$9+СВЦЭМ!$D$10+'СЕТ СН'!$G$5-'СЕТ СН'!$G$17</f>
        <v>3587.4610136299998</v>
      </c>
      <c r="F62" s="36">
        <f>SUMIFS(СВЦЭМ!$C$33:$C$776,СВЦЭМ!$A$33:$A$776,$A62,СВЦЭМ!$B$33:$B$776,F$47)+'СЕТ СН'!$G$9+СВЦЭМ!$D$10+'СЕТ СН'!$G$5-'СЕТ СН'!$G$17</f>
        <v>3581.0266255500001</v>
      </c>
      <c r="G62" s="36">
        <f>SUMIFS(СВЦЭМ!$C$33:$C$776,СВЦЭМ!$A$33:$A$776,$A62,СВЦЭМ!$B$33:$B$776,G$47)+'СЕТ СН'!$G$9+СВЦЭМ!$D$10+'СЕТ СН'!$G$5-'СЕТ СН'!$G$17</f>
        <v>3559.51022599</v>
      </c>
      <c r="H62" s="36">
        <f>SUMIFS(СВЦЭМ!$C$33:$C$776,СВЦЭМ!$A$33:$A$776,$A62,СВЦЭМ!$B$33:$B$776,H$47)+'СЕТ СН'!$G$9+СВЦЭМ!$D$10+'СЕТ СН'!$G$5-'СЕТ СН'!$G$17</f>
        <v>3513.12695876</v>
      </c>
      <c r="I62" s="36">
        <f>SUMIFS(СВЦЭМ!$C$33:$C$776,СВЦЭМ!$A$33:$A$776,$A62,СВЦЭМ!$B$33:$B$776,I$47)+'СЕТ СН'!$G$9+СВЦЭМ!$D$10+'СЕТ СН'!$G$5-'СЕТ СН'!$G$17</f>
        <v>3468.14962328</v>
      </c>
      <c r="J62" s="36">
        <f>SUMIFS(СВЦЭМ!$C$33:$C$776,СВЦЭМ!$A$33:$A$776,$A62,СВЦЭМ!$B$33:$B$776,J$47)+'СЕТ СН'!$G$9+СВЦЭМ!$D$10+'СЕТ СН'!$G$5-'СЕТ СН'!$G$17</f>
        <v>3404.5541672600002</v>
      </c>
      <c r="K62" s="36">
        <f>SUMIFS(СВЦЭМ!$C$33:$C$776,СВЦЭМ!$A$33:$A$776,$A62,СВЦЭМ!$B$33:$B$776,K$47)+'СЕТ СН'!$G$9+СВЦЭМ!$D$10+'СЕТ СН'!$G$5-'СЕТ СН'!$G$17</f>
        <v>3364.0317841199999</v>
      </c>
      <c r="L62" s="36">
        <f>SUMIFS(СВЦЭМ!$C$33:$C$776,СВЦЭМ!$A$33:$A$776,$A62,СВЦЭМ!$B$33:$B$776,L$47)+'СЕТ СН'!$G$9+СВЦЭМ!$D$10+'СЕТ СН'!$G$5-'СЕТ СН'!$G$17</f>
        <v>3367.4598420699999</v>
      </c>
      <c r="M62" s="36">
        <f>SUMIFS(СВЦЭМ!$C$33:$C$776,СВЦЭМ!$A$33:$A$776,$A62,СВЦЭМ!$B$33:$B$776,M$47)+'СЕТ СН'!$G$9+СВЦЭМ!$D$10+'СЕТ СН'!$G$5-'СЕТ СН'!$G$17</f>
        <v>3382.2608738499998</v>
      </c>
      <c r="N62" s="36">
        <f>SUMIFS(СВЦЭМ!$C$33:$C$776,СВЦЭМ!$A$33:$A$776,$A62,СВЦЭМ!$B$33:$B$776,N$47)+'СЕТ СН'!$G$9+СВЦЭМ!$D$10+'СЕТ СН'!$G$5-'СЕТ СН'!$G$17</f>
        <v>3391.6325887799999</v>
      </c>
      <c r="O62" s="36">
        <f>SUMIFS(СВЦЭМ!$C$33:$C$776,СВЦЭМ!$A$33:$A$776,$A62,СВЦЭМ!$B$33:$B$776,O$47)+'СЕТ СН'!$G$9+СВЦЭМ!$D$10+'СЕТ СН'!$G$5-'СЕТ СН'!$G$17</f>
        <v>3410.06952129</v>
      </c>
      <c r="P62" s="36">
        <f>SUMIFS(СВЦЭМ!$C$33:$C$776,СВЦЭМ!$A$33:$A$776,$A62,СВЦЭМ!$B$33:$B$776,P$47)+'СЕТ СН'!$G$9+СВЦЭМ!$D$10+'СЕТ СН'!$G$5-'СЕТ СН'!$G$17</f>
        <v>3432.0237771500001</v>
      </c>
      <c r="Q62" s="36">
        <f>SUMIFS(СВЦЭМ!$C$33:$C$776,СВЦЭМ!$A$33:$A$776,$A62,СВЦЭМ!$B$33:$B$776,Q$47)+'СЕТ СН'!$G$9+СВЦЭМ!$D$10+'СЕТ СН'!$G$5-'СЕТ СН'!$G$17</f>
        <v>3395.2563591799999</v>
      </c>
      <c r="R62" s="36">
        <f>SUMIFS(СВЦЭМ!$C$33:$C$776,СВЦЭМ!$A$33:$A$776,$A62,СВЦЭМ!$B$33:$B$776,R$47)+'СЕТ СН'!$G$9+СВЦЭМ!$D$10+'СЕТ СН'!$G$5-'СЕТ СН'!$G$17</f>
        <v>3345.3032796899997</v>
      </c>
      <c r="S62" s="36">
        <f>SUMIFS(СВЦЭМ!$C$33:$C$776,СВЦЭМ!$A$33:$A$776,$A62,СВЦЭМ!$B$33:$B$776,S$47)+'СЕТ СН'!$G$9+СВЦЭМ!$D$10+'СЕТ СН'!$G$5-'СЕТ СН'!$G$17</f>
        <v>3293.0902203599999</v>
      </c>
      <c r="T62" s="36">
        <f>SUMIFS(СВЦЭМ!$C$33:$C$776,СВЦЭМ!$A$33:$A$776,$A62,СВЦЭМ!$B$33:$B$776,T$47)+'СЕТ СН'!$G$9+СВЦЭМ!$D$10+'СЕТ СН'!$G$5-'СЕТ СН'!$G$17</f>
        <v>3298.6048111</v>
      </c>
      <c r="U62" s="36">
        <f>SUMIFS(СВЦЭМ!$C$33:$C$776,СВЦЭМ!$A$33:$A$776,$A62,СВЦЭМ!$B$33:$B$776,U$47)+'СЕТ СН'!$G$9+СВЦЭМ!$D$10+'СЕТ СН'!$G$5-'СЕТ СН'!$G$17</f>
        <v>3323.90175838</v>
      </c>
      <c r="V62" s="36">
        <f>SUMIFS(СВЦЭМ!$C$33:$C$776,СВЦЭМ!$A$33:$A$776,$A62,СВЦЭМ!$B$33:$B$776,V$47)+'СЕТ СН'!$G$9+СВЦЭМ!$D$10+'СЕТ СН'!$G$5-'СЕТ СН'!$G$17</f>
        <v>3317.0777851399998</v>
      </c>
      <c r="W62" s="36">
        <f>SUMIFS(СВЦЭМ!$C$33:$C$776,СВЦЭМ!$A$33:$A$776,$A62,СВЦЭМ!$B$33:$B$776,W$47)+'СЕТ СН'!$G$9+СВЦЭМ!$D$10+'СЕТ СН'!$G$5-'СЕТ СН'!$G$17</f>
        <v>3306.1379729599998</v>
      </c>
      <c r="X62" s="36">
        <f>SUMIFS(СВЦЭМ!$C$33:$C$776,СВЦЭМ!$A$33:$A$776,$A62,СВЦЭМ!$B$33:$B$776,X$47)+'СЕТ СН'!$G$9+СВЦЭМ!$D$10+'СЕТ СН'!$G$5-'СЕТ СН'!$G$17</f>
        <v>3282.36427667</v>
      </c>
      <c r="Y62" s="36">
        <f>SUMIFS(СВЦЭМ!$C$33:$C$776,СВЦЭМ!$A$33:$A$776,$A62,СВЦЭМ!$B$33:$B$776,Y$47)+'СЕТ СН'!$G$9+СВЦЭМ!$D$10+'СЕТ СН'!$G$5-'СЕТ СН'!$G$17</f>
        <v>3331.9807658300001</v>
      </c>
    </row>
    <row r="63" spans="1:25" ht="15.75" x14ac:dyDescent="0.2">
      <c r="A63" s="35">
        <f t="shared" si="1"/>
        <v>44120</v>
      </c>
      <c r="B63" s="36">
        <f>SUMIFS(СВЦЭМ!$C$33:$C$776,СВЦЭМ!$A$33:$A$776,$A63,СВЦЭМ!$B$33:$B$776,B$47)+'СЕТ СН'!$G$9+СВЦЭМ!$D$10+'СЕТ СН'!$G$5-'СЕТ СН'!$G$17</f>
        <v>3379.7507256200001</v>
      </c>
      <c r="C63" s="36">
        <f>SUMIFS(СВЦЭМ!$C$33:$C$776,СВЦЭМ!$A$33:$A$776,$A63,СВЦЭМ!$B$33:$B$776,C$47)+'СЕТ СН'!$G$9+СВЦЭМ!$D$10+'СЕТ СН'!$G$5-'СЕТ СН'!$G$17</f>
        <v>3458.8688363699998</v>
      </c>
      <c r="D63" s="36">
        <f>SUMIFS(СВЦЭМ!$C$33:$C$776,СВЦЭМ!$A$33:$A$776,$A63,СВЦЭМ!$B$33:$B$776,D$47)+'СЕТ СН'!$G$9+СВЦЭМ!$D$10+'СЕТ СН'!$G$5-'СЕТ СН'!$G$17</f>
        <v>3513.2608258499999</v>
      </c>
      <c r="E63" s="36">
        <f>SUMIFS(СВЦЭМ!$C$33:$C$776,СВЦЭМ!$A$33:$A$776,$A63,СВЦЭМ!$B$33:$B$776,E$47)+'СЕТ СН'!$G$9+СВЦЭМ!$D$10+'СЕТ СН'!$G$5-'СЕТ СН'!$G$17</f>
        <v>3518.0666353000001</v>
      </c>
      <c r="F63" s="36">
        <f>SUMIFS(СВЦЭМ!$C$33:$C$776,СВЦЭМ!$A$33:$A$776,$A63,СВЦЭМ!$B$33:$B$776,F$47)+'СЕТ СН'!$G$9+СВЦЭМ!$D$10+'СЕТ СН'!$G$5-'СЕТ СН'!$G$17</f>
        <v>3514.1972497500001</v>
      </c>
      <c r="G63" s="36">
        <f>SUMIFS(СВЦЭМ!$C$33:$C$776,СВЦЭМ!$A$33:$A$776,$A63,СВЦЭМ!$B$33:$B$776,G$47)+'СЕТ СН'!$G$9+СВЦЭМ!$D$10+'СЕТ СН'!$G$5-'СЕТ СН'!$G$17</f>
        <v>3500.8971806499999</v>
      </c>
      <c r="H63" s="36">
        <f>SUMIFS(СВЦЭМ!$C$33:$C$776,СВЦЭМ!$A$33:$A$776,$A63,СВЦЭМ!$B$33:$B$776,H$47)+'СЕТ СН'!$G$9+СВЦЭМ!$D$10+'СЕТ СН'!$G$5-'СЕТ СН'!$G$17</f>
        <v>3470.2310114299999</v>
      </c>
      <c r="I63" s="36">
        <f>SUMIFS(СВЦЭМ!$C$33:$C$776,СВЦЭМ!$A$33:$A$776,$A63,СВЦЭМ!$B$33:$B$776,I$47)+'СЕТ СН'!$G$9+СВЦЭМ!$D$10+'СЕТ СН'!$G$5-'СЕТ СН'!$G$17</f>
        <v>3445.2187440899997</v>
      </c>
      <c r="J63" s="36">
        <f>SUMIFS(СВЦЭМ!$C$33:$C$776,СВЦЭМ!$A$33:$A$776,$A63,СВЦЭМ!$B$33:$B$776,J$47)+'СЕТ СН'!$G$9+СВЦЭМ!$D$10+'СЕТ СН'!$G$5-'СЕТ СН'!$G$17</f>
        <v>3416.0019330800001</v>
      </c>
      <c r="K63" s="36">
        <f>SUMIFS(СВЦЭМ!$C$33:$C$776,СВЦЭМ!$A$33:$A$776,$A63,СВЦЭМ!$B$33:$B$776,K$47)+'СЕТ СН'!$G$9+СВЦЭМ!$D$10+'СЕТ СН'!$G$5-'СЕТ СН'!$G$17</f>
        <v>3382.6403153000001</v>
      </c>
      <c r="L63" s="36">
        <f>SUMIFS(СВЦЭМ!$C$33:$C$776,СВЦЭМ!$A$33:$A$776,$A63,СВЦЭМ!$B$33:$B$776,L$47)+'СЕТ СН'!$G$9+СВЦЭМ!$D$10+'СЕТ СН'!$G$5-'СЕТ СН'!$G$17</f>
        <v>3380.7549260000001</v>
      </c>
      <c r="M63" s="36">
        <f>SUMIFS(СВЦЭМ!$C$33:$C$776,СВЦЭМ!$A$33:$A$776,$A63,СВЦЭМ!$B$33:$B$776,M$47)+'СЕТ СН'!$G$9+СВЦЭМ!$D$10+'СЕТ СН'!$G$5-'СЕТ СН'!$G$17</f>
        <v>3387.2291948299999</v>
      </c>
      <c r="N63" s="36">
        <f>SUMIFS(СВЦЭМ!$C$33:$C$776,СВЦЭМ!$A$33:$A$776,$A63,СВЦЭМ!$B$33:$B$776,N$47)+'СЕТ СН'!$G$9+СВЦЭМ!$D$10+'СЕТ СН'!$G$5-'СЕТ СН'!$G$17</f>
        <v>3399.6342340599999</v>
      </c>
      <c r="O63" s="36">
        <f>SUMIFS(СВЦЭМ!$C$33:$C$776,СВЦЭМ!$A$33:$A$776,$A63,СВЦЭМ!$B$33:$B$776,O$47)+'СЕТ СН'!$G$9+СВЦЭМ!$D$10+'СЕТ СН'!$G$5-'СЕТ СН'!$G$17</f>
        <v>3434.36525527</v>
      </c>
      <c r="P63" s="36">
        <f>SUMIFS(СВЦЭМ!$C$33:$C$776,СВЦЭМ!$A$33:$A$776,$A63,СВЦЭМ!$B$33:$B$776,P$47)+'СЕТ СН'!$G$9+СВЦЭМ!$D$10+'СЕТ СН'!$G$5-'СЕТ СН'!$G$17</f>
        <v>3476.9727407800001</v>
      </c>
      <c r="Q63" s="36">
        <f>SUMIFS(СВЦЭМ!$C$33:$C$776,СВЦЭМ!$A$33:$A$776,$A63,СВЦЭМ!$B$33:$B$776,Q$47)+'СЕТ СН'!$G$9+СВЦЭМ!$D$10+'СЕТ СН'!$G$5-'СЕТ СН'!$G$17</f>
        <v>3443.1776162699998</v>
      </c>
      <c r="R63" s="36">
        <f>SUMIFS(СВЦЭМ!$C$33:$C$776,СВЦЭМ!$A$33:$A$776,$A63,СВЦЭМ!$B$33:$B$776,R$47)+'СЕТ СН'!$G$9+СВЦЭМ!$D$10+'СЕТ СН'!$G$5-'СЕТ СН'!$G$17</f>
        <v>3395.89102976</v>
      </c>
      <c r="S63" s="36">
        <f>SUMIFS(СВЦЭМ!$C$33:$C$776,СВЦЭМ!$A$33:$A$776,$A63,СВЦЭМ!$B$33:$B$776,S$47)+'СЕТ СН'!$G$9+СВЦЭМ!$D$10+'СЕТ СН'!$G$5-'СЕТ СН'!$G$17</f>
        <v>3334.9996682599999</v>
      </c>
      <c r="T63" s="36">
        <f>SUMIFS(СВЦЭМ!$C$33:$C$776,СВЦЭМ!$A$33:$A$776,$A63,СВЦЭМ!$B$33:$B$776,T$47)+'СЕТ СН'!$G$9+СВЦЭМ!$D$10+'СЕТ СН'!$G$5-'СЕТ СН'!$G$17</f>
        <v>3308.6018666199998</v>
      </c>
      <c r="U63" s="36">
        <f>SUMIFS(СВЦЭМ!$C$33:$C$776,СВЦЭМ!$A$33:$A$776,$A63,СВЦЭМ!$B$33:$B$776,U$47)+'СЕТ СН'!$G$9+СВЦЭМ!$D$10+'СЕТ СН'!$G$5-'СЕТ СН'!$G$17</f>
        <v>3311.27090365</v>
      </c>
      <c r="V63" s="36">
        <f>SUMIFS(СВЦЭМ!$C$33:$C$776,СВЦЭМ!$A$33:$A$776,$A63,СВЦЭМ!$B$33:$B$776,V$47)+'СЕТ СН'!$G$9+СВЦЭМ!$D$10+'СЕТ СН'!$G$5-'СЕТ СН'!$G$17</f>
        <v>3299.59085112</v>
      </c>
      <c r="W63" s="36">
        <f>SUMIFS(СВЦЭМ!$C$33:$C$776,СВЦЭМ!$A$33:$A$776,$A63,СВЦЭМ!$B$33:$B$776,W$47)+'СЕТ СН'!$G$9+СВЦЭМ!$D$10+'СЕТ СН'!$G$5-'СЕТ СН'!$G$17</f>
        <v>3295.26154417</v>
      </c>
      <c r="X63" s="36">
        <f>SUMIFS(СВЦЭМ!$C$33:$C$776,СВЦЭМ!$A$33:$A$776,$A63,СВЦЭМ!$B$33:$B$776,X$47)+'СЕТ СН'!$G$9+СВЦЭМ!$D$10+'СЕТ СН'!$G$5-'СЕТ СН'!$G$17</f>
        <v>3294.8602296099998</v>
      </c>
      <c r="Y63" s="36">
        <f>SUMIFS(СВЦЭМ!$C$33:$C$776,СВЦЭМ!$A$33:$A$776,$A63,СВЦЭМ!$B$33:$B$776,Y$47)+'СЕТ СН'!$G$9+СВЦЭМ!$D$10+'СЕТ СН'!$G$5-'СЕТ СН'!$G$17</f>
        <v>3325.7498908600001</v>
      </c>
    </row>
    <row r="64" spans="1:25" ht="15.75" x14ac:dyDescent="0.2">
      <c r="A64" s="35">
        <f t="shared" si="1"/>
        <v>44121</v>
      </c>
      <c r="B64" s="36">
        <f>SUMIFS(СВЦЭМ!$C$33:$C$776,СВЦЭМ!$A$33:$A$776,$A64,СВЦЭМ!$B$33:$B$776,B$47)+'СЕТ СН'!$G$9+СВЦЭМ!$D$10+'СЕТ СН'!$G$5-'СЕТ СН'!$G$17</f>
        <v>3378.1491446</v>
      </c>
      <c r="C64" s="36">
        <f>SUMIFS(СВЦЭМ!$C$33:$C$776,СВЦЭМ!$A$33:$A$776,$A64,СВЦЭМ!$B$33:$B$776,C$47)+'СЕТ СН'!$G$9+СВЦЭМ!$D$10+'СЕТ СН'!$G$5-'СЕТ СН'!$G$17</f>
        <v>3454.9275274299998</v>
      </c>
      <c r="D64" s="36">
        <f>SUMIFS(СВЦЭМ!$C$33:$C$776,СВЦЭМ!$A$33:$A$776,$A64,СВЦЭМ!$B$33:$B$776,D$47)+'СЕТ СН'!$G$9+СВЦЭМ!$D$10+'СЕТ СН'!$G$5-'СЕТ СН'!$G$17</f>
        <v>3516.5472179200001</v>
      </c>
      <c r="E64" s="36">
        <f>SUMIFS(СВЦЭМ!$C$33:$C$776,СВЦЭМ!$A$33:$A$776,$A64,СВЦЭМ!$B$33:$B$776,E$47)+'СЕТ СН'!$G$9+СВЦЭМ!$D$10+'СЕТ СН'!$G$5-'СЕТ СН'!$G$17</f>
        <v>3524.49358833</v>
      </c>
      <c r="F64" s="36">
        <f>SUMIFS(СВЦЭМ!$C$33:$C$776,СВЦЭМ!$A$33:$A$776,$A64,СВЦЭМ!$B$33:$B$776,F$47)+'СЕТ СН'!$G$9+СВЦЭМ!$D$10+'СЕТ СН'!$G$5-'СЕТ СН'!$G$17</f>
        <v>3527.5801762400001</v>
      </c>
      <c r="G64" s="36">
        <f>SUMIFS(СВЦЭМ!$C$33:$C$776,СВЦЭМ!$A$33:$A$776,$A64,СВЦЭМ!$B$33:$B$776,G$47)+'СЕТ СН'!$G$9+СВЦЭМ!$D$10+'СЕТ СН'!$G$5-'СЕТ СН'!$G$17</f>
        <v>3517.57025114</v>
      </c>
      <c r="H64" s="36">
        <f>SUMIFS(СВЦЭМ!$C$33:$C$776,СВЦЭМ!$A$33:$A$776,$A64,СВЦЭМ!$B$33:$B$776,H$47)+'СЕТ СН'!$G$9+СВЦЭМ!$D$10+'СЕТ СН'!$G$5-'СЕТ СН'!$G$17</f>
        <v>3504.99020466</v>
      </c>
      <c r="I64" s="36">
        <f>SUMIFS(СВЦЭМ!$C$33:$C$776,СВЦЭМ!$A$33:$A$776,$A64,СВЦЭМ!$B$33:$B$776,I$47)+'СЕТ СН'!$G$9+СВЦЭМ!$D$10+'СЕТ СН'!$G$5-'СЕТ СН'!$G$17</f>
        <v>3502.2136243899999</v>
      </c>
      <c r="J64" s="36">
        <f>SUMIFS(СВЦЭМ!$C$33:$C$776,СВЦЭМ!$A$33:$A$776,$A64,СВЦЭМ!$B$33:$B$776,J$47)+'СЕТ СН'!$G$9+СВЦЭМ!$D$10+'СЕТ СН'!$G$5-'СЕТ СН'!$G$17</f>
        <v>3447.13801534</v>
      </c>
      <c r="K64" s="36">
        <f>SUMIFS(СВЦЭМ!$C$33:$C$776,СВЦЭМ!$A$33:$A$776,$A64,СВЦЭМ!$B$33:$B$776,K$47)+'СЕТ СН'!$G$9+СВЦЭМ!$D$10+'СЕТ СН'!$G$5-'СЕТ СН'!$G$17</f>
        <v>3422.2472949399998</v>
      </c>
      <c r="L64" s="36">
        <f>SUMIFS(СВЦЭМ!$C$33:$C$776,СВЦЭМ!$A$33:$A$776,$A64,СВЦЭМ!$B$33:$B$776,L$47)+'СЕТ СН'!$G$9+СВЦЭМ!$D$10+'СЕТ СН'!$G$5-'СЕТ СН'!$G$17</f>
        <v>3394.11162749</v>
      </c>
      <c r="M64" s="36">
        <f>SUMIFS(СВЦЭМ!$C$33:$C$776,СВЦЭМ!$A$33:$A$776,$A64,СВЦЭМ!$B$33:$B$776,M$47)+'СЕТ СН'!$G$9+СВЦЭМ!$D$10+'СЕТ СН'!$G$5-'СЕТ СН'!$G$17</f>
        <v>3402.1290154899998</v>
      </c>
      <c r="N64" s="36">
        <f>SUMIFS(СВЦЭМ!$C$33:$C$776,СВЦЭМ!$A$33:$A$776,$A64,СВЦЭМ!$B$33:$B$776,N$47)+'СЕТ СН'!$G$9+СВЦЭМ!$D$10+'СЕТ СН'!$G$5-'СЕТ СН'!$G$17</f>
        <v>3415.88586803</v>
      </c>
      <c r="O64" s="36">
        <f>SUMIFS(СВЦЭМ!$C$33:$C$776,СВЦЭМ!$A$33:$A$776,$A64,СВЦЭМ!$B$33:$B$776,O$47)+'СЕТ СН'!$G$9+СВЦЭМ!$D$10+'СЕТ СН'!$G$5-'СЕТ СН'!$G$17</f>
        <v>3456.3517278999998</v>
      </c>
      <c r="P64" s="36">
        <f>SUMIFS(СВЦЭМ!$C$33:$C$776,СВЦЭМ!$A$33:$A$776,$A64,СВЦЭМ!$B$33:$B$776,P$47)+'СЕТ СН'!$G$9+СВЦЭМ!$D$10+'СЕТ СН'!$G$5-'СЕТ СН'!$G$17</f>
        <v>3500.5659663500001</v>
      </c>
      <c r="Q64" s="36">
        <f>SUMIFS(СВЦЭМ!$C$33:$C$776,СВЦЭМ!$A$33:$A$776,$A64,СВЦЭМ!$B$33:$B$776,Q$47)+'СЕТ СН'!$G$9+СВЦЭМ!$D$10+'СЕТ СН'!$G$5-'СЕТ СН'!$G$17</f>
        <v>3471.8376206299999</v>
      </c>
      <c r="R64" s="36">
        <f>SUMIFS(СВЦЭМ!$C$33:$C$776,СВЦЭМ!$A$33:$A$776,$A64,СВЦЭМ!$B$33:$B$776,R$47)+'СЕТ СН'!$G$9+СВЦЭМ!$D$10+'СЕТ СН'!$G$5-'СЕТ СН'!$G$17</f>
        <v>3427.25794361</v>
      </c>
      <c r="S64" s="36">
        <f>SUMIFS(СВЦЭМ!$C$33:$C$776,СВЦЭМ!$A$33:$A$776,$A64,СВЦЭМ!$B$33:$B$776,S$47)+'СЕТ СН'!$G$9+СВЦЭМ!$D$10+'СЕТ СН'!$G$5-'СЕТ СН'!$G$17</f>
        <v>3361.58679506</v>
      </c>
      <c r="T64" s="36">
        <f>SUMIFS(СВЦЭМ!$C$33:$C$776,СВЦЭМ!$A$33:$A$776,$A64,СВЦЭМ!$B$33:$B$776,T$47)+'СЕТ СН'!$G$9+СВЦЭМ!$D$10+'СЕТ СН'!$G$5-'СЕТ СН'!$G$17</f>
        <v>3324.5603803599997</v>
      </c>
      <c r="U64" s="36">
        <f>SUMIFS(СВЦЭМ!$C$33:$C$776,СВЦЭМ!$A$33:$A$776,$A64,СВЦЭМ!$B$33:$B$776,U$47)+'СЕТ СН'!$G$9+СВЦЭМ!$D$10+'СЕТ СН'!$G$5-'СЕТ СН'!$G$17</f>
        <v>3313.2452055200001</v>
      </c>
      <c r="V64" s="36">
        <f>SUMIFS(СВЦЭМ!$C$33:$C$776,СВЦЭМ!$A$33:$A$776,$A64,СВЦЭМ!$B$33:$B$776,V$47)+'СЕТ СН'!$G$9+СВЦЭМ!$D$10+'СЕТ СН'!$G$5-'СЕТ СН'!$G$17</f>
        <v>3313.9845544999998</v>
      </c>
      <c r="W64" s="36">
        <f>SUMIFS(СВЦЭМ!$C$33:$C$776,СВЦЭМ!$A$33:$A$776,$A64,СВЦЭМ!$B$33:$B$776,W$47)+'СЕТ СН'!$G$9+СВЦЭМ!$D$10+'СЕТ СН'!$G$5-'СЕТ СН'!$G$17</f>
        <v>3315.3068410400001</v>
      </c>
      <c r="X64" s="36">
        <f>SUMIFS(СВЦЭМ!$C$33:$C$776,СВЦЭМ!$A$33:$A$776,$A64,СВЦЭМ!$B$33:$B$776,X$47)+'СЕТ СН'!$G$9+СВЦЭМ!$D$10+'СЕТ СН'!$G$5-'СЕТ СН'!$G$17</f>
        <v>3335.4775356300001</v>
      </c>
      <c r="Y64" s="36">
        <f>SUMIFS(СВЦЭМ!$C$33:$C$776,СВЦЭМ!$A$33:$A$776,$A64,СВЦЭМ!$B$33:$B$776,Y$47)+'СЕТ СН'!$G$9+СВЦЭМ!$D$10+'СЕТ СН'!$G$5-'СЕТ СН'!$G$17</f>
        <v>3366.2968824099999</v>
      </c>
    </row>
    <row r="65" spans="1:27" ht="15.75" x14ac:dyDescent="0.2">
      <c r="A65" s="35">
        <f t="shared" si="1"/>
        <v>44122</v>
      </c>
      <c r="B65" s="36">
        <f>SUMIFS(СВЦЭМ!$C$33:$C$776,СВЦЭМ!$A$33:$A$776,$A65,СВЦЭМ!$B$33:$B$776,B$47)+'СЕТ СН'!$G$9+СВЦЭМ!$D$10+'СЕТ СН'!$G$5-'СЕТ СН'!$G$17</f>
        <v>3464.3817111399999</v>
      </c>
      <c r="C65" s="36">
        <f>SUMIFS(СВЦЭМ!$C$33:$C$776,СВЦЭМ!$A$33:$A$776,$A65,СВЦЭМ!$B$33:$B$776,C$47)+'СЕТ СН'!$G$9+СВЦЭМ!$D$10+'СЕТ СН'!$G$5-'СЕТ СН'!$G$17</f>
        <v>3560.87902162</v>
      </c>
      <c r="D65" s="36">
        <f>SUMIFS(СВЦЭМ!$C$33:$C$776,СВЦЭМ!$A$33:$A$776,$A65,СВЦЭМ!$B$33:$B$776,D$47)+'СЕТ СН'!$G$9+СВЦЭМ!$D$10+'СЕТ СН'!$G$5-'СЕТ СН'!$G$17</f>
        <v>3631.46412362</v>
      </c>
      <c r="E65" s="36">
        <f>SUMIFS(СВЦЭМ!$C$33:$C$776,СВЦЭМ!$A$33:$A$776,$A65,СВЦЭМ!$B$33:$B$776,E$47)+'СЕТ СН'!$G$9+СВЦЭМ!$D$10+'СЕТ СН'!$G$5-'СЕТ СН'!$G$17</f>
        <v>3639.1978505100001</v>
      </c>
      <c r="F65" s="36">
        <f>SUMIFS(СВЦЭМ!$C$33:$C$776,СВЦЭМ!$A$33:$A$776,$A65,СВЦЭМ!$B$33:$B$776,F$47)+'СЕТ СН'!$G$9+СВЦЭМ!$D$10+'СЕТ СН'!$G$5-'СЕТ СН'!$G$17</f>
        <v>3645.4351430900001</v>
      </c>
      <c r="G65" s="36">
        <f>SUMIFS(СВЦЭМ!$C$33:$C$776,СВЦЭМ!$A$33:$A$776,$A65,СВЦЭМ!$B$33:$B$776,G$47)+'СЕТ СН'!$G$9+СВЦЭМ!$D$10+'СЕТ СН'!$G$5-'СЕТ СН'!$G$17</f>
        <v>3633.2964323300002</v>
      </c>
      <c r="H65" s="36">
        <f>SUMIFS(СВЦЭМ!$C$33:$C$776,СВЦЭМ!$A$33:$A$776,$A65,СВЦЭМ!$B$33:$B$776,H$47)+'СЕТ СН'!$G$9+СВЦЭМ!$D$10+'СЕТ СН'!$G$5-'СЕТ СН'!$G$17</f>
        <v>3611.7576967499999</v>
      </c>
      <c r="I65" s="36">
        <f>SUMIFS(СВЦЭМ!$C$33:$C$776,СВЦЭМ!$A$33:$A$776,$A65,СВЦЭМ!$B$33:$B$776,I$47)+'СЕТ СН'!$G$9+СВЦЭМ!$D$10+'СЕТ СН'!$G$5-'СЕТ СН'!$G$17</f>
        <v>3577.0748966400001</v>
      </c>
      <c r="J65" s="36">
        <f>SUMIFS(СВЦЭМ!$C$33:$C$776,СВЦЭМ!$A$33:$A$776,$A65,СВЦЭМ!$B$33:$B$776,J$47)+'СЕТ СН'!$G$9+СВЦЭМ!$D$10+'СЕТ СН'!$G$5-'СЕТ СН'!$G$17</f>
        <v>3493.5936374799999</v>
      </c>
      <c r="K65" s="36">
        <f>SUMIFS(СВЦЭМ!$C$33:$C$776,СВЦЭМ!$A$33:$A$776,$A65,СВЦЭМ!$B$33:$B$776,K$47)+'СЕТ СН'!$G$9+СВЦЭМ!$D$10+'СЕТ СН'!$G$5-'СЕТ СН'!$G$17</f>
        <v>3427.00000095</v>
      </c>
      <c r="L65" s="36">
        <f>SUMIFS(СВЦЭМ!$C$33:$C$776,СВЦЭМ!$A$33:$A$776,$A65,СВЦЭМ!$B$33:$B$776,L$47)+'СЕТ СН'!$G$9+СВЦЭМ!$D$10+'СЕТ СН'!$G$5-'СЕТ СН'!$G$17</f>
        <v>3415.5308601299998</v>
      </c>
      <c r="M65" s="36">
        <f>SUMIFS(СВЦЭМ!$C$33:$C$776,СВЦЭМ!$A$33:$A$776,$A65,СВЦЭМ!$B$33:$B$776,M$47)+'СЕТ СН'!$G$9+СВЦЭМ!$D$10+'СЕТ СН'!$G$5-'СЕТ СН'!$G$17</f>
        <v>3418.4900401099999</v>
      </c>
      <c r="N65" s="36">
        <f>SUMIFS(СВЦЭМ!$C$33:$C$776,СВЦЭМ!$A$33:$A$776,$A65,СВЦЭМ!$B$33:$B$776,N$47)+'СЕТ СН'!$G$9+СВЦЭМ!$D$10+'СЕТ СН'!$G$5-'СЕТ СН'!$G$17</f>
        <v>3423.4756305599999</v>
      </c>
      <c r="O65" s="36">
        <f>SUMIFS(СВЦЭМ!$C$33:$C$776,СВЦЭМ!$A$33:$A$776,$A65,СВЦЭМ!$B$33:$B$776,O$47)+'СЕТ СН'!$G$9+СВЦЭМ!$D$10+'СЕТ СН'!$G$5-'СЕТ СН'!$G$17</f>
        <v>3475.8781130899997</v>
      </c>
      <c r="P65" s="36">
        <f>SUMIFS(СВЦЭМ!$C$33:$C$776,СВЦЭМ!$A$33:$A$776,$A65,СВЦЭМ!$B$33:$B$776,P$47)+'СЕТ СН'!$G$9+СВЦЭМ!$D$10+'СЕТ СН'!$G$5-'СЕТ СН'!$G$17</f>
        <v>3524.6500644799999</v>
      </c>
      <c r="Q65" s="36">
        <f>SUMIFS(СВЦЭМ!$C$33:$C$776,СВЦЭМ!$A$33:$A$776,$A65,СВЦЭМ!$B$33:$B$776,Q$47)+'СЕТ СН'!$G$9+СВЦЭМ!$D$10+'СЕТ СН'!$G$5-'СЕТ СН'!$G$17</f>
        <v>3489.6454124900001</v>
      </c>
      <c r="R65" s="36">
        <f>SUMIFS(СВЦЭМ!$C$33:$C$776,СВЦЭМ!$A$33:$A$776,$A65,СВЦЭМ!$B$33:$B$776,R$47)+'СЕТ СН'!$G$9+СВЦЭМ!$D$10+'СЕТ СН'!$G$5-'СЕТ СН'!$G$17</f>
        <v>3433.3750935500002</v>
      </c>
      <c r="S65" s="36">
        <f>SUMIFS(СВЦЭМ!$C$33:$C$776,СВЦЭМ!$A$33:$A$776,$A65,СВЦЭМ!$B$33:$B$776,S$47)+'СЕТ СН'!$G$9+СВЦЭМ!$D$10+'СЕТ СН'!$G$5-'СЕТ СН'!$G$17</f>
        <v>3359.67693448</v>
      </c>
      <c r="T65" s="36">
        <f>SUMIFS(СВЦЭМ!$C$33:$C$776,СВЦЭМ!$A$33:$A$776,$A65,СВЦЭМ!$B$33:$B$776,T$47)+'СЕТ СН'!$G$9+СВЦЭМ!$D$10+'СЕТ СН'!$G$5-'СЕТ СН'!$G$17</f>
        <v>3316.8251511999997</v>
      </c>
      <c r="U65" s="36">
        <f>SUMIFS(СВЦЭМ!$C$33:$C$776,СВЦЭМ!$A$33:$A$776,$A65,СВЦЭМ!$B$33:$B$776,U$47)+'СЕТ СН'!$G$9+СВЦЭМ!$D$10+'СЕТ СН'!$G$5-'СЕТ СН'!$G$17</f>
        <v>3312.9892319999999</v>
      </c>
      <c r="V65" s="36">
        <f>SUMIFS(СВЦЭМ!$C$33:$C$776,СВЦЭМ!$A$33:$A$776,$A65,СВЦЭМ!$B$33:$B$776,V$47)+'СЕТ СН'!$G$9+СВЦЭМ!$D$10+'СЕТ СН'!$G$5-'СЕТ СН'!$G$17</f>
        <v>3311.3245918600001</v>
      </c>
      <c r="W65" s="36">
        <f>SUMIFS(СВЦЭМ!$C$33:$C$776,СВЦЭМ!$A$33:$A$776,$A65,СВЦЭМ!$B$33:$B$776,W$47)+'СЕТ СН'!$G$9+СВЦЭМ!$D$10+'СЕТ СН'!$G$5-'СЕТ СН'!$G$17</f>
        <v>3310.4603867400001</v>
      </c>
      <c r="X65" s="36">
        <f>SUMIFS(СВЦЭМ!$C$33:$C$776,СВЦЭМ!$A$33:$A$776,$A65,СВЦЭМ!$B$33:$B$776,X$47)+'СЕТ СН'!$G$9+СВЦЭМ!$D$10+'СЕТ СН'!$G$5-'СЕТ СН'!$G$17</f>
        <v>3310.1367558800002</v>
      </c>
      <c r="Y65" s="36">
        <f>SUMIFS(СВЦЭМ!$C$33:$C$776,СВЦЭМ!$A$33:$A$776,$A65,СВЦЭМ!$B$33:$B$776,Y$47)+'СЕТ СН'!$G$9+СВЦЭМ!$D$10+'СЕТ СН'!$G$5-'СЕТ СН'!$G$17</f>
        <v>3351.96704103</v>
      </c>
    </row>
    <row r="66" spans="1:27" ht="15.75" x14ac:dyDescent="0.2">
      <c r="A66" s="35">
        <f t="shared" si="1"/>
        <v>44123</v>
      </c>
      <c r="B66" s="36">
        <f>SUMIFS(СВЦЭМ!$C$33:$C$776,СВЦЭМ!$A$33:$A$776,$A66,СВЦЭМ!$B$33:$B$776,B$47)+'СЕТ СН'!$G$9+СВЦЭМ!$D$10+'СЕТ СН'!$G$5-'СЕТ СН'!$G$17</f>
        <v>3418.0072380399997</v>
      </c>
      <c r="C66" s="36">
        <f>SUMIFS(СВЦЭМ!$C$33:$C$776,СВЦЭМ!$A$33:$A$776,$A66,СВЦЭМ!$B$33:$B$776,C$47)+'СЕТ СН'!$G$9+СВЦЭМ!$D$10+'СЕТ СН'!$G$5-'СЕТ СН'!$G$17</f>
        <v>3498.4966123099998</v>
      </c>
      <c r="D66" s="36">
        <f>SUMIFS(СВЦЭМ!$C$33:$C$776,СВЦЭМ!$A$33:$A$776,$A66,СВЦЭМ!$B$33:$B$776,D$47)+'СЕТ СН'!$G$9+СВЦЭМ!$D$10+'СЕТ СН'!$G$5-'СЕТ СН'!$G$17</f>
        <v>3570.4747879799997</v>
      </c>
      <c r="E66" s="36">
        <f>SUMIFS(СВЦЭМ!$C$33:$C$776,СВЦЭМ!$A$33:$A$776,$A66,СВЦЭМ!$B$33:$B$776,E$47)+'СЕТ СН'!$G$9+СВЦЭМ!$D$10+'СЕТ СН'!$G$5-'СЕТ СН'!$G$17</f>
        <v>3574.9409268199997</v>
      </c>
      <c r="F66" s="36">
        <f>SUMIFS(СВЦЭМ!$C$33:$C$776,СВЦЭМ!$A$33:$A$776,$A66,СВЦЭМ!$B$33:$B$776,F$47)+'СЕТ СН'!$G$9+СВЦЭМ!$D$10+'СЕТ СН'!$G$5-'СЕТ СН'!$G$17</f>
        <v>3577.1255935199997</v>
      </c>
      <c r="G66" s="36">
        <f>SUMIFS(СВЦЭМ!$C$33:$C$776,СВЦЭМ!$A$33:$A$776,$A66,СВЦЭМ!$B$33:$B$776,G$47)+'СЕТ СН'!$G$9+СВЦЭМ!$D$10+'СЕТ СН'!$G$5-'СЕТ СН'!$G$17</f>
        <v>3557.3815732200001</v>
      </c>
      <c r="H66" s="36">
        <f>SUMIFS(СВЦЭМ!$C$33:$C$776,СВЦЭМ!$A$33:$A$776,$A66,СВЦЭМ!$B$33:$B$776,H$47)+'СЕТ СН'!$G$9+СВЦЭМ!$D$10+'СЕТ СН'!$G$5-'СЕТ СН'!$G$17</f>
        <v>3506.8799874699998</v>
      </c>
      <c r="I66" s="36">
        <f>SUMIFS(СВЦЭМ!$C$33:$C$776,СВЦЭМ!$A$33:$A$776,$A66,СВЦЭМ!$B$33:$B$776,I$47)+'СЕТ СН'!$G$9+СВЦЭМ!$D$10+'СЕТ СН'!$G$5-'СЕТ СН'!$G$17</f>
        <v>3451.2081767199998</v>
      </c>
      <c r="J66" s="36">
        <f>SUMIFS(СВЦЭМ!$C$33:$C$776,СВЦЭМ!$A$33:$A$776,$A66,СВЦЭМ!$B$33:$B$776,J$47)+'СЕТ СН'!$G$9+СВЦЭМ!$D$10+'СЕТ СН'!$G$5-'СЕТ СН'!$G$17</f>
        <v>3390.81680323</v>
      </c>
      <c r="K66" s="36">
        <f>SUMIFS(СВЦЭМ!$C$33:$C$776,СВЦЭМ!$A$33:$A$776,$A66,СВЦЭМ!$B$33:$B$776,K$47)+'СЕТ СН'!$G$9+СВЦЭМ!$D$10+'СЕТ СН'!$G$5-'СЕТ СН'!$G$17</f>
        <v>3355.48700091</v>
      </c>
      <c r="L66" s="36">
        <f>SUMIFS(СВЦЭМ!$C$33:$C$776,СВЦЭМ!$A$33:$A$776,$A66,СВЦЭМ!$B$33:$B$776,L$47)+'СЕТ СН'!$G$9+СВЦЭМ!$D$10+'СЕТ СН'!$G$5-'СЕТ СН'!$G$17</f>
        <v>3357.33477137</v>
      </c>
      <c r="M66" s="36">
        <f>SUMIFS(СВЦЭМ!$C$33:$C$776,СВЦЭМ!$A$33:$A$776,$A66,СВЦЭМ!$B$33:$B$776,M$47)+'СЕТ СН'!$G$9+СВЦЭМ!$D$10+'СЕТ СН'!$G$5-'СЕТ СН'!$G$17</f>
        <v>3364.92708743</v>
      </c>
      <c r="N66" s="36">
        <f>SUMIFS(СВЦЭМ!$C$33:$C$776,СВЦЭМ!$A$33:$A$776,$A66,СВЦЭМ!$B$33:$B$776,N$47)+'СЕТ СН'!$G$9+СВЦЭМ!$D$10+'СЕТ СН'!$G$5-'СЕТ СН'!$G$17</f>
        <v>3375.7650423999999</v>
      </c>
      <c r="O66" s="36">
        <f>SUMIFS(СВЦЭМ!$C$33:$C$776,СВЦЭМ!$A$33:$A$776,$A66,СВЦЭМ!$B$33:$B$776,O$47)+'СЕТ СН'!$G$9+СВЦЭМ!$D$10+'СЕТ СН'!$G$5-'СЕТ СН'!$G$17</f>
        <v>3420.6472284199999</v>
      </c>
      <c r="P66" s="36">
        <f>SUMIFS(СВЦЭМ!$C$33:$C$776,СВЦЭМ!$A$33:$A$776,$A66,СВЦЭМ!$B$33:$B$776,P$47)+'СЕТ СН'!$G$9+СВЦЭМ!$D$10+'СЕТ СН'!$G$5-'СЕТ СН'!$G$17</f>
        <v>3462.8579743199998</v>
      </c>
      <c r="Q66" s="36">
        <f>SUMIFS(СВЦЭМ!$C$33:$C$776,СВЦЭМ!$A$33:$A$776,$A66,СВЦЭМ!$B$33:$B$776,Q$47)+'СЕТ СН'!$G$9+СВЦЭМ!$D$10+'СЕТ СН'!$G$5-'СЕТ СН'!$G$17</f>
        <v>3433.8275212999997</v>
      </c>
      <c r="R66" s="36">
        <f>SUMIFS(СВЦЭМ!$C$33:$C$776,СВЦЭМ!$A$33:$A$776,$A66,СВЦЭМ!$B$33:$B$776,R$47)+'СЕТ СН'!$G$9+СВЦЭМ!$D$10+'СЕТ СН'!$G$5-'СЕТ СН'!$G$17</f>
        <v>3387.55175865</v>
      </c>
      <c r="S66" s="36">
        <f>SUMIFS(СВЦЭМ!$C$33:$C$776,СВЦЭМ!$A$33:$A$776,$A66,СВЦЭМ!$B$33:$B$776,S$47)+'СЕТ СН'!$G$9+СВЦЭМ!$D$10+'СЕТ СН'!$G$5-'СЕТ СН'!$G$17</f>
        <v>3331.66915221</v>
      </c>
      <c r="T66" s="36">
        <f>SUMIFS(СВЦЭМ!$C$33:$C$776,СВЦЭМ!$A$33:$A$776,$A66,СВЦЭМ!$B$33:$B$776,T$47)+'СЕТ СН'!$G$9+СВЦЭМ!$D$10+'СЕТ СН'!$G$5-'СЕТ СН'!$G$17</f>
        <v>3302.60441511</v>
      </c>
      <c r="U66" s="36">
        <f>SUMIFS(СВЦЭМ!$C$33:$C$776,СВЦЭМ!$A$33:$A$776,$A66,СВЦЭМ!$B$33:$B$776,U$47)+'СЕТ СН'!$G$9+СВЦЭМ!$D$10+'СЕТ СН'!$G$5-'СЕТ СН'!$G$17</f>
        <v>3311.28393951</v>
      </c>
      <c r="V66" s="36">
        <f>SUMIFS(СВЦЭМ!$C$33:$C$776,СВЦЭМ!$A$33:$A$776,$A66,СВЦЭМ!$B$33:$B$776,V$47)+'СЕТ СН'!$G$9+СВЦЭМ!$D$10+'СЕТ СН'!$G$5-'СЕТ СН'!$G$17</f>
        <v>3303.09580826</v>
      </c>
      <c r="W66" s="36">
        <f>SUMIFS(СВЦЭМ!$C$33:$C$776,СВЦЭМ!$A$33:$A$776,$A66,СВЦЭМ!$B$33:$B$776,W$47)+'СЕТ СН'!$G$9+СВЦЭМ!$D$10+'СЕТ СН'!$G$5-'СЕТ СН'!$G$17</f>
        <v>3309.5347256599998</v>
      </c>
      <c r="X66" s="36">
        <f>SUMIFS(СВЦЭМ!$C$33:$C$776,СВЦЭМ!$A$33:$A$776,$A66,СВЦЭМ!$B$33:$B$776,X$47)+'СЕТ СН'!$G$9+СВЦЭМ!$D$10+'СЕТ СН'!$G$5-'СЕТ СН'!$G$17</f>
        <v>3324.2440337099997</v>
      </c>
      <c r="Y66" s="36">
        <f>SUMIFS(СВЦЭМ!$C$33:$C$776,СВЦЭМ!$A$33:$A$776,$A66,СВЦЭМ!$B$33:$B$776,Y$47)+'СЕТ СН'!$G$9+СВЦЭМ!$D$10+'СЕТ СН'!$G$5-'СЕТ СН'!$G$17</f>
        <v>3355.4831167100001</v>
      </c>
    </row>
    <row r="67" spans="1:27" ht="15.75" x14ac:dyDescent="0.2">
      <c r="A67" s="35">
        <f t="shared" si="1"/>
        <v>44124</v>
      </c>
      <c r="B67" s="36">
        <f>SUMIFS(СВЦЭМ!$C$33:$C$776,СВЦЭМ!$A$33:$A$776,$A67,СВЦЭМ!$B$33:$B$776,B$47)+'СЕТ СН'!$G$9+СВЦЭМ!$D$10+'СЕТ СН'!$G$5-'СЕТ СН'!$G$17</f>
        <v>3463.9680556799999</v>
      </c>
      <c r="C67" s="36">
        <f>SUMIFS(СВЦЭМ!$C$33:$C$776,СВЦЭМ!$A$33:$A$776,$A67,СВЦЭМ!$B$33:$B$776,C$47)+'СЕТ СН'!$G$9+СВЦЭМ!$D$10+'СЕТ СН'!$G$5-'СЕТ СН'!$G$17</f>
        <v>3544.6517994699998</v>
      </c>
      <c r="D67" s="36">
        <f>SUMIFS(СВЦЭМ!$C$33:$C$776,СВЦЭМ!$A$33:$A$776,$A67,СВЦЭМ!$B$33:$B$776,D$47)+'СЕТ СН'!$G$9+СВЦЭМ!$D$10+'СЕТ СН'!$G$5-'СЕТ СН'!$G$17</f>
        <v>3608.1990140299999</v>
      </c>
      <c r="E67" s="36">
        <f>SUMIFS(СВЦЭМ!$C$33:$C$776,СВЦЭМ!$A$33:$A$776,$A67,СВЦЭМ!$B$33:$B$776,E$47)+'СЕТ СН'!$G$9+СВЦЭМ!$D$10+'СЕТ СН'!$G$5-'СЕТ СН'!$G$17</f>
        <v>3619.42189555</v>
      </c>
      <c r="F67" s="36">
        <f>SUMIFS(СВЦЭМ!$C$33:$C$776,СВЦЭМ!$A$33:$A$776,$A67,СВЦЭМ!$B$33:$B$776,F$47)+'СЕТ СН'!$G$9+СВЦЭМ!$D$10+'СЕТ СН'!$G$5-'СЕТ СН'!$G$17</f>
        <v>3630.0600255300001</v>
      </c>
      <c r="G67" s="36">
        <f>SUMIFS(СВЦЭМ!$C$33:$C$776,СВЦЭМ!$A$33:$A$776,$A67,СВЦЭМ!$B$33:$B$776,G$47)+'СЕТ СН'!$G$9+СВЦЭМ!$D$10+'СЕТ СН'!$G$5-'СЕТ СН'!$G$17</f>
        <v>3604.5791948999999</v>
      </c>
      <c r="H67" s="36">
        <f>SUMIFS(СВЦЭМ!$C$33:$C$776,СВЦЭМ!$A$33:$A$776,$A67,СВЦЭМ!$B$33:$B$776,H$47)+'СЕТ СН'!$G$9+СВЦЭМ!$D$10+'СЕТ СН'!$G$5-'СЕТ СН'!$G$17</f>
        <v>3547.02968676</v>
      </c>
      <c r="I67" s="36">
        <f>SUMIFS(СВЦЭМ!$C$33:$C$776,СВЦЭМ!$A$33:$A$776,$A67,СВЦЭМ!$B$33:$B$776,I$47)+'СЕТ СН'!$G$9+СВЦЭМ!$D$10+'СЕТ СН'!$G$5-'СЕТ СН'!$G$17</f>
        <v>3494.2165064599999</v>
      </c>
      <c r="J67" s="36">
        <f>SUMIFS(СВЦЭМ!$C$33:$C$776,СВЦЭМ!$A$33:$A$776,$A67,СВЦЭМ!$B$33:$B$776,J$47)+'СЕТ СН'!$G$9+СВЦЭМ!$D$10+'СЕТ СН'!$G$5-'СЕТ СН'!$G$17</f>
        <v>3425.9288932899999</v>
      </c>
      <c r="K67" s="36">
        <f>SUMIFS(СВЦЭМ!$C$33:$C$776,СВЦЭМ!$A$33:$A$776,$A67,СВЦЭМ!$B$33:$B$776,K$47)+'СЕТ СН'!$G$9+СВЦЭМ!$D$10+'СЕТ СН'!$G$5-'СЕТ СН'!$G$17</f>
        <v>3385.51778792</v>
      </c>
      <c r="L67" s="36">
        <f>SUMIFS(СВЦЭМ!$C$33:$C$776,СВЦЭМ!$A$33:$A$776,$A67,СВЦЭМ!$B$33:$B$776,L$47)+'СЕТ СН'!$G$9+СВЦЭМ!$D$10+'СЕТ СН'!$G$5-'СЕТ СН'!$G$17</f>
        <v>3385.3281052699999</v>
      </c>
      <c r="M67" s="36">
        <f>SUMIFS(СВЦЭМ!$C$33:$C$776,СВЦЭМ!$A$33:$A$776,$A67,СВЦЭМ!$B$33:$B$776,M$47)+'СЕТ СН'!$G$9+СВЦЭМ!$D$10+'СЕТ СН'!$G$5-'СЕТ СН'!$G$17</f>
        <v>3394.18604796</v>
      </c>
      <c r="N67" s="36">
        <f>SUMIFS(СВЦЭМ!$C$33:$C$776,СВЦЭМ!$A$33:$A$776,$A67,СВЦЭМ!$B$33:$B$776,N$47)+'СЕТ СН'!$G$9+СВЦЭМ!$D$10+'СЕТ СН'!$G$5-'СЕТ СН'!$G$17</f>
        <v>3408.46548136</v>
      </c>
      <c r="O67" s="36">
        <f>SUMIFS(СВЦЭМ!$C$33:$C$776,СВЦЭМ!$A$33:$A$776,$A67,СВЦЭМ!$B$33:$B$776,O$47)+'СЕТ СН'!$G$9+СВЦЭМ!$D$10+'СЕТ СН'!$G$5-'СЕТ СН'!$G$17</f>
        <v>3447.20168947</v>
      </c>
      <c r="P67" s="36">
        <f>SUMIFS(СВЦЭМ!$C$33:$C$776,СВЦЭМ!$A$33:$A$776,$A67,СВЦЭМ!$B$33:$B$776,P$47)+'СЕТ СН'!$G$9+СВЦЭМ!$D$10+'СЕТ СН'!$G$5-'СЕТ СН'!$G$17</f>
        <v>3495.00844392</v>
      </c>
      <c r="Q67" s="36">
        <f>SUMIFS(СВЦЭМ!$C$33:$C$776,СВЦЭМ!$A$33:$A$776,$A67,СВЦЭМ!$B$33:$B$776,Q$47)+'СЕТ СН'!$G$9+СВЦЭМ!$D$10+'СЕТ СН'!$G$5-'СЕТ СН'!$G$17</f>
        <v>3468.1317327500001</v>
      </c>
      <c r="R67" s="36">
        <f>SUMIFS(СВЦЭМ!$C$33:$C$776,СВЦЭМ!$A$33:$A$776,$A67,СВЦЭМ!$B$33:$B$776,R$47)+'СЕТ СН'!$G$9+СВЦЭМ!$D$10+'СЕТ СН'!$G$5-'СЕТ СН'!$G$17</f>
        <v>3415.67314627</v>
      </c>
      <c r="S67" s="36">
        <f>SUMIFS(СВЦЭМ!$C$33:$C$776,СВЦЭМ!$A$33:$A$776,$A67,СВЦЭМ!$B$33:$B$776,S$47)+'СЕТ СН'!$G$9+СВЦЭМ!$D$10+'СЕТ СН'!$G$5-'СЕТ СН'!$G$17</f>
        <v>3348.6559558099998</v>
      </c>
      <c r="T67" s="36">
        <f>SUMIFS(СВЦЭМ!$C$33:$C$776,СВЦЭМ!$A$33:$A$776,$A67,СВЦЭМ!$B$33:$B$776,T$47)+'СЕТ СН'!$G$9+СВЦЭМ!$D$10+'СЕТ СН'!$G$5-'СЕТ СН'!$G$17</f>
        <v>3315.9932403600001</v>
      </c>
      <c r="U67" s="36">
        <f>SUMIFS(СВЦЭМ!$C$33:$C$776,СВЦЭМ!$A$33:$A$776,$A67,СВЦЭМ!$B$33:$B$776,U$47)+'СЕТ СН'!$G$9+СВЦЭМ!$D$10+'СЕТ СН'!$G$5-'СЕТ СН'!$G$17</f>
        <v>3330.9148261199998</v>
      </c>
      <c r="V67" s="36">
        <f>SUMIFS(СВЦЭМ!$C$33:$C$776,СВЦЭМ!$A$33:$A$776,$A67,СВЦЭМ!$B$33:$B$776,V$47)+'СЕТ СН'!$G$9+СВЦЭМ!$D$10+'СЕТ СН'!$G$5-'СЕТ СН'!$G$17</f>
        <v>3327.9824786199997</v>
      </c>
      <c r="W67" s="36">
        <f>SUMIFS(СВЦЭМ!$C$33:$C$776,СВЦЭМ!$A$33:$A$776,$A67,СВЦЭМ!$B$33:$B$776,W$47)+'СЕТ СН'!$G$9+СВЦЭМ!$D$10+'СЕТ СН'!$G$5-'СЕТ СН'!$G$17</f>
        <v>3324.4214208399999</v>
      </c>
      <c r="X67" s="36">
        <f>SUMIFS(СВЦЭМ!$C$33:$C$776,СВЦЭМ!$A$33:$A$776,$A67,СВЦЭМ!$B$33:$B$776,X$47)+'СЕТ СН'!$G$9+СВЦЭМ!$D$10+'СЕТ СН'!$G$5-'СЕТ СН'!$G$17</f>
        <v>3329.08478289</v>
      </c>
      <c r="Y67" s="36">
        <f>SUMIFS(СВЦЭМ!$C$33:$C$776,СВЦЭМ!$A$33:$A$776,$A67,СВЦЭМ!$B$33:$B$776,Y$47)+'СЕТ СН'!$G$9+СВЦЭМ!$D$10+'СЕТ СН'!$G$5-'СЕТ СН'!$G$17</f>
        <v>3363.7940013500001</v>
      </c>
    </row>
    <row r="68" spans="1:27" ht="15.75" x14ac:dyDescent="0.2">
      <c r="A68" s="35">
        <f t="shared" si="1"/>
        <v>44125</v>
      </c>
      <c r="B68" s="36">
        <f>SUMIFS(СВЦЭМ!$C$33:$C$776,СВЦЭМ!$A$33:$A$776,$A68,СВЦЭМ!$B$33:$B$776,B$47)+'СЕТ СН'!$G$9+СВЦЭМ!$D$10+'СЕТ СН'!$G$5-'СЕТ СН'!$G$17</f>
        <v>3444.2580115000001</v>
      </c>
      <c r="C68" s="36">
        <f>SUMIFS(СВЦЭМ!$C$33:$C$776,СВЦЭМ!$A$33:$A$776,$A68,СВЦЭМ!$B$33:$B$776,C$47)+'СЕТ СН'!$G$9+СВЦЭМ!$D$10+'СЕТ СН'!$G$5-'СЕТ СН'!$G$17</f>
        <v>3522.0818858799998</v>
      </c>
      <c r="D68" s="36">
        <f>SUMIFS(СВЦЭМ!$C$33:$C$776,СВЦЭМ!$A$33:$A$776,$A68,СВЦЭМ!$B$33:$B$776,D$47)+'СЕТ СН'!$G$9+СВЦЭМ!$D$10+'СЕТ СН'!$G$5-'СЕТ СН'!$G$17</f>
        <v>3583.2676487399999</v>
      </c>
      <c r="E68" s="36">
        <f>SUMIFS(СВЦЭМ!$C$33:$C$776,СВЦЭМ!$A$33:$A$776,$A68,СВЦЭМ!$B$33:$B$776,E$47)+'СЕТ СН'!$G$9+СВЦЭМ!$D$10+'СЕТ СН'!$G$5-'СЕТ СН'!$G$17</f>
        <v>3590.8243342999999</v>
      </c>
      <c r="F68" s="36">
        <f>SUMIFS(СВЦЭМ!$C$33:$C$776,СВЦЭМ!$A$33:$A$776,$A68,СВЦЭМ!$B$33:$B$776,F$47)+'СЕТ СН'!$G$9+СВЦЭМ!$D$10+'СЕТ СН'!$G$5-'СЕТ СН'!$G$17</f>
        <v>3590.5602226199999</v>
      </c>
      <c r="G68" s="36">
        <f>SUMIFS(СВЦЭМ!$C$33:$C$776,СВЦЭМ!$A$33:$A$776,$A68,СВЦЭМ!$B$33:$B$776,G$47)+'СЕТ СН'!$G$9+СВЦЭМ!$D$10+'СЕТ СН'!$G$5-'СЕТ СН'!$G$17</f>
        <v>3573.11584081</v>
      </c>
      <c r="H68" s="36">
        <f>SUMIFS(СВЦЭМ!$C$33:$C$776,СВЦЭМ!$A$33:$A$776,$A68,СВЦЭМ!$B$33:$B$776,H$47)+'СЕТ СН'!$G$9+СВЦЭМ!$D$10+'СЕТ СН'!$G$5-'СЕТ СН'!$G$17</f>
        <v>3520.4578710800001</v>
      </c>
      <c r="I68" s="36">
        <f>SUMIFS(СВЦЭМ!$C$33:$C$776,СВЦЭМ!$A$33:$A$776,$A68,СВЦЭМ!$B$33:$B$776,I$47)+'СЕТ СН'!$G$9+СВЦЭМ!$D$10+'СЕТ СН'!$G$5-'СЕТ СН'!$G$17</f>
        <v>3476.7564725699999</v>
      </c>
      <c r="J68" s="36">
        <f>SUMIFS(СВЦЭМ!$C$33:$C$776,СВЦЭМ!$A$33:$A$776,$A68,СВЦЭМ!$B$33:$B$776,J$47)+'СЕТ СН'!$G$9+СВЦЭМ!$D$10+'СЕТ СН'!$G$5-'СЕТ СН'!$G$17</f>
        <v>3420.6584075599999</v>
      </c>
      <c r="K68" s="36">
        <f>SUMIFS(СВЦЭМ!$C$33:$C$776,СВЦЭМ!$A$33:$A$776,$A68,СВЦЭМ!$B$33:$B$776,K$47)+'СЕТ СН'!$G$9+СВЦЭМ!$D$10+'СЕТ СН'!$G$5-'СЕТ СН'!$G$17</f>
        <v>3380.493172</v>
      </c>
      <c r="L68" s="36">
        <f>SUMIFS(СВЦЭМ!$C$33:$C$776,СВЦЭМ!$A$33:$A$776,$A68,СВЦЭМ!$B$33:$B$776,L$47)+'СЕТ СН'!$G$9+СВЦЭМ!$D$10+'СЕТ СН'!$G$5-'СЕТ СН'!$G$17</f>
        <v>3384.1419476400001</v>
      </c>
      <c r="M68" s="36">
        <f>SUMIFS(СВЦЭМ!$C$33:$C$776,СВЦЭМ!$A$33:$A$776,$A68,СВЦЭМ!$B$33:$B$776,M$47)+'СЕТ СН'!$G$9+СВЦЭМ!$D$10+'СЕТ СН'!$G$5-'СЕТ СН'!$G$17</f>
        <v>3393.7584620500002</v>
      </c>
      <c r="N68" s="36">
        <f>SUMIFS(СВЦЭМ!$C$33:$C$776,СВЦЭМ!$A$33:$A$776,$A68,СВЦЭМ!$B$33:$B$776,N$47)+'СЕТ СН'!$G$9+СВЦЭМ!$D$10+'СЕТ СН'!$G$5-'СЕТ СН'!$G$17</f>
        <v>3400.1608215199999</v>
      </c>
      <c r="O68" s="36">
        <f>SUMIFS(СВЦЭМ!$C$33:$C$776,СВЦЭМ!$A$33:$A$776,$A68,СВЦЭМ!$B$33:$B$776,O$47)+'СЕТ СН'!$G$9+СВЦЭМ!$D$10+'СЕТ СН'!$G$5-'СЕТ СН'!$G$17</f>
        <v>3438.95745498</v>
      </c>
      <c r="P68" s="36">
        <f>SUMIFS(СВЦЭМ!$C$33:$C$776,СВЦЭМ!$A$33:$A$776,$A68,СВЦЭМ!$B$33:$B$776,P$47)+'СЕТ СН'!$G$9+СВЦЭМ!$D$10+'СЕТ СН'!$G$5-'СЕТ СН'!$G$17</f>
        <v>3480.2404457100001</v>
      </c>
      <c r="Q68" s="36">
        <f>SUMIFS(СВЦЭМ!$C$33:$C$776,СВЦЭМ!$A$33:$A$776,$A68,СВЦЭМ!$B$33:$B$776,Q$47)+'СЕТ СН'!$G$9+СВЦЭМ!$D$10+'СЕТ СН'!$G$5-'СЕТ СН'!$G$17</f>
        <v>3443.3684917299997</v>
      </c>
      <c r="R68" s="36">
        <f>SUMIFS(СВЦЭМ!$C$33:$C$776,СВЦЭМ!$A$33:$A$776,$A68,СВЦЭМ!$B$33:$B$776,R$47)+'СЕТ СН'!$G$9+СВЦЭМ!$D$10+'СЕТ СН'!$G$5-'СЕТ СН'!$G$17</f>
        <v>3388.8805324800001</v>
      </c>
      <c r="S68" s="36">
        <f>SUMIFS(СВЦЭМ!$C$33:$C$776,СВЦЭМ!$A$33:$A$776,$A68,СВЦЭМ!$B$33:$B$776,S$47)+'СЕТ СН'!$G$9+СВЦЭМ!$D$10+'СЕТ СН'!$G$5-'СЕТ СН'!$G$17</f>
        <v>3322.2519647999998</v>
      </c>
      <c r="T68" s="36">
        <f>SUMIFS(СВЦЭМ!$C$33:$C$776,СВЦЭМ!$A$33:$A$776,$A68,СВЦЭМ!$B$33:$B$776,T$47)+'СЕТ СН'!$G$9+СВЦЭМ!$D$10+'СЕТ СН'!$G$5-'СЕТ СН'!$G$17</f>
        <v>3317.3447470400001</v>
      </c>
      <c r="U68" s="36">
        <f>SUMIFS(СВЦЭМ!$C$33:$C$776,СВЦЭМ!$A$33:$A$776,$A68,СВЦЭМ!$B$33:$B$776,U$47)+'СЕТ СН'!$G$9+СВЦЭМ!$D$10+'СЕТ СН'!$G$5-'СЕТ СН'!$G$17</f>
        <v>3330.9975564699998</v>
      </c>
      <c r="V68" s="36">
        <f>SUMIFS(СВЦЭМ!$C$33:$C$776,СВЦЭМ!$A$33:$A$776,$A68,СВЦЭМ!$B$33:$B$776,V$47)+'СЕТ СН'!$G$9+СВЦЭМ!$D$10+'СЕТ СН'!$G$5-'СЕТ СН'!$G$17</f>
        <v>3327.6360415499998</v>
      </c>
      <c r="W68" s="36">
        <f>SUMIFS(СВЦЭМ!$C$33:$C$776,СВЦЭМ!$A$33:$A$776,$A68,СВЦЭМ!$B$33:$B$776,W$47)+'СЕТ СН'!$G$9+СВЦЭМ!$D$10+'СЕТ СН'!$G$5-'СЕТ СН'!$G$17</f>
        <v>3324.4624762100002</v>
      </c>
      <c r="X68" s="36">
        <f>SUMIFS(СВЦЭМ!$C$33:$C$776,СВЦЭМ!$A$33:$A$776,$A68,СВЦЭМ!$B$33:$B$776,X$47)+'СЕТ СН'!$G$9+СВЦЭМ!$D$10+'СЕТ СН'!$G$5-'СЕТ СН'!$G$17</f>
        <v>3314.65986071</v>
      </c>
      <c r="Y68" s="36">
        <f>SUMIFS(СВЦЭМ!$C$33:$C$776,СВЦЭМ!$A$33:$A$776,$A68,СВЦЭМ!$B$33:$B$776,Y$47)+'СЕТ СН'!$G$9+СВЦЭМ!$D$10+'СЕТ СН'!$G$5-'СЕТ СН'!$G$17</f>
        <v>3348.3245276899997</v>
      </c>
    </row>
    <row r="69" spans="1:27" ht="15.75" x14ac:dyDescent="0.2">
      <c r="A69" s="35">
        <f t="shared" si="1"/>
        <v>44126</v>
      </c>
      <c r="B69" s="36">
        <f>SUMIFS(СВЦЭМ!$C$33:$C$776,СВЦЭМ!$A$33:$A$776,$A69,СВЦЭМ!$B$33:$B$776,B$47)+'СЕТ СН'!$G$9+СВЦЭМ!$D$10+'СЕТ СН'!$G$5-'СЕТ СН'!$G$17</f>
        <v>3467.8438635900002</v>
      </c>
      <c r="C69" s="36">
        <f>SUMIFS(СВЦЭМ!$C$33:$C$776,СВЦЭМ!$A$33:$A$776,$A69,СВЦЭМ!$B$33:$B$776,C$47)+'СЕТ СН'!$G$9+СВЦЭМ!$D$10+'СЕТ СН'!$G$5-'СЕТ СН'!$G$17</f>
        <v>3561.11567513</v>
      </c>
      <c r="D69" s="36">
        <f>SUMIFS(СВЦЭМ!$C$33:$C$776,СВЦЭМ!$A$33:$A$776,$A69,СВЦЭМ!$B$33:$B$776,D$47)+'СЕТ СН'!$G$9+СВЦЭМ!$D$10+'СЕТ СН'!$G$5-'СЕТ СН'!$G$17</f>
        <v>3618.7080518399998</v>
      </c>
      <c r="E69" s="36">
        <f>SUMIFS(СВЦЭМ!$C$33:$C$776,СВЦЭМ!$A$33:$A$776,$A69,СВЦЭМ!$B$33:$B$776,E$47)+'СЕТ СН'!$G$9+СВЦЭМ!$D$10+'СЕТ СН'!$G$5-'СЕТ СН'!$G$17</f>
        <v>3621.17889173</v>
      </c>
      <c r="F69" s="36">
        <f>SUMIFS(СВЦЭМ!$C$33:$C$776,СВЦЭМ!$A$33:$A$776,$A69,СВЦЭМ!$B$33:$B$776,F$47)+'СЕТ СН'!$G$9+СВЦЭМ!$D$10+'СЕТ СН'!$G$5-'СЕТ СН'!$G$17</f>
        <v>3621.24580879</v>
      </c>
      <c r="G69" s="36">
        <f>SUMIFS(СВЦЭМ!$C$33:$C$776,СВЦЭМ!$A$33:$A$776,$A69,СВЦЭМ!$B$33:$B$776,G$47)+'СЕТ СН'!$G$9+СВЦЭМ!$D$10+'СЕТ СН'!$G$5-'СЕТ СН'!$G$17</f>
        <v>3600.2331506999999</v>
      </c>
      <c r="H69" s="36">
        <f>SUMIFS(СВЦЭМ!$C$33:$C$776,СВЦЭМ!$A$33:$A$776,$A69,СВЦЭМ!$B$33:$B$776,H$47)+'СЕТ СН'!$G$9+СВЦЭМ!$D$10+'СЕТ СН'!$G$5-'СЕТ СН'!$G$17</f>
        <v>3549.21600313</v>
      </c>
      <c r="I69" s="36">
        <f>SUMIFS(СВЦЭМ!$C$33:$C$776,СВЦЭМ!$A$33:$A$776,$A69,СВЦЭМ!$B$33:$B$776,I$47)+'СЕТ СН'!$G$9+СВЦЭМ!$D$10+'СЕТ СН'!$G$5-'СЕТ СН'!$G$17</f>
        <v>3502.0633203799998</v>
      </c>
      <c r="J69" s="36">
        <f>SUMIFS(СВЦЭМ!$C$33:$C$776,СВЦЭМ!$A$33:$A$776,$A69,СВЦЭМ!$B$33:$B$776,J$47)+'СЕТ СН'!$G$9+СВЦЭМ!$D$10+'СЕТ СН'!$G$5-'СЕТ СН'!$G$17</f>
        <v>3442.8066508399997</v>
      </c>
      <c r="K69" s="36">
        <f>SUMIFS(СВЦЭМ!$C$33:$C$776,СВЦЭМ!$A$33:$A$776,$A69,СВЦЭМ!$B$33:$B$776,K$47)+'СЕТ СН'!$G$9+СВЦЭМ!$D$10+'СЕТ СН'!$G$5-'СЕТ СН'!$G$17</f>
        <v>3401.36293897</v>
      </c>
      <c r="L69" s="36">
        <f>SUMIFS(СВЦЭМ!$C$33:$C$776,СВЦЭМ!$A$33:$A$776,$A69,СВЦЭМ!$B$33:$B$776,L$47)+'СЕТ СН'!$G$9+СВЦЭМ!$D$10+'СЕТ СН'!$G$5-'СЕТ СН'!$G$17</f>
        <v>3401.04217586</v>
      </c>
      <c r="M69" s="36">
        <f>SUMIFS(СВЦЭМ!$C$33:$C$776,СВЦЭМ!$A$33:$A$776,$A69,СВЦЭМ!$B$33:$B$776,M$47)+'СЕТ СН'!$G$9+СВЦЭМ!$D$10+'СЕТ СН'!$G$5-'СЕТ СН'!$G$17</f>
        <v>3411.9763470799999</v>
      </c>
      <c r="N69" s="36">
        <f>SUMIFS(СВЦЭМ!$C$33:$C$776,СВЦЭМ!$A$33:$A$776,$A69,СВЦЭМ!$B$33:$B$776,N$47)+'СЕТ СН'!$G$9+СВЦЭМ!$D$10+'СЕТ СН'!$G$5-'СЕТ СН'!$G$17</f>
        <v>3422.8924499999998</v>
      </c>
      <c r="O69" s="36">
        <f>SUMIFS(СВЦЭМ!$C$33:$C$776,СВЦЭМ!$A$33:$A$776,$A69,СВЦЭМ!$B$33:$B$776,O$47)+'СЕТ СН'!$G$9+СВЦЭМ!$D$10+'СЕТ СН'!$G$5-'СЕТ СН'!$G$17</f>
        <v>3470.6404293599999</v>
      </c>
      <c r="P69" s="36">
        <f>SUMIFS(СВЦЭМ!$C$33:$C$776,СВЦЭМ!$A$33:$A$776,$A69,СВЦЭМ!$B$33:$B$776,P$47)+'СЕТ СН'!$G$9+СВЦЭМ!$D$10+'СЕТ СН'!$G$5-'СЕТ СН'!$G$17</f>
        <v>3511.3760136999999</v>
      </c>
      <c r="Q69" s="36">
        <f>SUMIFS(СВЦЭМ!$C$33:$C$776,СВЦЭМ!$A$33:$A$776,$A69,СВЦЭМ!$B$33:$B$776,Q$47)+'СЕТ СН'!$G$9+СВЦЭМ!$D$10+'СЕТ СН'!$G$5-'СЕТ СН'!$G$17</f>
        <v>3470.5424501500001</v>
      </c>
      <c r="R69" s="36">
        <f>SUMIFS(СВЦЭМ!$C$33:$C$776,СВЦЭМ!$A$33:$A$776,$A69,СВЦЭМ!$B$33:$B$776,R$47)+'СЕТ СН'!$G$9+СВЦЭМ!$D$10+'СЕТ СН'!$G$5-'СЕТ СН'!$G$17</f>
        <v>3412.7333539900001</v>
      </c>
      <c r="S69" s="36">
        <f>SUMIFS(СВЦЭМ!$C$33:$C$776,СВЦЭМ!$A$33:$A$776,$A69,СВЦЭМ!$B$33:$B$776,S$47)+'СЕТ СН'!$G$9+СВЦЭМ!$D$10+'СЕТ СН'!$G$5-'СЕТ СН'!$G$17</f>
        <v>3349.07447538</v>
      </c>
      <c r="T69" s="36">
        <f>SUMIFS(СВЦЭМ!$C$33:$C$776,СВЦЭМ!$A$33:$A$776,$A69,СВЦЭМ!$B$33:$B$776,T$47)+'СЕТ СН'!$G$9+СВЦЭМ!$D$10+'СЕТ СН'!$G$5-'СЕТ СН'!$G$17</f>
        <v>3330.0913396400001</v>
      </c>
      <c r="U69" s="36">
        <f>SUMIFS(СВЦЭМ!$C$33:$C$776,СВЦЭМ!$A$33:$A$776,$A69,СВЦЭМ!$B$33:$B$776,U$47)+'СЕТ СН'!$G$9+СВЦЭМ!$D$10+'СЕТ СН'!$G$5-'СЕТ СН'!$G$17</f>
        <v>3344.55410798</v>
      </c>
      <c r="V69" s="36">
        <f>SUMIFS(СВЦЭМ!$C$33:$C$776,СВЦЭМ!$A$33:$A$776,$A69,СВЦЭМ!$B$33:$B$776,V$47)+'СЕТ СН'!$G$9+СВЦЭМ!$D$10+'СЕТ СН'!$G$5-'СЕТ СН'!$G$17</f>
        <v>3339.1033187100002</v>
      </c>
      <c r="W69" s="36">
        <f>SUMIFS(СВЦЭМ!$C$33:$C$776,СВЦЭМ!$A$33:$A$776,$A69,СВЦЭМ!$B$33:$B$776,W$47)+'СЕТ СН'!$G$9+СВЦЭМ!$D$10+'СЕТ СН'!$G$5-'СЕТ СН'!$G$17</f>
        <v>3338.8430693700002</v>
      </c>
      <c r="X69" s="36">
        <f>SUMIFS(СВЦЭМ!$C$33:$C$776,СВЦЭМ!$A$33:$A$776,$A69,СВЦЭМ!$B$33:$B$776,X$47)+'СЕТ СН'!$G$9+СВЦЭМ!$D$10+'СЕТ СН'!$G$5-'СЕТ СН'!$G$17</f>
        <v>3329.1296572199999</v>
      </c>
      <c r="Y69" s="36">
        <f>SUMIFS(СВЦЭМ!$C$33:$C$776,СВЦЭМ!$A$33:$A$776,$A69,СВЦЭМ!$B$33:$B$776,Y$47)+'СЕТ СН'!$G$9+СВЦЭМ!$D$10+'СЕТ СН'!$G$5-'СЕТ СН'!$G$17</f>
        <v>3363.9641650499998</v>
      </c>
    </row>
    <row r="70" spans="1:27" ht="15.75" x14ac:dyDescent="0.2">
      <c r="A70" s="35">
        <f t="shared" si="1"/>
        <v>44127</v>
      </c>
      <c r="B70" s="36">
        <f>SUMIFS(СВЦЭМ!$C$33:$C$776,СВЦЭМ!$A$33:$A$776,$A70,СВЦЭМ!$B$33:$B$776,B$47)+'СЕТ СН'!$G$9+СВЦЭМ!$D$10+'СЕТ СН'!$G$5-'СЕТ СН'!$G$17</f>
        <v>3480.9319934699997</v>
      </c>
      <c r="C70" s="36">
        <f>SUMIFS(СВЦЭМ!$C$33:$C$776,СВЦЭМ!$A$33:$A$776,$A70,СВЦЭМ!$B$33:$B$776,C$47)+'СЕТ СН'!$G$9+СВЦЭМ!$D$10+'СЕТ СН'!$G$5-'СЕТ СН'!$G$17</f>
        <v>3560.80944598</v>
      </c>
      <c r="D70" s="36">
        <f>SUMIFS(СВЦЭМ!$C$33:$C$776,СВЦЭМ!$A$33:$A$776,$A70,СВЦЭМ!$B$33:$B$776,D$47)+'СЕТ СН'!$G$9+СВЦЭМ!$D$10+'СЕТ СН'!$G$5-'СЕТ СН'!$G$17</f>
        <v>3612.0186406299999</v>
      </c>
      <c r="E70" s="36">
        <f>SUMIFS(СВЦЭМ!$C$33:$C$776,СВЦЭМ!$A$33:$A$776,$A70,СВЦЭМ!$B$33:$B$776,E$47)+'СЕТ СН'!$G$9+СВЦЭМ!$D$10+'СЕТ СН'!$G$5-'СЕТ СН'!$G$17</f>
        <v>3622.7243440000002</v>
      </c>
      <c r="F70" s="36">
        <f>SUMIFS(СВЦЭМ!$C$33:$C$776,СВЦЭМ!$A$33:$A$776,$A70,СВЦЭМ!$B$33:$B$776,F$47)+'СЕТ СН'!$G$9+СВЦЭМ!$D$10+'СЕТ СН'!$G$5-'СЕТ СН'!$G$17</f>
        <v>3621.7113535099998</v>
      </c>
      <c r="G70" s="36">
        <f>SUMIFS(СВЦЭМ!$C$33:$C$776,СВЦЭМ!$A$33:$A$776,$A70,СВЦЭМ!$B$33:$B$776,G$47)+'СЕТ СН'!$G$9+СВЦЭМ!$D$10+'СЕТ СН'!$G$5-'СЕТ СН'!$G$17</f>
        <v>3600.70455335</v>
      </c>
      <c r="H70" s="36">
        <f>SUMIFS(СВЦЭМ!$C$33:$C$776,СВЦЭМ!$A$33:$A$776,$A70,СВЦЭМ!$B$33:$B$776,H$47)+'СЕТ СН'!$G$9+СВЦЭМ!$D$10+'СЕТ СН'!$G$5-'СЕТ СН'!$G$17</f>
        <v>3552.8005510100002</v>
      </c>
      <c r="I70" s="36">
        <f>SUMIFS(СВЦЭМ!$C$33:$C$776,СВЦЭМ!$A$33:$A$776,$A70,СВЦЭМ!$B$33:$B$776,I$47)+'СЕТ СН'!$G$9+СВЦЭМ!$D$10+'СЕТ СН'!$G$5-'СЕТ СН'!$G$17</f>
        <v>3504.4428571399999</v>
      </c>
      <c r="J70" s="36">
        <f>SUMIFS(СВЦЭМ!$C$33:$C$776,СВЦЭМ!$A$33:$A$776,$A70,СВЦЭМ!$B$33:$B$776,J$47)+'СЕТ СН'!$G$9+СВЦЭМ!$D$10+'СЕТ СН'!$G$5-'СЕТ СН'!$G$17</f>
        <v>3446.2957533399999</v>
      </c>
      <c r="K70" s="36">
        <f>SUMIFS(СВЦЭМ!$C$33:$C$776,СВЦЭМ!$A$33:$A$776,$A70,СВЦЭМ!$B$33:$B$776,K$47)+'СЕТ СН'!$G$9+СВЦЭМ!$D$10+'СЕТ СН'!$G$5-'СЕТ СН'!$G$17</f>
        <v>3415.4219496199999</v>
      </c>
      <c r="L70" s="36">
        <f>SUMIFS(СВЦЭМ!$C$33:$C$776,СВЦЭМ!$A$33:$A$776,$A70,СВЦЭМ!$B$33:$B$776,L$47)+'СЕТ СН'!$G$9+СВЦЭМ!$D$10+'СЕТ СН'!$G$5-'СЕТ СН'!$G$17</f>
        <v>3413.2921582700001</v>
      </c>
      <c r="M70" s="36">
        <f>SUMIFS(СВЦЭМ!$C$33:$C$776,СВЦЭМ!$A$33:$A$776,$A70,СВЦЭМ!$B$33:$B$776,M$47)+'СЕТ СН'!$G$9+СВЦЭМ!$D$10+'СЕТ СН'!$G$5-'СЕТ СН'!$G$17</f>
        <v>3414.5985023399999</v>
      </c>
      <c r="N70" s="36">
        <f>SUMIFS(СВЦЭМ!$C$33:$C$776,СВЦЭМ!$A$33:$A$776,$A70,СВЦЭМ!$B$33:$B$776,N$47)+'СЕТ СН'!$G$9+СВЦЭМ!$D$10+'СЕТ СН'!$G$5-'СЕТ СН'!$G$17</f>
        <v>3424.3857515</v>
      </c>
      <c r="O70" s="36">
        <f>SUMIFS(СВЦЭМ!$C$33:$C$776,СВЦЭМ!$A$33:$A$776,$A70,СВЦЭМ!$B$33:$B$776,O$47)+'СЕТ СН'!$G$9+СВЦЭМ!$D$10+'СЕТ СН'!$G$5-'СЕТ СН'!$G$17</f>
        <v>3464.4286420500002</v>
      </c>
      <c r="P70" s="36">
        <f>SUMIFS(СВЦЭМ!$C$33:$C$776,СВЦЭМ!$A$33:$A$776,$A70,СВЦЭМ!$B$33:$B$776,P$47)+'СЕТ СН'!$G$9+СВЦЭМ!$D$10+'СЕТ СН'!$G$5-'СЕТ СН'!$G$17</f>
        <v>3503.3456226200001</v>
      </c>
      <c r="Q70" s="36">
        <f>SUMIFS(СВЦЭМ!$C$33:$C$776,СВЦЭМ!$A$33:$A$776,$A70,СВЦЭМ!$B$33:$B$776,Q$47)+'СЕТ СН'!$G$9+СВЦЭМ!$D$10+'СЕТ СН'!$G$5-'СЕТ СН'!$G$17</f>
        <v>3465.7701518399999</v>
      </c>
      <c r="R70" s="36">
        <f>SUMIFS(СВЦЭМ!$C$33:$C$776,СВЦЭМ!$A$33:$A$776,$A70,СВЦЭМ!$B$33:$B$776,R$47)+'СЕТ СН'!$G$9+СВЦЭМ!$D$10+'СЕТ СН'!$G$5-'СЕТ СН'!$G$17</f>
        <v>3411.7856035300001</v>
      </c>
      <c r="S70" s="36">
        <f>SUMIFS(СВЦЭМ!$C$33:$C$776,СВЦЭМ!$A$33:$A$776,$A70,СВЦЭМ!$B$33:$B$776,S$47)+'СЕТ СН'!$G$9+СВЦЭМ!$D$10+'СЕТ СН'!$G$5-'СЕТ СН'!$G$17</f>
        <v>3437.7964170099999</v>
      </c>
      <c r="T70" s="36">
        <f>SUMIFS(СВЦЭМ!$C$33:$C$776,СВЦЭМ!$A$33:$A$776,$A70,СВЦЭМ!$B$33:$B$776,T$47)+'СЕТ СН'!$G$9+СВЦЭМ!$D$10+'СЕТ СН'!$G$5-'СЕТ СН'!$G$17</f>
        <v>3432.8845126199999</v>
      </c>
      <c r="U70" s="36">
        <f>SUMIFS(СВЦЭМ!$C$33:$C$776,СВЦЭМ!$A$33:$A$776,$A70,СВЦЭМ!$B$33:$B$776,U$47)+'СЕТ СН'!$G$9+СВЦЭМ!$D$10+'СЕТ СН'!$G$5-'СЕТ СН'!$G$17</f>
        <v>3364.2870768399998</v>
      </c>
      <c r="V70" s="36">
        <f>SUMIFS(СВЦЭМ!$C$33:$C$776,СВЦЭМ!$A$33:$A$776,$A70,СВЦЭМ!$B$33:$B$776,V$47)+'СЕТ СН'!$G$9+СВЦЭМ!$D$10+'СЕТ СН'!$G$5-'СЕТ СН'!$G$17</f>
        <v>3361.0081298999999</v>
      </c>
      <c r="W70" s="36">
        <f>SUMIFS(СВЦЭМ!$C$33:$C$776,СВЦЭМ!$A$33:$A$776,$A70,СВЦЭМ!$B$33:$B$776,W$47)+'СЕТ СН'!$G$9+СВЦЭМ!$D$10+'СЕТ СН'!$G$5-'СЕТ СН'!$G$17</f>
        <v>3357.65986862</v>
      </c>
      <c r="X70" s="36">
        <f>SUMIFS(СВЦЭМ!$C$33:$C$776,СВЦЭМ!$A$33:$A$776,$A70,СВЦЭМ!$B$33:$B$776,X$47)+'СЕТ СН'!$G$9+СВЦЭМ!$D$10+'СЕТ СН'!$G$5-'СЕТ СН'!$G$17</f>
        <v>3341.1128569900002</v>
      </c>
      <c r="Y70" s="36">
        <f>SUMIFS(СВЦЭМ!$C$33:$C$776,СВЦЭМ!$A$33:$A$776,$A70,СВЦЭМ!$B$33:$B$776,Y$47)+'СЕТ СН'!$G$9+СВЦЭМ!$D$10+'СЕТ СН'!$G$5-'СЕТ СН'!$G$17</f>
        <v>3346.6914591700001</v>
      </c>
    </row>
    <row r="71" spans="1:27" ht="15.75" x14ac:dyDescent="0.2">
      <c r="A71" s="35">
        <f t="shared" si="1"/>
        <v>44128</v>
      </c>
      <c r="B71" s="36">
        <f>SUMIFS(СВЦЭМ!$C$33:$C$776,СВЦЭМ!$A$33:$A$776,$A71,СВЦЭМ!$B$33:$B$776,B$47)+'СЕТ СН'!$G$9+СВЦЭМ!$D$10+'СЕТ СН'!$G$5-'СЕТ СН'!$G$17</f>
        <v>3446.51749341</v>
      </c>
      <c r="C71" s="36">
        <f>SUMIFS(СВЦЭМ!$C$33:$C$776,СВЦЭМ!$A$33:$A$776,$A71,СВЦЭМ!$B$33:$B$776,C$47)+'СЕТ СН'!$G$9+СВЦЭМ!$D$10+'СЕТ СН'!$G$5-'СЕТ СН'!$G$17</f>
        <v>3521.5095394</v>
      </c>
      <c r="D71" s="36">
        <f>SUMIFS(СВЦЭМ!$C$33:$C$776,СВЦЭМ!$A$33:$A$776,$A71,СВЦЭМ!$B$33:$B$776,D$47)+'СЕТ СН'!$G$9+СВЦЭМ!$D$10+'СЕТ СН'!$G$5-'СЕТ СН'!$G$17</f>
        <v>3591.8635737300001</v>
      </c>
      <c r="E71" s="36">
        <f>SUMIFS(СВЦЭМ!$C$33:$C$776,СВЦЭМ!$A$33:$A$776,$A71,СВЦЭМ!$B$33:$B$776,E$47)+'СЕТ СН'!$G$9+СВЦЭМ!$D$10+'СЕТ СН'!$G$5-'СЕТ СН'!$G$17</f>
        <v>3609.0249291999999</v>
      </c>
      <c r="F71" s="36">
        <f>SUMIFS(СВЦЭМ!$C$33:$C$776,СВЦЭМ!$A$33:$A$776,$A71,СВЦЭМ!$B$33:$B$776,F$47)+'СЕТ СН'!$G$9+СВЦЭМ!$D$10+'СЕТ СН'!$G$5-'СЕТ СН'!$G$17</f>
        <v>3610.4108585899999</v>
      </c>
      <c r="G71" s="36">
        <f>SUMIFS(СВЦЭМ!$C$33:$C$776,СВЦЭМ!$A$33:$A$776,$A71,СВЦЭМ!$B$33:$B$776,G$47)+'СЕТ СН'!$G$9+СВЦЭМ!$D$10+'СЕТ СН'!$G$5-'СЕТ СН'!$G$17</f>
        <v>3589.8112035300001</v>
      </c>
      <c r="H71" s="36">
        <f>SUMIFS(СВЦЭМ!$C$33:$C$776,СВЦЭМ!$A$33:$A$776,$A71,СВЦЭМ!$B$33:$B$776,H$47)+'СЕТ СН'!$G$9+СВЦЭМ!$D$10+'СЕТ СН'!$G$5-'СЕТ СН'!$G$17</f>
        <v>3567.5854293699999</v>
      </c>
      <c r="I71" s="36">
        <f>SUMIFS(СВЦЭМ!$C$33:$C$776,СВЦЭМ!$A$33:$A$776,$A71,СВЦЭМ!$B$33:$B$776,I$47)+'СЕТ СН'!$G$9+СВЦЭМ!$D$10+'СЕТ СН'!$G$5-'СЕТ СН'!$G$17</f>
        <v>3537.5634491700002</v>
      </c>
      <c r="J71" s="36">
        <f>SUMIFS(СВЦЭМ!$C$33:$C$776,СВЦЭМ!$A$33:$A$776,$A71,СВЦЭМ!$B$33:$B$776,J$47)+'СЕТ СН'!$G$9+СВЦЭМ!$D$10+'СЕТ СН'!$G$5-'СЕТ СН'!$G$17</f>
        <v>3462.6494751099999</v>
      </c>
      <c r="K71" s="36">
        <f>SUMIFS(СВЦЭМ!$C$33:$C$776,СВЦЭМ!$A$33:$A$776,$A71,СВЦЭМ!$B$33:$B$776,K$47)+'СЕТ СН'!$G$9+СВЦЭМ!$D$10+'СЕТ СН'!$G$5-'СЕТ СН'!$G$17</f>
        <v>3429.1957682399998</v>
      </c>
      <c r="L71" s="36">
        <f>SUMIFS(СВЦЭМ!$C$33:$C$776,СВЦЭМ!$A$33:$A$776,$A71,СВЦЭМ!$B$33:$B$776,L$47)+'СЕТ СН'!$G$9+СВЦЭМ!$D$10+'СЕТ СН'!$G$5-'СЕТ СН'!$G$17</f>
        <v>3418.1702946199998</v>
      </c>
      <c r="M71" s="36">
        <f>SUMIFS(СВЦЭМ!$C$33:$C$776,СВЦЭМ!$A$33:$A$776,$A71,СВЦЭМ!$B$33:$B$776,M$47)+'СЕТ СН'!$G$9+СВЦЭМ!$D$10+'СЕТ СН'!$G$5-'СЕТ СН'!$G$17</f>
        <v>3408.2507842999999</v>
      </c>
      <c r="N71" s="36">
        <f>SUMIFS(СВЦЭМ!$C$33:$C$776,СВЦЭМ!$A$33:$A$776,$A71,СВЦЭМ!$B$33:$B$776,N$47)+'СЕТ СН'!$G$9+СВЦЭМ!$D$10+'СЕТ СН'!$G$5-'СЕТ СН'!$G$17</f>
        <v>3406.0285940200001</v>
      </c>
      <c r="O71" s="36">
        <f>SUMIFS(СВЦЭМ!$C$33:$C$776,СВЦЭМ!$A$33:$A$776,$A71,СВЦЭМ!$B$33:$B$776,O$47)+'СЕТ СН'!$G$9+СВЦЭМ!$D$10+'СЕТ СН'!$G$5-'СЕТ СН'!$G$17</f>
        <v>3454.3481304299999</v>
      </c>
      <c r="P71" s="36">
        <f>SUMIFS(СВЦЭМ!$C$33:$C$776,СВЦЭМ!$A$33:$A$776,$A71,СВЦЭМ!$B$33:$B$776,P$47)+'СЕТ СН'!$G$9+СВЦЭМ!$D$10+'СЕТ СН'!$G$5-'СЕТ СН'!$G$17</f>
        <v>3506.6534120599999</v>
      </c>
      <c r="Q71" s="36">
        <f>SUMIFS(СВЦЭМ!$C$33:$C$776,СВЦЭМ!$A$33:$A$776,$A71,СВЦЭМ!$B$33:$B$776,Q$47)+'СЕТ СН'!$G$9+СВЦЭМ!$D$10+'СЕТ СН'!$G$5-'СЕТ СН'!$G$17</f>
        <v>3492.0681518199999</v>
      </c>
      <c r="R71" s="36">
        <f>SUMIFS(СВЦЭМ!$C$33:$C$776,СВЦЭМ!$A$33:$A$776,$A71,СВЦЭМ!$B$33:$B$776,R$47)+'СЕТ СН'!$G$9+СВЦЭМ!$D$10+'СЕТ СН'!$G$5-'СЕТ СН'!$G$17</f>
        <v>3458.80173212</v>
      </c>
      <c r="S71" s="36">
        <f>SUMIFS(СВЦЭМ!$C$33:$C$776,СВЦЭМ!$A$33:$A$776,$A71,СВЦЭМ!$B$33:$B$776,S$47)+'СЕТ СН'!$G$9+СВЦЭМ!$D$10+'СЕТ СН'!$G$5-'СЕТ СН'!$G$17</f>
        <v>3417.56190001</v>
      </c>
      <c r="T71" s="36">
        <f>SUMIFS(СВЦЭМ!$C$33:$C$776,СВЦЭМ!$A$33:$A$776,$A71,СВЦЭМ!$B$33:$B$776,T$47)+'СЕТ СН'!$G$9+СВЦЭМ!$D$10+'СЕТ СН'!$G$5-'СЕТ СН'!$G$17</f>
        <v>3446.0858829200001</v>
      </c>
      <c r="U71" s="36">
        <f>SUMIFS(СВЦЭМ!$C$33:$C$776,СВЦЭМ!$A$33:$A$776,$A71,СВЦЭМ!$B$33:$B$776,U$47)+'СЕТ СН'!$G$9+СВЦЭМ!$D$10+'СЕТ СН'!$G$5-'СЕТ СН'!$G$17</f>
        <v>3448.82505515</v>
      </c>
      <c r="V71" s="36">
        <f>SUMIFS(СВЦЭМ!$C$33:$C$776,СВЦЭМ!$A$33:$A$776,$A71,СВЦЭМ!$B$33:$B$776,V$47)+'СЕТ СН'!$G$9+СВЦЭМ!$D$10+'СЕТ СН'!$G$5-'СЕТ СН'!$G$17</f>
        <v>3360.1965458700001</v>
      </c>
      <c r="W71" s="36">
        <f>SUMIFS(СВЦЭМ!$C$33:$C$776,СВЦЭМ!$A$33:$A$776,$A71,СВЦЭМ!$B$33:$B$776,W$47)+'СЕТ СН'!$G$9+СВЦЭМ!$D$10+'СЕТ СН'!$G$5-'СЕТ СН'!$G$17</f>
        <v>3376.46308232</v>
      </c>
      <c r="X71" s="36">
        <f>SUMIFS(СВЦЭМ!$C$33:$C$776,СВЦЭМ!$A$33:$A$776,$A71,СВЦЭМ!$B$33:$B$776,X$47)+'СЕТ СН'!$G$9+СВЦЭМ!$D$10+'СЕТ СН'!$G$5-'СЕТ СН'!$G$17</f>
        <v>3403.4003845400002</v>
      </c>
      <c r="Y71" s="36">
        <f>SUMIFS(СВЦЭМ!$C$33:$C$776,СВЦЭМ!$A$33:$A$776,$A71,СВЦЭМ!$B$33:$B$776,Y$47)+'СЕТ СН'!$G$9+СВЦЭМ!$D$10+'СЕТ СН'!$G$5-'СЕТ СН'!$G$17</f>
        <v>3440.51520755</v>
      </c>
    </row>
    <row r="72" spans="1:27" ht="15.75" x14ac:dyDescent="0.2">
      <c r="A72" s="35">
        <f t="shared" si="1"/>
        <v>44129</v>
      </c>
      <c r="B72" s="36">
        <f>SUMIFS(СВЦЭМ!$C$33:$C$776,СВЦЭМ!$A$33:$A$776,$A72,СВЦЭМ!$B$33:$B$776,B$47)+'СЕТ СН'!$G$9+СВЦЭМ!$D$10+'СЕТ СН'!$G$5-'СЕТ СН'!$G$17</f>
        <v>3508.4957049300001</v>
      </c>
      <c r="C72" s="36">
        <f>SUMIFS(СВЦЭМ!$C$33:$C$776,СВЦЭМ!$A$33:$A$776,$A72,СВЦЭМ!$B$33:$B$776,C$47)+'СЕТ СН'!$G$9+СВЦЭМ!$D$10+'СЕТ СН'!$G$5-'СЕТ СН'!$G$17</f>
        <v>3559.8257302699999</v>
      </c>
      <c r="D72" s="36">
        <f>SUMIFS(СВЦЭМ!$C$33:$C$776,СВЦЭМ!$A$33:$A$776,$A72,СВЦЭМ!$B$33:$B$776,D$47)+'СЕТ СН'!$G$9+СВЦЭМ!$D$10+'СЕТ СН'!$G$5-'СЕТ СН'!$G$17</f>
        <v>3629.4789596000001</v>
      </c>
      <c r="E72" s="36">
        <f>SUMIFS(СВЦЭМ!$C$33:$C$776,СВЦЭМ!$A$33:$A$776,$A72,СВЦЭМ!$B$33:$B$776,E$47)+'СЕТ СН'!$G$9+СВЦЭМ!$D$10+'СЕТ СН'!$G$5-'СЕТ СН'!$G$17</f>
        <v>3633.05361386</v>
      </c>
      <c r="F72" s="36">
        <f>SUMIFS(СВЦЭМ!$C$33:$C$776,СВЦЭМ!$A$33:$A$776,$A72,СВЦЭМ!$B$33:$B$776,F$47)+'СЕТ СН'!$G$9+СВЦЭМ!$D$10+'СЕТ СН'!$G$5-'СЕТ СН'!$G$17</f>
        <v>3640.37805531</v>
      </c>
      <c r="G72" s="36">
        <f>SUMIFS(СВЦЭМ!$C$33:$C$776,СВЦЭМ!$A$33:$A$776,$A72,СВЦЭМ!$B$33:$B$776,G$47)+'СЕТ СН'!$G$9+СВЦЭМ!$D$10+'СЕТ СН'!$G$5-'СЕТ СН'!$G$17</f>
        <v>3634.3143967000001</v>
      </c>
      <c r="H72" s="36">
        <f>SUMIFS(СВЦЭМ!$C$33:$C$776,СВЦЭМ!$A$33:$A$776,$A72,СВЦЭМ!$B$33:$B$776,H$47)+'СЕТ СН'!$G$9+СВЦЭМ!$D$10+'СЕТ СН'!$G$5-'СЕТ СН'!$G$17</f>
        <v>3611.5479701899999</v>
      </c>
      <c r="I72" s="36">
        <f>SUMIFS(СВЦЭМ!$C$33:$C$776,СВЦЭМ!$A$33:$A$776,$A72,СВЦЭМ!$B$33:$B$776,I$47)+'СЕТ СН'!$G$9+СВЦЭМ!$D$10+'СЕТ СН'!$G$5-'СЕТ СН'!$G$17</f>
        <v>3592.1303681700001</v>
      </c>
      <c r="J72" s="36">
        <f>SUMIFS(СВЦЭМ!$C$33:$C$776,СВЦЭМ!$A$33:$A$776,$A72,СВЦЭМ!$B$33:$B$776,J$47)+'СЕТ СН'!$G$9+СВЦЭМ!$D$10+'СЕТ СН'!$G$5-'СЕТ СН'!$G$17</f>
        <v>3494.02047696</v>
      </c>
      <c r="K72" s="36">
        <f>SUMIFS(СВЦЭМ!$C$33:$C$776,СВЦЭМ!$A$33:$A$776,$A72,СВЦЭМ!$B$33:$B$776,K$47)+'СЕТ СН'!$G$9+СВЦЭМ!$D$10+'СЕТ СН'!$G$5-'СЕТ СН'!$G$17</f>
        <v>3425.2168608399998</v>
      </c>
      <c r="L72" s="36">
        <f>SUMIFS(СВЦЭМ!$C$33:$C$776,СВЦЭМ!$A$33:$A$776,$A72,СВЦЭМ!$B$33:$B$776,L$47)+'СЕТ СН'!$G$9+СВЦЭМ!$D$10+'СЕТ СН'!$G$5-'СЕТ СН'!$G$17</f>
        <v>3420.5571437399999</v>
      </c>
      <c r="M72" s="36">
        <f>SUMIFS(СВЦЭМ!$C$33:$C$776,СВЦЭМ!$A$33:$A$776,$A72,СВЦЭМ!$B$33:$B$776,M$47)+'СЕТ СН'!$G$9+СВЦЭМ!$D$10+'СЕТ СН'!$G$5-'СЕТ СН'!$G$17</f>
        <v>3423.9383756799998</v>
      </c>
      <c r="N72" s="36">
        <f>SUMIFS(СВЦЭМ!$C$33:$C$776,СВЦЭМ!$A$33:$A$776,$A72,СВЦЭМ!$B$33:$B$776,N$47)+'СЕТ СН'!$G$9+СВЦЭМ!$D$10+'СЕТ СН'!$G$5-'СЕТ СН'!$G$17</f>
        <v>3429.6352901099999</v>
      </c>
      <c r="O72" s="36">
        <f>SUMIFS(СВЦЭМ!$C$33:$C$776,СВЦЭМ!$A$33:$A$776,$A72,СВЦЭМ!$B$33:$B$776,O$47)+'СЕТ СН'!$G$9+СВЦЭМ!$D$10+'СЕТ СН'!$G$5-'СЕТ СН'!$G$17</f>
        <v>3472.9414710400001</v>
      </c>
      <c r="P72" s="36">
        <f>SUMIFS(СВЦЭМ!$C$33:$C$776,СВЦЭМ!$A$33:$A$776,$A72,СВЦЭМ!$B$33:$B$776,P$47)+'СЕТ СН'!$G$9+СВЦЭМ!$D$10+'СЕТ СН'!$G$5-'СЕТ СН'!$G$17</f>
        <v>3524.0385452999999</v>
      </c>
      <c r="Q72" s="36">
        <f>SUMIFS(СВЦЭМ!$C$33:$C$776,СВЦЭМ!$A$33:$A$776,$A72,СВЦЭМ!$B$33:$B$776,Q$47)+'СЕТ СН'!$G$9+СВЦЭМ!$D$10+'СЕТ СН'!$G$5-'СЕТ СН'!$G$17</f>
        <v>3486.3018735400001</v>
      </c>
      <c r="R72" s="36">
        <f>SUMIFS(СВЦЭМ!$C$33:$C$776,СВЦЭМ!$A$33:$A$776,$A72,СВЦЭМ!$B$33:$B$776,R$47)+'СЕТ СН'!$G$9+СВЦЭМ!$D$10+'СЕТ СН'!$G$5-'СЕТ СН'!$G$17</f>
        <v>3432.5099620999999</v>
      </c>
      <c r="S72" s="36">
        <f>SUMIFS(СВЦЭМ!$C$33:$C$776,СВЦЭМ!$A$33:$A$776,$A72,СВЦЭМ!$B$33:$B$776,S$47)+'СЕТ СН'!$G$9+СВЦЭМ!$D$10+'СЕТ СН'!$G$5-'СЕТ СН'!$G$17</f>
        <v>3422.3077650499999</v>
      </c>
      <c r="T72" s="36">
        <f>SUMIFS(СВЦЭМ!$C$33:$C$776,СВЦЭМ!$A$33:$A$776,$A72,СВЦЭМ!$B$33:$B$776,T$47)+'СЕТ СН'!$G$9+СВЦЭМ!$D$10+'СЕТ СН'!$G$5-'СЕТ СН'!$G$17</f>
        <v>3448.1722661100002</v>
      </c>
      <c r="U72" s="36">
        <f>SUMIFS(СВЦЭМ!$C$33:$C$776,СВЦЭМ!$A$33:$A$776,$A72,СВЦЭМ!$B$33:$B$776,U$47)+'СЕТ СН'!$G$9+СВЦЭМ!$D$10+'СЕТ СН'!$G$5-'СЕТ СН'!$G$17</f>
        <v>3383.3980534900002</v>
      </c>
      <c r="V72" s="36">
        <f>SUMIFS(СВЦЭМ!$C$33:$C$776,СВЦЭМ!$A$33:$A$776,$A72,СВЦЭМ!$B$33:$B$776,V$47)+'СЕТ СН'!$G$9+СВЦЭМ!$D$10+'СЕТ СН'!$G$5-'СЕТ СН'!$G$17</f>
        <v>3365.5935697699997</v>
      </c>
      <c r="W72" s="36">
        <f>SUMIFS(СВЦЭМ!$C$33:$C$776,СВЦЭМ!$A$33:$A$776,$A72,СВЦЭМ!$B$33:$B$776,W$47)+'СЕТ СН'!$G$9+СВЦЭМ!$D$10+'СЕТ СН'!$G$5-'СЕТ СН'!$G$17</f>
        <v>3346.5300043500001</v>
      </c>
      <c r="X72" s="36">
        <f>SUMIFS(СВЦЭМ!$C$33:$C$776,СВЦЭМ!$A$33:$A$776,$A72,СВЦЭМ!$B$33:$B$776,X$47)+'СЕТ СН'!$G$9+СВЦЭМ!$D$10+'СЕТ СН'!$G$5-'СЕТ СН'!$G$17</f>
        <v>3353.1400368700001</v>
      </c>
      <c r="Y72" s="36">
        <f>SUMIFS(СВЦЭМ!$C$33:$C$776,СВЦЭМ!$A$33:$A$776,$A72,СВЦЭМ!$B$33:$B$776,Y$47)+'СЕТ СН'!$G$9+СВЦЭМ!$D$10+'СЕТ СН'!$G$5-'СЕТ СН'!$G$17</f>
        <v>3394.3142789399999</v>
      </c>
    </row>
    <row r="73" spans="1:27" ht="15.75" x14ac:dyDescent="0.2">
      <c r="A73" s="35">
        <f t="shared" si="1"/>
        <v>44130</v>
      </c>
      <c r="B73" s="36">
        <f>SUMIFS(СВЦЭМ!$C$33:$C$776,СВЦЭМ!$A$33:$A$776,$A73,СВЦЭМ!$B$33:$B$776,B$47)+'СЕТ СН'!$G$9+СВЦЭМ!$D$10+'СЕТ СН'!$G$5-'СЕТ СН'!$G$17</f>
        <v>3500.79414812</v>
      </c>
      <c r="C73" s="36">
        <f>SUMIFS(СВЦЭМ!$C$33:$C$776,СВЦЭМ!$A$33:$A$776,$A73,СВЦЭМ!$B$33:$B$776,C$47)+'СЕТ СН'!$G$9+СВЦЭМ!$D$10+'СЕТ СН'!$G$5-'СЕТ СН'!$G$17</f>
        <v>3583.6701882899997</v>
      </c>
      <c r="D73" s="36">
        <f>SUMIFS(СВЦЭМ!$C$33:$C$776,СВЦЭМ!$A$33:$A$776,$A73,СВЦЭМ!$B$33:$B$776,D$47)+'СЕТ СН'!$G$9+СВЦЭМ!$D$10+'СЕТ СН'!$G$5-'СЕТ СН'!$G$17</f>
        <v>3640.9566174399997</v>
      </c>
      <c r="E73" s="36">
        <f>SUMIFS(СВЦЭМ!$C$33:$C$776,СВЦЭМ!$A$33:$A$776,$A73,СВЦЭМ!$B$33:$B$776,E$47)+'СЕТ СН'!$G$9+СВЦЭМ!$D$10+'СЕТ СН'!$G$5-'СЕТ СН'!$G$17</f>
        <v>3652.9783882500001</v>
      </c>
      <c r="F73" s="36">
        <f>SUMIFS(СВЦЭМ!$C$33:$C$776,СВЦЭМ!$A$33:$A$776,$A73,СВЦЭМ!$B$33:$B$776,F$47)+'СЕТ СН'!$G$9+СВЦЭМ!$D$10+'СЕТ СН'!$G$5-'СЕТ СН'!$G$17</f>
        <v>3649.4207516300003</v>
      </c>
      <c r="G73" s="36">
        <f>SUMIFS(СВЦЭМ!$C$33:$C$776,СВЦЭМ!$A$33:$A$776,$A73,СВЦЭМ!$B$33:$B$776,G$47)+'СЕТ СН'!$G$9+СВЦЭМ!$D$10+'СЕТ СН'!$G$5-'СЕТ СН'!$G$17</f>
        <v>3626.9144257500002</v>
      </c>
      <c r="H73" s="36">
        <f>SUMIFS(СВЦЭМ!$C$33:$C$776,СВЦЭМ!$A$33:$A$776,$A73,СВЦЭМ!$B$33:$B$776,H$47)+'СЕТ СН'!$G$9+СВЦЭМ!$D$10+'СЕТ СН'!$G$5-'СЕТ СН'!$G$17</f>
        <v>3577.4245948799999</v>
      </c>
      <c r="I73" s="36">
        <f>SUMIFS(СВЦЭМ!$C$33:$C$776,СВЦЭМ!$A$33:$A$776,$A73,СВЦЭМ!$B$33:$B$776,I$47)+'СЕТ СН'!$G$9+СВЦЭМ!$D$10+'СЕТ СН'!$G$5-'СЕТ СН'!$G$17</f>
        <v>3536.9635580499998</v>
      </c>
      <c r="J73" s="36">
        <f>SUMIFS(СВЦЭМ!$C$33:$C$776,СВЦЭМ!$A$33:$A$776,$A73,СВЦЭМ!$B$33:$B$776,J$47)+'СЕТ СН'!$G$9+СВЦЭМ!$D$10+'СЕТ СН'!$G$5-'СЕТ СН'!$G$17</f>
        <v>3465.9299670599999</v>
      </c>
      <c r="K73" s="36">
        <f>SUMIFS(СВЦЭМ!$C$33:$C$776,СВЦЭМ!$A$33:$A$776,$A73,СВЦЭМ!$B$33:$B$776,K$47)+'СЕТ СН'!$G$9+СВЦЭМ!$D$10+'СЕТ СН'!$G$5-'СЕТ СН'!$G$17</f>
        <v>3419.1055277400001</v>
      </c>
      <c r="L73" s="36">
        <f>SUMIFS(СВЦЭМ!$C$33:$C$776,СВЦЭМ!$A$33:$A$776,$A73,СВЦЭМ!$B$33:$B$776,L$47)+'СЕТ СН'!$G$9+СВЦЭМ!$D$10+'СЕТ СН'!$G$5-'СЕТ СН'!$G$17</f>
        <v>3414.5256869999998</v>
      </c>
      <c r="M73" s="36">
        <f>SUMIFS(СВЦЭМ!$C$33:$C$776,СВЦЭМ!$A$33:$A$776,$A73,СВЦЭМ!$B$33:$B$776,M$47)+'СЕТ СН'!$G$9+СВЦЭМ!$D$10+'СЕТ СН'!$G$5-'СЕТ СН'!$G$17</f>
        <v>3437.3376959400002</v>
      </c>
      <c r="N73" s="36">
        <f>SUMIFS(СВЦЭМ!$C$33:$C$776,СВЦЭМ!$A$33:$A$776,$A73,СВЦЭМ!$B$33:$B$776,N$47)+'СЕТ СН'!$G$9+СВЦЭМ!$D$10+'СЕТ СН'!$G$5-'СЕТ СН'!$G$17</f>
        <v>3437.1810480100003</v>
      </c>
      <c r="O73" s="36">
        <f>SUMIFS(СВЦЭМ!$C$33:$C$776,СВЦЭМ!$A$33:$A$776,$A73,СВЦЭМ!$B$33:$B$776,O$47)+'СЕТ СН'!$G$9+СВЦЭМ!$D$10+'СЕТ СН'!$G$5-'СЕТ СН'!$G$17</f>
        <v>3468.74616191</v>
      </c>
      <c r="P73" s="36">
        <f>SUMIFS(СВЦЭМ!$C$33:$C$776,СВЦЭМ!$A$33:$A$776,$A73,СВЦЭМ!$B$33:$B$776,P$47)+'СЕТ СН'!$G$9+СВЦЭМ!$D$10+'СЕТ СН'!$G$5-'СЕТ СН'!$G$17</f>
        <v>3513.1677517399999</v>
      </c>
      <c r="Q73" s="36">
        <f>SUMIFS(СВЦЭМ!$C$33:$C$776,СВЦЭМ!$A$33:$A$776,$A73,СВЦЭМ!$B$33:$B$776,Q$47)+'СЕТ СН'!$G$9+СВЦЭМ!$D$10+'СЕТ СН'!$G$5-'СЕТ СН'!$G$17</f>
        <v>3480.20775288</v>
      </c>
      <c r="R73" s="36">
        <f>SUMIFS(СВЦЭМ!$C$33:$C$776,СВЦЭМ!$A$33:$A$776,$A73,СВЦЭМ!$B$33:$B$776,R$47)+'СЕТ СН'!$G$9+СВЦЭМ!$D$10+'СЕТ СН'!$G$5-'СЕТ СН'!$G$17</f>
        <v>3431.4586595000001</v>
      </c>
      <c r="S73" s="36">
        <f>SUMIFS(СВЦЭМ!$C$33:$C$776,СВЦЭМ!$A$33:$A$776,$A73,СВЦЭМ!$B$33:$B$776,S$47)+'СЕТ СН'!$G$9+СВЦЭМ!$D$10+'СЕТ СН'!$G$5-'СЕТ СН'!$G$17</f>
        <v>3365.8725069299999</v>
      </c>
      <c r="T73" s="36">
        <f>SUMIFS(СВЦЭМ!$C$33:$C$776,СВЦЭМ!$A$33:$A$776,$A73,СВЦЭМ!$B$33:$B$776,T$47)+'СЕТ СН'!$G$9+СВЦЭМ!$D$10+'СЕТ СН'!$G$5-'СЕТ СН'!$G$17</f>
        <v>3331.4366669700003</v>
      </c>
      <c r="U73" s="36">
        <f>SUMIFS(СВЦЭМ!$C$33:$C$776,СВЦЭМ!$A$33:$A$776,$A73,СВЦЭМ!$B$33:$B$776,U$47)+'СЕТ СН'!$G$9+СВЦЭМ!$D$10+'СЕТ СН'!$G$5-'СЕТ СН'!$G$17</f>
        <v>3328.2512781300002</v>
      </c>
      <c r="V73" s="36">
        <f>SUMIFS(СВЦЭМ!$C$33:$C$776,СВЦЭМ!$A$33:$A$776,$A73,СВЦЭМ!$B$33:$B$776,V$47)+'СЕТ СН'!$G$9+СВЦЭМ!$D$10+'СЕТ СН'!$G$5-'СЕТ СН'!$G$17</f>
        <v>3328.90531147</v>
      </c>
      <c r="W73" s="36">
        <f>SUMIFS(СВЦЭМ!$C$33:$C$776,СВЦЭМ!$A$33:$A$776,$A73,СВЦЭМ!$B$33:$B$776,W$47)+'СЕТ СН'!$G$9+СВЦЭМ!$D$10+'СЕТ СН'!$G$5-'СЕТ СН'!$G$17</f>
        <v>3330.41896395</v>
      </c>
      <c r="X73" s="36">
        <f>SUMIFS(СВЦЭМ!$C$33:$C$776,СВЦЭМ!$A$33:$A$776,$A73,СВЦЭМ!$B$33:$B$776,X$47)+'СЕТ СН'!$G$9+СВЦЭМ!$D$10+'СЕТ СН'!$G$5-'СЕТ СН'!$G$17</f>
        <v>3327.0211441800002</v>
      </c>
      <c r="Y73" s="36">
        <f>SUMIFS(СВЦЭМ!$C$33:$C$776,СВЦЭМ!$A$33:$A$776,$A73,СВЦЭМ!$B$33:$B$776,Y$47)+'СЕТ СН'!$G$9+СВЦЭМ!$D$10+'СЕТ СН'!$G$5-'СЕТ СН'!$G$17</f>
        <v>3369.7664096899998</v>
      </c>
    </row>
    <row r="74" spans="1:27" ht="15.75" x14ac:dyDescent="0.2">
      <c r="A74" s="35">
        <f t="shared" si="1"/>
        <v>44131</v>
      </c>
      <c r="B74" s="36">
        <f>SUMIFS(СВЦЭМ!$C$33:$C$776,СВЦЭМ!$A$33:$A$776,$A74,СВЦЭМ!$B$33:$B$776,B$47)+'СЕТ СН'!$G$9+СВЦЭМ!$D$10+'СЕТ СН'!$G$5-'СЕТ СН'!$G$17</f>
        <v>3483.6418032900001</v>
      </c>
      <c r="C74" s="36">
        <f>SUMIFS(СВЦЭМ!$C$33:$C$776,СВЦЭМ!$A$33:$A$776,$A74,СВЦЭМ!$B$33:$B$776,C$47)+'СЕТ СН'!$G$9+СВЦЭМ!$D$10+'СЕТ СН'!$G$5-'СЕТ СН'!$G$17</f>
        <v>3577.64705151</v>
      </c>
      <c r="D74" s="36">
        <f>SUMIFS(СВЦЭМ!$C$33:$C$776,СВЦЭМ!$A$33:$A$776,$A74,СВЦЭМ!$B$33:$B$776,D$47)+'СЕТ СН'!$G$9+СВЦЭМ!$D$10+'СЕТ СН'!$G$5-'СЕТ СН'!$G$17</f>
        <v>3653.0981636799997</v>
      </c>
      <c r="E74" s="36">
        <f>SUMIFS(СВЦЭМ!$C$33:$C$776,СВЦЭМ!$A$33:$A$776,$A74,СВЦЭМ!$B$33:$B$776,E$47)+'СЕТ СН'!$G$9+СВЦЭМ!$D$10+'СЕТ СН'!$G$5-'СЕТ СН'!$G$17</f>
        <v>3672.1471796300002</v>
      </c>
      <c r="F74" s="36">
        <f>SUMIFS(СВЦЭМ!$C$33:$C$776,СВЦЭМ!$A$33:$A$776,$A74,СВЦЭМ!$B$33:$B$776,F$47)+'СЕТ СН'!$G$9+СВЦЭМ!$D$10+'СЕТ СН'!$G$5-'СЕТ СН'!$G$17</f>
        <v>3662.4904558899998</v>
      </c>
      <c r="G74" s="36">
        <f>SUMIFS(СВЦЭМ!$C$33:$C$776,СВЦЭМ!$A$33:$A$776,$A74,СВЦЭМ!$B$33:$B$776,G$47)+'СЕТ СН'!$G$9+СВЦЭМ!$D$10+'СЕТ СН'!$G$5-'СЕТ СН'!$G$17</f>
        <v>3652.2802420799999</v>
      </c>
      <c r="H74" s="36">
        <f>SUMIFS(СВЦЭМ!$C$33:$C$776,СВЦЭМ!$A$33:$A$776,$A74,СВЦЭМ!$B$33:$B$776,H$47)+'СЕТ СН'!$G$9+СВЦЭМ!$D$10+'СЕТ СН'!$G$5-'СЕТ СН'!$G$17</f>
        <v>3616.4132386299998</v>
      </c>
      <c r="I74" s="36">
        <f>SUMIFS(СВЦЭМ!$C$33:$C$776,СВЦЭМ!$A$33:$A$776,$A74,СВЦЭМ!$B$33:$B$776,I$47)+'СЕТ СН'!$G$9+СВЦЭМ!$D$10+'СЕТ СН'!$G$5-'СЕТ СН'!$G$17</f>
        <v>3584.1177076499998</v>
      </c>
      <c r="J74" s="36">
        <f>SUMIFS(СВЦЭМ!$C$33:$C$776,СВЦЭМ!$A$33:$A$776,$A74,СВЦЭМ!$B$33:$B$776,J$47)+'СЕТ СН'!$G$9+СВЦЭМ!$D$10+'СЕТ СН'!$G$5-'СЕТ СН'!$G$17</f>
        <v>3501.88456752</v>
      </c>
      <c r="K74" s="36">
        <f>SUMIFS(СВЦЭМ!$C$33:$C$776,СВЦЭМ!$A$33:$A$776,$A74,СВЦЭМ!$B$33:$B$776,K$47)+'СЕТ СН'!$G$9+СВЦЭМ!$D$10+'СЕТ СН'!$G$5-'СЕТ СН'!$G$17</f>
        <v>3460.64631779</v>
      </c>
      <c r="L74" s="36">
        <f>SUMIFS(СВЦЭМ!$C$33:$C$776,СВЦЭМ!$A$33:$A$776,$A74,СВЦЭМ!$B$33:$B$776,L$47)+'СЕТ СН'!$G$9+СВЦЭМ!$D$10+'СЕТ СН'!$G$5-'СЕТ СН'!$G$17</f>
        <v>3468.82941007</v>
      </c>
      <c r="M74" s="36">
        <f>SUMIFS(СВЦЭМ!$C$33:$C$776,СВЦЭМ!$A$33:$A$776,$A74,СВЦЭМ!$B$33:$B$776,M$47)+'СЕТ СН'!$G$9+СВЦЭМ!$D$10+'СЕТ СН'!$G$5-'СЕТ СН'!$G$17</f>
        <v>3473.4514073700002</v>
      </c>
      <c r="N74" s="36">
        <f>SUMIFS(СВЦЭМ!$C$33:$C$776,СВЦЭМ!$A$33:$A$776,$A74,СВЦЭМ!$B$33:$B$776,N$47)+'СЕТ СН'!$G$9+СВЦЭМ!$D$10+'СЕТ СН'!$G$5-'СЕТ СН'!$G$17</f>
        <v>3481.9718802100001</v>
      </c>
      <c r="O74" s="36">
        <f>SUMIFS(СВЦЭМ!$C$33:$C$776,СВЦЭМ!$A$33:$A$776,$A74,СВЦЭМ!$B$33:$B$776,O$47)+'СЕТ СН'!$G$9+СВЦЭМ!$D$10+'СЕТ СН'!$G$5-'СЕТ СН'!$G$17</f>
        <v>3533.1027135099998</v>
      </c>
      <c r="P74" s="36">
        <f>SUMIFS(СВЦЭМ!$C$33:$C$776,СВЦЭМ!$A$33:$A$776,$A74,СВЦЭМ!$B$33:$B$776,P$47)+'СЕТ СН'!$G$9+СВЦЭМ!$D$10+'СЕТ СН'!$G$5-'СЕТ СН'!$G$17</f>
        <v>3574.4062312799997</v>
      </c>
      <c r="Q74" s="36">
        <f>SUMIFS(СВЦЭМ!$C$33:$C$776,СВЦЭМ!$A$33:$A$776,$A74,СВЦЭМ!$B$33:$B$776,Q$47)+'СЕТ СН'!$G$9+СВЦЭМ!$D$10+'СЕТ СН'!$G$5-'СЕТ СН'!$G$17</f>
        <v>3531.4310446099998</v>
      </c>
      <c r="R74" s="36">
        <f>SUMIFS(СВЦЭМ!$C$33:$C$776,СВЦЭМ!$A$33:$A$776,$A74,СВЦЭМ!$B$33:$B$776,R$47)+'СЕТ СН'!$G$9+СВЦЭМ!$D$10+'СЕТ СН'!$G$5-'СЕТ СН'!$G$17</f>
        <v>3466.5098407699998</v>
      </c>
      <c r="S74" s="36">
        <f>SUMIFS(СВЦЭМ!$C$33:$C$776,СВЦЭМ!$A$33:$A$776,$A74,СВЦЭМ!$B$33:$B$776,S$47)+'СЕТ СН'!$G$9+СВЦЭМ!$D$10+'СЕТ СН'!$G$5-'СЕТ СН'!$G$17</f>
        <v>3414.2919744700002</v>
      </c>
      <c r="T74" s="36">
        <f>SUMIFS(СВЦЭМ!$C$33:$C$776,СВЦЭМ!$A$33:$A$776,$A74,СВЦЭМ!$B$33:$B$776,T$47)+'СЕТ СН'!$G$9+СВЦЭМ!$D$10+'СЕТ СН'!$G$5-'СЕТ СН'!$G$17</f>
        <v>3432.5992209799997</v>
      </c>
      <c r="U74" s="36">
        <f>SUMIFS(СВЦЭМ!$C$33:$C$776,СВЦЭМ!$A$33:$A$776,$A74,СВЦЭМ!$B$33:$B$776,U$47)+'СЕТ СН'!$G$9+СВЦЭМ!$D$10+'СЕТ СН'!$G$5-'СЕТ СН'!$G$17</f>
        <v>3431.2343784099999</v>
      </c>
      <c r="V74" s="36">
        <f>SUMIFS(СВЦЭМ!$C$33:$C$776,СВЦЭМ!$A$33:$A$776,$A74,СВЦЭМ!$B$33:$B$776,V$47)+'СЕТ СН'!$G$9+СВЦЭМ!$D$10+'СЕТ СН'!$G$5-'СЕТ СН'!$G$17</f>
        <v>3433.1347927799998</v>
      </c>
      <c r="W74" s="36">
        <f>SUMIFS(СВЦЭМ!$C$33:$C$776,СВЦЭМ!$A$33:$A$776,$A74,СВЦЭМ!$B$33:$B$776,W$47)+'СЕТ СН'!$G$9+СВЦЭМ!$D$10+'СЕТ СН'!$G$5-'СЕТ СН'!$G$17</f>
        <v>3428.7101540200001</v>
      </c>
      <c r="X74" s="36">
        <f>SUMIFS(СВЦЭМ!$C$33:$C$776,СВЦЭМ!$A$33:$A$776,$A74,СВЦЭМ!$B$33:$B$776,X$47)+'СЕТ СН'!$G$9+СВЦЭМ!$D$10+'СЕТ СН'!$G$5-'СЕТ СН'!$G$17</f>
        <v>3407.86097483</v>
      </c>
      <c r="Y74" s="36">
        <f>SUMIFS(СВЦЭМ!$C$33:$C$776,СВЦЭМ!$A$33:$A$776,$A74,СВЦЭМ!$B$33:$B$776,Y$47)+'СЕТ СН'!$G$9+СВЦЭМ!$D$10+'СЕТ СН'!$G$5-'СЕТ СН'!$G$17</f>
        <v>3444.47512349</v>
      </c>
    </row>
    <row r="75" spans="1:27" ht="15.75" x14ac:dyDescent="0.2">
      <c r="A75" s="35">
        <f t="shared" si="1"/>
        <v>44132</v>
      </c>
      <c r="B75" s="36">
        <f>SUMIFS(СВЦЭМ!$C$33:$C$776,СВЦЭМ!$A$33:$A$776,$A75,СВЦЭМ!$B$33:$B$776,B$47)+'СЕТ СН'!$G$9+СВЦЭМ!$D$10+'СЕТ СН'!$G$5-'СЕТ СН'!$G$17</f>
        <v>3546.85041456</v>
      </c>
      <c r="C75" s="36">
        <f>SUMIFS(СВЦЭМ!$C$33:$C$776,СВЦЭМ!$A$33:$A$776,$A75,СВЦЭМ!$B$33:$B$776,C$47)+'СЕТ СН'!$G$9+СВЦЭМ!$D$10+'СЕТ СН'!$G$5-'СЕТ СН'!$G$17</f>
        <v>3609.45373922</v>
      </c>
      <c r="D75" s="36">
        <f>SUMIFS(СВЦЭМ!$C$33:$C$776,СВЦЭМ!$A$33:$A$776,$A75,СВЦЭМ!$B$33:$B$776,D$47)+'СЕТ СН'!$G$9+СВЦЭМ!$D$10+'СЕТ СН'!$G$5-'СЕТ СН'!$G$17</f>
        <v>3611.47149313</v>
      </c>
      <c r="E75" s="36">
        <f>SUMIFS(СВЦЭМ!$C$33:$C$776,СВЦЭМ!$A$33:$A$776,$A75,СВЦЭМ!$B$33:$B$776,E$47)+'СЕТ СН'!$G$9+СВЦЭМ!$D$10+'СЕТ СН'!$G$5-'СЕТ СН'!$G$17</f>
        <v>3615.5568768799999</v>
      </c>
      <c r="F75" s="36">
        <f>SUMIFS(СВЦЭМ!$C$33:$C$776,СВЦЭМ!$A$33:$A$776,$A75,СВЦЭМ!$B$33:$B$776,F$47)+'СЕТ СН'!$G$9+СВЦЭМ!$D$10+'СЕТ СН'!$G$5-'СЕТ СН'!$G$17</f>
        <v>3624.1252595199999</v>
      </c>
      <c r="G75" s="36">
        <f>SUMIFS(СВЦЭМ!$C$33:$C$776,СВЦЭМ!$A$33:$A$776,$A75,СВЦЭМ!$B$33:$B$776,G$47)+'СЕТ СН'!$G$9+СВЦЭМ!$D$10+'СЕТ СН'!$G$5-'СЕТ СН'!$G$17</f>
        <v>3605.2306950900002</v>
      </c>
      <c r="H75" s="36">
        <f>SUMIFS(СВЦЭМ!$C$33:$C$776,СВЦЭМ!$A$33:$A$776,$A75,СВЦЭМ!$B$33:$B$776,H$47)+'СЕТ СН'!$G$9+СВЦЭМ!$D$10+'СЕТ СН'!$G$5-'СЕТ СН'!$G$17</f>
        <v>3616.5730312400001</v>
      </c>
      <c r="I75" s="36">
        <f>SUMIFS(СВЦЭМ!$C$33:$C$776,СВЦЭМ!$A$33:$A$776,$A75,СВЦЭМ!$B$33:$B$776,I$47)+'СЕТ СН'!$G$9+СВЦЭМ!$D$10+'СЕТ СН'!$G$5-'СЕТ СН'!$G$17</f>
        <v>3603.2453898599997</v>
      </c>
      <c r="J75" s="36">
        <f>SUMIFS(СВЦЭМ!$C$33:$C$776,СВЦЭМ!$A$33:$A$776,$A75,СВЦЭМ!$B$33:$B$776,J$47)+'СЕТ СН'!$G$9+СВЦЭМ!$D$10+'СЕТ СН'!$G$5-'СЕТ СН'!$G$17</f>
        <v>3540.0272928700001</v>
      </c>
      <c r="K75" s="36">
        <f>SUMIFS(СВЦЭМ!$C$33:$C$776,СВЦЭМ!$A$33:$A$776,$A75,СВЦЭМ!$B$33:$B$776,K$47)+'СЕТ СН'!$G$9+СВЦЭМ!$D$10+'СЕТ СН'!$G$5-'СЕТ СН'!$G$17</f>
        <v>3490.3172585299999</v>
      </c>
      <c r="L75" s="36">
        <f>SUMIFS(СВЦЭМ!$C$33:$C$776,СВЦЭМ!$A$33:$A$776,$A75,СВЦЭМ!$B$33:$B$776,L$47)+'СЕТ СН'!$G$9+СВЦЭМ!$D$10+'СЕТ СН'!$G$5-'СЕТ СН'!$G$17</f>
        <v>3493.0467208599998</v>
      </c>
      <c r="M75" s="36">
        <f>SUMIFS(СВЦЭМ!$C$33:$C$776,СВЦЭМ!$A$33:$A$776,$A75,СВЦЭМ!$B$33:$B$776,M$47)+'СЕТ СН'!$G$9+СВЦЭМ!$D$10+'СЕТ СН'!$G$5-'СЕТ СН'!$G$17</f>
        <v>3494.38575107</v>
      </c>
      <c r="N75" s="36">
        <f>SUMIFS(СВЦЭМ!$C$33:$C$776,СВЦЭМ!$A$33:$A$776,$A75,СВЦЭМ!$B$33:$B$776,N$47)+'СЕТ СН'!$G$9+СВЦЭМ!$D$10+'СЕТ СН'!$G$5-'СЕТ СН'!$G$17</f>
        <v>3510.5724555699999</v>
      </c>
      <c r="O75" s="36">
        <f>SUMIFS(СВЦЭМ!$C$33:$C$776,СВЦЭМ!$A$33:$A$776,$A75,СВЦЭМ!$B$33:$B$776,O$47)+'СЕТ СН'!$G$9+СВЦЭМ!$D$10+'СЕТ СН'!$G$5-'СЕТ СН'!$G$17</f>
        <v>3550.9139221099999</v>
      </c>
      <c r="P75" s="36">
        <f>SUMIFS(СВЦЭМ!$C$33:$C$776,СВЦЭМ!$A$33:$A$776,$A75,СВЦЭМ!$B$33:$B$776,P$47)+'СЕТ СН'!$G$9+СВЦЭМ!$D$10+'СЕТ СН'!$G$5-'СЕТ СН'!$G$17</f>
        <v>3589.5761555700001</v>
      </c>
      <c r="Q75" s="36">
        <f>SUMIFS(СВЦЭМ!$C$33:$C$776,СВЦЭМ!$A$33:$A$776,$A75,СВЦЭМ!$B$33:$B$776,Q$47)+'СЕТ СН'!$G$9+СВЦЭМ!$D$10+'СЕТ СН'!$G$5-'СЕТ СН'!$G$17</f>
        <v>3547.74051224</v>
      </c>
      <c r="R75" s="36">
        <f>SUMIFS(СВЦЭМ!$C$33:$C$776,СВЦЭМ!$A$33:$A$776,$A75,СВЦЭМ!$B$33:$B$776,R$47)+'СЕТ СН'!$G$9+СВЦЭМ!$D$10+'СЕТ СН'!$G$5-'СЕТ СН'!$G$17</f>
        <v>3489.2829829000002</v>
      </c>
      <c r="S75" s="36">
        <f>SUMIFS(СВЦЭМ!$C$33:$C$776,СВЦЭМ!$A$33:$A$776,$A75,СВЦЭМ!$B$33:$B$776,S$47)+'СЕТ СН'!$G$9+СВЦЭМ!$D$10+'СЕТ СН'!$G$5-'СЕТ СН'!$G$17</f>
        <v>3440.4641897299998</v>
      </c>
      <c r="T75" s="36">
        <f>SUMIFS(СВЦЭМ!$C$33:$C$776,СВЦЭМ!$A$33:$A$776,$A75,СВЦЭМ!$B$33:$B$776,T$47)+'СЕТ СН'!$G$9+СВЦЭМ!$D$10+'СЕТ СН'!$G$5-'СЕТ СН'!$G$17</f>
        <v>3442.54731085</v>
      </c>
      <c r="U75" s="36">
        <f>SUMIFS(СВЦЭМ!$C$33:$C$776,СВЦЭМ!$A$33:$A$776,$A75,СВЦЭМ!$B$33:$B$776,U$47)+'СЕТ СН'!$G$9+СВЦЭМ!$D$10+'СЕТ СН'!$G$5-'СЕТ СН'!$G$17</f>
        <v>3447.08810791</v>
      </c>
      <c r="V75" s="36">
        <f>SUMIFS(СВЦЭМ!$C$33:$C$776,СВЦЭМ!$A$33:$A$776,$A75,СВЦЭМ!$B$33:$B$776,V$47)+'СЕТ СН'!$G$9+СВЦЭМ!$D$10+'СЕТ СН'!$G$5-'СЕТ СН'!$G$17</f>
        <v>3439.8308980399997</v>
      </c>
      <c r="W75" s="36">
        <f>SUMIFS(СВЦЭМ!$C$33:$C$776,СВЦЭМ!$A$33:$A$776,$A75,СВЦЭМ!$B$33:$B$776,W$47)+'СЕТ СН'!$G$9+СВЦЭМ!$D$10+'СЕТ СН'!$G$5-'СЕТ СН'!$G$17</f>
        <v>3438.05966132</v>
      </c>
      <c r="X75" s="36">
        <f>SUMIFS(СВЦЭМ!$C$33:$C$776,СВЦЭМ!$A$33:$A$776,$A75,СВЦЭМ!$B$33:$B$776,X$47)+'СЕТ СН'!$G$9+СВЦЭМ!$D$10+'СЕТ СН'!$G$5-'СЕТ СН'!$G$17</f>
        <v>3441.2863941999999</v>
      </c>
      <c r="Y75" s="36">
        <f>SUMIFS(СВЦЭМ!$C$33:$C$776,СВЦЭМ!$A$33:$A$776,$A75,СВЦЭМ!$B$33:$B$776,Y$47)+'СЕТ СН'!$G$9+СВЦЭМ!$D$10+'СЕТ СН'!$G$5-'СЕТ СН'!$G$17</f>
        <v>3469.1153735100002</v>
      </c>
    </row>
    <row r="76" spans="1:27" ht="15.75" x14ac:dyDescent="0.2">
      <c r="A76" s="35">
        <f t="shared" si="1"/>
        <v>44133</v>
      </c>
      <c r="B76" s="36">
        <f>SUMIFS(СВЦЭМ!$C$33:$C$776,СВЦЭМ!$A$33:$A$776,$A76,СВЦЭМ!$B$33:$B$776,B$47)+'СЕТ СН'!$G$9+СВЦЭМ!$D$10+'СЕТ СН'!$G$5-'СЕТ СН'!$G$17</f>
        <v>3523.2174406700001</v>
      </c>
      <c r="C76" s="36">
        <f>SUMIFS(СВЦЭМ!$C$33:$C$776,СВЦЭМ!$A$33:$A$776,$A76,СВЦЭМ!$B$33:$B$776,C$47)+'СЕТ СН'!$G$9+СВЦЭМ!$D$10+'СЕТ СН'!$G$5-'СЕТ СН'!$G$17</f>
        <v>3593.86854438</v>
      </c>
      <c r="D76" s="36">
        <f>SUMIFS(СВЦЭМ!$C$33:$C$776,СВЦЭМ!$A$33:$A$776,$A76,СВЦЭМ!$B$33:$B$776,D$47)+'СЕТ СН'!$G$9+СВЦЭМ!$D$10+'СЕТ СН'!$G$5-'СЕТ СН'!$G$17</f>
        <v>3604.6412291000001</v>
      </c>
      <c r="E76" s="36">
        <f>SUMIFS(СВЦЭМ!$C$33:$C$776,СВЦЭМ!$A$33:$A$776,$A76,СВЦЭМ!$B$33:$B$776,E$47)+'СЕТ СН'!$G$9+СВЦЭМ!$D$10+'СЕТ СН'!$G$5-'СЕТ СН'!$G$17</f>
        <v>3598.3205144799999</v>
      </c>
      <c r="F76" s="36">
        <f>SUMIFS(СВЦЭМ!$C$33:$C$776,СВЦЭМ!$A$33:$A$776,$A76,СВЦЭМ!$B$33:$B$776,F$47)+'СЕТ СН'!$G$9+СВЦЭМ!$D$10+'СЕТ СН'!$G$5-'СЕТ СН'!$G$17</f>
        <v>3604.86053597</v>
      </c>
      <c r="G76" s="36">
        <f>SUMIFS(СВЦЭМ!$C$33:$C$776,СВЦЭМ!$A$33:$A$776,$A76,СВЦЭМ!$B$33:$B$776,G$47)+'СЕТ СН'!$G$9+СВЦЭМ!$D$10+'СЕТ СН'!$G$5-'СЕТ СН'!$G$17</f>
        <v>3668.97245458</v>
      </c>
      <c r="H76" s="36">
        <f>SUMIFS(СВЦЭМ!$C$33:$C$776,СВЦЭМ!$A$33:$A$776,$A76,СВЦЭМ!$B$33:$B$776,H$47)+'СЕТ СН'!$G$9+СВЦЭМ!$D$10+'СЕТ СН'!$G$5-'СЕТ СН'!$G$17</f>
        <v>3680.6749792400001</v>
      </c>
      <c r="I76" s="36">
        <f>SUMIFS(СВЦЭМ!$C$33:$C$776,СВЦЭМ!$A$33:$A$776,$A76,СВЦЭМ!$B$33:$B$776,I$47)+'СЕТ СН'!$G$9+СВЦЭМ!$D$10+'СЕТ СН'!$G$5-'СЕТ СН'!$G$17</f>
        <v>3584.2670640300003</v>
      </c>
      <c r="J76" s="36">
        <f>SUMIFS(СВЦЭМ!$C$33:$C$776,СВЦЭМ!$A$33:$A$776,$A76,СВЦЭМ!$B$33:$B$776,J$47)+'СЕТ СН'!$G$9+СВЦЭМ!$D$10+'СЕТ СН'!$G$5-'СЕТ СН'!$G$17</f>
        <v>3489.5764810700002</v>
      </c>
      <c r="K76" s="36">
        <f>SUMIFS(СВЦЭМ!$C$33:$C$776,СВЦЭМ!$A$33:$A$776,$A76,СВЦЭМ!$B$33:$B$776,K$47)+'СЕТ СН'!$G$9+СВЦЭМ!$D$10+'СЕТ СН'!$G$5-'СЕТ СН'!$G$17</f>
        <v>3436.9291111399998</v>
      </c>
      <c r="L76" s="36">
        <f>SUMIFS(СВЦЭМ!$C$33:$C$776,СВЦЭМ!$A$33:$A$776,$A76,СВЦЭМ!$B$33:$B$776,L$47)+'СЕТ СН'!$G$9+СВЦЭМ!$D$10+'СЕТ СН'!$G$5-'СЕТ СН'!$G$17</f>
        <v>3438.9859774199999</v>
      </c>
      <c r="M76" s="36">
        <f>SUMIFS(СВЦЭМ!$C$33:$C$776,СВЦЭМ!$A$33:$A$776,$A76,СВЦЭМ!$B$33:$B$776,M$47)+'СЕТ СН'!$G$9+СВЦЭМ!$D$10+'СЕТ СН'!$G$5-'СЕТ СН'!$G$17</f>
        <v>3443.0585631399999</v>
      </c>
      <c r="N76" s="36">
        <f>SUMIFS(СВЦЭМ!$C$33:$C$776,СВЦЭМ!$A$33:$A$776,$A76,СВЦЭМ!$B$33:$B$776,N$47)+'СЕТ СН'!$G$9+СВЦЭМ!$D$10+'СЕТ СН'!$G$5-'СЕТ СН'!$G$17</f>
        <v>3431.4508926799999</v>
      </c>
      <c r="O76" s="36">
        <f>SUMIFS(СВЦЭМ!$C$33:$C$776,СВЦЭМ!$A$33:$A$776,$A76,СВЦЭМ!$B$33:$B$776,O$47)+'СЕТ СН'!$G$9+СВЦЭМ!$D$10+'СЕТ СН'!$G$5-'СЕТ СН'!$G$17</f>
        <v>3437.5028795899998</v>
      </c>
      <c r="P76" s="36">
        <f>SUMIFS(СВЦЭМ!$C$33:$C$776,СВЦЭМ!$A$33:$A$776,$A76,СВЦЭМ!$B$33:$B$776,P$47)+'СЕТ СН'!$G$9+СВЦЭМ!$D$10+'СЕТ СН'!$G$5-'СЕТ СН'!$G$17</f>
        <v>3476.4125374499999</v>
      </c>
      <c r="Q76" s="36">
        <f>SUMIFS(СВЦЭМ!$C$33:$C$776,СВЦЭМ!$A$33:$A$776,$A76,СВЦЭМ!$B$33:$B$776,Q$47)+'СЕТ СН'!$G$9+СВЦЭМ!$D$10+'СЕТ СН'!$G$5-'СЕТ СН'!$G$17</f>
        <v>3436.56423369</v>
      </c>
      <c r="R76" s="36">
        <f>SUMIFS(СВЦЭМ!$C$33:$C$776,СВЦЭМ!$A$33:$A$776,$A76,СВЦЭМ!$B$33:$B$776,R$47)+'СЕТ СН'!$G$9+СВЦЭМ!$D$10+'СЕТ СН'!$G$5-'СЕТ СН'!$G$17</f>
        <v>3430.7108331199997</v>
      </c>
      <c r="S76" s="36">
        <f>SUMIFS(СВЦЭМ!$C$33:$C$776,СВЦЭМ!$A$33:$A$776,$A76,СВЦЭМ!$B$33:$B$776,S$47)+'СЕТ СН'!$G$9+СВЦЭМ!$D$10+'СЕТ СН'!$G$5-'СЕТ СН'!$G$17</f>
        <v>3430.8599313499999</v>
      </c>
      <c r="T76" s="36">
        <f>SUMIFS(СВЦЭМ!$C$33:$C$776,СВЦЭМ!$A$33:$A$776,$A76,СВЦЭМ!$B$33:$B$776,T$47)+'СЕТ СН'!$G$9+СВЦЭМ!$D$10+'СЕТ СН'!$G$5-'СЕТ СН'!$G$17</f>
        <v>3458.2315116499999</v>
      </c>
      <c r="U76" s="36">
        <f>SUMIFS(СВЦЭМ!$C$33:$C$776,СВЦЭМ!$A$33:$A$776,$A76,СВЦЭМ!$B$33:$B$776,U$47)+'СЕТ СН'!$G$9+СВЦЭМ!$D$10+'СЕТ СН'!$G$5-'СЕТ СН'!$G$17</f>
        <v>3457.5508560099997</v>
      </c>
      <c r="V76" s="36">
        <f>SUMIFS(СВЦЭМ!$C$33:$C$776,СВЦЭМ!$A$33:$A$776,$A76,СВЦЭМ!$B$33:$B$776,V$47)+'СЕТ СН'!$G$9+СВЦЭМ!$D$10+'СЕТ СН'!$G$5-'СЕТ СН'!$G$17</f>
        <v>3441.41075856</v>
      </c>
      <c r="W76" s="36">
        <f>SUMIFS(СВЦЭМ!$C$33:$C$776,СВЦЭМ!$A$33:$A$776,$A76,СВЦЭМ!$B$33:$B$776,W$47)+'СЕТ СН'!$G$9+СВЦЭМ!$D$10+'СЕТ СН'!$G$5-'СЕТ СН'!$G$17</f>
        <v>3427.1181242399998</v>
      </c>
      <c r="X76" s="36">
        <f>SUMIFS(СВЦЭМ!$C$33:$C$776,СВЦЭМ!$A$33:$A$776,$A76,СВЦЭМ!$B$33:$B$776,X$47)+'СЕТ СН'!$G$9+СВЦЭМ!$D$10+'СЕТ СН'!$G$5-'СЕТ СН'!$G$17</f>
        <v>3476.2066367899997</v>
      </c>
      <c r="Y76" s="36">
        <f>SUMIFS(СВЦЭМ!$C$33:$C$776,СВЦЭМ!$A$33:$A$776,$A76,СВЦЭМ!$B$33:$B$776,Y$47)+'СЕТ СН'!$G$9+СВЦЭМ!$D$10+'СЕТ СН'!$G$5-'СЕТ СН'!$G$17</f>
        <v>3501.1924290299999</v>
      </c>
    </row>
    <row r="77" spans="1:27" ht="15.75" x14ac:dyDescent="0.2">
      <c r="A77" s="35">
        <f t="shared" si="1"/>
        <v>44134</v>
      </c>
      <c r="B77" s="36">
        <f>SUMIFS(СВЦЭМ!$C$33:$C$776,СВЦЭМ!$A$33:$A$776,$A77,СВЦЭМ!$B$33:$B$776,B$47)+'СЕТ СН'!$G$9+СВЦЭМ!$D$10+'СЕТ СН'!$G$5-'СЕТ СН'!$G$17</f>
        <v>3501.4969718799998</v>
      </c>
      <c r="C77" s="36">
        <f>SUMIFS(СВЦЭМ!$C$33:$C$776,СВЦЭМ!$A$33:$A$776,$A77,СВЦЭМ!$B$33:$B$776,C$47)+'СЕТ СН'!$G$9+СВЦЭМ!$D$10+'СЕТ СН'!$G$5-'СЕТ СН'!$G$17</f>
        <v>3563.0439016299997</v>
      </c>
      <c r="D77" s="36">
        <f>SUMIFS(СВЦЭМ!$C$33:$C$776,СВЦЭМ!$A$33:$A$776,$A77,СВЦЭМ!$B$33:$B$776,D$47)+'СЕТ СН'!$G$9+СВЦЭМ!$D$10+'СЕТ СН'!$G$5-'СЕТ СН'!$G$17</f>
        <v>3660.4692152500002</v>
      </c>
      <c r="E77" s="36">
        <f>SUMIFS(СВЦЭМ!$C$33:$C$776,СВЦЭМ!$A$33:$A$776,$A77,СВЦЭМ!$B$33:$B$776,E$47)+'СЕТ СН'!$G$9+СВЦЭМ!$D$10+'СЕТ СН'!$G$5-'СЕТ СН'!$G$17</f>
        <v>3677.2409296000001</v>
      </c>
      <c r="F77" s="36">
        <f>SUMIFS(СВЦЭМ!$C$33:$C$776,СВЦЭМ!$A$33:$A$776,$A77,СВЦЭМ!$B$33:$B$776,F$47)+'СЕТ СН'!$G$9+СВЦЭМ!$D$10+'СЕТ СН'!$G$5-'СЕТ СН'!$G$17</f>
        <v>3670.8330645799997</v>
      </c>
      <c r="G77" s="36">
        <f>SUMIFS(СВЦЭМ!$C$33:$C$776,СВЦЭМ!$A$33:$A$776,$A77,СВЦЭМ!$B$33:$B$776,G$47)+'СЕТ СН'!$G$9+СВЦЭМ!$D$10+'СЕТ СН'!$G$5-'СЕТ СН'!$G$17</f>
        <v>3654.5877446099998</v>
      </c>
      <c r="H77" s="36">
        <f>SUMIFS(СВЦЭМ!$C$33:$C$776,СВЦЭМ!$A$33:$A$776,$A77,СВЦЭМ!$B$33:$B$776,H$47)+'СЕТ СН'!$G$9+СВЦЭМ!$D$10+'СЕТ СН'!$G$5-'СЕТ СН'!$G$17</f>
        <v>3578.8236763200002</v>
      </c>
      <c r="I77" s="36">
        <f>SUMIFS(СВЦЭМ!$C$33:$C$776,СВЦЭМ!$A$33:$A$776,$A77,СВЦЭМ!$B$33:$B$776,I$47)+'СЕТ СН'!$G$9+СВЦЭМ!$D$10+'СЕТ СН'!$G$5-'СЕТ СН'!$G$17</f>
        <v>3565.8640832999999</v>
      </c>
      <c r="J77" s="36">
        <f>SUMIFS(СВЦЭМ!$C$33:$C$776,СВЦЭМ!$A$33:$A$776,$A77,СВЦЭМ!$B$33:$B$776,J$47)+'СЕТ СН'!$G$9+СВЦЭМ!$D$10+'СЕТ СН'!$G$5-'СЕТ СН'!$G$17</f>
        <v>3489.3821868</v>
      </c>
      <c r="K77" s="36">
        <f>SUMIFS(СВЦЭМ!$C$33:$C$776,СВЦЭМ!$A$33:$A$776,$A77,СВЦЭМ!$B$33:$B$776,K$47)+'СЕТ СН'!$G$9+СВЦЭМ!$D$10+'СЕТ СН'!$G$5-'СЕТ СН'!$G$17</f>
        <v>3471.50040274</v>
      </c>
      <c r="L77" s="36">
        <f>SUMIFS(СВЦЭМ!$C$33:$C$776,СВЦЭМ!$A$33:$A$776,$A77,СВЦЭМ!$B$33:$B$776,L$47)+'СЕТ СН'!$G$9+СВЦЭМ!$D$10+'СЕТ СН'!$G$5-'СЕТ СН'!$G$17</f>
        <v>3473.8838029099998</v>
      </c>
      <c r="M77" s="36">
        <f>SUMIFS(СВЦЭМ!$C$33:$C$776,СВЦЭМ!$A$33:$A$776,$A77,СВЦЭМ!$B$33:$B$776,M$47)+'СЕТ СН'!$G$9+СВЦЭМ!$D$10+'СЕТ СН'!$G$5-'СЕТ СН'!$G$17</f>
        <v>3470.4648155999998</v>
      </c>
      <c r="N77" s="36">
        <f>SUMIFS(СВЦЭМ!$C$33:$C$776,СВЦЭМ!$A$33:$A$776,$A77,СВЦЭМ!$B$33:$B$776,N$47)+'СЕТ СН'!$G$9+СВЦЭМ!$D$10+'СЕТ СН'!$G$5-'СЕТ СН'!$G$17</f>
        <v>3469.4204370299999</v>
      </c>
      <c r="O77" s="36">
        <f>SUMIFS(СВЦЭМ!$C$33:$C$776,СВЦЭМ!$A$33:$A$776,$A77,СВЦЭМ!$B$33:$B$776,O$47)+'СЕТ СН'!$G$9+СВЦЭМ!$D$10+'СЕТ СН'!$G$5-'СЕТ СН'!$G$17</f>
        <v>3504.8708493399999</v>
      </c>
      <c r="P77" s="36">
        <f>SUMIFS(СВЦЭМ!$C$33:$C$776,СВЦЭМ!$A$33:$A$776,$A77,СВЦЭМ!$B$33:$B$776,P$47)+'СЕТ СН'!$G$9+СВЦЭМ!$D$10+'СЕТ СН'!$G$5-'СЕТ СН'!$G$17</f>
        <v>3529.33362928</v>
      </c>
      <c r="Q77" s="36">
        <f>SUMIFS(СВЦЭМ!$C$33:$C$776,СВЦЭМ!$A$33:$A$776,$A77,СВЦЭМ!$B$33:$B$776,Q$47)+'СЕТ СН'!$G$9+СВЦЭМ!$D$10+'СЕТ СН'!$G$5-'СЕТ СН'!$G$17</f>
        <v>3515.3439782199998</v>
      </c>
      <c r="R77" s="36">
        <f>SUMIFS(СВЦЭМ!$C$33:$C$776,СВЦЭМ!$A$33:$A$776,$A77,СВЦЭМ!$B$33:$B$776,R$47)+'СЕТ СН'!$G$9+СВЦЭМ!$D$10+'СЕТ СН'!$G$5-'СЕТ СН'!$G$17</f>
        <v>3480.9322548499999</v>
      </c>
      <c r="S77" s="36">
        <f>SUMIFS(СВЦЭМ!$C$33:$C$776,СВЦЭМ!$A$33:$A$776,$A77,СВЦЭМ!$B$33:$B$776,S$47)+'СЕТ СН'!$G$9+СВЦЭМ!$D$10+'СЕТ СН'!$G$5-'СЕТ СН'!$G$17</f>
        <v>3427.0819351999999</v>
      </c>
      <c r="T77" s="36">
        <f>SUMIFS(СВЦЭМ!$C$33:$C$776,СВЦЭМ!$A$33:$A$776,$A77,СВЦЭМ!$B$33:$B$776,T$47)+'СЕТ СН'!$G$9+СВЦЭМ!$D$10+'СЕТ СН'!$G$5-'СЕТ СН'!$G$17</f>
        <v>3451.2870769199999</v>
      </c>
      <c r="U77" s="36">
        <f>SUMIFS(СВЦЭМ!$C$33:$C$776,СВЦЭМ!$A$33:$A$776,$A77,СВЦЭМ!$B$33:$B$776,U$47)+'СЕТ СН'!$G$9+СВЦЭМ!$D$10+'СЕТ СН'!$G$5-'СЕТ СН'!$G$17</f>
        <v>3452.8649376600001</v>
      </c>
      <c r="V77" s="36">
        <f>SUMIFS(СВЦЭМ!$C$33:$C$776,СВЦЭМ!$A$33:$A$776,$A77,СВЦЭМ!$B$33:$B$776,V$47)+'СЕТ СН'!$G$9+СВЦЭМ!$D$10+'СЕТ СН'!$G$5-'СЕТ СН'!$G$17</f>
        <v>3438.88331036</v>
      </c>
      <c r="W77" s="36">
        <f>SUMIFS(СВЦЭМ!$C$33:$C$776,СВЦЭМ!$A$33:$A$776,$A77,СВЦЭМ!$B$33:$B$776,W$47)+'СЕТ СН'!$G$9+СВЦЭМ!$D$10+'СЕТ СН'!$G$5-'СЕТ СН'!$G$17</f>
        <v>3428.0783370499998</v>
      </c>
      <c r="X77" s="36">
        <f>SUMIFS(СВЦЭМ!$C$33:$C$776,СВЦЭМ!$A$33:$A$776,$A77,СВЦЭМ!$B$33:$B$776,X$47)+'СЕТ СН'!$G$9+СВЦЭМ!$D$10+'СЕТ СН'!$G$5-'СЕТ СН'!$G$17</f>
        <v>3417.5913901399999</v>
      </c>
      <c r="Y77" s="36">
        <f>SUMIFS(СВЦЭМ!$C$33:$C$776,СВЦЭМ!$A$33:$A$776,$A77,СВЦЭМ!$B$33:$B$776,Y$47)+'СЕТ СН'!$G$9+СВЦЭМ!$D$10+'СЕТ СН'!$G$5-'СЕТ СН'!$G$17</f>
        <v>3458.6113385899998</v>
      </c>
      <c r="AA77" s="37"/>
    </row>
    <row r="78" spans="1:27" ht="15.75" x14ac:dyDescent="0.2">
      <c r="A78" s="35">
        <f t="shared" si="1"/>
        <v>44135</v>
      </c>
      <c r="B78" s="36">
        <f>SUMIFS(СВЦЭМ!$C$33:$C$776,СВЦЭМ!$A$33:$A$776,$A78,СВЦЭМ!$B$33:$B$776,B$47)+'СЕТ СН'!$G$9+СВЦЭМ!$D$10+'СЕТ СН'!$G$5-'СЕТ СН'!$G$17</f>
        <v>3440.6761173999998</v>
      </c>
      <c r="C78" s="36">
        <f>SUMIFS(СВЦЭМ!$C$33:$C$776,СВЦЭМ!$A$33:$A$776,$A78,СВЦЭМ!$B$33:$B$776,C$47)+'СЕТ СН'!$G$9+СВЦЭМ!$D$10+'СЕТ СН'!$G$5-'СЕТ СН'!$G$17</f>
        <v>3511.90863967</v>
      </c>
      <c r="D78" s="36">
        <f>SUMIFS(СВЦЭМ!$C$33:$C$776,СВЦЭМ!$A$33:$A$776,$A78,СВЦЭМ!$B$33:$B$776,D$47)+'СЕТ СН'!$G$9+СВЦЭМ!$D$10+'СЕТ СН'!$G$5-'СЕТ СН'!$G$17</f>
        <v>3559.0641290100002</v>
      </c>
      <c r="E78" s="36">
        <f>SUMIFS(СВЦЭМ!$C$33:$C$776,СВЦЭМ!$A$33:$A$776,$A78,СВЦЭМ!$B$33:$B$776,E$47)+'СЕТ СН'!$G$9+СВЦЭМ!$D$10+'СЕТ СН'!$G$5-'СЕТ СН'!$G$17</f>
        <v>3558.5982801700002</v>
      </c>
      <c r="F78" s="36">
        <f>SUMIFS(СВЦЭМ!$C$33:$C$776,СВЦЭМ!$A$33:$A$776,$A78,СВЦЭМ!$B$33:$B$776,F$47)+'СЕТ СН'!$G$9+СВЦЭМ!$D$10+'СЕТ СН'!$G$5-'СЕТ СН'!$G$17</f>
        <v>3569.1085481499999</v>
      </c>
      <c r="G78" s="36">
        <f>SUMIFS(СВЦЭМ!$C$33:$C$776,СВЦЭМ!$A$33:$A$776,$A78,СВЦЭМ!$B$33:$B$776,G$47)+'СЕТ СН'!$G$9+СВЦЭМ!$D$10+'СЕТ СН'!$G$5-'СЕТ СН'!$G$17</f>
        <v>3557.5789854700001</v>
      </c>
      <c r="H78" s="36">
        <f>SUMIFS(СВЦЭМ!$C$33:$C$776,СВЦЭМ!$A$33:$A$776,$A78,СВЦЭМ!$B$33:$B$776,H$47)+'СЕТ СН'!$G$9+СВЦЭМ!$D$10+'СЕТ СН'!$G$5-'СЕТ СН'!$G$17</f>
        <v>3539.3260170399999</v>
      </c>
      <c r="I78" s="36">
        <f>SUMIFS(СВЦЭМ!$C$33:$C$776,СВЦЭМ!$A$33:$A$776,$A78,СВЦЭМ!$B$33:$B$776,I$47)+'СЕТ СН'!$G$9+СВЦЭМ!$D$10+'СЕТ СН'!$G$5-'СЕТ СН'!$G$17</f>
        <v>3514.54701196</v>
      </c>
      <c r="J78" s="36">
        <f>SUMIFS(СВЦЭМ!$C$33:$C$776,СВЦЭМ!$A$33:$A$776,$A78,СВЦЭМ!$B$33:$B$776,J$47)+'СЕТ СН'!$G$9+СВЦЭМ!$D$10+'СЕТ СН'!$G$5-'СЕТ СН'!$G$17</f>
        <v>3432.8314566700001</v>
      </c>
      <c r="K78" s="36">
        <f>SUMIFS(СВЦЭМ!$C$33:$C$776,СВЦЭМ!$A$33:$A$776,$A78,СВЦЭМ!$B$33:$B$776,K$47)+'СЕТ СН'!$G$9+СВЦЭМ!$D$10+'СЕТ СН'!$G$5-'СЕТ СН'!$G$17</f>
        <v>3381.1561677999998</v>
      </c>
      <c r="L78" s="36">
        <f>SUMIFS(СВЦЭМ!$C$33:$C$776,СВЦЭМ!$A$33:$A$776,$A78,СВЦЭМ!$B$33:$B$776,L$47)+'СЕТ СН'!$G$9+СВЦЭМ!$D$10+'СЕТ СН'!$G$5-'СЕТ СН'!$G$17</f>
        <v>3398.9188121799998</v>
      </c>
      <c r="M78" s="36">
        <f>SUMIFS(СВЦЭМ!$C$33:$C$776,СВЦЭМ!$A$33:$A$776,$A78,СВЦЭМ!$B$33:$B$776,M$47)+'СЕТ СН'!$G$9+СВЦЭМ!$D$10+'СЕТ СН'!$G$5-'СЕТ СН'!$G$17</f>
        <v>3381.78389453</v>
      </c>
      <c r="N78" s="36">
        <f>SUMIFS(СВЦЭМ!$C$33:$C$776,СВЦЭМ!$A$33:$A$776,$A78,СВЦЭМ!$B$33:$B$776,N$47)+'СЕТ СН'!$G$9+СВЦЭМ!$D$10+'СЕТ СН'!$G$5-'СЕТ СН'!$G$17</f>
        <v>3375.03566619</v>
      </c>
      <c r="O78" s="36">
        <f>SUMIFS(СВЦЭМ!$C$33:$C$776,СВЦЭМ!$A$33:$A$776,$A78,СВЦЭМ!$B$33:$B$776,O$47)+'СЕТ СН'!$G$9+СВЦЭМ!$D$10+'СЕТ СН'!$G$5-'СЕТ СН'!$G$17</f>
        <v>3410.4170355199999</v>
      </c>
      <c r="P78" s="36">
        <f>SUMIFS(СВЦЭМ!$C$33:$C$776,СВЦЭМ!$A$33:$A$776,$A78,СВЦЭМ!$B$33:$B$776,P$47)+'СЕТ СН'!$G$9+СВЦЭМ!$D$10+'СЕТ СН'!$G$5-'СЕТ СН'!$G$17</f>
        <v>3457.5577542000001</v>
      </c>
      <c r="Q78" s="36">
        <f>SUMIFS(СВЦЭМ!$C$33:$C$776,СВЦЭМ!$A$33:$A$776,$A78,СВЦЭМ!$B$33:$B$776,Q$47)+'СЕТ СН'!$G$9+СВЦЭМ!$D$10+'СЕТ СН'!$G$5-'СЕТ СН'!$G$17</f>
        <v>3427.9429625600001</v>
      </c>
      <c r="R78" s="36">
        <f>SUMIFS(СВЦЭМ!$C$33:$C$776,СВЦЭМ!$A$33:$A$776,$A78,СВЦЭМ!$B$33:$B$776,R$47)+'СЕТ СН'!$G$9+СВЦЭМ!$D$10+'СЕТ СН'!$G$5-'СЕТ СН'!$G$17</f>
        <v>3393.7776594699999</v>
      </c>
      <c r="S78" s="36">
        <f>SUMIFS(СВЦЭМ!$C$33:$C$776,СВЦЭМ!$A$33:$A$776,$A78,СВЦЭМ!$B$33:$B$776,S$47)+'СЕТ СН'!$G$9+СВЦЭМ!$D$10+'СЕТ СН'!$G$5-'СЕТ СН'!$G$17</f>
        <v>3378.7499108399998</v>
      </c>
      <c r="T78" s="36">
        <f>SUMIFS(СВЦЭМ!$C$33:$C$776,СВЦЭМ!$A$33:$A$776,$A78,СВЦЭМ!$B$33:$B$776,T$47)+'СЕТ СН'!$G$9+СВЦЭМ!$D$10+'СЕТ СН'!$G$5-'СЕТ СН'!$G$17</f>
        <v>3412.3499745499998</v>
      </c>
      <c r="U78" s="36">
        <f>SUMIFS(СВЦЭМ!$C$33:$C$776,СВЦЭМ!$A$33:$A$776,$A78,СВЦЭМ!$B$33:$B$776,U$47)+'СЕТ СН'!$G$9+СВЦЭМ!$D$10+'СЕТ СН'!$G$5-'СЕТ СН'!$G$17</f>
        <v>3418.7100933699999</v>
      </c>
      <c r="V78" s="36">
        <f>SUMIFS(СВЦЭМ!$C$33:$C$776,СВЦЭМ!$A$33:$A$776,$A78,СВЦЭМ!$B$33:$B$776,V$47)+'СЕТ СН'!$G$9+СВЦЭМ!$D$10+'СЕТ СН'!$G$5-'СЕТ СН'!$G$17</f>
        <v>3406.24639923</v>
      </c>
      <c r="W78" s="36">
        <f>SUMIFS(СВЦЭМ!$C$33:$C$776,СВЦЭМ!$A$33:$A$776,$A78,СВЦЭМ!$B$33:$B$776,W$47)+'СЕТ СН'!$G$9+СВЦЭМ!$D$10+'СЕТ СН'!$G$5-'СЕТ СН'!$G$17</f>
        <v>3394.11767401</v>
      </c>
      <c r="X78" s="36">
        <f>SUMIFS(СВЦЭМ!$C$33:$C$776,СВЦЭМ!$A$33:$A$776,$A78,СВЦЭМ!$B$33:$B$776,X$47)+'СЕТ СН'!$G$9+СВЦЭМ!$D$10+'СЕТ СН'!$G$5-'СЕТ СН'!$G$17</f>
        <v>3354.7208970699999</v>
      </c>
      <c r="Y78" s="36">
        <f>SUMIFS(СВЦЭМ!$C$33:$C$776,СВЦЭМ!$A$33:$A$776,$A78,СВЦЭМ!$B$33:$B$776,Y$47)+'СЕТ СН'!$G$9+СВЦЭМ!$D$10+'СЕТ СН'!$G$5-'СЕТ СН'!$G$17</f>
        <v>3365.1634970499999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01.10.2020</v>
      </c>
      <c r="B84" s="36">
        <f>SUMIFS(СВЦЭМ!$C$33:$C$776,СВЦЭМ!$A$33:$A$776,$A84,СВЦЭМ!$B$33:$B$776,B$83)+'СЕТ СН'!$H$9+СВЦЭМ!$D$10+'СЕТ СН'!$H$5-'СЕТ СН'!$H$17</f>
        <v>3436.8921167799999</v>
      </c>
      <c r="C84" s="36">
        <f>SUMIFS(СВЦЭМ!$C$33:$C$776,СВЦЭМ!$A$33:$A$776,$A84,СВЦЭМ!$B$33:$B$776,C$83)+'СЕТ СН'!$H$9+СВЦЭМ!$D$10+'СЕТ СН'!$H$5-'СЕТ СН'!$H$17</f>
        <v>3499.7445175900002</v>
      </c>
      <c r="D84" s="36">
        <f>SUMIFS(СВЦЭМ!$C$33:$C$776,СВЦЭМ!$A$33:$A$776,$A84,СВЦЭМ!$B$33:$B$776,D$83)+'СЕТ СН'!$H$9+СВЦЭМ!$D$10+'СЕТ СН'!$H$5-'СЕТ СН'!$H$17</f>
        <v>3544.6076333599999</v>
      </c>
      <c r="E84" s="36">
        <f>SUMIFS(СВЦЭМ!$C$33:$C$776,СВЦЭМ!$A$33:$A$776,$A84,СВЦЭМ!$B$33:$B$776,E$83)+'СЕТ СН'!$H$9+СВЦЭМ!$D$10+'СЕТ СН'!$H$5-'СЕТ СН'!$H$17</f>
        <v>3565.9437309899999</v>
      </c>
      <c r="F84" s="36">
        <f>SUMIFS(СВЦЭМ!$C$33:$C$776,СВЦЭМ!$A$33:$A$776,$A84,СВЦЭМ!$B$33:$B$776,F$83)+'СЕТ СН'!$H$9+СВЦЭМ!$D$10+'СЕТ СН'!$H$5-'СЕТ СН'!$H$17</f>
        <v>3567.40682148</v>
      </c>
      <c r="G84" s="36">
        <f>SUMIFS(СВЦЭМ!$C$33:$C$776,СВЦЭМ!$A$33:$A$776,$A84,СВЦЭМ!$B$33:$B$776,G$83)+'СЕТ СН'!$H$9+СВЦЭМ!$D$10+'СЕТ СН'!$H$5-'СЕТ СН'!$H$17</f>
        <v>3550.5442474299998</v>
      </c>
      <c r="H84" s="36">
        <f>SUMIFS(СВЦЭМ!$C$33:$C$776,СВЦЭМ!$A$33:$A$776,$A84,СВЦЭМ!$B$33:$B$776,H$83)+'СЕТ СН'!$H$9+СВЦЭМ!$D$10+'СЕТ СН'!$H$5-'СЕТ СН'!$H$17</f>
        <v>3498.23723591</v>
      </c>
      <c r="I84" s="36">
        <f>SUMIFS(СВЦЭМ!$C$33:$C$776,СВЦЭМ!$A$33:$A$776,$A84,СВЦЭМ!$B$33:$B$776,I$83)+'СЕТ СН'!$H$9+СВЦЭМ!$D$10+'СЕТ СН'!$H$5-'СЕТ СН'!$H$17</f>
        <v>3442.6426126000001</v>
      </c>
      <c r="J84" s="36">
        <f>SUMIFS(СВЦЭМ!$C$33:$C$776,СВЦЭМ!$A$33:$A$776,$A84,СВЦЭМ!$B$33:$B$776,J$83)+'СЕТ СН'!$H$9+СВЦЭМ!$D$10+'СЕТ СН'!$H$5-'СЕТ СН'!$H$17</f>
        <v>3380.70112058</v>
      </c>
      <c r="K84" s="36">
        <f>SUMIFS(СВЦЭМ!$C$33:$C$776,СВЦЭМ!$A$33:$A$776,$A84,СВЦЭМ!$B$33:$B$776,K$83)+'СЕТ СН'!$H$9+СВЦЭМ!$D$10+'СЕТ СН'!$H$5-'СЕТ СН'!$H$17</f>
        <v>3345.7923049400001</v>
      </c>
      <c r="L84" s="36">
        <f>SUMIFS(СВЦЭМ!$C$33:$C$776,СВЦЭМ!$A$33:$A$776,$A84,СВЦЭМ!$B$33:$B$776,L$83)+'СЕТ СН'!$H$9+СВЦЭМ!$D$10+'СЕТ СН'!$H$5-'СЕТ СН'!$H$17</f>
        <v>3345.8564652999999</v>
      </c>
      <c r="M84" s="36">
        <f>SUMIFS(СВЦЭМ!$C$33:$C$776,СВЦЭМ!$A$33:$A$776,$A84,СВЦЭМ!$B$33:$B$776,M$83)+'СЕТ СН'!$H$9+СВЦЭМ!$D$10+'СЕТ СН'!$H$5-'СЕТ СН'!$H$17</f>
        <v>3351.0930357100001</v>
      </c>
      <c r="N84" s="36">
        <f>SUMIFS(СВЦЭМ!$C$33:$C$776,СВЦЭМ!$A$33:$A$776,$A84,СВЦЭМ!$B$33:$B$776,N$83)+'СЕТ СН'!$H$9+СВЦЭМ!$D$10+'СЕТ СН'!$H$5-'СЕТ СН'!$H$17</f>
        <v>3367.3566074599999</v>
      </c>
      <c r="O84" s="36">
        <f>SUMIFS(СВЦЭМ!$C$33:$C$776,СВЦЭМ!$A$33:$A$776,$A84,СВЦЭМ!$B$33:$B$776,O$83)+'СЕТ СН'!$H$9+СВЦЭМ!$D$10+'СЕТ СН'!$H$5-'СЕТ СН'!$H$17</f>
        <v>3390.7001097900002</v>
      </c>
      <c r="P84" s="36">
        <f>SUMIFS(СВЦЭМ!$C$33:$C$776,СВЦЭМ!$A$33:$A$776,$A84,СВЦЭМ!$B$33:$B$776,P$83)+'СЕТ СН'!$H$9+СВЦЭМ!$D$10+'СЕТ СН'!$H$5-'СЕТ СН'!$H$17</f>
        <v>3417.1184392699997</v>
      </c>
      <c r="Q84" s="36">
        <f>SUMIFS(СВЦЭМ!$C$33:$C$776,СВЦЭМ!$A$33:$A$776,$A84,СВЦЭМ!$B$33:$B$776,Q$83)+'СЕТ СН'!$H$9+СВЦЭМ!$D$10+'СЕТ СН'!$H$5-'СЕТ СН'!$H$17</f>
        <v>3381.83427102</v>
      </c>
      <c r="R84" s="36">
        <f>SUMIFS(СВЦЭМ!$C$33:$C$776,СВЦЭМ!$A$33:$A$776,$A84,СВЦЭМ!$B$33:$B$776,R$83)+'СЕТ СН'!$H$9+СВЦЭМ!$D$10+'СЕТ СН'!$H$5-'СЕТ СН'!$H$17</f>
        <v>3342.5403070900002</v>
      </c>
      <c r="S84" s="36">
        <f>SUMIFS(СВЦЭМ!$C$33:$C$776,СВЦЭМ!$A$33:$A$776,$A84,СВЦЭМ!$B$33:$B$776,S$83)+'СЕТ СН'!$H$9+СВЦЭМ!$D$10+'СЕТ СН'!$H$5-'СЕТ СН'!$H$17</f>
        <v>3302.1599252999999</v>
      </c>
      <c r="T84" s="36">
        <f>SUMIFS(СВЦЭМ!$C$33:$C$776,СВЦЭМ!$A$33:$A$776,$A84,СВЦЭМ!$B$33:$B$776,T$83)+'СЕТ СН'!$H$9+СВЦЭМ!$D$10+'СЕТ СН'!$H$5-'СЕТ СН'!$H$17</f>
        <v>3290.3216103099999</v>
      </c>
      <c r="U84" s="36">
        <f>SUMIFS(СВЦЭМ!$C$33:$C$776,СВЦЭМ!$A$33:$A$776,$A84,СВЦЭМ!$B$33:$B$776,U$83)+'СЕТ СН'!$H$9+СВЦЭМ!$D$10+'СЕТ СН'!$H$5-'СЕТ СН'!$H$17</f>
        <v>3293.6045498100002</v>
      </c>
      <c r="V84" s="36">
        <f>SUMIFS(СВЦЭМ!$C$33:$C$776,СВЦЭМ!$A$33:$A$776,$A84,СВЦЭМ!$B$33:$B$776,V$83)+'СЕТ СН'!$H$9+СВЦЭМ!$D$10+'СЕТ СН'!$H$5-'СЕТ СН'!$H$17</f>
        <v>3290.6438240799998</v>
      </c>
      <c r="W84" s="36">
        <f>SUMIFS(СВЦЭМ!$C$33:$C$776,СВЦЭМ!$A$33:$A$776,$A84,СВЦЭМ!$B$33:$B$776,W$83)+'СЕТ СН'!$H$9+СВЦЭМ!$D$10+'СЕТ СН'!$H$5-'СЕТ СН'!$H$17</f>
        <v>3289.0373798299997</v>
      </c>
      <c r="X84" s="36">
        <f>SUMIFS(СВЦЭМ!$C$33:$C$776,СВЦЭМ!$A$33:$A$776,$A84,СВЦЭМ!$B$33:$B$776,X$83)+'СЕТ СН'!$H$9+СВЦЭМ!$D$10+'СЕТ СН'!$H$5-'СЕТ СН'!$H$17</f>
        <v>3298.0964126199997</v>
      </c>
      <c r="Y84" s="36">
        <f>SUMIFS(СВЦЭМ!$C$33:$C$776,СВЦЭМ!$A$33:$A$776,$A84,СВЦЭМ!$B$33:$B$776,Y$83)+'СЕТ СН'!$H$9+СВЦЭМ!$D$10+'СЕТ СН'!$H$5-'СЕТ СН'!$H$17</f>
        <v>3328.4975199299997</v>
      </c>
    </row>
    <row r="85" spans="1:25" ht="15.75" x14ac:dyDescent="0.2">
      <c r="A85" s="35">
        <f>A84+1</f>
        <v>44106</v>
      </c>
      <c r="B85" s="36">
        <f>SUMIFS(СВЦЭМ!$C$33:$C$776,СВЦЭМ!$A$33:$A$776,$A85,СВЦЭМ!$B$33:$B$776,B$83)+'СЕТ СН'!$H$9+СВЦЭМ!$D$10+'СЕТ СН'!$H$5-'СЕТ СН'!$H$17</f>
        <v>3400.7514476199999</v>
      </c>
      <c r="C85" s="36">
        <f>SUMIFS(СВЦЭМ!$C$33:$C$776,СВЦЭМ!$A$33:$A$776,$A85,СВЦЭМ!$B$33:$B$776,C$83)+'СЕТ СН'!$H$9+СВЦЭМ!$D$10+'СЕТ СН'!$H$5-'СЕТ СН'!$H$17</f>
        <v>3481.54222033</v>
      </c>
      <c r="D85" s="36">
        <f>SUMIFS(СВЦЭМ!$C$33:$C$776,СВЦЭМ!$A$33:$A$776,$A85,СВЦЭМ!$B$33:$B$776,D$83)+'СЕТ СН'!$H$9+СВЦЭМ!$D$10+'СЕТ СН'!$H$5-'СЕТ СН'!$H$17</f>
        <v>3539.1040425699998</v>
      </c>
      <c r="E85" s="36">
        <f>SUMIFS(СВЦЭМ!$C$33:$C$776,СВЦЭМ!$A$33:$A$776,$A85,СВЦЭМ!$B$33:$B$776,E$83)+'СЕТ СН'!$H$9+СВЦЭМ!$D$10+'СЕТ СН'!$H$5-'СЕТ СН'!$H$17</f>
        <v>3558.9450686599998</v>
      </c>
      <c r="F85" s="36">
        <f>SUMIFS(СВЦЭМ!$C$33:$C$776,СВЦЭМ!$A$33:$A$776,$A85,СВЦЭМ!$B$33:$B$776,F$83)+'СЕТ СН'!$H$9+СВЦЭМ!$D$10+'СЕТ СН'!$H$5-'СЕТ СН'!$H$17</f>
        <v>3564.71742984</v>
      </c>
      <c r="G85" s="36">
        <f>SUMIFS(СВЦЭМ!$C$33:$C$776,СВЦЭМ!$A$33:$A$776,$A85,СВЦЭМ!$B$33:$B$776,G$83)+'СЕТ СН'!$H$9+СВЦЭМ!$D$10+'СЕТ СН'!$H$5-'СЕТ СН'!$H$17</f>
        <v>3545.8950102700001</v>
      </c>
      <c r="H85" s="36">
        <f>SUMIFS(СВЦЭМ!$C$33:$C$776,СВЦЭМ!$A$33:$A$776,$A85,СВЦЭМ!$B$33:$B$776,H$83)+'СЕТ СН'!$H$9+СВЦЭМ!$D$10+'СЕТ СН'!$H$5-'СЕТ СН'!$H$17</f>
        <v>3490.5411366799999</v>
      </c>
      <c r="I85" s="36">
        <f>SUMIFS(СВЦЭМ!$C$33:$C$776,СВЦЭМ!$A$33:$A$776,$A85,СВЦЭМ!$B$33:$B$776,I$83)+'СЕТ СН'!$H$9+СВЦЭМ!$D$10+'СЕТ СН'!$H$5-'СЕТ СН'!$H$17</f>
        <v>3435.3841102000001</v>
      </c>
      <c r="J85" s="36">
        <f>SUMIFS(СВЦЭМ!$C$33:$C$776,СВЦЭМ!$A$33:$A$776,$A85,СВЦЭМ!$B$33:$B$776,J$83)+'СЕТ СН'!$H$9+СВЦЭМ!$D$10+'СЕТ СН'!$H$5-'СЕТ СН'!$H$17</f>
        <v>3377.3778915299999</v>
      </c>
      <c r="K85" s="36">
        <f>SUMIFS(СВЦЭМ!$C$33:$C$776,СВЦЭМ!$A$33:$A$776,$A85,СВЦЭМ!$B$33:$B$776,K$83)+'СЕТ СН'!$H$9+СВЦЭМ!$D$10+'СЕТ СН'!$H$5-'СЕТ СН'!$H$17</f>
        <v>3342.3375746800002</v>
      </c>
      <c r="L85" s="36">
        <f>SUMIFS(СВЦЭМ!$C$33:$C$776,СВЦЭМ!$A$33:$A$776,$A85,СВЦЭМ!$B$33:$B$776,L$83)+'СЕТ СН'!$H$9+СВЦЭМ!$D$10+'СЕТ СН'!$H$5-'СЕТ СН'!$H$17</f>
        <v>3339.3937832500001</v>
      </c>
      <c r="M85" s="36">
        <f>SUMIFS(СВЦЭМ!$C$33:$C$776,СВЦЭМ!$A$33:$A$776,$A85,СВЦЭМ!$B$33:$B$776,M$83)+'СЕТ СН'!$H$9+СВЦЭМ!$D$10+'СЕТ СН'!$H$5-'СЕТ СН'!$H$17</f>
        <v>3344.1872100999999</v>
      </c>
      <c r="N85" s="36">
        <f>SUMIFS(СВЦЭМ!$C$33:$C$776,СВЦЭМ!$A$33:$A$776,$A85,СВЦЭМ!$B$33:$B$776,N$83)+'СЕТ СН'!$H$9+СВЦЭМ!$D$10+'СЕТ СН'!$H$5-'СЕТ СН'!$H$17</f>
        <v>3354.7041699399997</v>
      </c>
      <c r="O85" s="36">
        <f>SUMIFS(СВЦЭМ!$C$33:$C$776,СВЦЭМ!$A$33:$A$776,$A85,СВЦЭМ!$B$33:$B$776,O$83)+'СЕТ СН'!$H$9+СВЦЭМ!$D$10+'СЕТ СН'!$H$5-'СЕТ СН'!$H$17</f>
        <v>3379.1125390100001</v>
      </c>
      <c r="P85" s="36">
        <f>SUMIFS(СВЦЭМ!$C$33:$C$776,СВЦЭМ!$A$33:$A$776,$A85,СВЦЭМ!$B$33:$B$776,P$83)+'СЕТ СН'!$H$9+СВЦЭМ!$D$10+'СЕТ СН'!$H$5-'СЕТ СН'!$H$17</f>
        <v>3411.4784958199998</v>
      </c>
      <c r="Q85" s="36">
        <f>SUMIFS(СВЦЭМ!$C$33:$C$776,СВЦЭМ!$A$33:$A$776,$A85,СВЦЭМ!$B$33:$B$776,Q$83)+'СЕТ СН'!$H$9+СВЦЭМ!$D$10+'СЕТ СН'!$H$5-'СЕТ СН'!$H$17</f>
        <v>3378.7555060899999</v>
      </c>
      <c r="R85" s="36">
        <f>SUMIFS(СВЦЭМ!$C$33:$C$776,СВЦЭМ!$A$33:$A$776,$A85,СВЦЭМ!$B$33:$B$776,R$83)+'СЕТ СН'!$H$9+СВЦЭМ!$D$10+'СЕТ СН'!$H$5-'СЕТ СН'!$H$17</f>
        <v>3335.7561209</v>
      </c>
      <c r="S85" s="36">
        <f>SUMIFS(СВЦЭМ!$C$33:$C$776,СВЦЭМ!$A$33:$A$776,$A85,СВЦЭМ!$B$33:$B$776,S$83)+'СЕТ СН'!$H$9+СВЦЭМ!$D$10+'СЕТ СН'!$H$5-'СЕТ СН'!$H$17</f>
        <v>3300.2122553499999</v>
      </c>
      <c r="T85" s="36">
        <f>SUMIFS(СВЦЭМ!$C$33:$C$776,СВЦЭМ!$A$33:$A$776,$A85,СВЦЭМ!$B$33:$B$776,T$83)+'СЕТ СН'!$H$9+СВЦЭМ!$D$10+'СЕТ СН'!$H$5-'СЕТ СН'!$H$17</f>
        <v>3273.7670182800002</v>
      </c>
      <c r="U85" s="36">
        <f>SUMIFS(СВЦЭМ!$C$33:$C$776,СВЦЭМ!$A$33:$A$776,$A85,СВЦЭМ!$B$33:$B$776,U$83)+'СЕТ СН'!$H$9+СВЦЭМ!$D$10+'СЕТ СН'!$H$5-'СЕТ СН'!$H$17</f>
        <v>3267.0627316099999</v>
      </c>
      <c r="V85" s="36">
        <f>SUMIFS(СВЦЭМ!$C$33:$C$776,СВЦЭМ!$A$33:$A$776,$A85,СВЦЭМ!$B$33:$B$776,V$83)+'СЕТ СН'!$H$9+СВЦЭМ!$D$10+'СЕТ СН'!$H$5-'СЕТ СН'!$H$17</f>
        <v>3273.2900924999999</v>
      </c>
      <c r="W85" s="36">
        <f>SUMIFS(СВЦЭМ!$C$33:$C$776,СВЦЭМ!$A$33:$A$776,$A85,СВЦЭМ!$B$33:$B$776,W$83)+'СЕТ СН'!$H$9+СВЦЭМ!$D$10+'СЕТ СН'!$H$5-'СЕТ СН'!$H$17</f>
        <v>3272.5688232800003</v>
      </c>
      <c r="X85" s="36">
        <f>SUMIFS(СВЦЭМ!$C$33:$C$776,СВЦЭМ!$A$33:$A$776,$A85,СВЦЭМ!$B$33:$B$776,X$83)+'СЕТ СН'!$H$9+СВЦЭМ!$D$10+'СЕТ СН'!$H$5-'СЕТ СН'!$H$17</f>
        <v>3293.2175508299997</v>
      </c>
      <c r="Y85" s="36">
        <f>SUMIFS(СВЦЭМ!$C$33:$C$776,СВЦЭМ!$A$33:$A$776,$A85,СВЦЭМ!$B$33:$B$776,Y$83)+'СЕТ СН'!$H$9+СВЦЭМ!$D$10+'СЕТ СН'!$H$5-'СЕТ СН'!$H$17</f>
        <v>3321.56542137</v>
      </c>
    </row>
    <row r="86" spans="1:25" ht="15.75" x14ac:dyDescent="0.2">
      <c r="A86" s="35">
        <f t="shared" ref="A86:A114" si="2">A85+1</f>
        <v>44107</v>
      </c>
      <c r="B86" s="36">
        <f>SUMIFS(СВЦЭМ!$C$33:$C$776,СВЦЭМ!$A$33:$A$776,$A86,СВЦЭМ!$B$33:$B$776,B$83)+'СЕТ СН'!$H$9+СВЦЭМ!$D$10+'СЕТ СН'!$H$5-'СЕТ СН'!$H$17</f>
        <v>3385.8315773599998</v>
      </c>
      <c r="C86" s="36">
        <f>SUMIFS(СВЦЭМ!$C$33:$C$776,СВЦЭМ!$A$33:$A$776,$A86,СВЦЭМ!$B$33:$B$776,C$83)+'СЕТ СН'!$H$9+СВЦЭМ!$D$10+'СЕТ СН'!$H$5-'СЕТ СН'!$H$17</f>
        <v>3465.25986715</v>
      </c>
      <c r="D86" s="36">
        <f>SUMIFS(СВЦЭМ!$C$33:$C$776,СВЦЭМ!$A$33:$A$776,$A86,СВЦЭМ!$B$33:$B$776,D$83)+'СЕТ СН'!$H$9+СВЦЭМ!$D$10+'СЕТ СН'!$H$5-'СЕТ СН'!$H$17</f>
        <v>3533.8511663700001</v>
      </c>
      <c r="E86" s="36">
        <f>SUMIFS(СВЦЭМ!$C$33:$C$776,СВЦЭМ!$A$33:$A$776,$A86,СВЦЭМ!$B$33:$B$776,E$83)+'СЕТ СН'!$H$9+СВЦЭМ!$D$10+'СЕТ СН'!$H$5-'СЕТ СН'!$H$17</f>
        <v>3545.5750117100001</v>
      </c>
      <c r="F86" s="36">
        <f>SUMIFS(СВЦЭМ!$C$33:$C$776,СВЦЭМ!$A$33:$A$776,$A86,СВЦЭМ!$B$33:$B$776,F$83)+'СЕТ СН'!$H$9+СВЦЭМ!$D$10+'СЕТ СН'!$H$5-'СЕТ СН'!$H$17</f>
        <v>3549.7680562699998</v>
      </c>
      <c r="G86" s="36">
        <f>SUMIFS(СВЦЭМ!$C$33:$C$776,СВЦЭМ!$A$33:$A$776,$A86,СВЦЭМ!$B$33:$B$776,G$83)+'СЕТ СН'!$H$9+СВЦЭМ!$D$10+'СЕТ СН'!$H$5-'СЕТ СН'!$H$17</f>
        <v>3538.02826607</v>
      </c>
      <c r="H86" s="36">
        <f>SUMIFS(СВЦЭМ!$C$33:$C$776,СВЦЭМ!$A$33:$A$776,$A86,СВЦЭМ!$B$33:$B$776,H$83)+'СЕТ СН'!$H$9+СВЦЭМ!$D$10+'СЕТ СН'!$H$5-'СЕТ СН'!$H$17</f>
        <v>3515.3420736399999</v>
      </c>
      <c r="I86" s="36">
        <f>SUMIFS(СВЦЭМ!$C$33:$C$776,СВЦЭМ!$A$33:$A$776,$A86,СВЦЭМ!$B$33:$B$776,I$83)+'СЕТ СН'!$H$9+СВЦЭМ!$D$10+'СЕТ СН'!$H$5-'СЕТ СН'!$H$17</f>
        <v>3478.8074648699999</v>
      </c>
      <c r="J86" s="36">
        <f>SUMIFS(СВЦЭМ!$C$33:$C$776,СВЦЭМ!$A$33:$A$776,$A86,СВЦЭМ!$B$33:$B$776,J$83)+'СЕТ СН'!$H$9+СВЦЭМ!$D$10+'СЕТ СН'!$H$5-'СЕТ СН'!$H$17</f>
        <v>3392.4077253099999</v>
      </c>
      <c r="K86" s="36">
        <f>SUMIFS(СВЦЭМ!$C$33:$C$776,СВЦЭМ!$A$33:$A$776,$A86,СВЦЭМ!$B$33:$B$776,K$83)+'СЕТ СН'!$H$9+СВЦЭМ!$D$10+'СЕТ СН'!$H$5-'СЕТ СН'!$H$17</f>
        <v>3336.64239864</v>
      </c>
      <c r="L86" s="36">
        <f>SUMIFS(СВЦЭМ!$C$33:$C$776,СВЦЭМ!$A$33:$A$776,$A86,СВЦЭМ!$B$33:$B$776,L$83)+'СЕТ СН'!$H$9+СВЦЭМ!$D$10+'СЕТ СН'!$H$5-'СЕТ СН'!$H$17</f>
        <v>3330.88695895</v>
      </c>
      <c r="M86" s="36">
        <f>SUMIFS(СВЦЭМ!$C$33:$C$776,СВЦЭМ!$A$33:$A$776,$A86,СВЦЭМ!$B$33:$B$776,M$83)+'СЕТ СН'!$H$9+СВЦЭМ!$D$10+'СЕТ СН'!$H$5-'СЕТ СН'!$H$17</f>
        <v>3336.7902805100002</v>
      </c>
      <c r="N86" s="36">
        <f>SUMIFS(СВЦЭМ!$C$33:$C$776,СВЦЭМ!$A$33:$A$776,$A86,СВЦЭМ!$B$33:$B$776,N$83)+'СЕТ СН'!$H$9+СВЦЭМ!$D$10+'СЕТ СН'!$H$5-'СЕТ СН'!$H$17</f>
        <v>3347.1238181799999</v>
      </c>
      <c r="O86" s="36">
        <f>SUMIFS(СВЦЭМ!$C$33:$C$776,СВЦЭМ!$A$33:$A$776,$A86,СВЦЭМ!$B$33:$B$776,O$83)+'СЕТ СН'!$H$9+СВЦЭМ!$D$10+'СЕТ СН'!$H$5-'СЕТ СН'!$H$17</f>
        <v>3380.3737642900001</v>
      </c>
      <c r="P86" s="36">
        <f>SUMIFS(СВЦЭМ!$C$33:$C$776,СВЦЭМ!$A$33:$A$776,$A86,СВЦЭМ!$B$33:$B$776,P$83)+'СЕТ СН'!$H$9+СВЦЭМ!$D$10+'СЕТ СН'!$H$5-'СЕТ СН'!$H$17</f>
        <v>3414.5564678700002</v>
      </c>
      <c r="Q86" s="36">
        <f>SUMIFS(СВЦЭМ!$C$33:$C$776,СВЦЭМ!$A$33:$A$776,$A86,СВЦЭМ!$B$33:$B$776,Q$83)+'СЕТ СН'!$H$9+СВЦЭМ!$D$10+'СЕТ СН'!$H$5-'СЕТ СН'!$H$17</f>
        <v>3387.4736856099998</v>
      </c>
      <c r="R86" s="36">
        <f>SUMIFS(СВЦЭМ!$C$33:$C$776,СВЦЭМ!$A$33:$A$776,$A86,СВЦЭМ!$B$33:$B$776,R$83)+'СЕТ СН'!$H$9+СВЦЭМ!$D$10+'СЕТ СН'!$H$5-'СЕТ СН'!$H$17</f>
        <v>3348.0267957400001</v>
      </c>
      <c r="S86" s="36">
        <f>SUMIFS(СВЦЭМ!$C$33:$C$776,СВЦЭМ!$A$33:$A$776,$A86,СВЦЭМ!$B$33:$B$776,S$83)+'СЕТ СН'!$H$9+СВЦЭМ!$D$10+'СЕТ СН'!$H$5-'СЕТ СН'!$H$17</f>
        <v>3294.6251905700001</v>
      </c>
      <c r="T86" s="36">
        <f>SUMIFS(СВЦЭМ!$C$33:$C$776,СВЦЭМ!$A$33:$A$776,$A86,СВЦЭМ!$B$33:$B$776,T$83)+'СЕТ СН'!$H$9+СВЦЭМ!$D$10+'СЕТ СН'!$H$5-'СЕТ СН'!$H$17</f>
        <v>3279.7217426299999</v>
      </c>
      <c r="U86" s="36">
        <f>SUMIFS(СВЦЭМ!$C$33:$C$776,СВЦЭМ!$A$33:$A$776,$A86,СВЦЭМ!$B$33:$B$776,U$83)+'СЕТ СН'!$H$9+СВЦЭМ!$D$10+'СЕТ СН'!$H$5-'СЕТ СН'!$H$17</f>
        <v>3270.7166162900003</v>
      </c>
      <c r="V86" s="36">
        <f>SUMIFS(СВЦЭМ!$C$33:$C$776,СВЦЭМ!$A$33:$A$776,$A86,СВЦЭМ!$B$33:$B$776,V$83)+'СЕТ СН'!$H$9+СВЦЭМ!$D$10+'СЕТ СН'!$H$5-'СЕТ СН'!$H$17</f>
        <v>3265.2506334999998</v>
      </c>
      <c r="W86" s="36">
        <f>SUMIFS(СВЦЭМ!$C$33:$C$776,СВЦЭМ!$A$33:$A$776,$A86,СВЦЭМ!$B$33:$B$776,W$83)+'СЕТ СН'!$H$9+СВЦЭМ!$D$10+'СЕТ СН'!$H$5-'СЕТ СН'!$H$17</f>
        <v>3273.1344785299998</v>
      </c>
      <c r="X86" s="36">
        <f>SUMIFS(СВЦЭМ!$C$33:$C$776,СВЦЭМ!$A$33:$A$776,$A86,СВЦЭМ!$B$33:$B$776,X$83)+'СЕТ СН'!$H$9+СВЦЭМ!$D$10+'СЕТ СН'!$H$5-'СЕТ СН'!$H$17</f>
        <v>3286.25840328</v>
      </c>
      <c r="Y86" s="36">
        <f>SUMIFS(СВЦЭМ!$C$33:$C$776,СВЦЭМ!$A$33:$A$776,$A86,СВЦЭМ!$B$33:$B$776,Y$83)+'СЕТ СН'!$H$9+СВЦЭМ!$D$10+'СЕТ СН'!$H$5-'СЕТ СН'!$H$17</f>
        <v>3321.7675038100001</v>
      </c>
    </row>
    <row r="87" spans="1:25" ht="15.75" x14ac:dyDescent="0.2">
      <c r="A87" s="35">
        <f t="shared" si="2"/>
        <v>44108</v>
      </c>
      <c r="B87" s="36">
        <f>SUMIFS(СВЦЭМ!$C$33:$C$776,СВЦЭМ!$A$33:$A$776,$A87,СВЦЭМ!$B$33:$B$776,B$83)+'СЕТ СН'!$H$9+СВЦЭМ!$D$10+'СЕТ СН'!$H$5-'СЕТ СН'!$H$17</f>
        <v>3419.8513910399997</v>
      </c>
      <c r="C87" s="36">
        <f>SUMIFS(СВЦЭМ!$C$33:$C$776,СВЦЭМ!$A$33:$A$776,$A87,СВЦЭМ!$B$33:$B$776,C$83)+'СЕТ СН'!$H$9+СВЦЭМ!$D$10+'СЕТ СН'!$H$5-'СЕТ СН'!$H$17</f>
        <v>3497.2317681499999</v>
      </c>
      <c r="D87" s="36">
        <f>SUMIFS(СВЦЭМ!$C$33:$C$776,СВЦЭМ!$A$33:$A$776,$A87,СВЦЭМ!$B$33:$B$776,D$83)+'СЕТ СН'!$H$9+СВЦЭМ!$D$10+'СЕТ СН'!$H$5-'СЕТ СН'!$H$17</f>
        <v>3570.6729339799999</v>
      </c>
      <c r="E87" s="36">
        <f>SUMIFS(СВЦЭМ!$C$33:$C$776,СВЦЭМ!$A$33:$A$776,$A87,СВЦЭМ!$B$33:$B$776,E$83)+'СЕТ СН'!$H$9+СВЦЭМ!$D$10+'СЕТ СН'!$H$5-'СЕТ СН'!$H$17</f>
        <v>3598.1015745099999</v>
      </c>
      <c r="F87" s="36">
        <f>SUMIFS(СВЦЭМ!$C$33:$C$776,СВЦЭМ!$A$33:$A$776,$A87,СВЦЭМ!$B$33:$B$776,F$83)+'СЕТ СН'!$H$9+СВЦЭМ!$D$10+'СЕТ СН'!$H$5-'СЕТ СН'!$H$17</f>
        <v>3604.4045264799997</v>
      </c>
      <c r="G87" s="36">
        <f>SUMIFS(СВЦЭМ!$C$33:$C$776,СВЦЭМ!$A$33:$A$776,$A87,СВЦЭМ!$B$33:$B$776,G$83)+'СЕТ СН'!$H$9+СВЦЭМ!$D$10+'СЕТ СН'!$H$5-'СЕТ СН'!$H$17</f>
        <v>3594.0901351100001</v>
      </c>
      <c r="H87" s="36">
        <f>SUMIFS(СВЦЭМ!$C$33:$C$776,СВЦЭМ!$A$33:$A$776,$A87,СВЦЭМ!$B$33:$B$776,H$83)+'СЕТ СН'!$H$9+СВЦЭМ!$D$10+'СЕТ СН'!$H$5-'СЕТ СН'!$H$17</f>
        <v>3580.0871427699999</v>
      </c>
      <c r="I87" s="36">
        <f>SUMIFS(СВЦЭМ!$C$33:$C$776,СВЦЭМ!$A$33:$A$776,$A87,СВЦЭМ!$B$33:$B$776,I$83)+'СЕТ СН'!$H$9+СВЦЭМ!$D$10+'СЕТ СН'!$H$5-'СЕТ СН'!$H$17</f>
        <v>3547.68413981</v>
      </c>
      <c r="J87" s="36">
        <f>SUMIFS(СВЦЭМ!$C$33:$C$776,СВЦЭМ!$A$33:$A$776,$A87,СВЦЭМ!$B$33:$B$776,J$83)+'СЕТ СН'!$H$9+СВЦЭМ!$D$10+'СЕТ СН'!$H$5-'СЕТ СН'!$H$17</f>
        <v>3451.7747182900002</v>
      </c>
      <c r="K87" s="36">
        <f>SUMIFS(СВЦЭМ!$C$33:$C$776,СВЦЭМ!$A$33:$A$776,$A87,СВЦЭМ!$B$33:$B$776,K$83)+'СЕТ СН'!$H$9+СВЦЭМ!$D$10+'СЕТ СН'!$H$5-'СЕТ СН'!$H$17</f>
        <v>3378.71140001</v>
      </c>
      <c r="L87" s="36">
        <f>SUMIFS(СВЦЭМ!$C$33:$C$776,СВЦЭМ!$A$33:$A$776,$A87,СВЦЭМ!$B$33:$B$776,L$83)+'СЕТ СН'!$H$9+СВЦЭМ!$D$10+'СЕТ СН'!$H$5-'СЕТ СН'!$H$17</f>
        <v>3348.9693723999999</v>
      </c>
      <c r="M87" s="36">
        <f>SUMIFS(СВЦЭМ!$C$33:$C$776,СВЦЭМ!$A$33:$A$776,$A87,СВЦЭМ!$B$33:$B$776,M$83)+'СЕТ СН'!$H$9+СВЦЭМ!$D$10+'СЕТ СН'!$H$5-'СЕТ СН'!$H$17</f>
        <v>3355.1629770999998</v>
      </c>
      <c r="N87" s="36">
        <f>SUMIFS(СВЦЭМ!$C$33:$C$776,СВЦЭМ!$A$33:$A$776,$A87,СВЦЭМ!$B$33:$B$776,N$83)+'СЕТ СН'!$H$9+СВЦЭМ!$D$10+'СЕТ СН'!$H$5-'СЕТ СН'!$H$17</f>
        <v>3365.7303856500002</v>
      </c>
      <c r="O87" s="36">
        <f>SUMIFS(СВЦЭМ!$C$33:$C$776,СВЦЭМ!$A$33:$A$776,$A87,СВЦЭМ!$B$33:$B$776,O$83)+'СЕТ СН'!$H$9+СВЦЭМ!$D$10+'СЕТ СН'!$H$5-'СЕТ СН'!$H$17</f>
        <v>3424.44856123</v>
      </c>
      <c r="P87" s="36">
        <f>SUMIFS(СВЦЭМ!$C$33:$C$776,СВЦЭМ!$A$33:$A$776,$A87,СВЦЭМ!$B$33:$B$776,P$83)+'СЕТ СН'!$H$9+СВЦЭМ!$D$10+'СЕТ СН'!$H$5-'СЕТ СН'!$H$17</f>
        <v>3455.1574335400001</v>
      </c>
      <c r="Q87" s="36">
        <f>SUMIFS(СВЦЭМ!$C$33:$C$776,СВЦЭМ!$A$33:$A$776,$A87,СВЦЭМ!$B$33:$B$776,Q$83)+'СЕТ СН'!$H$9+СВЦЭМ!$D$10+'СЕТ СН'!$H$5-'СЕТ СН'!$H$17</f>
        <v>3413.2201964300002</v>
      </c>
      <c r="R87" s="36">
        <f>SUMIFS(СВЦЭМ!$C$33:$C$776,СВЦЭМ!$A$33:$A$776,$A87,СВЦЭМ!$B$33:$B$776,R$83)+'СЕТ СН'!$H$9+СВЦЭМ!$D$10+'СЕТ СН'!$H$5-'СЕТ СН'!$H$17</f>
        <v>3365.9809507</v>
      </c>
      <c r="S87" s="36">
        <f>SUMIFS(СВЦЭМ!$C$33:$C$776,СВЦЭМ!$A$33:$A$776,$A87,СВЦЭМ!$B$33:$B$776,S$83)+'СЕТ СН'!$H$9+СВЦЭМ!$D$10+'СЕТ СН'!$H$5-'СЕТ СН'!$H$17</f>
        <v>3327.8599114899998</v>
      </c>
      <c r="T87" s="36">
        <f>SUMIFS(СВЦЭМ!$C$33:$C$776,СВЦЭМ!$A$33:$A$776,$A87,СВЦЭМ!$B$33:$B$776,T$83)+'СЕТ СН'!$H$9+СВЦЭМ!$D$10+'СЕТ СН'!$H$5-'СЕТ СН'!$H$17</f>
        <v>3300.70540876</v>
      </c>
      <c r="U87" s="36">
        <f>SUMIFS(СВЦЭМ!$C$33:$C$776,СВЦЭМ!$A$33:$A$776,$A87,СВЦЭМ!$B$33:$B$776,U$83)+'СЕТ СН'!$H$9+СВЦЭМ!$D$10+'СЕТ СН'!$H$5-'СЕТ СН'!$H$17</f>
        <v>3292.8221520500001</v>
      </c>
      <c r="V87" s="36">
        <f>SUMIFS(СВЦЭМ!$C$33:$C$776,СВЦЭМ!$A$33:$A$776,$A87,СВЦЭМ!$B$33:$B$776,V$83)+'СЕТ СН'!$H$9+СВЦЭМ!$D$10+'СЕТ СН'!$H$5-'СЕТ СН'!$H$17</f>
        <v>3316.0497782500001</v>
      </c>
      <c r="W87" s="36">
        <f>SUMIFS(СВЦЭМ!$C$33:$C$776,СВЦЭМ!$A$33:$A$776,$A87,СВЦЭМ!$B$33:$B$776,W$83)+'СЕТ СН'!$H$9+СВЦЭМ!$D$10+'СЕТ СН'!$H$5-'СЕТ СН'!$H$17</f>
        <v>3314.35904914</v>
      </c>
      <c r="X87" s="36">
        <f>SUMIFS(СВЦЭМ!$C$33:$C$776,СВЦЭМ!$A$33:$A$776,$A87,СВЦЭМ!$B$33:$B$776,X$83)+'СЕТ СН'!$H$9+СВЦЭМ!$D$10+'СЕТ СН'!$H$5-'СЕТ СН'!$H$17</f>
        <v>3331.5956763099998</v>
      </c>
      <c r="Y87" s="36">
        <f>SUMIFS(СВЦЭМ!$C$33:$C$776,СВЦЭМ!$A$33:$A$776,$A87,СВЦЭМ!$B$33:$B$776,Y$83)+'СЕТ СН'!$H$9+СВЦЭМ!$D$10+'СЕТ СН'!$H$5-'СЕТ СН'!$H$17</f>
        <v>3375.98486624</v>
      </c>
    </row>
    <row r="88" spans="1:25" ht="15.75" x14ac:dyDescent="0.2">
      <c r="A88" s="35">
        <f t="shared" si="2"/>
        <v>44109</v>
      </c>
      <c r="B88" s="36">
        <f>SUMIFS(СВЦЭМ!$C$33:$C$776,СВЦЭМ!$A$33:$A$776,$A88,СВЦЭМ!$B$33:$B$776,B$83)+'СЕТ СН'!$H$9+СВЦЭМ!$D$10+'СЕТ СН'!$H$5-'СЕТ СН'!$H$17</f>
        <v>3435.1428370200001</v>
      </c>
      <c r="C88" s="36">
        <f>SUMIFS(СВЦЭМ!$C$33:$C$776,СВЦЭМ!$A$33:$A$776,$A88,СВЦЭМ!$B$33:$B$776,C$83)+'СЕТ СН'!$H$9+СВЦЭМ!$D$10+'СЕТ СН'!$H$5-'СЕТ СН'!$H$17</f>
        <v>3521.4233868000001</v>
      </c>
      <c r="D88" s="36">
        <f>SUMIFS(СВЦЭМ!$C$33:$C$776,СВЦЭМ!$A$33:$A$776,$A88,СВЦЭМ!$B$33:$B$776,D$83)+'СЕТ СН'!$H$9+СВЦЭМ!$D$10+'СЕТ СН'!$H$5-'СЕТ СН'!$H$17</f>
        <v>3598.9065850100001</v>
      </c>
      <c r="E88" s="36">
        <f>SUMIFS(СВЦЭМ!$C$33:$C$776,СВЦЭМ!$A$33:$A$776,$A88,СВЦЭМ!$B$33:$B$776,E$83)+'СЕТ СН'!$H$9+СВЦЭМ!$D$10+'СЕТ СН'!$H$5-'СЕТ СН'!$H$17</f>
        <v>3620.2303817100001</v>
      </c>
      <c r="F88" s="36">
        <f>SUMIFS(СВЦЭМ!$C$33:$C$776,СВЦЭМ!$A$33:$A$776,$A88,СВЦЭМ!$B$33:$B$776,F$83)+'СЕТ СН'!$H$9+СВЦЭМ!$D$10+'СЕТ СН'!$H$5-'СЕТ СН'!$H$17</f>
        <v>3619.8534125900001</v>
      </c>
      <c r="G88" s="36">
        <f>SUMIFS(СВЦЭМ!$C$33:$C$776,СВЦЭМ!$A$33:$A$776,$A88,СВЦЭМ!$B$33:$B$776,G$83)+'СЕТ СН'!$H$9+СВЦЭМ!$D$10+'СЕТ СН'!$H$5-'СЕТ СН'!$H$17</f>
        <v>3599.48998785</v>
      </c>
      <c r="H88" s="36">
        <f>SUMIFS(СВЦЭМ!$C$33:$C$776,СВЦЭМ!$A$33:$A$776,$A88,СВЦЭМ!$B$33:$B$776,H$83)+'СЕТ СН'!$H$9+СВЦЭМ!$D$10+'СЕТ СН'!$H$5-'СЕТ СН'!$H$17</f>
        <v>3537.17198826</v>
      </c>
      <c r="I88" s="36">
        <f>SUMIFS(СВЦЭМ!$C$33:$C$776,СВЦЭМ!$A$33:$A$776,$A88,СВЦЭМ!$B$33:$B$776,I$83)+'СЕТ СН'!$H$9+СВЦЭМ!$D$10+'СЕТ СН'!$H$5-'СЕТ СН'!$H$17</f>
        <v>3479.9790649400002</v>
      </c>
      <c r="J88" s="36">
        <f>SUMIFS(СВЦЭМ!$C$33:$C$776,СВЦЭМ!$A$33:$A$776,$A88,СВЦЭМ!$B$33:$B$776,J$83)+'СЕТ СН'!$H$9+СВЦЭМ!$D$10+'СЕТ СН'!$H$5-'СЕТ СН'!$H$17</f>
        <v>3414.7537047000001</v>
      </c>
      <c r="K88" s="36">
        <f>SUMIFS(СВЦЭМ!$C$33:$C$776,СВЦЭМ!$A$33:$A$776,$A88,СВЦЭМ!$B$33:$B$776,K$83)+'СЕТ СН'!$H$9+СВЦЭМ!$D$10+'СЕТ СН'!$H$5-'СЕТ СН'!$H$17</f>
        <v>3382.0584528199997</v>
      </c>
      <c r="L88" s="36">
        <f>SUMIFS(СВЦЭМ!$C$33:$C$776,СВЦЭМ!$A$33:$A$776,$A88,СВЦЭМ!$B$33:$B$776,L$83)+'СЕТ СН'!$H$9+СВЦЭМ!$D$10+'СЕТ СН'!$H$5-'СЕТ СН'!$H$17</f>
        <v>3379.2599134100001</v>
      </c>
      <c r="M88" s="36">
        <f>SUMIFS(СВЦЭМ!$C$33:$C$776,СВЦЭМ!$A$33:$A$776,$A88,СВЦЭМ!$B$33:$B$776,M$83)+'СЕТ СН'!$H$9+СВЦЭМ!$D$10+'СЕТ СН'!$H$5-'СЕТ СН'!$H$17</f>
        <v>3403.2596732699999</v>
      </c>
      <c r="N88" s="36">
        <f>SUMIFS(СВЦЭМ!$C$33:$C$776,СВЦЭМ!$A$33:$A$776,$A88,СВЦЭМ!$B$33:$B$776,N$83)+'СЕТ СН'!$H$9+СВЦЭМ!$D$10+'СЕТ СН'!$H$5-'СЕТ СН'!$H$17</f>
        <v>3412.9817874</v>
      </c>
      <c r="O88" s="36">
        <f>SUMIFS(СВЦЭМ!$C$33:$C$776,СВЦЭМ!$A$33:$A$776,$A88,СВЦЭМ!$B$33:$B$776,O$83)+'СЕТ СН'!$H$9+СВЦЭМ!$D$10+'СЕТ СН'!$H$5-'СЕТ СН'!$H$17</f>
        <v>3440.4751636800002</v>
      </c>
      <c r="P88" s="36">
        <f>SUMIFS(СВЦЭМ!$C$33:$C$776,СВЦЭМ!$A$33:$A$776,$A88,СВЦЭМ!$B$33:$B$776,P$83)+'СЕТ СН'!$H$9+СВЦЭМ!$D$10+'СЕТ СН'!$H$5-'СЕТ СН'!$H$17</f>
        <v>3468.8123906000001</v>
      </c>
      <c r="Q88" s="36">
        <f>SUMIFS(СВЦЭМ!$C$33:$C$776,СВЦЭМ!$A$33:$A$776,$A88,СВЦЭМ!$B$33:$B$776,Q$83)+'СЕТ СН'!$H$9+СВЦЭМ!$D$10+'СЕТ СН'!$H$5-'СЕТ СН'!$H$17</f>
        <v>3432.92439517</v>
      </c>
      <c r="R88" s="36">
        <f>SUMIFS(СВЦЭМ!$C$33:$C$776,СВЦЭМ!$A$33:$A$776,$A88,СВЦЭМ!$B$33:$B$776,R$83)+'СЕТ СН'!$H$9+СВЦЭМ!$D$10+'СЕТ СН'!$H$5-'СЕТ СН'!$H$17</f>
        <v>3396.2669584599998</v>
      </c>
      <c r="S88" s="36">
        <f>SUMIFS(СВЦЭМ!$C$33:$C$776,СВЦЭМ!$A$33:$A$776,$A88,СВЦЭМ!$B$33:$B$776,S$83)+'СЕТ СН'!$H$9+СВЦЭМ!$D$10+'СЕТ СН'!$H$5-'СЕТ СН'!$H$17</f>
        <v>3384.0027848</v>
      </c>
      <c r="T88" s="36">
        <f>SUMIFS(СВЦЭМ!$C$33:$C$776,СВЦЭМ!$A$33:$A$776,$A88,СВЦЭМ!$B$33:$B$776,T$83)+'СЕТ СН'!$H$9+СВЦЭМ!$D$10+'СЕТ СН'!$H$5-'СЕТ СН'!$H$17</f>
        <v>3402.7861016699999</v>
      </c>
      <c r="U88" s="36">
        <f>SUMIFS(СВЦЭМ!$C$33:$C$776,СВЦЭМ!$A$33:$A$776,$A88,СВЦЭМ!$B$33:$B$776,U$83)+'СЕТ СН'!$H$9+СВЦЭМ!$D$10+'СЕТ СН'!$H$5-'СЕТ СН'!$H$17</f>
        <v>3379.2885680499999</v>
      </c>
      <c r="V88" s="36">
        <f>SUMIFS(СВЦЭМ!$C$33:$C$776,СВЦЭМ!$A$33:$A$776,$A88,СВЦЭМ!$B$33:$B$776,V$83)+'СЕТ СН'!$H$9+СВЦЭМ!$D$10+'СЕТ СН'!$H$5-'СЕТ СН'!$H$17</f>
        <v>3380.7357297999997</v>
      </c>
      <c r="W88" s="36">
        <f>SUMIFS(СВЦЭМ!$C$33:$C$776,СВЦЭМ!$A$33:$A$776,$A88,СВЦЭМ!$B$33:$B$776,W$83)+'СЕТ СН'!$H$9+СВЦЭМ!$D$10+'СЕТ СН'!$H$5-'СЕТ СН'!$H$17</f>
        <v>3412.9218071</v>
      </c>
      <c r="X88" s="36">
        <f>SUMIFS(СВЦЭМ!$C$33:$C$776,СВЦЭМ!$A$33:$A$776,$A88,СВЦЭМ!$B$33:$B$776,X$83)+'СЕТ СН'!$H$9+СВЦЭМ!$D$10+'СЕТ СН'!$H$5-'СЕТ СН'!$H$17</f>
        <v>3409.7353509899999</v>
      </c>
      <c r="Y88" s="36">
        <f>SUMIFS(СВЦЭМ!$C$33:$C$776,СВЦЭМ!$A$33:$A$776,$A88,СВЦЭМ!$B$33:$B$776,Y$83)+'СЕТ СН'!$H$9+СВЦЭМ!$D$10+'СЕТ СН'!$H$5-'СЕТ СН'!$H$17</f>
        <v>3444.0952882699999</v>
      </c>
    </row>
    <row r="89" spans="1:25" ht="15.75" x14ac:dyDescent="0.2">
      <c r="A89" s="35">
        <f t="shared" si="2"/>
        <v>44110</v>
      </c>
      <c r="B89" s="36">
        <f>SUMIFS(СВЦЭМ!$C$33:$C$776,СВЦЭМ!$A$33:$A$776,$A89,СВЦЭМ!$B$33:$B$776,B$83)+'СЕТ СН'!$H$9+СВЦЭМ!$D$10+'СЕТ СН'!$H$5-'СЕТ СН'!$H$17</f>
        <v>3515.3589676000001</v>
      </c>
      <c r="C89" s="36">
        <f>SUMIFS(СВЦЭМ!$C$33:$C$776,СВЦЭМ!$A$33:$A$776,$A89,СВЦЭМ!$B$33:$B$776,C$83)+'СЕТ СН'!$H$9+СВЦЭМ!$D$10+'СЕТ СН'!$H$5-'СЕТ СН'!$H$17</f>
        <v>3597.35032245</v>
      </c>
      <c r="D89" s="36">
        <f>SUMIFS(СВЦЭМ!$C$33:$C$776,СВЦЭМ!$A$33:$A$776,$A89,СВЦЭМ!$B$33:$B$776,D$83)+'СЕТ СН'!$H$9+СВЦЭМ!$D$10+'СЕТ СН'!$H$5-'СЕТ СН'!$H$17</f>
        <v>3659.4144304699998</v>
      </c>
      <c r="E89" s="36">
        <f>SUMIFS(СВЦЭМ!$C$33:$C$776,СВЦЭМ!$A$33:$A$776,$A89,СВЦЭМ!$B$33:$B$776,E$83)+'СЕТ СН'!$H$9+СВЦЭМ!$D$10+'СЕТ СН'!$H$5-'СЕТ СН'!$H$17</f>
        <v>3681.2668469199998</v>
      </c>
      <c r="F89" s="36">
        <f>SUMIFS(СВЦЭМ!$C$33:$C$776,СВЦЭМ!$A$33:$A$776,$A89,СВЦЭМ!$B$33:$B$776,F$83)+'СЕТ СН'!$H$9+СВЦЭМ!$D$10+'СЕТ СН'!$H$5-'СЕТ СН'!$H$17</f>
        <v>3679.9071103199999</v>
      </c>
      <c r="G89" s="36">
        <f>SUMIFS(СВЦЭМ!$C$33:$C$776,СВЦЭМ!$A$33:$A$776,$A89,СВЦЭМ!$B$33:$B$776,G$83)+'СЕТ СН'!$H$9+СВЦЭМ!$D$10+'СЕТ СН'!$H$5-'СЕТ СН'!$H$17</f>
        <v>3666.9429734999999</v>
      </c>
      <c r="H89" s="36">
        <f>SUMIFS(СВЦЭМ!$C$33:$C$776,СВЦЭМ!$A$33:$A$776,$A89,СВЦЭМ!$B$33:$B$776,H$83)+'СЕТ СН'!$H$9+СВЦЭМ!$D$10+'СЕТ СН'!$H$5-'СЕТ СН'!$H$17</f>
        <v>3606.5022726799998</v>
      </c>
      <c r="I89" s="36">
        <f>SUMIFS(СВЦЭМ!$C$33:$C$776,СВЦЭМ!$A$33:$A$776,$A89,СВЦЭМ!$B$33:$B$776,I$83)+'СЕТ СН'!$H$9+СВЦЭМ!$D$10+'СЕТ СН'!$H$5-'СЕТ СН'!$H$17</f>
        <v>3554.43020114</v>
      </c>
      <c r="J89" s="36">
        <f>SUMIFS(СВЦЭМ!$C$33:$C$776,СВЦЭМ!$A$33:$A$776,$A89,СВЦЭМ!$B$33:$B$776,J$83)+'СЕТ СН'!$H$9+СВЦЭМ!$D$10+'СЕТ СН'!$H$5-'СЕТ СН'!$H$17</f>
        <v>3492.3734737300001</v>
      </c>
      <c r="K89" s="36">
        <f>SUMIFS(СВЦЭМ!$C$33:$C$776,СВЦЭМ!$A$33:$A$776,$A89,СВЦЭМ!$B$33:$B$776,K$83)+'СЕТ СН'!$H$9+СВЦЭМ!$D$10+'СЕТ СН'!$H$5-'СЕТ СН'!$H$17</f>
        <v>3453.0022313999998</v>
      </c>
      <c r="L89" s="36">
        <f>SUMIFS(СВЦЭМ!$C$33:$C$776,СВЦЭМ!$A$33:$A$776,$A89,СВЦЭМ!$B$33:$B$776,L$83)+'СЕТ СН'!$H$9+СВЦЭМ!$D$10+'СЕТ СН'!$H$5-'СЕТ СН'!$H$17</f>
        <v>3458.2361916700002</v>
      </c>
      <c r="M89" s="36">
        <f>SUMIFS(СВЦЭМ!$C$33:$C$776,СВЦЭМ!$A$33:$A$776,$A89,СВЦЭМ!$B$33:$B$776,M$83)+'СЕТ СН'!$H$9+СВЦЭМ!$D$10+'СЕТ СН'!$H$5-'СЕТ СН'!$H$17</f>
        <v>3461.9754340600002</v>
      </c>
      <c r="N89" s="36">
        <f>SUMIFS(СВЦЭМ!$C$33:$C$776,СВЦЭМ!$A$33:$A$776,$A89,СВЦЭМ!$B$33:$B$776,N$83)+'СЕТ СН'!$H$9+СВЦЭМ!$D$10+'СЕТ СН'!$H$5-'СЕТ СН'!$H$17</f>
        <v>3475.8777591200001</v>
      </c>
      <c r="O89" s="36">
        <f>SUMIFS(СВЦЭМ!$C$33:$C$776,СВЦЭМ!$A$33:$A$776,$A89,СВЦЭМ!$B$33:$B$776,O$83)+'СЕТ СН'!$H$9+СВЦЭМ!$D$10+'СЕТ СН'!$H$5-'СЕТ СН'!$H$17</f>
        <v>3515.2698080199998</v>
      </c>
      <c r="P89" s="36">
        <f>SUMIFS(СВЦЭМ!$C$33:$C$776,СВЦЭМ!$A$33:$A$776,$A89,СВЦЭМ!$B$33:$B$776,P$83)+'СЕТ СН'!$H$9+СВЦЭМ!$D$10+'СЕТ СН'!$H$5-'СЕТ СН'!$H$17</f>
        <v>3545.5260989200001</v>
      </c>
      <c r="Q89" s="36">
        <f>SUMIFS(СВЦЭМ!$C$33:$C$776,СВЦЭМ!$A$33:$A$776,$A89,СВЦЭМ!$B$33:$B$776,Q$83)+'СЕТ СН'!$H$9+СВЦЭМ!$D$10+'СЕТ СН'!$H$5-'СЕТ СН'!$H$17</f>
        <v>3502.3857341399998</v>
      </c>
      <c r="R89" s="36">
        <f>SUMIFS(СВЦЭМ!$C$33:$C$776,СВЦЭМ!$A$33:$A$776,$A89,СВЦЭМ!$B$33:$B$776,R$83)+'СЕТ СН'!$H$9+СВЦЭМ!$D$10+'СЕТ СН'!$H$5-'СЕТ СН'!$H$17</f>
        <v>3454.08344842</v>
      </c>
      <c r="S89" s="36">
        <f>SUMIFS(СВЦЭМ!$C$33:$C$776,СВЦЭМ!$A$33:$A$776,$A89,СВЦЭМ!$B$33:$B$776,S$83)+'СЕТ СН'!$H$9+СВЦЭМ!$D$10+'СЕТ СН'!$H$5-'СЕТ СН'!$H$17</f>
        <v>3409.6936550599999</v>
      </c>
      <c r="T89" s="36">
        <f>SUMIFS(СВЦЭМ!$C$33:$C$776,СВЦЭМ!$A$33:$A$776,$A89,СВЦЭМ!$B$33:$B$776,T$83)+'СЕТ СН'!$H$9+СВЦЭМ!$D$10+'СЕТ СН'!$H$5-'СЕТ СН'!$H$17</f>
        <v>3381.3360258399998</v>
      </c>
      <c r="U89" s="36">
        <f>SUMIFS(СВЦЭМ!$C$33:$C$776,СВЦЭМ!$A$33:$A$776,$A89,СВЦЭМ!$B$33:$B$776,U$83)+'СЕТ СН'!$H$9+СВЦЭМ!$D$10+'СЕТ СН'!$H$5-'СЕТ СН'!$H$17</f>
        <v>3383.8669485400001</v>
      </c>
      <c r="V89" s="36">
        <f>SUMIFS(СВЦЭМ!$C$33:$C$776,СВЦЭМ!$A$33:$A$776,$A89,СВЦЭМ!$B$33:$B$776,V$83)+'СЕТ СН'!$H$9+СВЦЭМ!$D$10+'СЕТ СН'!$H$5-'СЕТ СН'!$H$17</f>
        <v>3374.3088496999999</v>
      </c>
      <c r="W89" s="36">
        <f>SUMIFS(СВЦЭМ!$C$33:$C$776,СВЦЭМ!$A$33:$A$776,$A89,СВЦЭМ!$B$33:$B$776,W$83)+'СЕТ СН'!$H$9+СВЦЭМ!$D$10+'СЕТ СН'!$H$5-'СЕТ СН'!$H$17</f>
        <v>3380.9612942499998</v>
      </c>
      <c r="X89" s="36">
        <f>SUMIFS(СВЦЭМ!$C$33:$C$776,СВЦЭМ!$A$33:$A$776,$A89,СВЦЭМ!$B$33:$B$776,X$83)+'СЕТ СН'!$H$9+СВЦЭМ!$D$10+'СЕТ СН'!$H$5-'СЕТ СН'!$H$17</f>
        <v>3402.01775352</v>
      </c>
      <c r="Y89" s="36">
        <f>SUMIFS(СВЦЭМ!$C$33:$C$776,СВЦЭМ!$A$33:$A$776,$A89,СВЦЭМ!$B$33:$B$776,Y$83)+'СЕТ СН'!$H$9+СВЦЭМ!$D$10+'СЕТ СН'!$H$5-'СЕТ СН'!$H$17</f>
        <v>3443.96103859</v>
      </c>
    </row>
    <row r="90" spans="1:25" ht="15.75" x14ac:dyDescent="0.2">
      <c r="A90" s="35">
        <f t="shared" si="2"/>
        <v>44111</v>
      </c>
      <c r="B90" s="36">
        <f>SUMIFS(СВЦЭМ!$C$33:$C$776,СВЦЭМ!$A$33:$A$776,$A90,СВЦЭМ!$B$33:$B$776,B$83)+'СЕТ СН'!$H$9+СВЦЭМ!$D$10+'СЕТ СН'!$H$5-'СЕТ СН'!$H$17</f>
        <v>3499.26215327</v>
      </c>
      <c r="C90" s="36">
        <f>SUMIFS(СВЦЭМ!$C$33:$C$776,СВЦЭМ!$A$33:$A$776,$A90,СВЦЭМ!$B$33:$B$776,C$83)+'СЕТ СН'!$H$9+СВЦЭМ!$D$10+'СЕТ СН'!$H$5-'СЕТ СН'!$H$17</f>
        <v>3585.29477997</v>
      </c>
      <c r="D90" s="36">
        <f>SUMIFS(СВЦЭМ!$C$33:$C$776,СВЦЭМ!$A$33:$A$776,$A90,СВЦЭМ!$B$33:$B$776,D$83)+'СЕТ СН'!$H$9+СВЦЭМ!$D$10+'СЕТ СН'!$H$5-'СЕТ СН'!$H$17</f>
        <v>3656.6635827499999</v>
      </c>
      <c r="E90" s="36">
        <f>SUMIFS(СВЦЭМ!$C$33:$C$776,СВЦЭМ!$A$33:$A$776,$A90,СВЦЭМ!$B$33:$B$776,E$83)+'СЕТ СН'!$H$9+СВЦЭМ!$D$10+'СЕТ СН'!$H$5-'СЕТ СН'!$H$17</f>
        <v>3684.8438313500001</v>
      </c>
      <c r="F90" s="36">
        <f>SUMIFS(СВЦЭМ!$C$33:$C$776,СВЦЭМ!$A$33:$A$776,$A90,СВЦЭМ!$B$33:$B$776,F$83)+'СЕТ СН'!$H$9+СВЦЭМ!$D$10+'СЕТ СН'!$H$5-'СЕТ СН'!$H$17</f>
        <v>3681.04986173</v>
      </c>
      <c r="G90" s="36">
        <f>SUMIFS(СВЦЭМ!$C$33:$C$776,СВЦЭМ!$A$33:$A$776,$A90,СВЦЭМ!$B$33:$B$776,G$83)+'СЕТ СН'!$H$9+СВЦЭМ!$D$10+'СЕТ СН'!$H$5-'СЕТ СН'!$H$17</f>
        <v>3654.3880317900002</v>
      </c>
      <c r="H90" s="36">
        <f>SUMIFS(СВЦЭМ!$C$33:$C$776,СВЦЭМ!$A$33:$A$776,$A90,СВЦЭМ!$B$33:$B$776,H$83)+'СЕТ СН'!$H$9+СВЦЭМ!$D$10+'СЕТ СН'!$H$5-'СЕТ СН'!$H$17</f>
        <v>3611.61546714</v>
      </c>
      <c r="I90" s="36">
        <f>SUMIFS(СВЦЭМ!$C$33:$C$776,СВЦЭМ!$A$33:$A$776,$A90,СВЦЭМ!$B$33:$B$776,I$83)+'СЕТ СН'!$H$9+СВЦЭМ!$D$10+'СЕТ СН'!$H$5-'СЕТ СН'!$H$17</f>
        <v>3556.9491264200001</v>
      </c>
      <c r="J90" s="36">
        <f>SUMIFS(СВЦЭМ!$C$33:$C$776,СВЦЭМ!$A$33:$A$776,$A90,СВЦЭМ!$B$33:$B$776,J$83)+'СЕТ СН'!$H$9+СВЦЭМ!$D$10+'СЕТ СН'!$H$5-'СЕТ СН'!$H$17</f>
        <v>3493.8220581999999</v>
      </c>
      <c r="K90" s="36">
        <f>SUMIFS(СВЦЭМ!$C$33:$C$776,СВЦЭМ!$A$33:$A$776,$A90,СВЦЭМ!$B$33:$B$776,K$83)+'СЕТ СН'!$H$9+СВЦЭМ!$D$10+'СЕТ СН'!$H$5-'СЕТ СН'!$H$17</f>
        <v>3462.9216201600002</v>
      </c>
      <c r="L90" s="36">
        <f>SUMIFS(СВЦЭМ!$C$33:$C$776,СВЦЭМ!$A$33:$A$776,$A90,СВЦЭМ!$B$33:$B$776,L$83)+'СЕТ СН'!$H$9+СВЦЭМ!$D$10+'СЕТ СН'!$H$5-'СЕТ СН'!$H$17</f>
        <v>3467.4768682399999</v>
      </c>
      <c r="M90" s="36">
        <f>SUMIFS(СВЦЭМ!$C$33:$C$776,СВЦЭМ!$A$33:$A$776,$A90,СВЦЭМ!$B$33:$B$776,M$83)+'СЕТ СН'!$H$9+СВЦЭМ!$D$10+'СЕТ СН'!$H$5-'СЕТ СН'!$H$17</f>
        <v>3475.2401475000001</v>
      </c>
      <c r="N90" s="36">
        <f>SUMIFS(СВЦЭМ!$C$33:$C$776,СВЦЭМ!$A$33:$A$776,$A90,СВЦЭМ!$B$33:$B$776,N$83)+'СЕТ СН'!$H$9+СВЦЭМ!$D$10+'СЕТ СН'!$H$5-'СЕТ СН'!$H$17</f>
        <v>3483.08294553</v>
      </c>
      <c r="O90" s="36">
        <f>SUMIFS(СВЦЭМ!$C$33:$C$776,СВЦЭМ!$A$33:$A$776,$A90,СВЦЭМ!$B$33:$B$776,O$83)+'СЕТ СН'!$H$9+СВЦЭМ!$D$10+'СЕТ СН'!$H$5-'СЕТ СН'!$H$17</f>
        <v>3514.5939905</v>
      </c>
      <c r="P90" s="36">
        <f>SUMIFS(СВЦЭМ!$C$33:$C$776,СВЦЭМ!$A$33:$A$776,$A90,СВЦЭМ!$B$33:$B$776,P$83)+'СЕТ СН'!$H$9+СВЦЭМ!$D$10+'СЕТ СН'!$H$5-'СЕТ СН'!$H$17</f>
        <v>3541.97695909</v>
      </c>
      <c r="Q90" s="36">
        <f>SUMIFS(СВЦЭМ!$C$33:$C$776,СВЦЭМ!$A$33:$A$776,$A90,СВЦЭМ!$B$33:$B$776,Q$83)+'СЕТ СН'!$H$9+СВЦЭМ!$D$10+'СЕТ СН'!$H$5-'СЕТ СН'!$H$17</f>
        <v>3501.3581823499999</v>
      </c>
      <c r="R90" s="36">
        <f>SUMIFS(СВЦЭМ!$C$33:$C$776,СВЦЭМ!$A$33:$A$776,$A90,СВЦЭМ!$B$33:$B$776,R$83)+'СЕТ СН'!$H$9+СВЦЭМ!$D$10+'СЕТ СН'!$H$5-'СЕТ СН'!$H$17</f>
        <v>3445.6236059900002</v>
      </c>
      <c r="S90" s="36">
        <f>SUMIFS(СВЦЭМ!$C$33:$C$776,СВЦЭМ!$A$33:$A$776,$A90,СВЦЭМ!$B$33:$B$776,S$83)+'СЕТ СН'!$H$9+СВЦЭМ!$D$10+'СЕТ СН'!$H$5-'СЕТ СН'!$H$17</f>
        <v>3393.35670992</v>
      </c>
      <c r="T90" s="36">
        <f>SUMIFS(СВЦЭМ!$C$33:$C$776,СВЦЭМ!$A$33:$A$776,$A90,СВЦЭМ!$B$33:$B$776,T$83)+'СЕТ СН'!$H$9+СВЦЭМ!$D$10+'СЕТ СН'!$H$5-'СЕТ СН'!$H$17</f>
        <v>3385.5671258299999</v>
      </c>
      <c r="U90" s="36">
        <f>SUMIFS(СВЦЭМ!$C$33:$C$776,СВЦЭМ!$A$33:$A$776,$A90,СВЦЭМ!$B$33:$B$776,U$83)+'СЕТ СН'!$H$9+СВЦЭМ!$D$10+'СЕТ СН'!$H$5-'СЕТ СН'!$H$17</f>
        <v>3394.72198845</v>
      </c>
      <c r="V90" s="36">
        <f>SUMIFS(СВЦЭМ!$C$33:$C$776,СВЦЭМ!$A$33:$A$776,$A90,СВЦЭМ!$B$33:$B$776,V$83)+'СЕТ СН'!$H$9+СВЦЭМ!$D$10+'СЕТ СН'!$H$5-'СЕТ СН'!$H$17</f>
        <v>3391.70174137</v>
      </c>
      <c r="W90" s="36">
        <f>SUMIFS(СВЦЭМ!$C$33:$C$776,СВЦЭМ!$A$33:$A$776,$A90,СВЦЭМ!$B$33:$B$776,W$83)+'СЕТ СН'!$H$9+СВЦЭМ!$D$10+'СЕТ СН'!$H$5-'СЕТ СН'!$H$17</f>
        <v>3388.6727821899999</v>
      </c>
      <c r="X90" s="36">
        <f>SUMIFS(СВЦЭМ!$C$33:$C$776,СВЦЭМ!$A$33:$A$776,$A90,СВЦЭМ!$B$33:$B$776,X$83)+'СЕТ СН'!$H$9+СВЦЭМ!$D$10+'СЕТ СН'!$H$5-'СЕТ СН'!$H$17</f>
        <v>3391.6634821799998</v>
      </c>
      <c r="Y90" s="36">
        <f>SUMIFS(СВЦЭМ!$C$33:$C$776,СВЦЭМ!$A$33:$A$776,$A90,СВЦЭМ!$B$33:$B$776,Y$83)+'СЕТ СН'!$H$9+СВЦЭМ!$D$10+'СЕТ СН'!$H$5-'СЕТ СН'!$H$17</f>
        <v>3429.33968306</v>
      </c>
    </row>
    <row r="91" spans="1:25" ht="15.75" x14ac:dyDescent="0.2">
      <c r="A91" s="35">
        <f t="shared" si="2"/>
        <v>44112</v>
      </c>
      <c r="B91" s="36">
        <f>SUMIFS(СВЦЭМ!$C$33:$C$776,СВЦЭМ!$A$33:$A$776,$A91,СВЦЭМ!$B$33:$B$776,B$83)+'СЕТ СН'!$H$9+СВЦЭМ!$D$10+'СЕТ СН'!$H$5-'СЕТ СН'!$H$17</f>
        <v>3475.4093931100001</v>
      </c>
      <c r="C91" s="36">
        <f>SUMIFS(СВЦЭМ!$C$33:$C$776,СВЦЭМ!$A$33:$A$776,$A91,СВЦЭМ!$B$33:$B$776,C$83)+'СЕТ СН'!$H$9+СВЦЭМ!$D$10+'СЕТ СН'!$H$5-'СЕТ СН'!$H$17</f>
        <v>3562.8096986299997</v>
      </c>
      <c r="D91" s="36">
        <f>SUMIFS(СВЦЭМ!$C$33:$C$776,СВЦЭМ!$A$33:$A$776,$A91,СВЦЭМ!$B$33:$B$776,D$83)+'СЕТ СН'!$H$9+СВЦЭМ!$D$10+'СЕТ СН'!$H$5-'СЕТ СН'!$H$17</f>
        <v>3621.6786718900003</v>
      </c>
      <c r="E91" s="36">
        <f>SUMIFS(СВЦЭМ!$C$33:$C$776,СВЦЭМ!$A$33:$A$776,$A91,СВЦЭМ!$B$33:$B$776,E$83)+'СЕТ СН'!$H$9+СВЦЭМ!$D$10+'СЕТ СН'!$H$5-'СЕТ СН'!$H$17</f>
        <v>3635.9282437699999</v>
      </c>
      <c r="F91" s="36">
        <f>SUMIFS(СВЦЭМ!$C$33:$C$776,СВЦЭМ!$A$33:$A$776,$A91,СВЦЭМ!$B$33:$B$776,F$83)+'СЕТ СН'!$H$9+СВЦЭМ!$D$10+'СЕТ СН'!$H$5-'СЕТ СН'!$H$17</f>
        <v>3632.9687714699999</v>
      </c>
      <c r="G91" s="36">
        <f>SUMIFS(СВЦЭМ!$C$33:$C$776,СВЦЭМ!$A$33:$A$776,$A91,СВЦЭМ!$B$33:$B$776,G$83)+'СЕТ СН'!$H$9+СВЦЭМ!$D$10+'СЕТ СН'!$H$5-'СЕТ СН'!$H$17</f>
        <v>3613.1954477300001</v>
      </c>
      <c r="H91" s="36">
        <f>SUMIFS(СВЦЭМ!$C$33:$C$776,СВЦЭМ!$A$33:$A$776,$A91,СВЦЭМ!$B$33:$B$776,H$83)+'СЕТ СН'!$H$9+СВЦЭМ!$D$10+'СЕТ СН'!$H$5-'СЕТ СН'!$H$17</f>
        <v>3565.8610196999998</v>
      </c>
      <c r="I91" s="36">
        <f>SUMIFS(СВЦЭМ!$C$33:$C$776,СВЦЭМ!$A$33:$A$776,$A91,СВЦЭМ!$B$33:$B$776,I$83)+'СЕТ СН'!$H$9+СВЦЭМ!$D$10+'СЕТ СН'!$H$5-'СЕТ СН'!$H$17</f>
        <v>3513.1360108200001</v>
      </c>
      <c r="J91" s="36">
        <f>SUMIFS(СВЦЭМ!$C$33:$C$776,СВЦЭМ!$A$33:$A$776,$A91,СВЦЭМ!$B$33:$B$776,J$83)+'СЕТ СН'!$H$9+СВЦЭМ!$D$10+'СЕТ СН'!$H$5-'СЕТ СН'!$H$17</f>
        <v>3449.3188920399998</v>
      </c>
      <c r="K91" s="36">
        <f>SUMIFS(СВЦЭМ!$C$33:$C$776,СВЦЭМ!$A$33:$A$776,$A91,СВЦЭМ!$B$33:$B$776,K$83)+'СЕТ СН'!$H$9+СВЦЭМ!$D$10+'СЕТ СН'!$H$5-'СЕТ СН'!$H$17</f>
        <v>3417.7338399999999</v>
      </c>
      <c r="L91" s="36">
        <f>SUMIFS(СВЦЭМ!$C$33:$C$776,СВЦЭМ!$A$33:$A$776,$A91,СВЦЭМ!$B$33:$B$776,L$83)+'СЕТ СН'!$H$9+СВЦЭМ!$D$10+'СЕТ СН'!$H$5-'СЕТ СН'!$H$17</f>
        <v>3428.2595958900001</v>
      </c>
      <c r="M91" s="36">
        <f>SUMIFS(СВЦЭМ!$C$33:$C$776,СВЦЭМ!$A$33:$A$776,$A91,СВЦЭМ!$B$33:$B$776,M$83)+'СЕТ СН'!$H$9+СВЦЭМ!$D$10+'СЕТ СН'!$H$5-'СЕТ СН'!$H$17</f>
        <v>3436.1460137200002</v>
      </c>
      <c r="N91" s="36">
        <f>SUMIFS(СВЦЭМ!$C$33:$C$776,СВЦЭМ!$A$33:$A$776,$A91,СВЦЭМ!$B$33:$B$776,N$83)+'СЕТ СН'!$H$9+СВЦЭМ!$D$10+'СЕТ СН'!$H$5-'СЕТ СН'!$H$17</f>
        <v>3445.5869306</v>
      </c>
      <c r="O91" s="36">
        <f>SUMIFS(СВЦЭМ!$C$33:$C$776,СВЦЭМ!$A$33:$A$776,$A91,СВЦЭМ!$B$33:$B$776,O$83)+'СЕТ СН'!$H$9+СВЦЭМ!$D$10+'СЕТ СН'!$H$5-'СЕТ СН'!$H$17</f>
        <v>3480.4008761999999</v>
      </c>
      <c r="P91" s="36">
        <f>SUMIFS(СВЦЭМ!$C$33:$C$776,СВЦЭМ!$A$33:$A$776,$A91,СВЦЭМ!$B$33:$B$776,P$83)+'СЕТ СН'!$H$9+СВЦЭМ!$D$10+'СЕТ СН'!$H$5-'СЕТ СН'!$H$17</f>
        <v>3508.2626130899998</v>
      </c>
      <c r="Q91" s="36">
        <f>SUMIFS(СВЦЭМ!$C$33:$C$776,СВЦЭМ!$A$33:$A$776,$A91,СВЦЭМ!$B$33:$B$776,Q$83)+'СЕТ СН'!$H$9+СВЦЭМ!$D$10+'СЕТ СН'!$H$5-'СЕТ СН'!$H$17</f>
        <v>3466.5477168299999</v>
      </c>
      <c r="R91" s="36">
        <f>SUMIFS(СВЦЭМ!$C$33:$C$776,СВЦЭМ!$A$33:$A$776,$A91,СВЦЭМ!$B$33:$B$776,R$83)+'СЕТ СН'!$H$9+СВЦЭМ!$D$10+'СЕТ СН'!$H$5-'СЕТ СН'!$H$17</f>
        <v>3416.7970497199999</v>
      </c>
      <c r="S91" s="36">
        <f>SUMIFS(СВЦЭМ!$C$33:$C$776,СВЦЭМ!$A$33:$A$776,$A91,СВЦЭМ!$B$33:$B$776,S$83)+'СЕТ СН'!$H$9+СВЦЭМ!$D$10+'СЕТ СН'!$H$5-'СЕТ СН'!$H$17</f>
        <v>3369.8106182299998</v>
      </c>
      <c r="T91" s="36">
        <f>SUMIFS(СВЦЭМ!$C$33:$C$776,СВЦЭМ!$A$33:$A$776,$A91,СВЦЭМ!$B$33:$B$776,T$83)+'СЕТ СН'!$H$9+СВЦЭМ!$D$10+'СЕТ СН'!$H$5-'СЕТ СН'!$H$17</f>
        <v>3372.0214972100002</v>
      </c>
      <c r="U91" s="36">
        <f>SUMIFS(СВЦЭМ!$C$33:$C$776,СВЦЭМ!$A$33:$A$776,$A91,СВЦЭМ!$B$33:$B$776,U$83)+'СЕТ СН'!$H$9+СВЦЭМ!$D$10+'СЕТ СН'!$H$5-'СЕТ СН'!$H$17</f>
        <v>3388.5465936800001</v>
      </c>
      <c r="V91" s="36">
        <f>SUMIFS(СВЦЭМ!$C$33:$C$776,СВЦЭМ!$A$33:$A$776,$A91,СВЦЭМ!$B$33:$B$776,V$83)+'СЕТ СН'!$H$9+СВЦЭМ!$D$10+'СЕТ СН'!$H$5-'СЕТ СН'!$H$17</f>
        <v>3379.4094092699997</v>
      </c>
      <c r="W91" s="36">
        <f>SUMIFS(СВЦЭМ!$C$33:$C$776,СВЦЭМ!$A$33:$A$776,$A91,СВЦЭМ!$B$33:$B$776,W$83)+'СЕТ СН'!$H$9+СВЦЭМ!$D$10+'СЕТ СН'!$H$5-'СЕТ СН'!$H$17</f>
        <v>3374.6563091200001</v>
      </c>
      <c r="X91" s="36">
        <f>SUMIFS(СВЦЭМ!$C$33:$C$776,СВЦЭМ!$A$33:$A$776,$A91,СВЦЭМ!$B$33:$B$776,X$83)+'СЕТ СН'!$H$9+СВЦЭМ!$D$10+'СЕТ СН'!$H$5-'СЕТ СН'!$H$17</f>
        <v>3385.04968461</v>
      </c>
      <c r="Y91" s="36">
        <f>SUMIFS(СВЦЭМ!$C$33:$C$776,СВЦЭМ!$A$33:$A$776,$A91,СВЦЭМ!$B$33:$B$776,Y$83)+'СЕТ СН'!$H$9+СВЦЭМ!$D$10+'СЕТ СН'!$H$5-'СЕТ СН'!$H$17</f>
        <v>3420.5709457799999</v>
      </c>
    </row>
    <row r="92" spans="1:25" ht="15.75" x14ac:dyDescent="0.2">
      <c r="A92" s="35">
        <f t="shared" si="2"/>
        <v>44113</v>
      </c>
      <c r="B92" s="36">
        <f>SUMIFS(СВЦЭМ!$C$33:$C$776,СВЦЭМ!$A$33:$A$776,$A92,СВЦЭМ!$B$33:$B$776,B$83)+'СЕТ СН'!$H$9+СВЦЭМ!$D$10+'СЕТ СН'!$H$5-'СЕТ СН'!$H$17</f>
        <v>3475.6101492600001</v>
      </c>
      <c r="C92" s="36">
        <f>SUMIFS(СВЦЭМ!$C$33:$C$776,СВЦЭМ!$A$33:$A$776,$A92,СВЦЭМ!$B$33:$B$776,C$83)+'СЕТ СН'!$H$9+СВЦЭМ!$D$10+'СЕТ СН'!$H$5-'СЕТ СН'!$H$17</f>
        <v>3555.9469280799999</v>
      </c>
      <c r="D92" s="36">
        <f>SUMIFS(СВЦЭМ!$C$33:$C$776,СВЦЭМ!$A$33:$A$776,$A92,СВЦЭМ!$B$33:$B$776,D$83)+'СЕТ СН'!$H$9+СВЦЭМ!$D$10+'СЕТ СН'!$H$5-'СЕТ СН'!$H$17</f>
        <v>3625.8340009200001</v>
      </c>
      <c r="E92" s="36">
        <f>SUMIFS(СВЦЭМ!$C$33:$C$776,СВЦЭМ!$A$33:$A$776,$A92,СВЦЭМ!$B$33:$B$776,E$83)+'СЕТ СН'!$H$9+СВЦЭМ!$D$10+'СЕТ СН'!$H$5-'СЕТ СН'!$H$17</f>
        <v>3641.5876779599998</v>
      </c>
      <c r="F92" s="36">
        <f>SUMIFS(СВЦЭМ!$C$33:$C$776,СВЦЭМ!$A$33:$A$776,$A92,СВЦЭМ!$B$33:$B$776,F$83)+'СЕТ СН'!$H$9+СВЦЭМ!$D$10+'СЕТ СН'!$H$5-'СЕТ СН'!$H$17</f>
        <v>3647.5548407799997</v>
      </c>
      <c r="G92" s="36">
        <f>SUMIFS(СВЦЭМ!$C$33:$C$776,СВЦЭМ!$A$33:$A$776,$A92,СВЦЭМ!$B$33:$B$776,G$83)+'СЕТ СН'!$H$9+СВЦЭМ!$D$10+'СЕТ СН'!$H$5-'СЕТ СН'!$H$17</f>
        <v>3623.4616114099999</v>
      </c>
      <c r="H92" s="36">
        <f>SUMIFS(СВЦЭМ!$C$33:$C$776,СВЦЭМ!$A$33:$A$776,$A92,СВЦЭМ!$B$33:$B$776,H$83)+'СЕТ СН'!$H$9+СВЦЭМ!$D$10+'СЕТ СН'!$H$5-'СЕТ СН'!$H$17</f>
        <v>3568.3928871799999</v>
      </c>
      <c r="I92" s="36">
        <f>SUMIFS(СВЦЭМ!$C$33:$C$776,СВЦЭМ!$A$33:$A$776,$A92,СВЦЭМ!$B$33:$B$776,I$83)+'СЕТ СН'!$H$9+СВЦЭМ!$D$10+'СЕТ СН'!$H$5-'СЕТ СН'!$H$17</f>
        <v>3518.6544207799998</v>
      </c>
      <c r="J92" s="36">
        <f>SUMIFS(СВЦЭМ!$C$33:$C$776,СВЦЭМ!$A$33:$A$776,$A92,СВЦЭМ!$B$33:$B$776,J$83)+'СЕТ СН'!$H$9+СВЦЭМ!$D$10+'СЕТ СН'!$H$5-'СЕТ СН'!$H$17</f>
        <v>3462.9008195599999</v>
      </c>
      <c r="K92" s="36">
        <f>SUMIFS(СВЦЭМ!$C$33:$C$776,СВЦЭМ!$A$33:$A$776,$A92,СВЦЭМ!$B$33:$B$776,K$83)+'СЕТ СН'!$H$9+СВЦЭМ!$D$10+'СЕТ СН'!$H$5-'СЕТ СН'!$H$17</f>
        <v>3450.2382557400001</v>
      </c>
      <c r="L92" s="36">
        <f>SUMIFS(СВЦЭМ!$C$33:$C$776,СВЦЭМ!$A$33:$A$776,$A92,СВЦЭМ!$B$33:$B$776,L$83)+'СЕТ СН'!$H$9+СВЦЭМ!$D$10+'СЕТ СН'!$H$5-'СЕТ СН'!$H$17</f>
        <v>3450.9170829700001</v>
      </c>
      <c r="M92" s="36">
        <f>SUMIFS(СВЦЭМ!$C$33:$C$776,СВЦЭМ!$A$33:$A$776,$A92,СВЦЭМ!$B$33:$B$776,M$83)+'СЕТ СН'!$H$9+СВЦЭМ!$D$10+'СЕТ СН'!$H$5-'СЕТ СН'!$H$17</f>
        <v>3464.8212774100002</v>
      </c>
      <c r="N92" s="36">
        <f>SUMIFS(СВЦЭМ!$C$33:$C$776,СВЦЭМ!$A$33:$A$776,$A92,СВЦЭМ!$B$33:$B$776,N$83)+'СЕТ СН'!$H$9+СВЦЭМ!$D$10+'СЕТ СН'!$H$5-'СЕТ СН'!$H$17</f>
        <v>3474.4628141399999</v>
      </c>
      <c r="O92" s="36">
        <f>SUMIFS(СВЦЭМ!$C$33:$C$776,СВЦЭМ!$A$33:$A$776,$A92,СВЦЭМ!$B$33:$B$776,O$83)+'СЕТ СН'!$H$9+СВЦЭМ!$D$10+'СЕТ СН'!$H$5-'СЕТ СН'!$H$17</f>
        <v>3475.94753485</v>
      </c>
      <c r="P92" s="36">
        <f>SUMIFS(СВЦЭМ!$C$33:$C$776,СВЦЭМ!$A$33:$A$776,$A92,СВЦЭМ!$B$33:$B$776,P$83)+'СЕТ СН'!$H$9+СВЦЭМ!$D$10+'СЕТ СН'!$H$5-'СЕТ СН'!$H$17</f>
        <v>3487.62695467</v>
      </c>
      <c r="Q92" s="36">
        <f>SUMIFS(СВЦЭМ!$C$33:$C$776,СВЦЭМ!$A$33:$A$776,$A92,СВЦЭМ!$B$33:$B$776,Q$83)+'СЕТ СН'!$H$9+СВЦЭМ!$D$10+'СЕТ СН'!$H$5-'СЕТ СН'!$H$17</f>
        <v>3493.0403383900002</v>
      </c>
      <c r="R92" s="36">
        <f>SUMIFS(СВЦЭМ!$C$33:$C$776,СВЦЭМ!$A$33:$A$776,$A92,СВЦЭМ!$B$33:$B$776,R$83)+'СЕТ СН'!$H$9+СВЦЭМ!$D$10+'СЕТ СН'!$H$5-'СЕТ СН'!$H$17</f>
        <v>3451.6960249799999</v>
      </c>
      <c r="S92" s="36">
        <f>SUMIFS(СВЦЭМ!$C$33:$C$776,СВЦЭМ!$A$33:$A$776,$A92,СВЦЭМ!$B$33:$B$776,S$83)+'СЕТ СН'!$H$9+СВЦЭМ!$D$10+'СЕТ СН'!$H$5-'СЕТ СН'!$H$17</f>
        <v>3386.9353569999998</v>
      </c>
      <c r="T92" s="36">
        <f>SUMIFS(СВЦЭМ!$C$33:$C$776,СВЦЭМ!$A$33:$A$776,$A92,СВЦЭМ!$B$33:$B$776,T$83)+'СЕТ СН'!$H$9+СВЦЭМ!$D$10+'СЕТ СН'!$H$5-'СЕТ СН'!$H$17</f>
        <v>3345.37219551</v>
      </c>
      <c r="U92" s="36">
        <f>SUMIFS(СВЦЭМ!$C$33:$C$776,СВЦЭМ!$A$33:$A$776,$A92,СВЦЭМ!$B$33:$B$776,U$83)+'СЕТ СН'!$H$9+СВЦЭМ!$D$10+'СЕТ СН'!$H$5-'СЕТ СН'!$H$17</f>
        <v>3378.92562542</v>
      </c>
      <c r="V92" s="36">
        <f>SUMIFS(СВЦЭМ!$C$33:$C$776,СВЦЭМ!$A$33:$A$776,$A92,СВЦЭМ!$B$33:$B$776,V$83)+'СЕТ СН'!$H$9+СВЦЭМ!$D$10+'СЕТ СН'!$H$5-'СЕТ СН'!$H$17</f>
        <v>3377.0614065899999</v>
      </c>
      <c r="W92" s="36">
        <f>SUMIFS(СВЦЭМ!$C$33:$C$776,СВЦЭМ!$A$33:$A$776,$A92,СВЦЭМ!$B$33:$B$776,W$83)+'СЕТ СН'!$H$9+СВЦЭМ!$D$10+'СЕТ СН'!$H$5-'СЕТ СН'!$H$17</f>
        <v>3367.4216211799999</v>
      </c>
      <c r="X92" s="36">
        <f>SUMIFS(СВЦЭМ!$C$33:$C$776,СВЦЭМ!$A$33:$A$776,$A92,СВЦЭМ!$B$33:$B$776,X$83)+'СЕТ СН'!$H$9+СВЦЭМ!$D$10+'СЕТ СН'!$H$5-'СЕТ СН'!$H$17</f>
        <v>3377.8606329700001</v>
      </c>
      <c r="Y92" s="36">
        <f>SUMIFS(СВЦЭМ!$C$33:$C$776,СВЦЭМ!$A$33:$A$776,$A92,СВЦЭМ!$B$33:$B$776,Y$83)+'СЕТ СН'!$H$9+СВЦЭМ!$D$10+'СЕТ СН'!$H$5-'СЕТ СН'!$H$17</f>
        <v>3406.73445541</v>
      </c>
    </row>
    <row r="93" spans="1:25" ht="15.75" x14ac:dyDescent="0.2">
      <c r="A93" s="35">
        <f t="shared" si="2"/>
        <v>44114</v>
      </c>
      <c r="B93" s="36">
        <f>SUMIFS(СВЦЭМ!$C$33:$C$776,СВЦЭМ!$A$33:$A$776,$A93,СВЦЭМ!$B$33:$B$776,B$83)+'СЕТ СН'!$H$9+СВЦЭМ!$D$10+'СЕТ СН'!$H$5-'СЕТ СН'!$H$17</f>
        <v>3460.68932507</v>
      </c>
      <c r="C93" s="36">
        <f>SUMIFS(СВЦЭМ!$C$33:$C$776,СВЦЭМ!$A$33:$A$776,$A93,СВЦЭМ!$B$33:$B$776,C$83)+'СЕТ СН'!$H$9+СВЦЭМ!$D$10+'СЕТ СН'!$H$5-'СЕТ СН'!$H$17</f>
        <v>3539.53928976</v>
      </c>
      <c r="D93" s="36">
        <f>SUMIFS(СВЦЭМ!$C$33:$C$776,СВЦЭМ!$A$33:$A$776,$A93,СВЦЭМ!$B$33:$B$776,D$83)+'СЕТ СН'!$H$9+СВЦЭМ!$D$10+'СЕТ СН'!$H$5-'СЕТ СН'!$H$17</f>
        <v>3613.0837230799998</v>
      </c>
      <c r="E93" s="36">
        <f>SUMIFS(СВЦЭМ!$C$33:$C$776,СВЦЭМ!$A$33:$A$776,$A93,СВЦЭМ!$B$33:$B$776,E$83)+'СЕТ СН'!$H$9+СВЦЭМ!$D$10+'СЕТ СН'!$H$5-'СЕТ СН'!$H$17</f>
        <v>3640.03784167</v>
      </c>
      <c r="F93" s="36">
        <f>SUMIFS(СВЦЭМ!$C$33:$C$776,СВЦЭМ!$A$33:$A$776,$A93,СВЦЭМ!$B$33:$B$776,F$83)+'СЕТ СН'!$H$9+СВЦЭМ!$D$10+'СЕТ СН'!$H$5-'СЕТ СН'!$H$17</f>
        <v>3644.29623262</v>
      </c>
      <c r="G93" s="36">
        <f>SUMIFS(СВЦЭМ!$C$33:$C$776,СВЦЭМ!$A$33:$A$776,$A93,СВЦЭМ!$B$33:$B$776,G$83)+'СЕТ СН'!$H$9+СВЦЭМ!$D$10+'СЕТ СН'!$H$5-'СЕТ СН'!$H$17</f>
        <v>3627.18771904</v>
      </c>
      <c r="H93" s="36">
        <f>SUMIFS(СВЦЭМ!$C$33:$C$776,СВЦЭМ!$A$33:$A$776,$A93,СВЦЭМ!$B$33:$B$776,H$83)+'СЕТ СН'!$H$9+СВЦЭМ!$D$10+'СЕТ СН'!$H$5-'СЕТ СН'!$H$17</f>
        <v>3610.7232964499999</v>
      </c>
      <c r="I93" s="36">
        <f>SUMIFS(СВЦЭМ!$C$33:$C$776,СВЦЭМ!$A$33:$A$776,$A93,СВЦЭМ!$B$33:$B$776,I$83)+'СЕТ СН'!$H$9+СВЦЭМ!$D$10+'СЕТ СН'!$H$5-'СЕТ СН'!$H$17</f>
        <v>3580.2450414300001</v>
      </c>
      <c r="J93" s="36">
        <f>SUMIFS(СВЦЭМ!$C$33:$C$776,СВЦЭМ!$A$33:$A$776,$A93,СВЦЭМ!$B$33:$B$776,J$83)+'СЕТ СН'!$H$9+СВЦЭМ!$D$10+'СЕТ СН'!$H$5-'СЕТ СН'!$H$17</f>
        <v>3490.7680184800001</v>
      </c>
      <c r="K93" s="36">
        <f>SUMIFS(СВЦЭМ!$C$33:$C$776,СВЦЭМ!$A$33:$A$776,$A93,СВЦЭМ!$B$33:$B$776,K$83)+'СЕТ СН'!$H$9+СВЦЭМ!$D$10+'СЕТ СН'!$H$5-'СЕТ СН'!$H$17</f>
        <v>3433.8286385399997</v>
      </c>
      <c r="L93" s="36">
        <f>SUMIFS(СВЦЭМ!$C$33:$C$776,СВЦЭМ!$A$33:$A$776,$A93,СВЦЭМ!$B$33:$B$776,L$83)+'СЕТ СН'!$H$9+СВЦЭМ!$D$10+'СЕТ СН'!$H$5-'СЕТ СН'!$H$17</f>
        <v>3426.0386118300003</v>
      </c>
      <c r="M93" s="36">
        <f>SUMIFS(СВЦЭМ!$C$33:$C$776,СВЦЭМ!$A$33:$A$776,$A93,СВЦЭМ!$B$33:$B$776,M$83)+'СЕТ СН'!$H$9+СВЦЭМ!$D$10+'СЕТ СН'!$H$5-'СЕТ СН'!$H$17</f>
        <v>3421.19663257</v>
      </c>
      <c r="N93" s="36">
        <f>SUMIFS(СВЦЭМ!$C$33:$C$776,СВЦЭМ!$A$33:$A$776,$A93,СВЦЭМ!$B$33:$B$776,N$83)+'СЕТ СН'!$H$9+СВЦЭМ!$D$10+'СЕТ СН'!$H$5-'СЕТ СН'!$H$17</f>
        <v>3427.5658581299999</v>
      </c>
      <c r="O93" s="36">
        <f>SUMIFS(СВЦЭМ!$C$33:$C$776,СВЦЭМ!$A$33:$A$776,$A93,СВЦЭМ!$B$33:$B$776,O$83)+'СЕТ СН'!$H$9+СВЦЭМ!$D$10+'СЕТ СН'!$H$5-'СЕТ СН'!$H$17</f>
        <v>3478.9873118999999</v>
      </c>
      <c r="P93" s="36">
        <f>SUMIFS(СВЦЭМ!$C$33:$C$776,СВЦЭМ!$A$33:$A$776,$A93,СВЦЭМ!$B$33:$B$776,P$83)+'СЕТ СН'!$H$9+СВЦЭМ!$D$10+'СЕТ СН'!$H$5-'СЕТ СН'!$H$17</f>
        <v>3500.4764938500002</v>
      </c>
      <c r="Q93" s="36">
        <f>SUMIFS(СВЦЭМ!$C$33:$C$776,СВЦЭМ!$A$33:$A$776,$A93,СВЦЭМ!$B$33:$B$776,Q$83)+'СЕТ СН'!$H$9+СВЦЭМ!$D$10+'СЕТ СН'!$H$5-'СЕТ СН'!$H$17</f>
        <v>3490.2393378100001</v>
      </c>
      <c r="R93" s="36">
        <f>SUMIFS(СВЦЭМ!$C$33:$C$776,СВЦЭМ!$A$33:$A$776,$A93,СВЦЭМ!$B$33:$B$776,R$83)+'СЕТ СН'!$H$9+СВЦЭМ!$D$10+'СЕТ СН'!$H$5-'СЕТ СН'!$H$17</f>
        <v>3436.3624892899998</v>
      </c>
      <c r="S93" s="36">
        <f>SUMIFS(СВЦЭМ!$C$33:$C$776,СВЦЭМ!$A$33:$A$776,$A93,СВЦЭМ!$B$33:$B$776,S$83)+'СЕТ СН'!$H$9+СВЦЭМ!$D$10+'СЕТ СН'!$H$5-'СЕТ СН'!$H$17</f>
        <v>3415.9700795700001</v>
      </c>
      <c r="T93" s="36">
        <f>SUMIFS(СВЦЭМ!$C$33:$C$776,СВЦЭМ!$A$33:$A$776,$A93,СВЦЭМ!$B$33:$B$776,T$83)+'СЕТ СН'!$H$9+СВЦЭМ!$D$10+'СЕТ СН'!$H$5-'СЕТ СН'!$H$17</f>
        <v>3397.07077342</v>
      </c>
      <c r="U93" s="36">
        <f>SUMIFS(СВЦЭМ!$C$33:$C$776,СВЦЭМ!$A$33:$A$776,$A93,СВЦЭМ!$B$33:$B$776,U$83)+'СЕТ СН'!$H$9+СВЦЭМ!$D$10+'СЕТ СН'!$H$5-'СЕТ СН'!$H$17</f>
        <v>3393.5497542100002</v>
      </c>
      <c r="V93" s="36">
        <f>SUMIFS(СВЦЭМ!$C$33:$C$776,СВЦЭМ!$A$33:$A$776,$A93,СВЦЭМ!$B$33:$B$776,V$83)+'СЕТ СН'!$H$9+СВЦЭМ!$D$10+'СЕТ СН'!$H$5-'СЕТ СН'!$H$17</f>
        <v>3353.0106314</v>
      </c>
      <c r="W93" s="36">
        <f>SUMIFS(СВЦЭМ!$C$33:$C$776,СВЦЭМ!$A$33:$A$776,$A93,СВЦЭМ!$B$33:$B$776,W$83)+'СЕТ СН'!$H$9+СВЦЭМ!$D$10+'СЕТ СН'!$H$5-'СЕТ СН'!$H$17</f>
        <v>3348.8592002300002</v>
      </c>
      <c r="X93" s="36">
        <f>SUMIFS(СВЦЭМ!$C$33:$C$776,СВЦЭМ!$A$33:$A$776,$A93,СВЦЭМ!$B$33:$B$776,X$83)+'СЕТ СН'!$H$9+СВЦЭМ!$D$10+'СЕТ СН'!$H$5-'СЕТ СН'!$H$17</f>
        <v>3335.2525326999998</v>
      </c>
      <c r="Y93" s="36">
        <f>SUMIFS(СВЦЭМ!$C$33:$C$776,СВЦЭМ!$A$33:$A$776,$A93,СВЦЭМ!$B$33:$B$776,Y$83)+'СЕТ СН'!$H$9+СВЦЭМ!$D$10+'СЕТ СН'!$H$5-'СЕТ СН'!$H$17</f>
        <v>3377.9283047700001</v>
      </c>
    </row>
    <row r="94" spans="1:25" ht="15.75" x14ac:dyDescent="0.2">
      <c r="A94" s="35">
        <f t="shared" si="2"/>
        <v>44115</v>
      </c>
      <c r="B94" s="36">
        <f>SUMIFS(СВЦЭМ!$C$33:$C$776,СВЦЭМ!$A$33:$A$776,$A94,СВЦЭМ!$B$33:$B$776,B$83)+'СЕТ СН'!$H$9+СВЦЭМ!$D$10+'СЕТ СН'!$H$5-'СЕТ СН'!$H$17</f>
        <v>3461.5562482699997</v>
      </c>
      <c r="C94" s="36">
        <f>SUMIFS(СВЦЭМ!$C$33:$C$776,СВЦЭМ!$A$33:$A$776,$A94,СВЦЭМ!$B$33:$B$776,C$83)+'СЕТ СН'!$H$9+СВЦЭМ!$D$10+'СЕТ СН'!$H$5-'СЕТ СН'!$H$17</f>
        <v>3552.6471459599998</v>
      </c>
      <c r="D94" s="36">
        <f>SUMIFS(СВЦЭМ!$C$33:$C$776,СВЦЭМ!$A$33:$A$776,$A94,СВЦЭМ!$B$33:$B$776,D$83)+'СЕТ СН'!$H$9+СВЦЭМ!$D$10+'СЕТ СН'!$H$5-'СЕТ СН'!$H$17</f>
        <v>3649.80088458</v>
      </c>
      <c r="E94" s="36">
        <f>SUMIFS(СВЦЭМ!$C$33:$C$776,СВЦЭМ!$A$33:$A$776,$A94,СВЦЭМ!$B$33:$B$776,E$83)+'СЕТ СН'!$H$9+СВЦЭМ!$D$10+'СЕТ СН'!$H$5-'СЕТ СН'!$H$17</f>
        <v>3682.60306068</v>
      </c>
      <c r="F94" s="36">
        <f>SUMIFS(СВЦЭМ!$C$33:$C$776,СВЦЭМ!$A$33:$A$776,$A94,СВЦЭМ!$B$33:$B$776,F$83)+'СЕТ СН'!$H$9+СВЦЭМ!$D$10+'СЕТ СН'!$H$5-'СЕТ СН'!$H$17</f>
        <v>3683.8761628500001</v>
      </c>
      <c r="G94" s="36">
        <f>SUMIFS(СВЦЭМ!$C$33:$C$776,СВЦЭМ!$A$33:$A$776,$A94,СВЦЭМ!$B$33:$B$776,G$83)+'СЕТ СН'!$H$9+СВЦЭМ!$D$10+'СЕТ СН'!$H$5-'СЕТ СН'!$H$17</f>
        <v>3679.9241299099999</v>
      </c>
      <c r="H94" s="36">
        <f>SUMIFS(СВЦЭМ!$C$33:$C$776,СВЦЭМ!$A$33:$A$776,$A94,СВЦЭМ!$B$33:$B$776,H$83)+'СЕТ СН'!$H$9+СВЦЭМ!$D$10+'СЕТ СН'!$H$5-'СЕТ СН'!$H$17</f>
        <v>3657.1628126999999</v>
      </c>
      <c r="I94" s="36">
        <f>SUMIFS(СВЦЭМ!$C$33:$C$776,СВЦЭМ!$A$33:$A$776,$A94,СВЦЭМ!$B$33:$B$776,I$83)+'СЕТ СН'!$H$9+СВЦЭМ!$D$10+'СЕТ СН'!$H$5-'СЕТ СН'!$H$17</f>
        <v>3635.0620283399999</v>
      </c>
      <c r="J94" s="36">
        <f>SUMIFS(СВЦЭМ!$C$33:$C$776,СВЦЭМ!$A$33:$A$776,$A94,СВЦЭМ!$B$33:$B$776,J$83)+'СЕТ СН'!$H$9+СВЦЭМ!$D$10+'СЕТ СН'!$H$5-'СЕТ СН'!$H$17</f>
        <v>3541.32671712</v>
      </c>
      <c r="K94" s="36">
        <f>SUMIFS(СВЦЭМ!$C$33:$C$776,СВЦЭМ!$A$33:$A$776,$A94,СВЦЭМ!$B$33:$B$776,K$83)+'СЕТ СН'!$H$9+СВЦЭМ!$D$10+'СЕТ СН'!$H$5-'СЕТ СН'!$H$17</f>
        <v>3465.1037704400001</v>
      </c>
      <c r="L94" s="36">
        <f>SUMIFS(СВЦЭМ!$C$33:$C$776,СВЦЭМ!$A$33:$A$776,$A94,СВЦЭМ!$B$33:$B$776,L$83)+'СЕТ СН'!$H$9+СВЦЭМ!$D$10+'СЕТ СН'!$H$5-'СЕТ СН'!$H$17</f>
        <v>3457.0805525300002</v>
      </c>
      <c r="M94" s="36">
        <f>SUMIFS(СВЦЭМ!$C$33:$C$776,СВЦЭМ!$A$33:$A$776,$A94,СВЦЭМ!$B$33:$B$776,M$83)+'СЕТ СН'!$H$9+СВЦЭМ!$D$10+'СЕТ СН'!$H$5-'СЕТ СН'!$H$17</f>
        <v>3460.2655946699997</v>
      </c>
      <c r="N94" s="36">
        <f>SUMIFS(СВЦЭМ!$C$33:$C$776,СВЦЭМ!$A$33:$A$776,$A94,СВЦЭМ!$B$33:$B$776,N$83)+'СЕТ СН'!$H$9+СВЦЭМ!$D$10+'СЕТ СН'!$H$5-'СЕТ СН'!$H$17</f>
        <v>3470.4744716300002</v>
      </c>
      <c r="O94" s="36">
        <f>SUMIFS(СВЦЭМ!$C$33:$C$776,СВЦЭМ!$A$33:$A$776,$A94,СВЦЭМ!$B$33:$B$776,O$83)+'СЕТ СН'!$H$9+СВЦЭМ!$D$10+'СЕТ СН'!$H$5-'СЕТ СН'!$H$17</f>
        <v>3514.11311213</v>
      </c>
      <c r="P94" s="36">
        <f>SUMIFS(СВЦЭМ!$C$33:$C$776,СВЦЭМ!$A$33:$A$776,$A94,СВЦЭМ!$B$33:$B$776,P$83)+'СЕТ СН'!$H$9+СВЦЭМ!$D$10+'СЕТ СН'!$H$5-'СЕТ СН'!$H$17</f>
        <v>3549.3018994100003</v>
      </c>
      <c r="Q94" s="36">
        <f>SUMIFS(СВЦЭМ!$C$33:$C$776,СВЦЭМ!$A$33:$A$776,$A94,СВЦЭМ!$B$33:$B$776,Q$83)+'СЕТ СН'!$H$9+СВЦЭМ!$D$10+'СЕТ СН'!$H$5-'СЕТ СН'!$H$17</f>
        <v>3501.43136035</v>
      </c>
      <c r="R94" s="36">
        <f>SUMIFS(СВЦЭМ!$C$33:$C$776,СВЦЭМ!$A$33:$A$776,$A94,СВЦЭМ!$B$33:$B$776,R$83)+'СЕТ СН'!$H$9+СВЦЭМ!$D$10+'СЕТ СН'!$H$5-'СЕТ СН'!$H$17</f>
        <v>3451.5111750900001</v>
      </c>
      <c r="S94" s="36">
        <f>SUMIFS(СВЦЭМ!$C$33:$C$776,СВЦЭМ!$A$33:$A$776,$A94,СВЦЭМ!$B$33:$B$776,S$83)+'СЕТ СН'!$H$9+СВЦЭМ!$D$10+'СЕТ СН'!$H$5-'СЕТ СН'!$H$17</f>
        <v>3409.52243662</v>
      </c>
      <c r="T94" s="36">
        <f>SUMIFS(СВЦЭМ!$C$33:$C$776,СВЦЭМ!$A$33:$A$776,$A94,СВЦЭМ!$B$33:$B$776,T$83)+'СЕТ СН'!$H$9+СВЦЭМ!$D$10+'СЕТ СН'!$H$5-'СЕТ СН'!$H$17</f>
        <v>3428.7341803600002</v>
      </c>
      <c r="U94" s="36">
        <f>SUMIFS(СВЦЭМ!$C$33:$C$776,СВЦЭМ!$A$33:$A$776,$A94,СВЦЭМ!$B$33:$B$776,U$83)+'СЕТ СН'!$H$9+СВЦЭМ!$D$10+'СЕТ СН'!$H$5-'СЕТ СН'!$H$17</f>
        <v>3437.5911175699998</v>
      </c>
      <c r="V94" s="36">
        <f>SUMIFS(СВЦЭМ!$C$33:$C$776,СВЦЭМ!$A$33:$A$776,$A94,СВЦЭМ!$B$33:$B$776,V$83)+'СЕТ СН'!$H$9+СВЦЭМ!$D$10+'СЕТ СН'!$H$5-'СЕТ СН'!$H$17</f>
        <v>3406.1510806599999</v>
      </c>
      <c r="W94" s="36">
        <f>SUMIFS(СВЦЭМ!$C$33:$C$776,СВЦЭМ!$A$33:$A$776,$A94,СВЦЭМ!$B$33:$B$776,W$83)+'СЕТ СН'!$H$9+СВЦЭМ!$D$10+'СЕТ СН'!$H$5-'СЕТ СН'!$H$17</f>
        <v>3389.5497136700001</v>
      </c>
      <c r="X94" s="36">
        <f>SUMIFS(СВЦЭМ!$C$33:$C$776,СВЦЭМ!$A$33:$A$776,$A94,СВЦЭМ!$B$33:$B$776,X$83)+'СЕТ СН'!$H$9+СВЦЭМ!$D$10+'СЕТ СН'!$H$5-'СЕТ СН'!$H$17</f>
        <v>3365.96981762</v>
      </c>
      <c r="Y94" s="36">
        <f>SUMIFS(СВЦЭМ!$C$33:$C$776,СВЦЭМ!$A$33:$A$776,$A94,СВЦЭМ!$B$33:$B$776,Y$83)+'СЕТ СН'!$H$9+СВЦЭМ!$D$10+'СЕТ СН'!$H$5-'СЕТ СН'!$H$17</f>
        <v>3402.0913333899998</v>
      </c>
    </row>
    <row r="95" spans="1:25" ht="15.75" x14ac:dyDescent="0.2">
      <c r="A95" s="35">
        <f t="shared" si="2"/>
        <v>44116</v>
      </c>
      <c r="B95" s="36">
        <f>SUMIFS(СВЦЭМ!$C$33:$C$776,СВЦЭМ!$A$33:$A$776,$A95,СВЦЭМ!$B$33:$B$776,B$83)+'СЕТ СН'!$H$9+СВЦЭМ!$D$10+'СЕТ СН'!$H$5-'СЕТ СН'!$H$17</f>
        <v>3458.4901681699998</v>
      </c>
      <c r="C95" s="36">
        <f>SUMIFS(СВЦЭМ!$C$33:$C$776,СВЦЭМ!$A$33:$A$776,$A95,СВЦЭМ!$B$33:$B$776,C$83)+'СЕТ СН'!$H$9+СВЦЭМ!$D$10+'СЕТ СН'!$H$5-'СЕТ СН'!$H$17</f>
        <v>3531.42270125</v>
      </c>
      <c r="D95" s="36">
        <f>SUMIFS(СВЦЭМ!$C$33:$C$776,СВЦЭМ!$A$33:$A$776,$A95,СВЦЭМ!$B$33:$B$776,D$83)+'СЕТ СН'!$H$9+СВЦЭМ!$D$10+'СЕТ СН'!$H$5-'СЕТ СН'!$H$17</f>
        <v>3606.0350437500001</v>
      </c>
      <c r="E95" s="36">
        <f>SUMIFS(СВЦЭМ!$C$33:$C$776,СВЦЭМ!$A$33:$A$776,$A95,СВЦЭМ!$B$33:$B$776,E$83)+'СЕТ СН'!$H$9+СВЦЭМ!$D$10+'СЕТ СН'!$H$5-'СЕТ СН'!$H$17</f>
        <v>3619.9722848000001</v>
      </c>
      <c r="F95" s="36">
        <f>SUMIFS(СВЦЭМ!$C$33:$C$776,СВЦЭМ!$A$33:$A$776,$A95,СВЦЭМ!$B$33:$B$776,F$83)+'СЕТ СН'!$H$9+СВЦЭМ!$D$10+'СЕТ СН'!$H$5-'СЕТ СН'!$H$17</f>
        <v>3619.8577862100001</v>
      </c>
      <c r="G95" s="36">
        <f>SUMIFS(СВЦЭМ!$C$33:$C$776,СВЦЭМ!$A$33:$A$776,$A95,СВЦЭМ!$B$33:$B$776,G$83)+'СЕТ СН'!$H$9+СВЦЭМ!$D$10+'СЕТ СН'!$H$5-'СЕТ СН'!$H$17</f>
        <v>3603.34316846</v>
      </c>
      <c r="H95" s="36">
        <f>SUMIFS(СВЦЭМ!$C$33:$C$776,СВЦЭМ!$A$33:$A$776,$A95,СВЦЭМ!$B$33:$B$776,H$83)+'СЕТ СН'!$H$9+СВЦЭМ!$D$10+'СЕТ СН'!$H$5-'СЕТ СН'!$H$17</f>
        <v>3551.7726596000002</v>
      </c>
      <c r="I95" s="36">
        <f>SUMIFS(СВЦЭМ!$C$33:$C$776,СВЦЭМ!$A$33:$A$776,$A95,СВЦЭМ!$B$33:$B$776,I$83)+'СЕТ СН'!$H$9+СВЦЭМ!$D$10+'СЕТ СН'!$H$5-'СЕТ СН'!$H$17</f>
        <v>3510.0689092100001</v>
      </c>
      <c r="J95" s="36">
        <f>SUMIFS(СВЦЭМ!$C$33:$C$776,СВЦЭМ!$A$33:$A$776,$A95,СВЦЭМ!$B$33:$B$776,J$83)+'СЕТ СН'!$H$9+СВЦЭМ!$D$10+'СЕТ СН'!$H$5-'СЕТ СН'!$H$17</f>
        <v>3435.9054544700002</v>
      </c>
      <c r="K95" s="36">
        <f>SUMIFS(СВЦЭМ!$C$33:$C$776,СВЦЭМ!$A$33:$A$776,$A95,СВЦЭМ!$B$33:$B$776,K$83)+'СЕТ СН'!$H$9+СВЦЭМ!$D$10+'СЕТ СН'!$H$5-'СЕТ СН'!$H$17</f>
        <v>3387.0188777100002</v>
      </c>
      <c r="L95" s="36">
        <f>SUMIFS(СВЦЭМ!$C$33:$C$776,СВЦЭМ!$A$33:$A$776,$A95,СВЦЭМ!$B$33:$B$776,L$83)+'СЕТ СН'!$H$9+СВЦЭМ!$D$10+'СЕТ СН'!$H$5-'СЕТ СН'!$H$17</f>
        <v>3384.2405187200002</v>
      </c>
      <c r="M95" s="36">
        <f>SUMIFS(СВЦЭМ!$C$33:$C$776,СВЦЭМ!$A$33:$A$776,$A95,СВЦЭМ!$B$33:$B$776,M$83)+'СЕТ СН'!$H$9+СВЦЭМ!$D$10+'СЕТ СН'!$H$5-'СЕТ СН'!$H$17</f>
        <v>3382.17443929</v>
      </c>
      <c r="N95" s="36">
        <f>SUMIFS(СВЦЭМ!$C$33:$C$776,СВЦЭМ!$A$33:$A$776,$A95,СВЦЭМ!$B$33:$B$776,N$83)+'СЕТ СН'!$H$9+СВЦЭМ!$D$10+'СЕТ СН'!$H$5-'СЕТ СН'!$H$17</f>
        <v>3390.5622128099999</v>
      </c>
      <c r="O95" s="36">
        <f>SUMIFS(СВЦЭМ!$C$33:$C$776,СВЦЭМ!$A$33:$A$776,$A95,СВЦЭМ!$B$33:$B$776,O$83)+'СЕТ СН'!$H$9+СВЦЭМ!$D$10+'СЕТ СН'!$H$5-'СЕТ СН'!$H$17</f>
        <v>3412.5033340300001</v>
      </c>
      <c r="P95" s="36">
        <f>SUMIFS(СВЦЭМ!$C$33:$C$776,СВЦЭМ!$A$33:$A$776,$A95,СВЦЭМ!$B$33:$B$776,P$83)+'СЕТ СН'!$H$9+СВЦЭМ!$D$10+'СЕТ СН'!$H$5-'СЕТ СН'!$H$17</f>
        <v>3451.1157644599998</v>
      </c>
      <c r="Q95" s="36">
        <f>SUMIFS(СВЦЭМ!$C$33:$C$776,СВЦЭМ!$A$33:$A$776,$A95,СВЦЭМ!$B$33:$B$776,Q$83)+'СЕТ СН'!$H$9+СВЦЭМ!$D$10+'СЕТ СН'!$H$5-'СЕТ СН'!$H$17</f>
        <v>3436.77019539</v>
      </c>
      <c r="R95" s="36">
        <f>SUMIFS(СВЦЭМ!$C$33:$C$776,СВЦЭМ!$A$33:$A$776,$A95,СВЦЭМ!$B$33:$B$776,R$83)+'СЕТ СН'!$H$9+СВЦЭМ!$D$10+'СЕТ СН'!$H$5-'СЕТ СН'!$H$17</f>
        <v>3389.5215469999998</v>
      </c>
      <c r="S95" s="36">
        <f>SUMIFS(СВЦЭМ!$C$33:$C$776,СВЦЭМ!$A$33:$A$776,$A95,СВЦЭМ!$B$33:$B$776,S$83)+'СЕТ СН'!$H$9+СВЦЭМ!$D$10+'СЕТ СН'!$H$5-'СЕТ СН'!$H$17</f>
        <v>3337.77469518</v>
      </c>
      <c r="T95" s="36">
        <f>SUMIFS(СВЦЭМ!$C$33:$C$776,СВЦЭМ!$A$33:$A$776,$A95,СВЦЭМ!$B$33:$B$776,T$83)+'СЕТ СН'!$H$9+СВЦЭМ!$D$10+'СЕТ СН'!$H$5-'СЕТ СН'!$H$17</f>
        <v>3348.3932225600001</v>
      </c>
      <c r="U95" s="36">
        <f>SUMIFS(СВЦЭМ!$C$33:$C$776,СВЦЭМ!$A$33:$A$776,$A95,СВЦЭМ!$B$33:$B$776,U$83)+'СЕТ СН'!$H$9+СВЦЭМ!$D$10+'СЕТ СН'!$H$5-'СЕТ СН'!$H$17</f>
        <v>3376.8206088699999</v>
      </c>
      <c r="V95" s="36">
        <f>SUMIFS(СВЦЭМ!$C$33:$C$776,СВЦЭМ!$A$33:$A$776,$A95,СВЦЭМ!$B$33:$B$776,V$83)+'СЕТ СН'!$H$9+СВЦЭМ!$D$10+'СЕТ СН'!$H$5-'СЕТ СН'!$H$17</f>
        <v>3376.08110244</v>
      </c>
      <c r="W95" s="36">
        <f>SUMIFS(СВЦЭМ!$C$33:$C$776,СВЦЭМ!$A$33:$A$776,$A95,СВЦЭМ!$B$33:$B$776,W$83)+'СЕТ СН'!$H$9+СВЦЭМ!$D$10+'СЕТ СН'!$H$5-'СЕТ СН'!$H$17</f>
        <v>3368.4867894099998</v>
      </c>
      <c r="X95" s="36">
        <f>SUMIFS(СВЦЭМ!$C$33:$C$776,СВЦЭМ!$A$33:$A$776,$A95,СВЦЭМ!$B$33:$B$776,X$83)+'СЕТ СН'!$H$9+СВЦЭМ!$D$10+'СЕТ СН'!$H$5-'СЕТ СН'!$H$17</f>
        <v>3342.4415090100001</v>
      </c>
      <c r="Y95" s="36">
        <f>SUMIFS(СВЦЭМ!$C$33:$C$776,СВЦЭМ!$A$33:$A$776,$A95,СВЦЭМ!$B$33:$B$776,Y$83)+'СЕТ СН'!$H$9+СВЦЭМ!$D$10+'СЕТ СН'!$H$5-'СЕТ СН'!$H$17</f>
        <v>3374.4180161099998</v>
      </c>
    </row>
    <row r="96" spans="1:25" ht="15.75" x14ac:dyDescent="0.2">
      <c r="A96" s="35">
        <f t="shared" si="2"/>
        <v>44117</v>
      </c>
      <c r="B96" s="36">
        <f>SUMIFS(СВЦЭМ!$C$33:$C$776,СВЦЭМ!$A$33:$A$776,$A96,СВЦЭМ!$B$33:$B$776,B$83)+'СЕТ СН'!$H$9+СВЦЭМ!$D$10+'СЕТ СН'!$H$5-'СЕТ СН'!$H$17</f>
        <v>3445.8132817000001</v>
      </c>
      <c r="C96" s="36">
        <f>SUMIFS(СВЦЭМ!$C$33:$C$776,СВЦЭМ!$A$33:$A$776,$A96,СВЦЭМ!$B$33:$B$776,C$83)+'СЕТ СН'!$H$9+СВЦЭМ!$D$10+'СЕТ СН'!$H$5-'СЕТ СН'!$H$17</f>
        <v>3521.81790125</v>
      </c>
      <c r="D96" s="36">
        <f>SUMIFS(СВЦЭМ!$C$33:$C$776,СВЦЭМ!$A$33:$A$776,$A96,СВЦЭМ!$B$33:$B$776,D$83)+'СЕТ СН'!$H$9+СВЦЭМ!$D$10+'СЕТ СН'!$H$5-'СЕТ СН'!$H$17</f>
        <v>3579.56587829</v>
      </c>
      <c r="E96" s="36">
        <f>SUMIFS(СВЦЭМ!$C$33:$C$776,СВЦЭМ!$A$33:$A$776,$A96,СВЦЭМ!$B$33:$B$776,E$83)+'СЕТ СН'!$H$9+СВЦЭМ!$D$10+'СЕТ СН'!$H$5-'СЕТ СН'!$H$17</f>
        <v>3594.09906886</v>
      </c>
      <c r="F96" s="36">
        <f>SUMIFS(СВЦЭМ!$C$33:$C$776,СВЦЭМ!$A$33:$A$776,$A96,СВЦЭМ!$B$33:$B$776,F$83)+'СЕТ СН'!$H$9+СВЦЭМ!$D$10+'СЕТ СН'!$H$5-'СЕТ СН'!$H$17</f>
        <v>3595.54025172</v>
      </c>
      <c r="G96" s="36">
        <f>SUMIFS(СВЦЭМ!$C$33:$C$776,СВЦЭМ!$A$33:$A$776,$A96,СВЦЭМ!$B$33:$B$776,G$83)+'СЕТ СН'!$H$9+СВЦЭМ!$D$10+'СЕТ СН'!$H$5-'СЕТ СН'!$H$17</f>
        <v>3583.2305544199999</v>
      </c>
      <c r="H96" s="36">
        <f>SUMIFS(СВЦЭМ!$C$33:$C$776,СВЦЭМ!$A$33:$A$776,$A96,СВЦЭМ!$B$33:$B$776,H$83)+'СЕТ СН'!$H$9+СВЦЭМ!$D$10+'СЕТ СН'!$H$5-'СЕТ СН'!$H$17</f>
        <v>3558.9073413199999</v>
      </c>
      <c r="I96" s="36">
        <f>SUMIFS(СВЦЭМ!$C$33:$C$776,СВЦЭМ!$A$33:$A$776,$A96,СВЦЭМ!$B$33:$B$776,I$83)+'СЕТ СН'!$H$9+СВЦЭМ!$D$10+'СЕТ СН'!$H$5-'СЕТ СН'!$H$17</f>
        <v>3552.35009507</v>
      </c>
      <c r="J96" s="36">
        <f>SUMIFS(СВЦЭМ!$C$33:$C$776,СВЦЭМ!$A$33:$A$776,$A96,СВЦЭМ!$B$33:$B$776,J$83)+'СЕТ СН'!$H$9+СВЦЭМ!$D$10+'СЕТ СН'!$H$5-'СЕТ СН'!$H$17</f>
        <v>3495.8601108299999</v>
      </c>
      <c r="K96" s="36">
        <f>SUMIFS(СВЦЭМ!$C$33:$C$776,СВЦЭМ!$A$33:$A$776,$A96,СВЦЭМ!$B$33:$B$776,K$83)+'СЕТ СН'!$H$9+СВЦЭМ!$D$10+'СЕТ СН'!$H$5-'СЕТ СН'!$H$17</f>
        <v>3453.8848405999997</v>
      </c>
      <c r="L96" s="36">
        <f>SUMIFS(СВЦЭМ!$C$33:$C$776,СВЦЭМ!$A$33:$A$776,$A96,СВЦЭМ!$B$33:$B$776,L$83)+'СЕТ СН'!$H$9+СВЦЭМ!$D$10+'СЕТ СН'!$H$5-'СЕТ СН'!$H$17</f>
        <v>3455.7962778700003</v>
      </c>
      <c r="M96" s="36">
        <f>SUMIFS(СВЦЭМ!$C$33:$C$776,СВЦЭМ!$A$33:$A$776,$A96,СВЦЭМ!$B$33:$B$776,M$83)+'СЕТ СН'!$H$9+СВЦЭМ!$D$10+'СЕТ СН'!$H$5-'СЕТ СН'!$H$17</f>
        <v>3466.5489268000001</v>
      </c>
      <c r="N96" s="36">
        <f>SUMIFS(СВЦЭМ!$C$33:$C$776,СВЦЭМ!$A$33:$A$776,$A96,СВЦЭМ!$B$33:$B$776,N$83)+'СЕТ СН'!$H$9+СВЦЭМ!$D$10+'СЕТ СН'!$H$5-'СЕТ СН'!$H$17</f>
        <v>3472.3907596200002</v>
      </c>
      <c r="O96" s="36">
        <f>SUMIFS(СВЦЭМ!$C$33:$C$776,СВЦЭМ!$A$33:$A$776,$A96,СВЦЭМ!$B$33:$B$776,O$83)+'СЕТ СН'!$H$9+СВЦЭМ!$D$10+'СЕТ СН'!$H$5-'СЕТ СН'!$H$17</f>
        <v>3510.3548050600002</v>
      </c>
      <c r="P96" s="36">
        <f>SUMIFS(СВЦЭМ!$C$33:$C$776,СВЦЭМ!$A$33:$A$776,$A96,СВЦЭМ!$B$33:$B$776,P$83)+'СЕТ СН'!$H$9+СВЦЭМ!$D$10+'СЕТ СН'!$H$5-'СЕТ СН'!$H$17</f>
        <v>3540.7412120499998</v>
      </c>
      <c r="Q96" s="36">
        <f>SUMIFS(СВЦЭМ!$C$33:$C$776,СВЦЭМ!$A$33:$A$776,$A96,СВЦЭМ!$B$33:$B$776,Q$83)+'СЕТ СН'!$H$9+СВЦЭМ!$D$10+'СЕТ СН'!$H$5-'СЕТ СН'!$H$17</f>
        <v>3500.9114301999998</v>
      </c>
      <c r="R96" s="36">
        <f>SUMIFS(СВЦЭМ!$C$33:$C$776,СВЦЭМ!$A$33:$A$776,$A96,СВЦЭМ!$B$33:$B$776,R$83)+'СЕТ СН'!$H$9+СВЦЭМ!$D$10+'СЕТ СН'!$H$5-'СЕТ СН'!$H$17</f>
        <v>3449.20288304</v>
      </c>
      <c r="S96" s="36">
        <f>SUMIFS(СВЦЭМ!$C$33:$C$776,СВЦЭМ!$A$33:$A$776,$A96,СВЦЭМ!$B$33:$B$776,S$83)+'СЕТ СН'!$H$9+СВЦЭМ!$D$10+'СЕТ СН'!$H$5-'СЕТ СН'!$H$17</f>
        <v>3404.3675039</v>
      </c>
      <c r="T96" s="36">
        <f>SUMIFS(СВЦЭМ!$C$33:$C$776,СВЦЭМ!$A$33:$A$776,$A96,СВЦЭМ!$B$33:$B$776,T$83)+'СЕТ СН'!$H$9+СВЦЭМ!$D$10+'СЕТ СН'!$H$5-'СЕТ СН'!$H$17</f>
        <v>3402.91380828</v>
      </c>
      <c r="U96" s="36">
        <f>SUMIFS(СВЦЭМ!$C$33:$C$776,СВЦЭМ!$A$33:$A$776,$A96,СВЦЭМ!$B$33:$B$776,U$83)+'СЕТ СН'!$H$9+СВЦЭМ!$D$10+'СЕТ СН'!$H$5-'СЕТ СН'!$H$17</f>
        <v>3425.2382721499998</v>
      </c>
      <c r="V96" s="36">
        <f>SUMIFS(СВЦЭМ!$C$33:$C$776,СВЦЭМ!$A$33:$A$776,$A96,СВЦЭМ!$B$33:$B$776,V$83)+'СЕТ СН'!$H$9+СВЦЭМ!$D$10+'СЕТ СН'!$H$5-'СЕТ СН'!$H$17</f>
        <v>3419.82700135</v>
      </c>
      <c r="W96" s="36">
        <f>SUMIFS(СВЦЭМ!$C$33:$C$776,СВЦЭМ!$A$33:$A$776,$A96,СВЦЭМ!$B$33:$B$776,W$83)+'СЕТ СН'!$H$9+СВЦЭМ!$D$10+'СЕТ СН'!$H$5-'СЕТ СН'!$H$17</f>
        <v>3411.7478239299999</v>
      </c>
      <c r="X96" s="36">
        <f>SUMIFS(СВЦЭМ!$C$33:$C$776,СВЦЭМ!$A$33:$A$776,$A96,СВЦЭМ!$B$33:$B$776,X$83)+'СЕТ СН'!$H$9+СВЦЭМ!$D$10+'СЕТ СН'!$H$5-'СЕТ СН'!$H$17</f>
        <v>3394.2207155599999</v>
      </c>
      <c r="Y96" s="36">
        <f>SUMIFS(СВЦЭМ!$C$33:$C$776,СВЦЭМ!$A$33:$A$776,$A96,СВЦЭМ!$B$33:$B$776,Y$83)+'СЕТ СН'!$H$9+СВЦЭМ!$D$10+'СЕТ СН'!$H$5-'СЕТ СН'!$H$17</f>
        <v>3414.5874811899998</v>
      </c>
    </row>
    <row r="97" spans="1:25" ht="15.75" x14ac:dyDescent="0.2">
      <c r="A97" s="35">
        <f t="shared" si="2"/>
        <v>44118</v>
      </c>
      <c r="B97" s="36">
        <f>SUMIFS(СВЦЭМ!$C$33:$C$776,СВЦЭМ!$A$33:$A$776,$A97,СВЦЭМ!$B$33:$B$776,B$83)+'СЕТ СН'!$H$9+СВЦЭМ!$D$10+'СЕТ СН'!$H$5-'СЕТ СН'!$H$17</f>
        <v>3480.8141510400001</v>
      </c>
      <c r="C97" s="36">
        <f>SUMIFS(СВЦЭМ!$C$33:$C$776,СВЦЭМ!$A$33:$A$776,$A97,СВЦЭМ!$B$33:$B$776,C$83)+'СЕТ СН'!$H$9+СВЦЭМ!$D$10+'СЕТ СН'!$H$5-'СЕТ СН'!$H$17</f>
        <v>3553.4062871199999</v>
      </c>
      <c r="D97" s="36">
        <f>SUMIFS(СВЦЭМ!$C$33:$C$776,СВЦЭМ!$A$33:$A$776,$A97,СВЦЭМ!$B$33:$B$776,D$83)+'СЕТ СН'!$H$9+СВЦЭМ!$D$10+'СЕТ СН'!$H$5-'СЕТ СН'!$H$17</f>
        <v>3620.7857789700001</v>
      </c>
      <c r="E97" s="36">
        <f>SUMIFS(СВЦЭМ!$C$33:$C$776,СВЦЭМ!$A$33:$A$776,$A97,СВЦЭМ!$B$33:$B$776,E$83)+'СЕТ СН'!$H$9+СВЦЭМ!$D$10+'СЕТ СН'!$H$5-'СЕТ СН'!$H$17</f>
        <v>3633.7384782600002</v>
      </c>
      <c r="F97" s="36">
        <f>SUMIFS(СВЦЭМ!$C$33:$C$776,СВЦЭМ!$A$33:$A$776,$A97,СВЦЭМ!$B$33:$B$776,F$83)+'СЕТ СН'!$H$9+СВЦЭМ!$D$10+'СЕТ СН'!$H$5-'СЕТ СН'!$H$17</f>
        <v>3627.2039270800001</v>
      </c>
      <c r="G97" s="36">
        <f>SUMIFS(СВЦЭМ!$C$33:$C$776,СВЦЭМ!$A$33:$A$776,$A97,СВЦЭМ!$B$33:$B$776,G$83)+'СЕТ СН'!$H$9+СВЦЭМ!$D$10+'СЕТ СН'!$H$5-'СЕТ СН'!$H$17</f>
        <v>3618.4879695600002</v>
      </c>
      <c r="H97" s="36">
        <f>SUMIFS(СВЦЭМ!$C$33:$C$776,СВЦЭМ!$A$33:$A$776,$A97,СВЦЭМ!$B$33:$B$776,H$83)+'СЕТ СН'!$H$9+СВЦЭМ!$D$10+'СЕТ СН'!$H$5-'СЕТ СН'!$H$17</f>
        <v>3568.88278025</v>
      </c>
      <c r="I97" s="36">
        <f>SUMIFS(СВЦЭМ!$C$33:$C$776,СВЦЭМ!$A$33:$A$776,$A97,СВЦЭМ!$B$33:$B$776,I$83)+'СЕТ СН'!$H$9+СВЦЭМ!$D$10+'СЕТ СН'!$H$5-'СЕТ СН'!$H$17</f>
        <v>3528.6941627000001</v>
      </c>
      <c r="J97" s="36">
        <f>SUMIFS(СВЦЭМ!$C$33:$C$776,СВЦЭМ!$A$33:$A$776,$A97,СВЦЭМ!$B$33:$B$776,J$83)+'СЕТ СН'!$H$9+СВЦЭМ!$D$10+'СЕТ СН'!$H$5-'СЕТ СН'!$H$17</f>
        <v>3462.7289690699999</v>
      </c>
      <c r="K97" s="36">
        <f>SUMIFS(СВЦЭМ!$C$33:$C$776,СВЦЭМ!$A$33:$A$776,$A97,СВЦЭМ!$B$33:$B$776,K$83)+'СЕТ СН'!$H$9+СВЦЭМ!$D$10+'СЕТ СН'!$H$5-'СЕТ СН'!$H$17</f>
        <v>3427.8604501300001</v>
      </c>
      <c r="L97" s="36">
        <f>SUMIFS(СВЦЭМ!$C$33:$C$776,СВЦЭМ!$A$33:$A$776,$A97,СВЦЭМ!$B$33:$B$776,L$83)+'СЕТ СН'!$H$9+СВЦЭМ!$D$10+'СЕТ СН'!$H$5-'СЕТ СН'!$H$17</f>
        <v>3433.5030889300001</v>
      </c>
      <c r="M97" s="36">
        <f>SUMIFS(СВЦЭМ!$C$33:$C$776,СВЦЭМ!$A$33:$A$776,$A97,СВЦЭМ!$B$33:$B$776,M$83)+'СЕТ СН'!$H$9+СВЦЭМ!$D$10+'СЕТ СН'!$H$5-'СЕТ СН'!$H$17</f>
        <v>3447.7881640800001</v>
      </c>
      <c r="N97" s="36">
        <f>SUMIFS(СВЦЭМ!$C$33:$C$776,СВЦЭМ!$A$33:$A$776,$A97,СВЦЭМ!$B$33:$B$776,N$83)+'СЕТ СН'!$H$9+СВЦЭМ!$D$10+'СЕТ СН'!$H$5-'СЕТ СН'!$H$17</f>
        <v>3458.1580985599999</v>
      </c>
      <c r="O97" s="36">
        <f>SUMIFS(СВЦЭМ!$C$33:$C$776,СВЦЭМ!$A$33:$A$776,$A97,СВЦЭМ!$B$33:$B$776,O$83)+'СЕТ СН'!$H$9+СВЦЭМ!$D$10+'СЕТ СН'!$H$5-'СЕТ СН'!$H$17</f>
        <v>3506.8294960600001</v>
      </c>
      <c r="P97" s="36">
        <f>SUMIFS(СВЦЭМ!$C$33:$C$776,СВЦЭМ!$A$33:$A$776,$A97,СВЦЭМ!$B$33:$B$776,P$83)+'СЕТ СН'!$H$9+СВЦЭМ!$D$10+'СЕТ СН'!$H$5-'СЕТ СН'!$H$17</f>
        <v>3540.06938356</v>
      </c>
      <c r="Q97" s="36">
        <f>SUMIFS(СВЦЭМ!$C$33:$C$776,СВЦЭМ!$A$33:$A$776,$A97,СВЦЭМ!$B$33:$B$776,Q$83)+'СЕТ СН'!$H$9+СВЦЭМ!$D$10+'СЕТ СН'!$H$5-'СЕТ СН'!$H$17</f>
        <v>3500.7079031100002</v>
      </c>
      <c r="R97" s="36">
        <f>SUMIFS(СВЦЭМ!$C$33:$C$776,СВЦЭМ!$A$33:$A$776,$A97,СВЦЭМ!$B$33:$B$776,R$83)+'СЕТ СН'!$H$9+СВЦЭМ!$D$10+'СЕТ СН'!$H$5-'СЕТ СН'!$H$17</f>
        <v>3448.6058274299999</v>
      </c>
      <c r="S97" s="36">
        <f>SUMIFS(СВЦЭМ!$C$33:$C$776,СВЦЭМ!$A$33:$A$776,$A97,СВЦЭМ!$B$33:$B$776,S$83)+'СЕТ СН'!$H$9+СВЦЭМ!$D$10+'СЕТ СН'!$H$5-'СЕТ СН'!$H$17</f>
        <v>3392.3642450100001</v>
      </c>
      <c r="T97" s="36">
        <f>SUMIFS(СВЦЭМ!$C$33:$C$776,СВЦЭМ!$A$33:$A$776,$A97,СВЦЭМ!$B$33:$B$776,T$83)+'СЕТ СН'!$H$9+СВЦЭМ!$D$10+'СЕТ СН'!$H$5-'СЕТ СН'!$H$17</f>
        <v>3373.2086689399998</v>
      </c>
      <c r="U97" s="36">
        <f>SUMIFS(СВЦЭМ!$C$33:$C$776,СВЦЭМ!$A$33:$A$776,$A97,СВЦЭМ!$B$33:$B$776,U$83)+'СЕТ СН'!$H$9+СВЦЭМ!$D$10+'СЕТ СН'!$H$5-'СЕТ СН'!$H$17</f>
        <v>3403.7838358099998</v>
      </c>
      <c r="V97" s="36">
        <f>SUMIFS(СВЦЭМ!$C$33:$C$776,СВЦЭМ!$A$33:$A$776,$A97,СВЦЭМ!$B$33:$B$776,V$83)+'СЕТ СН'!$H$9+СВЦЭМ!$D$10+'СЕТ СН'!$H$5-'СЕТ СН'!$H$17</f>
        <v>3398.3622310199999</v>
      </c>
      <c r="W97" s="36">
        <f>SUMIFS(СВЦЭМ!$C$33:$C$776,СВЦЭМ!$A$33:$A$776,$A97,СВЦЭМ!$B$33:$B$776,W$83)+'СЕТ СН'!$H$9+СВЦЭМ!$D$10+'СЕТ СН'!$H$5-'СЕТ СН'!$H$17</f>
        <v>3386.1518925299997</v>
      </c>
      <c r="X97" s="36">
        <f>SUMIFS(СВЦЭМ!$C$33:$C$776,СВЦЭМ!$A$33:$A$776,$A97,СВЦЭМ!$B$33:$B$776,X$83)+'СЕТ СН'!$H$9+СВЦЭМ!$D$10+'СЕТ СН'!$H$5-'СЕТ СН'!$H$17</f>
        <v>3369.1735110600002</v>
      </c>
      <c r="Y97" s="36">
        <f>SUMIFS(СВЦЭМ!$C$33:$C$776,СВЦЭМ!$A$33:$A$776,$A97,СВЦЭМ!$B$33:$B$776,Y$83)+'СЕТ СН'!$H$9+СВЦЭМ!$D$10+'СЕТ СН'!$H$5-'СЕТ СН'!$H$17</f>
        <v>3399.4600329200002</v>
      </c>
    </row>
    <row r="98" spans="1:25" ht="15.75" x14ac:dyDescent="0.2">
      <c r="A98" s="35">
        <f t="shared" si="2"/>
        <v>44119</v>
      </c>
      <c r="B98" s="36">
        <f>SUMIFS(СВЦЭМ!$C$33:$C$776,СВЦЭМ!$A$33:$A$776,$A98,СВЦЭМ!$B$33:$B$776,B$83)+'СЕТ СН'!$H$9+СВЦЭМ!$D$10+'СЕТ СН'!$H$5-'СЕТ СН'!$H$17</f>
        <v>3502.6067455299999</v>
      </c>
      <c r="C98" s="36">
        <f>SUMIFS(СВЦЭМ!$C$33:$C$776,СВЦЭМ!$A$33:$A$776,$A98,СВЦЭМ!$B$33:$B$776,C$83)+'СЕТ СН'!$H$9+СВЦЭМ!$D$10+'СЕТ СН'!$H$5-'СЕТ СН'!$H$17</f>
        <v>3586.7292919500001</v>
      </c>
      <c r="D98" s="36">
        <f>SUMIFS(СВЦЭМ!$C$33:$C$776,СВЦЭМ!$A$33:$A$776,$A98,СВЦЭМ!$B$33:$B$776,D$83)+'СЕТ СН'!$H$9+СВЦЭМ!$D$10+'СЕТ СН'!$H$5-'СЕТ СН'!$H$17</f>
        <v>3652.0606639500002</v>
      </c>
      <c r="E98" s="36">
        <f>SUMIFS(СВЦЭМ!$C$33:$C$776,СВЦЭМ!$A$33:$A$776,$A98,СВЦЭМ!$B$33:$B$776,E$83)+'СЕТ СН'!$H$9+СВЦЭМ!$D$10+'СЕТ СН'!$H$5-'СЕТ СН'!$H$17</f>
        <v>3657.4610136299998</v>
      </c>
      <c r="F98" s="36">
        <f>SUMIFS(СВЦЭМ!$C$33:$C$776,СВЦЭМ!$A$33:$A$776,$A98,СВЦЭМ!$B$33:$B$776,F$83)+'СЕТ СН'!$H$9+СВЦЭМ!$D$10+'СЕТ СН'!$H$5-'СЕТ СН'!$H$17</f>
        <v>3651.0266255500001</v>
      </c>
      <c r="G98" s="36">
        <f>SUMIFS(СВЦЭМ!$C$33:$C$776,СВЦЭМ!$A$33:$A$776,$A98,СВЦЭМ!$B$33:$B$776,G$83)+'СЕТ СН'!$H$9+СВЦЭМ!$D$10+'СЕТ СН'!$H$5-'СЕТ СН'!$H$17</f>
        <v>3629.51022599</v>
      </c>
      <c r="H98" s="36">
        <f>SUMIFS(СВЦЭМ!$C$33:$C$776,СВЦЭМ!$A$33:$A$776,$A98,СВЦЭМ!$B$33:$B$776,H$83)+'СЕТ СН'!$H$9+СВЦЭМ!$D$10+'СЕТ СН'!$H$5-'СЕТ СН'!$H$17</f>
        <v>3583.12695876</v>
      </c>
      <c r="I98" s="36">
        <f>SUMIFS(СВЦЭМ!$C$33:$C$776,СВЦЭМ!$A$33:$A$776,$A98,СВЦЭМ!$B$33:$B$776,I$83)+'СЕТ СН'!$H$9+СВЦЭМ!$D$10+'СЕТ СН'!$H$5-'СЕТ СН'!$H$17</f>
        <v>3538.14962328</v>
      </c>
      <c r="J98" s="36">
        <f>SUMIFS(СВЦЭМ!$C$33:$C$776,СВЦЭМ!$A$33:$A$776,$A98,СВЦЭМ!$B$33:$B$776,J$83)+'СЕТ СН'!$H$9+СВЦЭМ!$D$10+'СЕТ СН'!$H$5-'СЕТ СН'!$H$17</f>
        <v>3474.5541672600002</v>
      </c>
      <c r="K98" s="36">
        <f>SUMIFS(СВЦЭМ!$C$33:$C$776,СВЦЭМ!$A$33:$A$776,$A98,СВЦЭМ!$B$33:$B$776,K$83)+'СЕТ СН'!$H$9+СВЦЭМ!$D$10+'СЕТ СН'!$H$5-'СЕТ СН'!$H$17</f>
        <v>3434.0317841199999</v>
      </c>
      <c r="L98" s="36">
        <f>SUMIFS(СВЦЭМ!$C$33:$C$776,СВЦЭМ!$A$33:$A$776,$A98,СВЦЭМ!$B$33:$B$776,L$83)+'СЕТ СН'!$H$9+СВЦЭМ!$D$10+'СЕТ СН'!$H$5-'СЕТ СН'!$H$17</f>
        <v>3437.4598420699999</v>
      </c>
      <c r="M98" s="36">
        <f>SUMIFS(СВЦЭМ!$C$33:$C$776,СВЦЭМ!$A$33:$A$776,$A98,СВЦЭМ!$B$33:$B$776,M$83)+'СЕТ СН'!$H$9+СВЦЭМ!$D$10+'СЕТ СН'!$H$5-'СЕТ СН'!$H$17</f>
        <v>3452.2608738499998</v>
      </c>
      <c r="N98" s="36">
        <f>SUMIFS(СВЦЭМ!$C$33:$C$776,СВЦЭМ!$A$33:$A$776,$A98,СВЦЭМ!$B$33:$B$776,N$83)+'СЕТ СН'!$H$9+СВЦЭМ!$D$10+'СЕТ СН'!$H$5-'СЕТ СН'!$H$17</f>
        <v>3461.6325887799999</v>
      </c>
      <c r="O98" s="36">
        <f>SUMIFS(СВЦЭМ!$C$33:$C$776,СВЦЭМ!$A$33:$A$776,$A98,СВЦЭМ!$B$33:$B$776,O$83)+'СЕТ СН'!$H$9+СВЦЭМ!$D$10+'СЕТ СН'!$H$5-'СЕТ СН'!$H$17</f>
        <v>3480.06952129</v>
      </c>
      <c r="P98" s="36">
        <f>SUMIFS(СВЦЭМ!$C$33:$C$776,СВЦЭМ!$A$33:$A$776,$A98,СВЦЭМ!$B$33:$B$776,P$83)+'СЕТ СН'!$H$9+СВЦЭМ!$D$10+'СЕТ СН'!$H$5-'СЕТ СН'!$H$17</f>
        <v>3502.0237771500001</v>
      </c>
      <c r="Q98" s="36">
        <f>SUMIFS(СВЦЭМ!$C$33:$C$776,СВЦЭМ!$A$33:$A$776,$A98,СВЦЭМ!$B$33:$B$776,Q$83)+'СЕТ СН'!$H$9+СВЦЭМ!$D$10+'СЕТ СН'!$H$5-'СЕТ СН'!$H$17</f>
        <v>3465.2563591799999</v>
      </c>
      <c r="R98" s="36">
        <f>SUMIFS(СВЦЭМ!$C$33:$C$776,СВЦЭМ!$A$33:$A$776,$A98,СВЦЭМ!$B$33:$B$776,R$83)+'СЕТ СН'!$H$9+СВЦЭМ!$D$10+'СЕТ СН'!$H$5-'СЕТ СН'!$H$17</f>
        <v>3415.3032796899997</v>
      </c>
      <c r="S98" s="36">
        <f>SUMIFS(СВЦЭМ!$C$33:$C$776,СВЦЭМ!$A$33:$A$776,$A98,СВЦЭМ!$B$33:$B$776,S$83)+'СЕТ СН'!$H$9+СВЦЭМ!$D$10+'СЕТ СН'!$H$5-'СЕТ СН'!$H$17</f>
        <v>3363.0902203599999</v>
      </c>
      <c r="T98" s="36">
        <f>SUMIFS(СВЦЭМ!$C$33:$C$776,СВЦЭМ!$A$33:$A$776,$A98,СВЦЭМ!$B$33:$B$776,T$83)+'СЕТ СН'!$H$9+СВЦЭМ!$D$10+'СЕТ СН'!$H$5-'СЕТ СН'!$H$17</f>
        <v>3368.6048111</v>
      </c>
      <c r="U98" s="36">
        <f>SUMIFS(СВЦЭМ!$C$33:$C$776,СВЦЭМ!$A$33:$A$776,$A98,СВЦЭМ!$B$33:$B$776,U$83)+'СЕТ СН'!$H$9+СВЦЭМ!$D$10+'СЕТ СН'!$H$5-'СЕТ СН'!$H$17</f>
        <v>3393.90175838</v>
      </c>
      <c r="V98" s="36">
        <f>SUMIFS(СВЦЭМ!$C$33:$C$776,СВЦЭМ!$A$33:$A$776,$A98,СВЦЭМ!$B$33:$B$776,V$83)+'СЕТ СН'!$H$9+СВЦЭМ!$D$10+'СЕТ СН'!$H$5-'СЕТ СН'!$H$17</f>
        <v>3387.0777851399998</v>
      </c>
      <c r="W98" s="36">
        <f>SUMIFS(СВЦЭМ!$C$33:$C$776,СВЦЭМ!$A$33:$A$776,$A98,СВЦЭМ!$B$33:$B$776,W$83)+'СЕТ СН'!$H$9+СВЦЭМ!$D$10+'СЕТ СН'!$H$5-'СЕТ СН'!$H$17</f>
        <v>3376.1379729599998</v>
      </c>
      <c r="X98" s="36">
        <f>SUMIFS(СВЦЭМ!$C$33:$C$776,СВЦЭМ!$A$33:$A$776,$A98,СВЦЭМ!$B$33:$B$776,X$83)+'СЕТ СН'!$H$9+СВЦЭМ!$D$10+'СЕТ СН'!$H$5-'СЕТ СН'!$H$17</f>
        <v>3352.36427667</v>
      </c>
      <c r="Y98" s="36">
        <f>SUMIFS(СВЦЭМ!$C$33:$C$776,СВЦЭМ!$A$33:$A$776,$A98,СВЦЭМ!$B$33:$B$776,Y$83)+'СЕТ СН'!$H$9+СВЦЭМ!$D$10+'СЕТ СН'!$H$5-'СЕТ СН'!$H$17</f>
        <v>3401.9807658300001</v>
      </c>
    </row>
    <row r="99" spans="1:25" ht="15.75" x14ac:dyDescent="0.2">
      <c r="A99" s="35">
        <f t="shared" si="2"/>
        <v>44120</v>
      </c>
      <c r="B99" s="36">
        <f>SUMIFS(СВЦЭМ!$C$33:$C$776,СВЦЭМ!$A$33:$A$776,$A99,СВЦЭМ!$B$33:$B$776,B$83)+'СЕТ СН'!$H$9+СВЦЭМ!$D$10+'СЕТ СН'!$H$5-'СЕТ СН'!$H$17</f>
        <v>3449.7507256200001</v>
      </c>
      <c r="C99" s="36">
        <f>SUMIFS(СВЦЭМ!$C$33:$C$776,СВЦЭМ!$A$33:$A$776,$A99,СВЦЭМ!$B$33:$B$776,C$83)+'СЕТ СН'!$H$9+СВЦЭМ!$D$10+'СЕТ СН'!$H$5-'СЕТ СН'!$H$17</f>
        <v>3528.8688363699998</v>
      </c>
      <c r="D99" s="36">
        <f>SUMIFS(СВЦЭМ!$C$33:$C$776,СВЦЭМ!$A$33:$A$776,$A99,СВЦЭМ!$B$33:$B$776,D$83)+'СЕТ СН'!$H$9+СВЦЭМ!$D$10+'СЕТ СН'!$H$5-'СЕТ СН'!$H$17</f>
        <v>3583.2608258499999</v>
      </c>
      <c r="E99" s="36">
        <f>SUMIFS(СВЦЭМ!$C$33:$C$776,СВЦЭМ!$A$33:$A$776,$A99,СВЦЭМ!$B$33:$B$776,E$83)+'СЕТ СН'!$H$9+СВЦЭМ!$D$10+'СЕТ СН'!$H$5-'СЕТ СН'!$H$17</f>
        <v>3588.0666353000001</v>
      </c>
      <c r="F99" s="36">
        <f>SUMIFS(СВЦЭМ!$C$33:$C$776,СВЦЭМ!$A$33:$A$776,$A99,СВЦЭМ!$B$33:$B$776,F$83)+'СЕТ СН'!$H$9+СВЦЭМ!$D$10+'СЕТ СН'!$H$5-'СЕТ СН'!$H$17</f>
        <v>3584.1972497500001</v>
      </c>
      <c r="G99" s="36">
        <f>SUMIFS(СВЦЭМ!$C$33:$C$776,СВЦЭМ!$A$33:$A$776,$A99,СВЦЭМ!$B$33:$B$776,G$83)+'СЕТ СН'!$H$9+СВЦЭМ!$D$10+'СЕТ СН'!$H$5-'СЕТ СН'!$H$17</f>
        <v>3570.8971806499999</v>
      </c>
      <c r="H99" s="36">
        <f>SUMIFS(СВЦЭМ!$C$33:$C$776,СВЦЭМ!$A$33:$A$776,$A99,СВЦЭМ!$B$33:$B$776,H$83)+'СЕТ СН'!$H$9+СВЦЭМ!$D$10+'СЕТ СН'!$H$5-'СЕТ СН'!$H$17</f>
        <v>3540.2310114299999</v>
      </c>
      <c r="I99" s="36">
        <f>SUMIFS(СВЦЭМ!$C$33:$C$776,СВЦЭМ!$A$33:$A$776,$A99,СВЦЭМ!$B$33:$B$776,I$83)+'СЕТ СН'!$H$9+СВЦЭМ!$D$10+'СЕТ СН'!$H$5-'СЕТ СН'!$H$17</f>
        <v>3515.2187440899997</v>
      </c>
      <c r="J99" s="36">
        <f>SUMIFS(СВЦЭМ!$C$33:$C$776,СВЦЭМ!$A$33:$A$776,$A99,СВЦЭМ!$B$33:$B$776,J$83)+'СЕТ СН'!$H$9+СВЦЭМ!$D$10+'СЕТ СН'!$H$5-'СЕТ СН'!$H$17</f>
        <v>3486.0019330800001</v>
      </c>
      <c r="K99" s="36">
        <f>SUMIFS(СВЦЭМ!$C$33:$C$776,СВЦЭМ!$A$33:$A$776,$A99,СВЦЭМ!$B$33:$B$776,K$83)+'СЕТ СН'!$H$9+СВЦЭМ!$D$10+'СЕТ СН'!$H$5-'СЕТ СН'!$H$17</f>
        <v>3452.6403153000001</v>
      </c>
      <c r="L99" s="36">
        <f>SUMIFS(СВЦЭМ!$C$33:$C$776,СВЦЭМ!$A$33:$A$776,$A99,СВЦЭМ!$B$33:$B$776,L$83)+'СЕТ СН'!$H$9+СВЦЭМ!$D$10+'СЕТ СН'!$H$5-'СЕТ СН'!$H$17</f>
        <v>3450.7549260000001</v>
      </c>
      <c r="M99" s="36">
        <f>SUMIFS(СВЦЭМ!$C$33:$C$776,СВЦЭМ!$A$33:$A$776,$A99,СВЦЭМ!$B$33:$B$776,M$83)+'СЕТ СН'!$H$9+СВЦЭМ!$D$10+'СЕТ СН'!$H$5-'СЕТ СН'!$H$17</f>
        <v>3457.2291948299999</v>
      </c>
      <c r="N99" s="36">
        <f>SUMIFS(СВЦЭМ!$C$33:$C$776,СВЦЭМ!$A$33:$A$776,$A99,СВЦЭМ!$B$33:$B$776,N$83)+'СЕТ СН'!$H$9+СВЦЭМ!$D$10+'СЕТ СН'!$H$5-'СЕТ СН'!$H$17</f>
        <v>3469.6342340599999</v>
      </c>
      <c r="O99" s="36">
        <f>SUMIFS(СВЦЭМ!$C$33:$C$776,СВЦЭМ!$A$33:$A$776,$A99,СВЦЭМ!$B$33:$B$776,O$83)+'СЕТ СН'!$H$9+СВЦЭМ!$D$10+'СЕТ СН'!$H$5-'СЕТ СН'!$H$17</f>
        <v>3504.36525527</v>
      </c>
      <c r="P99" s="36">
        <f>SUMIFS(СВЦЭМ!$C$33:$C$776,СВЦЭМ!$A$33:$A$776,$A99,СВЦЭМ!$B$33:$B$776,P$83)+'СЕТ СН'!$H$9+СВЦЭМ!$D$10+'СЕТ СН'!$H$5-'СЕТ СН'!$H$17</f>
        <v>3546.9727407800001</v>
      </c>
      <c r="Q99" s="36">
        <f>SUMIFS(СВЦЭМ!$C$33:$C$776,СВЦЭМ!$A$33:$A$776,$A99,СВЦЭМ!$B$33:$B$776,Q$83)+'СЕТ СН'!$H$9+СВЦЭМ!$D$10+'СЕТ СН'!$H$5-'СЕТ СН'!$H$17</f>
        <v>3513.1776162699998</v>
      </c>
      <c r="R99" s="36">
        <f>SUMIFS(СВЦЭМ!$C$33:$C$776,СВЦЭМ!$A$33:$A$776,$A99,СВЦЭМ!$B$33:$B$776,R$83)+'СЕТ СН'!$H$9+СВЦЭМ!$D$10+'СЕТ СН'!$H$5-'СЕТ СН'!$H$17</f>
        <v>3465.89102976</v>
      </c>
      <c r="S99" s="36">
        <f>SUMIFS(СВЦЭМ!$C$33:$C$776,СВЦЭМ!$A$33:$A$776,$A99,СВЦЭМ!$B$33:$B$776,S$83)+'СЕТ СН'!$H$9+СВЦЭМ!$D$10+'СЕТ СН'!$H$5-'СЕТ СН'!$H$17</f>
        <v>3404.9996682599999</v>
      </c>
      <c r="T99" s="36">
        <f>SUMIFS(СВЦЭМ!$C$33:$C$776,СВЦЭМ!$A$33:$A$776,$A99,СВЦЭМ!$B$33:$B$776,T$83)+'СЕТ СН'!$H$9+СВЦЭМ!$D$10+'СЕТ СН'!$H$5-'СЕТ СН'!$H$17</f>
        <v>3378.6018666199998</v>
      </c>
      <c r="U99" s="36">
        <f>SUMIFS(СВЦЭМ!$C$33:$C$776,СВЦЭМ!$A$33:$A$776,$A99,СВЦЭМ!$B$33:$B$776,U$83)+'СЕТ СН'!$H$9+СВЦЭМ!$D$10+'СЕТ СН'!$H$5-'СЕТ СН'!$H$17</f>
        <v>3381.27090365</v>
      </c>
      <c r="V99" s="36">
        <f>SUMIFS(СВЦЭМ!$C$33:$C$776,СВЦЭМ!$A$33:$A$776,$A99,СВЦЭМ!$B$33:$B$776,V$83)+'СЕТ СН'!$H$9+СВЦЭМ!$D$10+'СЕТ СН'!$H$5-'СЕТ СН'!$H$17</f>
        <v>3369.59085112</v>
      </c>
      <c r="W99" s="36">
        <f>SUMIFS(СВЦЭМ!$C$33:$C$776,СВЦЭМ!$A$33:$A$776,$A99,СВЦЭМ!$B$33:$B$776,W$83)+'СЕТ СН'!$H$9+СВЦЭМ!$D$10+'СЕТ СН'!$H$5-'СЕТ СН'!$H$17</f>
        <v>3365.26154417</v>
      </c>
      <c r="X99" s="36">
        <f>SUMIFS(СВЦЭМ!$C$33:$C$776,СВЦЭМ!$A$33:$A$776,$A99,СВЦЭМ!$B$33:$B$776,X$83)+'СЕТ СН'!$H$9+СВЦЭМ!$D$10+'СЕТ СН'!$H$5-'СЕТ СН'!$H$17</f>
        <v>3364.8602296099998</v>
      </c>
      <c r="Y99" s="36">
        <f>SUMIFS(СВЦЭМ!$C$33:$C$776,СВЦЭМ!$A$33:$A$776,$A99,СВЦЭМ!$B$33:$B$776,Y$83)+'СЕТ СН'!$H$9+СВЦЭМ!$D$10+'СЕТ СН'!$H$5-'СЕТ СН'!$H$17</f>
        <v>3395.7498908600001</v>
      </c>
    </row>
    <row r="100" spans="1:25" ht="15.75" x14ac:dyDescent="0.2">
      <c r="A100" s="35">
        <f t="shared" si="2"/>
        <v>44121</v>
      </c>
      <c r="B100" s="36">
        <f>SUMIFS(СВЦЭМ!$C$33:$C$776,СВЦЭМ!$A$33:$A$776,$A100,СВЦЭМ!$B$33:$B$776,B$83)+'СЕТ СН'!$H$9+СВЦЭМ!$D$10+'СЕТ СН'!$H$5-'СЕТ СН'!$H$17</f>
        <v>3448.1491446</v>
      </c>
      <c r="C100" s="36">
        <f>SUMIFS(СВЦЭМ!$C$33:$C$776,СВЦЭМ!$A$33:$A$776,$A100,СВЦЭМ!$B$33:$B$776,C$83)+'СЕТ СН'!$H$9+СВЦЭМ!$D$10+'СЕТ СН'!$H$5-'СЕТ СН'!$H$17</f>
        <v>3524.9275274299998</v>
      </c>
      <c r="D100" s="36">
        <f>SUMIFS(СВЦЭМ!$C$33:$C$776,СВЦЭМ!$A$33:$A$776,$A100,СВЦЭМ!$B$33:$B$776,D$83)+'СЕТ СН'!$H$9+СВЦЭМ!$D$10+'СЕТ СН'!$H$5-'СЕТ СН'!$H$17</f>
        <v>3586.5472179200001</v>
      </c>
      <c r="E100" s="36">
        <f>SUMIFS(СВЦЭМ!$C$33:$C$776,СВЦЭМ!$A$33:$A$776,$A100,СВЦЭМ!$B$33:$B$776,E$83)+'СЕТ СН'!$H$9+СВЦЭМ!$D$10+'СЕТ СН'!$H$5-'СЕТ СН'!$H$17</f>
        <v>3594.49358833</v>
      </c>
      <c r="F100" s="36">
        <f>SUMIFS(СВЦЭМ!$C$33:$C$776,СВЦЭМ!$A$33:$A$776,$A100,СВЦЭМ!$B$33:$B$776,F$83)+'СЕТ СН'!$H$9+СВЦЭМ!$D$10+'СЕТ СН'!$H$5-'СЕТ СН'!$H$17</f>
        <v>3597.5801762400001</v>
      </c>
      <c r="G100" s="36">
        <f>SUMIFS(СВЦЭМ!$C$33:$C$776,СВЦЭМ!$A$33:$A$776,$A100,СВЦЭМ!$B$33:$B$776,G$83)+'СЕТ СН'!$H$9+СВЦЭМ!$D$10+'СЕТ СН'!$H$5-'СЕТ СН'!$H$17</f>
        <v>3587.57025114</v>
      </c>
      <c r="H100" s="36">
        <f>SUMIFS(СВЦЭМ!$C$33:$C$776,СВЦЭМ!$A$33:$A$776,$A100,СВЦЭМ!$B$33:$B$776,H$83)+'СЕТ СН'!$H$9+СВЦЭМ!$D$10+'СЕТ СН'!$H$5-'СЕТ СН'!$H$17</f>
        <v>3574.99020466</v>
      </c>
      <c r="I100" s="36">
        <f>SUMIFS(СВЦЭМ!$C$33:$C$776,СВЦЭМ!$A$33:$A$776,$A100,СВЦЭМ!$B$33:$B$776,I$83)+'СЕТ СН'!$H$9+СВЦЭМ!$D$10+'СЕТ СН'!$H$5-'СЕТ СН'!$H$17</f>
        <v>3572.2136243899999</v>
      </c>
      <c r="J100" s="36">
        <f>SUMIFS(СВЦЭМ!$C$33:$C$776,СВЦЭМ!$A$33:$A$776,$A100,СВЦЭМ!$B$33:$B$776,J$83)+'СЕТ СН'!$H$9+СВЦЭМ!$D$10+'СЕТ СН'!$H$5-'СЕТ СН'!$H$17</f>
        <v>3517.13801534</v>
      </c>
      <c r="K100" s="36">
        <f>SUMIFS(СВЦЭМ!$C$33:$C$776,СВЦЭМ!$A$33:$A$776,$A100,СВЦЭМ!$B$33:$B$776,K$83)+'СЕТ СН'!$H$9+СВЦЭМ!$D$10+'СЕТ СН'!$H$5-'СЕТ СН'!$H$17</f>
        <v>3492.2472949399998</v>
      </c>
      <c r="L100" s="36">
        <f>SUMIFS(СВЦЭМ!$C$33:$C$776,СВЦЭМ!$A$33:$A$776,$A100,СВЦЭМ!$B$33:$B$776,L$83)+'СЕТ СН'!$H$9+СВЦЭМ!$D$10+'СЕТ СН'!$H$5-'СЕТ СН'!$H$17</f>
        <v>3464.11162749</v>
      </c>
      <c r="M100" s="36">
        <f>SUMIFS(СВЦЭМ!$C$33:$C$776,СВЦЭМ!$A$33:$A$776,$A100,СВЦЭМ!$B$33:$B$776,M$83)+'СЕТ СН'!$H$9+СВЦЭМ!$D$10+'СЕТ СН'!$H$5-'СЕТ СН'!$H$17</f>
        <v>3472.1290154899998</v>
      </c>
      <c r="N100" s="36">
        <f>SUMIFS(СВЦЭМ!$C$33:$C$776,СВЦЭМ!$A$33:$A$776,$A100,СВЦЭМ!$B$33:$B$776,N$83)+'СЕТ СН'!$H$9+СВЦЭМ!$D$10+'СЕТ СН'!$H$5-'СЕТ СН'!$H$17</f>
        <v>3485.88586803</v>
      </c>
      <c r="O100" s="36">
        <f>SUMIFS(СВЦЭМ!$C$33:$C$776,СВЦЭМ!$A$33:$A$776,$A100,СВЦЭМ!$B$33:$B$776,O$83)+'СЕТ СН'!$H$9+СВЦЭМ!$D$10+'СЕТ СН'!$H$5-'СЕТ СН'!$H$17</f>
        <v>3526.3517278999998</v>
      </c>
      <c r="P100" s="36">
        <f>SUMIFS(СВЦЭМ!$C$33:$C$776,СВЦЭМ!$A$33:$A$776,$A100,СВЦЭМ!$B$33:$B$776,P$83)+'СЕТ СН'!$H$9+СВЦЭМ!$D$10+'СЕТ СН'!$H$5-'СЕТ СН'!$H$17</f>
        <v>3570.5659663500001</v>
      </c>
      <c r="Q100" s="36">
        <f>SUMIFS(СВЦЭМ!$C$33:$C$776,СВЦЭМ!$A$33:$A$776,$A100,СВЦЭМ!$B$33:$B$776,Q$83)+'СЕТ СН'!$H$9+СВЦЭМ!$D$10+'СЕТ СН'!$H$5-'СЕТ СН'!$H$17</f>
        <v>3541.8376206299999</v>
      </c>
      <c r="R100" s="36">
        <f>SUMIFS(СВЦЭМ!$C$33:$C$776,СВЦЭМ!$A$33:$A$776,$A100,СВЦЭМ!$B$33:$B$776,R$83)+'СЕТ СН'!$H$9+СВЦЭМ!$D$10+'СЕТ СН'!$H$5-'СЕТ СН'!$H$17</f>
        <v>3497.25794361</v>
      </c>
      <c r="S100" s="36">
        <f>SUMIFS(СВЦЭМ!$C$33:$C$776,СВЦЭМ!$A$33:$A$776,$A100,СВЦЭМ!$B$33:$B$776,S$83)+'СЕТ СН'!$H$9+СВЦЭМ!$D$10+'СЕТ СН'!$H$5-'СЕТ СН'!$H$17</f>
        <v>3431.58679506</v>
      </c>
      <c r="T100" s="36">
        <f>SUMIFS(СВЦЭМ!$C$33:$C$776,СВЦЭМ!$A$33:$A$776,$A100,СВЦЭМ!$B$33:$B$776,T$83)+'СЕТ СН'!$H$9+СВЦЭМ!$D$10+'СЕТ СН'!$H$5-'СЕТ СН'!$H$17</f>
        <v>3394.5603803599997</v>
      </c>
      <c r="U100" s="36">
        <f>SUMIFS(СВЦЭМ!$C$33:$C$776,СВЦЭМ!$A$33:$A$776,$A100,СВЦЭМ!$B$33:$B$776,U$83)+'СЕТ СН'!$H$9+СВЦЭМ!$D$10+'СЕТ СН'!$H$5-'СЕТ СН'!$H$17</f>
        <v>3383.2452055200001</v>
      </c>
      <c r="V100" s="36">
        <f>SUMIFS(СВЦЭМ!$C$33:$C$776,СВЦЭМ!$A$33:$A$776,$A100,СВЦЭМ!$B$33:$B$776,V$83)+'СЕТ СН'!$H$9+СВЦЭМ!$D$10+'СЕТ СН'!$H$5-'СЕТ СН'!$H$17</f>
        <v>3383.9845544999998</v>
      </c>
      <c r="W100" s="36">
        <f>SUMIFS(СВЦЭМ!$C$33:$C$776,СВЦЭМ!$A$33:$A$776,$A100,СВЦЭМ!$B$33:$B$776,W$83)+'СЕТ СН'!$H$9+СВЦЭМ!$D$10+'СЕТ СН'!$H$5-'СЕТ СН'!$H$17</f>
        <v>3385.3068410400001</v>
      </c>
      <c r="X100" s="36">
        <f>SUMIFS(СВЦЭМ!$C$33:$C$776,СВЦЭМ!$A$33:$A$776,$A100,СВЦЭМ!$B$33:$B$776,X$83)+'СЕТ СН'!$H$9+СВЦЭМ!$D$10+'СЕТ СН'!$H$5-'СЕТ СН'!$H$17</f>
        <v>3405.4775356300001</v>
      </c>
      <c r="Y100" s="36">
        <f>SUMIFS(СВЦЭМ!$C$33:$C$776,СВЦЭМ!$A$33:$A$776,$A100,СВЦЭМ!$B$33:$B$776,Y$83)+'СЕТ СН'!$H$9+СВЦЭМ!$D$10+'СЕТ СН'!$H$5-'СЕТ СН'!$H$17</f>
        <v>3436.2968824099999</v>
      </c>
    </row>
    <row r="101" spans="1:25" ht="15.75" x14ac:dyDescent="0.2">
      <c r="A101" s="35">
        <f t="shared" si="2"/>
        <v>44122</v>
      </c>
      <c r="B101" s="36">
        <f>SUMIFS(СВЦЭМ!$C$33:$C$776,СВЦЭМ!$A$33:$A$776,$A101,СВЦЭМ!$B$33:$B$776,B$83)+'СЕТ СН'!$H$9+СВЦЭМ!$D$10+'СЕТ СН'!$H$5-'СЕТ СН'!$H$17</f>
        <v>3534.3817111399999</v>
      </c>
      <c r="C101" s="36">
        <f>SUMIFS(СВЦЭМ!$C$33:$C$776,СВЦЭМ!$A$33:$A$776,$A101,СВЦЭМ!$B$33:$B$776,C$83)+'СЕТ СН'!$H$9+СВЦЭМ!$D$10+'СЕТ СН'!$H$5-'СЕТ СН'!$H$17</f>
        <v>3630.87902162</v>
      </c>
      <c r="D101" s="36">
        <f>SUMIFS(СВЦЭМ!$C$33:$C$776,СВЦЭМ!$A$33:$A$776,$A101,СВЦЭМ!$B$33:$B$776,D$83)+'СЕТ СН'!$H$9+СВЦЭМ!$D$10+'СЕТ СН'!$H$5-'СЕТ СН'!$H$17</f>
        <v>3701.46412362</v>
      </c>
      <c r="E101" s="36">
        <f>SUMIFS(СВЦЭМ!$C$33:$C$776,СВЦЭМ!$A$33:$A$776,$A101,СВЦЭМ!$B$33:$B$776,E$83)+'СЕТ СН'!$H$9+СВЦЭМ!$D$10+'СЕТ СН'!$H$5-'СЕТ СН'!$H$17</f>
        <v>3709.1978505100001</v>
      </c>
      <c r="F101" s="36">
        <f>SUMIFS(СВЦЭМ!$C$33:$C$776,СВЦЭМ!$A$33:$A$776,$A101,СВЦЭМ!$B$33:$B$776,F$83)+'СЕТ СН'!$H$9+СВЦЭМ!$D$10+'СЕТ СН'!$H$5-'СЕТ СН'!$H$17</f>
        <v>3715.4351430900001</v>
      </c>
      <c r="G101" s="36">
        <f>SUMIFS(СВЦЭМ!$C$33:$C$776,СВЦЭМ!$A$33:$A$776,$A101,СВЦЭМ!$B$33:$B$776,G$83)+'СЕТ СН'!$H$9+СВЦЭМ!$D$10+'СЕТ СН'!$H$5-'СЕТ СН'!$H$17</f>
        <v>3703.2964323300002</v>
      </c>
      <c r="H101" s="36">
        <f>SUMIFS(СВЦЭМ!$C$33:$C$776,СВЦЭМ!$A$33:$A$776,$A101,СВЦЭМ!$B$33:$B$776,H$83)+'СЕТ СН'!$H$9+СВЦЭМ!$D$10+'СЕТ СН'!$H$5-'СЕТ СН'!$H$17</f>
        <v>3681.7576967499999</v>
      </c>
      <c r="I101" s="36">
        <f>SUMIFS(СВЦЭМ!$C$33:$C$776,СВЦЭМ!$A$33:$A$776,$A101,СВЦЭМ!$B$33:$B$776,I$83)+'СЕТ СН'!$H$9+СВЦЭМ!$D$10+'СЕТ СН'!$H$5-'СЕТ СН'!$H$17</f>
        <v>3647.0748966400001</v>
      </c>
      <c r="J101" s="36">
        <f>SUMIFS(СВЦЭМ!$C$33:$C$776,СВЦЭМ!$A$33:$A$776,$A101,СВЦЭМ!$B$33:$B$776,J$83)+'СЕТ СН'!$H$9+СВЦЭМ!$D$10+'СЕТ СН'!$H$5-'СЕТ СН'!$H$17</f>
        <v>3563.5936374799999</v>
      </c>
      <c r="K101" s="36">
        <f>SUMIFS(СВЦЭМ!$C$33:$C$776,СВЦЭМ!$A$33:$A$776,$A101,СВЦЭМ!$B$33:$B$776,K$83)+'СЕТ СН'!$H$9+СВЦЭМ!$D$10+'СЕТ СН'!$H$5-'СЕТ СН'!$H$17</f>
        <v>3497.00000095</v>
      </c>
      <c r="L101" s="36">
        <f>SUMIFS(СВЦЭМ!$C$33:$C$776,СВЦЭМ!$A$33:$A$776,$A101,СВЦЭМ!$B$33:$B$776,L$83)+'СЕТ СН'!$H$9+СВЦЭМ!$D$10+'СЕТ СН'!$H$5-'СЕТ СН'!$H$17</f>
        <v>3485.5308601299998</v>
      </c>
      <c r="M101" s="36">
        <f>SUMIFS(СВЦЭМ!$C$33:$C$776,СВЦЭМ!$A$33:$A$776,$A101,СВЦЭМ!$B$33:$B$776,M$83)+'СЕТ СН'!$H$9+СВЦЭМ!$D$10+'СЕТ СН'!$H$5-'СЕТ СН'!$H$17</f>
        <v>3488.4900401099999</v>
      </c>
      <c r="N101" s="36">
        <f>SUMIFS(СВЦЭМ!$C$33:$C$776,СВЦЭМ!$A$33:$A$776,$A101,СВЦЭМ!$B$33:$B$776,N$83)+'СЕТ СН'!$H$9+СВЦЭМ!$D$10+'СЕТ СН'!$H$5-'СЕТ СН'!$H$17</f>
        <v>3493.4756305599999</v>
      </c>
      <c r="O101" s="36">
        <f>SUMIFS(СВЦЭМ!$C$33:$C$776,СВЦЭМ!$A$33:$A$776,$A101,СВЦЭМ!$B$33:$B$776,O$83)+'СЕТ СН'!$H$9+СВЦЭМ!$D$10+'СЕТ СН'!$H$5-'СЕТ СН'!$H$17</f>
        <v>3545.8781130899997</v>
      </c>
      <c r="P101" s="36">
        <f>SUMIFS(СВЦЭМ!$C$33:$C$776,СВЦЭМ!$A$33:$A$776,$A101,СВЦЭМ!$B$33:$B$776,P$83)+'СЕТ СН'!$H$9+СВЦЭМ!$D$10+'СЕТ СН'!$H$5-'СЕТ СН'!$H$17</f>
        <v>3594.6500644799999</v>
      </c>
      <c r="Q101" s="36">
        <f>SUMIFS(СВЦЭМ!$C$33:$C$776,СВЦЭМ!$A$33:$A$776,$A101,СВЦЭМ!$B$33:$B$776,Q$83)+'СЕТ СН'!$H$9+СВЦЭМ!$D$10+'СЕТ СН'!$H$5-'СЕТ СН'!$H$17</f>
        <v>3559.6454124900001</v>
      </c>
      <c r="R101" s="36">
        <f>SUMIFS(СВЦЭМ!$C$33:$C$776,СВЦЭМ!$A$33:$A$776,$A101,СВЦЭМ!$B$33:$B$776,R$83)+'СЕТ СН'!$H$9+СВЦЭМ!$D$10+'СЕТ СН'!$H$5-'СЕТ СН'!$H$17</f>
        <v>3503.3750935500002</v>
      </c>
      <c r="S101" s="36">
        <f>SUMIFS(СВЦЭМ!$C$33:$C$776,СВЦЭМ!$A$33:$A$776,$A101,СВЦЭМ!$B$33:$B$776,S$83)+'СЕТ СН'!$H$9+СВЦЭМ!$D$10+'СЕТ СН'!$H$5-'СЕТ СН'!$H$17</f>
        <v>3429.67693448</v>
      </c>
      <c r="T101" s="36">
        <f>SUMIFS(СВЦЭМ!$C$33:$C$776,СВЦЭМ!$A$33:$A$776,$A101,СВЦЭМ!$B$33:$B$776,T$83)+'СЕТ СН'!$H$9+СВЦЭМ!$D$10+'СЕТ СН'!$H$5-'СЕТ СН'!$H$17</f>
        <v>3386.8251511999997</v>
      </c>
      <c r="U101" s="36">
        <f>SUMIFS(СВЦЭМ!$C$33:$C$776,СВЦЭМ!$A$33:$A$776,$A101,СВЦЭМ!$B$33:$B$776,U$83)+'СЕТ СН'!$H$9+СВЦЭМ!$D$10+'СЕТ СН'!$H$5-'СЕТ СН'!$H$17</f>
        <v>3382.9892319999999</v>
      </c>
      <c r="V101" s="36">
        <f>SUMIFS(СВЦЭМ!$C$33:$C$776,СВЦЭМ!$A$33:$A$776,$A101,СВЦЭМ!$B$33:$B$776,V$83)+'СЕТ СН'!$H$9+СВЦЭМ!$D$10+'СЕТ СН'!$H$5-'СЕТ СН'!$H$17</f>
        <v>3381.3245918600001</v>
      </c>
      <c r="W101" s="36">
        <f>SUMIFS(СВЦЭМ!$C$33:$C$776,СВЦЭМ!$A$33:$A$776,$A101,СВЦЭМ!$B$33:$B$776,W$83)+'СЕТ СН'!$H$9+СВЦЭМ!$D$10+'СЕТ СН'!$H$5-'СЕТ СН'!$H$17</f>
        <v>3380.4603867400001</v>
      </c>
      <c r="X101" s="36">
        <f>SUMIFS(СВЦЭМ!$C$33:$C$776,СВЦЭМ!$A$33:$A$776,$A101,СВЦЭМ!$B$33:$B$776,X$83)+'СЕТ СН'!$H$9+СВЦЭМ!$D$10+'СЕТ СН'!$H$5-'СЕТ СН'!$H$17</f>
        <v>3380.1367558800002</v>
      </c>
      <c r="Y101" s="36">
        <f>SUMIFS(СВЦЭМ!$C$33:$C$776,СВЦЭМ!$A$33:$A$776,$A101,СВЦЭМ!$B$33:$B$776,Y$83)+'СЕТ СН'!$H$9+СВЦЭМ!$D$10+'СЕТ СН'!$H$5-'СЕТ СН'!$H$17</f>
        <v>3421.96704103</v>
      </c>
    </row>
    <row r="102" spans="1:25" ht="15.75" x14ac:dyDescent="0.2">
      <c r="A102" s="35">
        <f t="shared" si="2"/>
        <v>44123</v>
      </c>
      <c r="B102" s="36">
        <f>SUMIFS(СВЦЭМ!$C$33:$C$776,СВЦЭМ!$A$33:$A$776,$A102,СВЦЭМ!$B$33:$B$776,B$83)+'СЕТ СН'!$H$9+СВЦЭМ!$D$10+'СЕТ СН'!$H$5-'СЕТ СН'!$H$17</f>
        <v>3488.0072380399997</v>
      </c>
      <c r="C102" s="36">
        <f>SUMIFS(СВЦЭМ!$C$33:$C$776,СВЦЭМ!$A$33:$A$776,$A102,СВЦЭМ!$B$33:$B$776,C$83)+'СЕТ СН'!$H$9+СВЦЭМ!$D$10+'СЕТ СН'!$H$5-'СЕТ СН'!$H$17</f>
        <v>3568.4966123099998</v>
      </c>
      <c r="D102" s="36">
        <f>SUMIFS(СВЦЭМ!$C$33:$C$776,СВЦЭМ!$A$33:$A$776,$A102,СВЦЭМ!$B$33:$B$776,D$83)+'СЕТ СН'!$H$9+СВЦЭМ!$D$10+'СЕТ СН'!$H$5-'СЕТ СН'!$H$17</f>
        <v>3640.4747879799997</v>
      </c>
      <c r="E102" s="36">
        <f>SUMIFS(СВЦЭМ!$C$33:$C$776,СВЦЭМ!$A$33:$A$776,$A102,СВЦЭМ!$B$33:$B$776,E$83)+'СЕТ СН'!$H$9+СВЦЭМ!$D$10+'СЕТ СН'!$H$5-'СЕТ СН'!$H$17</f>
        <v>3644.9409268199997</v>
      </c>
      <c r="F102" s="36">
        <f>SUMIFS(СВЦЭМ!$C$33:$C$776,СВЦЭМ!$A$33:$A$776,$A102,СВЦЭМ!$B$33:$B$776,F$83)+'СЕТ СН'!$H$9+СВЦЭМ!$D$10+'СЕТ СН'!$H$5-'СЕТ СН'!$H$17</f>
        <v>3647.1255935199997</v>
      </c>
      <c r="G102" s="36">
        <f>SUMIFS(СВЦЭМ!$C$33:$C$776,СВЦЭМ!$A$33:$A$776,$A102,СВЦЭМ!$B$33:$B$776,G$83)+'СЕТ СН'!$H$9+СВЦЭМ!$D$10+'СЕТ СН'!$H$5-'СЕТ СН'!$H$17</f>
        <v>3627.3815732200001</v>
      </c>
      <c r="H102" s="36">
        <f>SUMIFS(СВЦЭМ!$C$33:$C$776,СВЦЭМ!$A$33:$A$776,$A102,СВЦЭМ!$B$33:$B$776,H$83)+'СЕТ СН'!$H$9+СВЦЭМ!$D$10+'СЕТ СН'!$H$5-'СЕТ СН'!$H$17</f>
        <v>3576.8799874699998</v>
      </c>
      <c r="I102" s="36">
        <f>SUMIFS(СВЦЭМ!$C$33:$C$776,СВЦЭМ!$A$33:$A$776,$A102,СВЦЭМ!$B$33:$B$776,I$83)+'СЕТ СН'!$H$9+СВЦЭМ!$D$10+'СЕТ СН'!$H$5-'СЕТ СН'!$H$17</f>
        <v>3521.2081767199998</v>
      </c>
      <c r="J102" s="36">
        <f>SUMIFS(СВЦЭМ!$C$33:$C$776,СВЦЭМ!$A$33:$A$776,$A102,СВЦЭМ!$B$33:$B$776,J$83)+'СЕТ СН'!$H$9+СВЦЭМ!$D$10+'СЕТ СН'!$H$5-'СЕТ СН'!$H$17</f>
        <v>3460.81680323</v>
      </c>
      <c r="K102" s="36">
        <f>SUMIFS(СВЦЭМ!$C$33:$C$776,СВЦЭМ!$A$33:$A$776,$A102,СВЦЭМ!$B$33:$B$776,K$83)+'СЕТ СН'!$H$9+СВЦЭМ!$D$10+'СЕТ СН'!$H$5-'СЕТ СН'!$H$17</f>
        <v>3425.48700091</v>
      </c>
      <c r="L102" s="36">
        <f>SUMIFS(СВЦЭМ!$C$33:$C$776,СВЦЭМ!$A$33:$A$776,$A102,СВЦЭМ!$B$33:$B$776,L$83)+'СЕТ СН'!$H$9+СВЦЭМ!$D$10+'СЕТ СН'!$H$5-'СЕТ СН'!$H$17</f>
        <v>3427.33477137</v>
      </c>
      <c r="M102" s="36">
        <f>SUMIFS(СВЦЭМ!$C$33:$C$776,СВЦЭМ!$A$33:$A$776,$A102,СВЦЭМ!$B$33:$B$776,M$83)+'СЕТ СН'!$H$9+СВЦЭМ!$D$10+'СЕТ СН'!$H$5-'СЕТ СН'!$H$17</f>
        <v>3434.92708743</v>
      </c>
      <c r="N102" s="36">
        <f>SUMIFS(СВЦЭМ!$C$33:$C$776,СВЦЭМ!$A$33:$A$776,$A102,СВЦЭМ!$B$33:$B$776,N$83)+'СЕТ СН'!$H$9+СВЦЭМ!$D$10+'СЕТ СН'!$H$5-'СЕТ СН'!$H$17</f>
        <v>3445.7650423999999</v>
      </c>
      <c r="O102" s="36">
        <f>SUMIFS(СВЦЭМ!$C$33:$C$776,СВЦЭМ!$A$33:$A$776,$A102,СВЦЭМ!$B$33:$B$776,O$83)+'СЕТ СН'!$H$9+СВЦЭМ!$D$10+'СЕТ СН'!$H$5-'СЕТ СН'!$H$17</f>
        <v>3490.6472284199999</v>
      </c>
      <c r="P102" s="36">
        <f>SUMIFS(СВЦЭМ!$C$33:$C$776,СВЦЭМ!$A$33:$A$776,$A102,СВЦЭМ!$B$33:$B$776,P$83)+'СЕТ СН'!$H$9+СВЦЭМ!$D$10+'СЕТ СН'!$H$5-'СЕТ СН'!$H$17</f>
        <v>3532.8579743199998</v>
      </c>
      <c r="Q102" s="36">
        <f>SUMIFS(СВЦЭМ!$C$33:$C$776,СВЦЭМ!$A$33:$A$776,$A102,СВЦЭМ!$B$33:$B$776,Q$83)+'СЕТ СН'!$H$9+СВЦЭМ!$D$10+'СЕТ СН'!$H$5-'СЕТ СН'!$H$17</f>
        <v>3503.8275212999997</v>
      </c>
      <c r="R102" s="36">
        <f>SUMIFS(СВЦЭМ!$C$33:$C$776,СВЦЭМ!$A$33:$A$776,$A102,СВЦЭМ!$B$33:$B$776,R$83)+'СЕТ СН'!$H$9+СВЦЭМ!$D$10+'СЕТ СН'!$H$5-'СЕТ СН'!$H$17</f>
        <v>3457.55175865</v>
      </c>
      <c r="S102" s="36">
        <f>SUMIFS(СВЦЭМ!$C$33:$C$776,СВЦЭМ!$A$33:$A$776,$A102,СВЦЭМ!$B$33:$B$776,S$83)+'СЕТ СН'!$H$9+СВЦЭМ!$D$10+'СЕТ СН'!$H$5-'СЕТ СН'!$H$17</f>
        <v>3401.66915221</v>
      </c>
      <c r="T102" s="36">
        <f>SUMIFS(СВЦЭМ!$C$33:$C$776,СВЦЭМ!$A$33:$A$776,$A102,СВЦЭМ!$B$33:$B$776,T$83)+'СЕТ СН'!$H$9+СВЦЭМ!$D$10+'СЕТ СН'!$H$5-'СЕТ СН'!$H$17</f>
        <v>3372.60441511</v>
      </c>
      <c r="U102" s="36">
        <f>SUMIFS(СВЦЭМ!$C$33:$C$776,СВЦЭМ!$A$33:$A$776,$A102,СВЦЭМ!$B$33:$B$776,U$83)+'СЕТ СН'!$H$9+СВЦЭМ!$D$10+'СЕТ СН'!$H$5-'СЕТ СН'!$H$17</f>
        <v>3381.28393951</v>
      </c>
      <c r="V102" s="36">
        <f>SUMIFS(СВЦЭМ!$C$33:$C$776,СВЦЭМ!$A$33:$A$776,$A102,СВЦЭМ!$B$33:$B$776,V$83)+'СЕТ СН'!$H$9+СВЦЭМ!$D$10+'СЕТ СН'!$H$5-'СЕТ СН'!$H$17</f>
        <v>3373.09580826</v>
      </c>
      <c r="W102" s="36">
        <f>SUMIFS(СВЦЭМ!$C$33:$C$776,СВЦЭМ!$A$33:$A$776,$A102,СВЦЭМ!$B$33:$B$776,W$83)+'СЕТ СН'!$H$9+СВЦЭМ!$D$10+'СЕТ СН'!$H$5-'СЕТ СН'!$H$17</f>
        <v>3379.5347256599998</v>
      </c>
      <c r="X102" s="36">
        <f>SUMIFS(СВЦЭМ!$C$33:$C$776,СВЦЭМ!$A$33:$A$776,$A102,СВЦЭМ!$B$33:$B$776,X$83)+'СЕТ СН'!$H$9+СВЦЭМ!$D$10+'СЕТ СН'!$H$5-'СЕТ СН'!$H$17</f>
        <v>3394.2440337099997</v>
      </c>
      <c r="Y102" s="36">
        <f>SUMIFS(СВЦЭМ!$C$33:$C$776,СВЦЭМ!$A$33:$A$776,$A102,СВЦЭМ!$B$33:$B$776,Y$83)+'СЕТ СН'!$H$9+СВЦЭМ!$D$10+'СЕТ СН'!$H$5-'СЕТ СН'!$H$17</f>
        <v>3425.4831167100001</v>
      </c>
    </row>
    <row r="103" spans="1:25" ht="15.75" x14ac:dyDescent="0.2">
      <c r="A103" s="35">
        <f t="shared" si="2"/>
        <v>44124</v>
      </c>
      <c r="B103" s="36">
        <f>SUMIFS(СВЦЭМ!$C$33:$C$776,СВЦЭМ!$A$33:$A$776,$A103,СВЦЭМ!$B$33:$B$776,B$83)+'СЕТ СН'!$H$9+СВЦЭМ!$D$10+'СЕТ СН'!$H$5-'СЕТ СН'!$H$17</f>
        <v>3533.9680556799999</v>
      </c>
      <c r="C103" s="36">
        <f>SUMIFS(СВЦЭМ!$C$33:$C$776,СВЦЭМ!$A$33:$A$776,$A103,СВЦЭМ!$B$33:$B$776,C$83)+'СЕТ СН'!$H$9+СВЦЭМ!$D$10+'СЕТ СН'!$H$5-'СЕТ СН'!$H$17</f>
        <v>3614.6517994699998</v>
      </c>
      <c r="D103" s="36">
        <f>SUMIFS(СВЦЭМ!$C$33:$C$776,СВЦЭМ!$A$33:$A$776,$A103,СВЦЭМ!$B$33:$B$776,D$83)+'СЕТ СН'!$H$9+СВЦЭМ!$D$10+'СЕТ СН'!$H$5-'СЕТ СН'!$H$17</f>
        <v>3678.1990140299999</v>
      </c>
      <c r="E103" s="36">
        <f>SUMIFS(СВЦЭМ!$C$33:$C$776,СВЦЭМ!$A$33:$A$776,$A103,СВЦЭМ!$B$33:$B$776,E$83)+'СЕТ СН'!$H$9+СВЦЭМ!$D$10+'СЕТ СН'!$H$5-'СЕТ СН'!$H$17</f>
        <v>3689.42189555</v>
      </c>
      <c r="F103" s="36">
        <f>SUMIFS(СВЦЭМ!$C$33:$C$776,СВЦЭМ!$A$33:$A$776,$A103,СВЦЭМ!$B$33:$B$776,F$83)+'СЕТ СН'!$H$9+СВЦЭМ!$D$10+'СЕТ СН'!$H$5-'СЕТ СН'!$H$17</f>
        <v>3700.0600255300001</v>
      </c>
      <c r="G103" s="36">
        <f>SUMIFS(СВЦЭМ!$C$33:$C$776,СВЦЭМ!$A$33:$A$776,$A103,СВЦЭМ!$B$33:$B$776,G$83)+'СЕТ СН'!$H$9+СВЦЭМ!$D$10+'СЕТ СН'!$H$5-'СЕТ СН'!$H$17</f>
        <v>3674.5791948999999</v>
      </c>
      <c r="H103" s="36">
        <f>SUMIFS(СВЦЭМ!$C$33:$C$776,СВЦЭМ!$A$33:$A$776,$A103,СВЦЭМ!$B$33:$B$776,H$83)+'СЕТ СН'!$H$9+СВЦЭМ!$D$10+'СЕТ СН'!$H$5-'СЕТ СН'!$H$17</f>
        <v>3617.02968676</v>
      </c>
      <c r="I103" s="36">
        <f>SUMIFS(СВЦЭМ!$C$33:$C$776,СВЦЭМ!$A$33:$A$776,$A103,СВЦЭМ!$B$33:$B$776,I$83)+'СЕТ СН'!$H$9+СВЦЭМ!$D$10+'СЕТ СН'!$H$5-'СЕТ СН'!$H$17</f>
        <v>3564.2165064599999</v>
      </c>
      <c r="J103" s="36">
        <f>SUMIFS(СВЦЭМ!$C$33:$C$776,СВЦЭМ!$A$33:$A$776,$A103,СВЦЭМ!$B$33:$B$776,J$83)+'СЕТ СН'!$H$9+СВЦЭМ!$D$10+'СЕТ СН'!$H$5-'СЕТ СН'!$H$17</f>
        <v>3495.9288932899999</v>
      </c>
      <c r="K103" s="36">
        <f>SUMIFS(СВЦЭМ!$C$33:$C$776,СВЦЭМ!$A$33:$A$776,$A103,СВЦЭМ!$B$33:$B$776,K$83)+'СЕТ СН'!$H$9+СВЦЭМ!$D$10+'СЕТ СН'!$H$5-'СЕТ СН'!$H$17</f>
        <v>3455.51778792</v>
      </c>
      <c r="L103" s="36">
        <f>SUMIFS(СВЦЭМ!$C$33:$C$776,СВЦЭМ!$A$33:$A$776,$A103,СВЦЭМ!$B$33:$B$776,L$83)+'СЕТ СН'!$H$9+СВЦЭМ!$D$10+'СЕТ СН'!$H$5-'СЕТ СН'!$H$17</f>
        <v>3455.3281052699999</v>
      </c>
      <c r="M103" s="36">
        <f>SUMIFS(СВЦЭМ!$C$33:$C$776,СВЦЭМ!$A$33:$A$776,$A103,СВЦЭМ!$B$33:$B$776,M$83)+'СЕТ СН'!$H$9+СВЦЭМ!$D$10+'СЕТ СН'!$H$5-'СЕТ СН'!$H$17</f>
        <v>3464.18604796</v>
      </c>
      <c r="N103" s="36">
        <f>SUMIFS(СВЦЭМ!$C$33:$C$776,СВЦЭМ!$A$33:$A$776,$A103,СВЦЭМ!$B$33:$B$776,N$83)+'СЕТ СН'!$H$9+СВЦЭМ!$D$10+'СЕТ СН'!$H$5-'СЕТ СН'!$H$17</f>
        <v>3478.46548136</v>
      </c>
      <c r="O103" s="36">
        <f>SUMIFS(СВЦЭМ!$C$33:$C$776,СВЦЭМ!$A$33:$A$776,$A103,СВЦЭМ!$B$33:$B$776,O$83)+'СЕТ СН'!$H$9+СВЦЭМ!$D$10+'СЕТ СН'!$H$5-'СЕТ СН'!$H$17</f>
        <v>3517.20168947</v>
      </c>
      <c r="P103" s="36">
        <f>SUMIFS(СВЦЭМ!$C$33:$C$776,СВЦЭМ!$A$33:$A$776,$A103,СВЦЭМ!$B$33:$B$776,P$83)+'СЕТ СН'!$H$9+СВЦЭМ!$D$10+'СЕТ СН'!$H$5-'СЕТ СН'!$H$17</f>
        <v>3565.00844392</v>
      </c>
      <c r="Q103" s="36">
        <f>SUMIFS(СВЦЭМ!$C$33:$C$776,СВЦЭМ!$A$33:$A$776,$A103,СВЦЭМ!$B$33:$B$776,Q$83)+'СЕТ СН'!$H$9+СВЦЭМ!$D$10+'СЕТ СН'!$H$5-'СЕТ СН'!$H$17</f>
        <v>3538.1317327500001</v>
      </c>
      <c r="R103" s="36">
        <f>SUMIFS(СВЦЭМ!$C$33:$C$776,СВЦЭМ!$A$33:$A$776,$A103,СВЦЭМ!$B$33:$B$776,R$83)+'СЕТ СН'!$H$9+СВЦЭМ!$D$10+'СЕТ СН'!$H$5-'СЕТ СН'!$H$17</f>
        <v>3485.67314627</v>
      </c>
      <c r="S103" s="36">
        <f>SUMIFS(СВЦЭМ!$C$33:$C$776,СВЦЭМ!$A$33:$A$776,$A103,СВЦЭМ!$B$33:$B$776,S$83)+'СЕТ СН'!$H$9+СВЦЭМ!$D$10+'СЕТ СН'!$H$5-'СЕТ СН'!$H$17</f>
        <v>3418.6559558099998</v>
      </c>
      <c r="T103" s="36">
        <f>SUMIFS(СВЦЭМ!$C$33:$C$776,СВЦЭМ!$A$33:$A$776,$A103,СВЦЭМ!$B$33:$B$776,T$83)+'СЕТ СН'!$H$9+СВЦЭМ!$D$10+'СЕТ СН'!$H$5-'СЕТ СН'!$H$17</f>
        <v>3385.9932403600001</v>
      </c>
      <c r="U103" s="36">
        <f>SUMIFS(СВЦЭМ!$C$33:$C$776,СВЦЭМ!$A$33:$A$776,$A103,СВЦЭМ!$B$33:$B$776,U$83)+'СЕТ СН'!$H$9+СВЦЭМ!$D$10+'СЕТ СН'!$H$5-'СЕТ СН'!$H$17</f>
        <v>3400.9148261199998</v>
      </c>
      <c r="V103" s="36">
        <f>SUMIFS(СВЦЭМ!$C$33:$C$776,СВЦЭМ!$A$33:$A$776,$A103,СВЦЭМ!$B$33:$B$776,V$83)+'СЕТ СН'!$H$9+СВЦЭМ!$D$10+'СЕТ СН'!$H$5-'СЕТ СН'!$H$17</f>
        <v>3397.9824786199997</v>
      </c>
      <c r="W103" s="36">
        <f>SUMIFS(СВЦЭМ!$C$33:$C$776,СВЦЭМ!$A$33:$A$776,$A103,СВЦЭМ!$B$33:$B$776,W$83)+'СЕТ СН'!$H$9+СВЦЭМ!$D$10+'СЕТ СН'!$H$5-'СЕТ СН'!$H$17</f>
        <v>3394.4214208399999</v>
      </c>
      <c r="X103" s="36">
        <f>SUMIFS(СВЦЭМ!$C$33:$C$776,СВЦЭМ!$A$33:$A$776,$A103,СВЦЭМ!$B$33:$B$776,X$83)+'СЕТ СН'!$H$9+СВЦЭМ!$D$10+'СЕТ СН'!$H$5-'СЕТ СН'!$H$17</f>
        <v>3399.08478289</v>
      </c>
      <c r="Y103" s="36">
        <f>SUMIFS(СВЦЭМ!$C$33:$C$776,СВЦЭМ!$A$33:$A$776,$A103,СВЦЭМ!$B$33:$B$776,Y$83)+'СЕТ СН'!$H$9+СВЦЭМ!$D$10+'СЕТ СН'!$H$5-'СЕТ СН'!$H$17</f>
        <v>3433.7940013500001</v>
      </c>
    </row>
    <row r="104" spans="1:25" ht="15.75" x14ac:dyDescent="0.2">
      <c r="A104" s="35">
        <f t="shared" si="2"/>
        <v>44125</v>
      </c>
      <c r="B104" s="36">
        <f>SUMIFS(СВЦЭМ!$C$33:$C$776,СВЦЭМ!$A$33:$A$776,$A104,СВЦЭМ!$B$33:$B$776,B$83)+'СЕТ СН'!$H$9+СВЦЭМ!$D$10+'СЕТ СН'!$H$5-'СЕТ СН'!$H$17</f>
        <v>3514.2580115000001</v>
      </c>
      <c r="C104" s="36">
        <f>SUMIFS(СВЦЭМ!$C$33:$C$776,СВЦЭМ!$A$33:$A$776,$A104,СВЦЭМ!$B$33:$B$776,C$83)+'СЕТ СН'!$H$9+СВЦЭМ!$D$10+'СЕТ СН'!$H$5-'СЕТ СН'!$H$17</f>
        <v>3592.0818858799998</v>
      </c>
      <c r="D104" s="36">
        <f>SUMIFS(СВЦЭМ!$C$33:$C$776,СВЦЭМ!$A$33:$A$776,$A104,СВЦЭМ!$B$33:$B$776,D$83)+'СЕТ СН'!$H$9+СВЦЭМ!$D$10+'СЕТ СН'!$H$5-'СЕТ СН'!$H$17</f>
        <v>3653.2676487399999</v>
      </c>
      <c r="E104" s="36">
        <f>SUMIFS(СВЦЭМ!$C$33:$C$776,СВЦЭМ!$A$33:$A$776,$A104,СВЦЭМ!$B$33:$B$776,E$83)+'СЕТ СН'!$H$9+СВЦЭМ!$D$10+'СЕТ СН'!$H$5-'СЕТ СН'!$H$17</f>
        <v>3660.8243342999999</v>
      </c>
      <c r="F104" s="36">
        <f>SUMIFS(СВЦЭМ!$C$33:$C$776,СВЦЭМ!$A$33:$A$776,$A104,СВЦЭМ!$B$33:$B$776,F$83)+'СЕТ СН'!$H$9+СВЦЭМ!$D$10+'СЕТ СН'!$H$5-'СЕТ СН'!$H$17</f>
        <v>3660.5602226199999</v>
      </c>
      <c r="G104" s="36">
        <f>SUMIFS(СВЦЭМ!$C$33:$C$776,СВЦЭМ!$A$33:$A$776,$A104,СВЦЭМ!$B$33:$B$776,G$83)+'СЕТ СН'!$H$9+СВЦЭМ!$D$10+'СЕТ СН'!$H$5-'СЕТ СН'!$H$17</f>
        <v>3643.11584081</v>
      </c>
      <c r="H104" s="36">
        <f>SUMIFS(СВЦЭМ!$C$33:$C$776,СВЦЭМ!$A$33:$A$776,$A104,СВЦЭМ!$B$33:$B$776,H$83)+'СЕТ СН'!$H$9+СВЦЭМ!$D$10+'СЕТ СН'!$H$5-'СЕТ СН'!$H$17</f>
        <v>3590.4578710800001</v>
      </c>
      <c r="I104" s="36">
        <f>SUMIFS(СВЦЭМ!$C$33:$C$776,СВЦЭМ!$A$33:$A$776,$A104,СВЦЭМ!$B$33:$B$776,I$83)+'СЕТ СН'!$H$9+СВЦЭМ!$D$10+'СЕТ СН'!$H$5-'СЕТ СН'!$H$17</f>
        <v>3546.7564725699999</v>
      </c>
      <c r="J104" s="36">
        <f>SUMIFS(СВЦЭМ!$C$33:$C$776,СВЦЭМ!$A$33:$A$776,$A104,СВЦЭМ!$B$33:$B$776,J$83)+'СЕТ СН'!$H$9+СВЦЭМ!$D$10+'СЕТ СН'!$H$5-'СЕТ СН'!$H$17</f>
        <v>3490.6584075599999</v>
      </c>
      <c r="K104" s="36">
        <f>SUMIFS(СВЦЭМ!$C$33:$C$776,СВЦЭМ!$A$33:$A$776,$A104,СВЦЭМ!$B$33:$B$776,K$83)+'СЕТ СН'!$H$9+СВЦЭМ!$D$10+'СЕТ СН'!$H$5-'СЕТ СН'!$H$17</f>
        <v>3450.493172</v>
      </c>
      <c r="L104" s="36">
        <f>SUMIFS(СВЦЭМ!$C$33:$C$776,СВЦЭМ!$A$33:$A$776,$A104,СВЦЭМ!$B$33:$B$776,L$83)+'СЕТ СН'!$H$9+СВЦЭМ!$D$10+'СЕТ СН'!$H$5-'СЕТ СН'!$H$17</f>
        <v>3454.1419476400001</v>
      </c>
      <c r="M104" s="36">
        <f>SUMIFS(СВЦЭМ!$C$33:$C$776,СВЦЭМ!$A$33:$A$776,$A104,СВЦЭМ!$B$33:$B$776,M$83)+'СЕТ СН'!$H$9+СВЦЭМ!$D$10+'СЕТ СН'!$H$5-'СЕТ СН'!$H$17</f>
        <v>3463.7584620500002</v>
      </c>
      <c r="N104" s="36">
        <f>SUMIFS(СВЦЭМ!$C$33:$C$776,СВЦЭМ!$A$33:$A$776,$A104,СВЦЭМ!$B$33:$B$776,N$83)+'СЕТ СН'!$H$9+СВЦЭМ!$D$10+'СЕТ СН'!$H$5-'СЕТ СН'!$H$17</f>
        <v>3470.1608215199999</v>
      </c>
      <c r="O104" s="36">
        <f>SUMIFS(СВЦЭМ!$C$33:$C$776,СВЦЭМ!$A$33:$A$776,$A104,СВЦЭМ!$B$33:$B$776,O$83)+'СЕТ СН'!$H$9+СВЦЭМ!$D$10+'СЕТ СН'!$H$5-'СЕТ СН'!$H$17</f>
        <v>3508.95745498</v>
      </c>
      <c r="P104" s="36">
        <f>SUMIFS(СВЦЭМ!$C$33:$C$776,СВЦЭМ!$A$33:$A$776,$A104,СВЦЭМ!$B$33:$B$776,P$83)+'СЕТ СН'!$H$9+СВЦЭМ!$D$10+'СЕТ СН'!$H$5-'СЕТ СН'!$H$17</f>
        <v>3550.2404457100001</v>
      </c>
      <c r="Q104" s="36">
        <f>SUMIFS(СВЦЭМ!$C$33:$C$776,СВЦЭМ!$A$33:$A$776,$A104,СВЦЭМ!$B$33:$B$776,Q$83)+'СЕТ СН'!$H$9+СВЦЭМ!$D$10+'СЕТ СН'!$H$5-'СЕТ СН'!$H$17</f>
        <v>3513.3684917299997</v>
      </c>
      <c r="R104" s="36">
        <f>SUMIFS(СВЦЭМ!$C$33:$C$776,СВЦЭМ!$A$33:$A$776,$A104,СВЦЭМ!$B$33:$B$776,R$83)+'СЕТ СН'!$H$9+СВЦЭМ!$D$10+'СЕТ СН'!$H$5-'СЕТ СН'!$H$17</f>
        <v>3458.8805324800001</v>
      </c>
      <c r="S104" s="36">
        <f>SUMIFS(СВЦЭМ!$C$33:$C$776,СВЦЭМ!$A$33:$A$776,$A104,СВЦЭМ!$B$33:$B$776,S$83)+'СЕТ СН'!$H$9+СВЦЭМ!$D$10+'СЕТ СН'!$H$5-'СЕТ СН'!$H$17</f>
        <v>3392.2519647999998</v>
      </c>
      <c r="T104" s="36">
        <f>SUMIFS(СВЦЭМ!$C$33:$C$776,СВЦЭМ!$A$33:$A$776,$A104,СВЦЭМ!$B$33:$B$776,T$83)+'СЕТ СН'!$H$9+СВЦЭМ!$D$10+'СЕТ СН'!$H$5-'СЕТ СН'!$H$17</f>
        <v>3387.3447470400001</v>
      </c>
      <c r="U104" s="36">
        <f>SUMIFS(СВЦЭМ!$C$33:$C$776,СВЦЭМ!$A$33:$A$776,$A104,СВЦЭМ!$B$33:$B$776,U$83)+'СЕТ СН'!$H$9+СВЦЭМ!$D$10+'СЕТ СН'!$H$5-'СЕТ СН'!$H$17</f>
        <v>3400.9975564699998</v>
      </c>
      <c r="V104" s="36">
        <f>SUMIFS(СВЦЭМ!$C$33:$C$776,СВЦЭМ!$A$33:$A$776,$A104,СВЦЭМ!$B$33:$B$776,V$83)+'СЕТ СН'!$H$9+СВЦЭМ!$D$10+'СЕТ СН'!$H$5-'СЕТ СН'!$H$17</f>
        <v>3397.6360415499998</v>
      </c>
      <c r="W104" s="36">
        <f>SUMIFS(СВЦЭМ!$C$33:$C$776,СВЦЭМ!$A$33:$A$776,$A104,СВЦЭМ!$B$33:$B$776,W$83)+'СЕТ СН'!$H$9+СВЦЭМ!$D$10+'СЕТ СН'!$H$5-'СЕТ СН'!$H$17</f>
        <v>3394.4624762100002</v>
      </c>
      <c r="X104" s="36">
        <f>SUMIFS(СВЦЭМ!$C$33:$C$776,СВЦЭМ!$A$33:$A$776,$A104,СВЦЭМ!$B$33:$B$776,X$83)+'СЕТ СН'!$H$9+СВЦЭМ!$D$10+'СЕТ СН'!$H$5-'СЕТ СН'!$H$17</f>
        <v>3384.65986071</v>
      </c>
      <c r="Y104" s="36">
        <f>SUMIFS(СВЦЭМ!$C$33:$C$776,СВЦЭМ!$A$33:$A$776,$A104,СВЦЭМ!$B$33:$B$776,Y$83)+'СЕТ СН'!$H$9+СВЦЭМ!$D$10+'СЕТ СН'!$H$5-'СЕТ СН'!$H$17</f>
        <v>3418.3245276899997</v>
      </c>
    </row>
    <row r="105" spans="1:25" ht="15.75" x14ac:dyDescent="0.2">
      <c r="A105" s="35">
        <f t="shared" si="2"/>
        <v>44126</v>
      </c>
      <c r="B105" s="36">
        <f>SUMIFS(СВЦЭМ!$C$33:$C$776,СВЦЭМ!$A$33:$A$776,$A105,СВЦЭМ!$B$33:$B$776,B$83)+'СЕТ СН'!$H$9+СВЦЭМ!$D$10+'СЕТ СН'!$H$5-'СЕТ СН'!$H$17</f>
        <v>3537.8438635900002</v>
      </c>
      <c r="C105" s="36">
        <f>SUMIFS(СВЦЭМ!$C$33:$C$776,СВЦЭМ!$A$33:$A$776,$A105,СВЦЭМ!$B$33:$B$776,C$83)+'СЕТ СН'!$H$9+СВЦЭМ!$D$10+'СЕТ СН'!$H$5-'СЕТ СН'!$H$17</f>
        <v>3631.11567513</v>
      </c>
      <c r="D105" s="36">
        <f>SUMIFS(СВЦЭМ!$C$33:$C$776,СВЦЭМ!$A$33:$A$776,$A105,СВЦЭМ!$B$33:$B$776,D$83)+'СЕТ СН'!$H$9+СВЦЭМ!$D$10+'СЕТ СН'!$H$5-'СЕТ СН'!$H$17</f>
        <v>3688.7080518399998</v>
      </c>
      <c r="E105" s="36">
        <f>SUMIFS(СВЦЭМ!$C$33:$C$776,СВЦЭМ!$A$33:$A$776,$A105,СВЦЭМ!$B$33:$B$776,E$83)+'СЕТ СН'!$H$9+СВЦЭМ!$D$10+'СЕТ СН'!$H$5-'СЕТ СН'!$H$17</f>
        <v>3691.17889173</v>
      </c>
      <c r="F105" s="36">
        <f>SUMIFS(СВЦЭМ!$C$33:$C$776,СВЦЭМ!$A$33:$A$776,$A105,СВЦЭМ!$B$33:$B$776,F$83)+'СЕТ СН'!$H$9+СВЦЭМ!$D$10+'СЕТ СН'!$H$5-'СЕТ СН'!$H$17</f>
        <v>3691.24580879</v>
      </c>
      <c r="G105" s="36">
        <f>SUMIFS(СВЦЭМ!$C$33:$C$776,СВЦЭМ!$A$33:$A$776,$A105,СВЦЭМ!$B$33:$B$776,G$83)+'СЕТ СН'!$H$9+СВЦЭМ!$D$10+'СЕТ СН'!$H$5-'СЕТ СН'!$H$17</f>
        <v>3670.2331506999999</v>
      </c>
      <c r="H105" s="36">
        <f>SUMIFS(СВЦЭМ!$C$33:$C$776,СВЦЭМ!$A$33:$A$776,$A105,СВЦЭМ!$B$33:$B$776,H$83)+'СЕТ СН'!$H$9+СВЦЭМ!$D$10+'СЕТ СН'!$H$5-'СЕТ СН'!$H$17</f>
        <v>3619.21600313</v>
      </c>
      <c r="I105" s="36">
        <f>SUMIFS(СВЦЭМ!$C$33:$C$776,СВЦЭМ!$A$33:$A$776,$A105,СВЦЭМ!$B$33:$B$776,I$83)+'СЕТ СН'!$H$9+СВЦЭМ!$D$10+'СЕТ СН'!$H$5-'СЕТ СН'!$H$17</f>
        <v>3572.0633203799998</v>
      </c>
      <c r="J105" s="36">
        <f>SUMIFS(СВЦЭМ!$C$33:$C$776,СВЦЭМ!$A$33:$A$776,$A105,СВЦЭМ!$B$33:$B$776,J$83)+'СЕТ СН'!$H$9+СВЦЭМ!$D$10+'СЕТ СН'!$H$5-'СЕТ СН'!$H$17</f>
        <v>3512.8066508399997</v>
      </c>
      <c r="K105" s="36">
        <f>SUMIFS(СВЦЭМ!$C$33:$C$776,СВЦЭМ!$A$33:$A$776,$A105,СВЦЭМ!$B$33:$B$776,K$83)+'СЕТ СН'!$H$9+СВЦЭМ!$D$10+'СЕТ СН'!$H$5-'СЕТ СН'!$H$17</f>
        <v>3471.36293897</v>
      </c>
      <c r="L105" s="36">
        <f>SUMIFS(СВЦЭМ!$C$33:$C$776,СВЦЭМ!$A$33:$A$776,$A105,СВЦЭМ!$B$33:$B$776,L$83)+'СЕТ СН'!$H$9+СВЦЭМ!$D$10+'СЕТ СН'!$H$5-'СЕТ СН'!$H$17</f>
        <v>3471.04217586</v>
      </c>
      <c r="M105" s="36">
        <f>SUMIFS(СВЦЭМ!$C$33:$C$776,СВЦЭМ!$A$33:$A$776,$A105,СВЦЭМ!$B$33:$B$776,M$83)+'СЕТ СН'!$H$9+СВЦЭМ!$D$10+'СЕТ СН'!$H$5-'СЕТ СН'!$H$17</f>
        <v>3481.9763470799999</v>
      </c>
      <c r="N105" s="36">
        <f>SUMIFS(СВЦЭМ!$C$33:$C$776,СВЦЭМ!$A$33:$A$776,$A105,СВЦЭМ!$B$33:$B$776,N$83)+'СЕТ СН'!$H$9+СВЦЭМ!$D$10+'СЕТ СН'!$H$5-'СЕТ СН'!$H$17</f>
        <v>3492.8924499999998</v>
      </c>
      <c r="O105" s="36">
        <f>SUMIFS(СВЦЭМ!$C$33:$C$776,СВЦЭМ!$A$33:$A$776,$A105,СВЦЭМ!$B$33:$B$776,O$83)+'СЕТ СН'!$H$9+СВЦЭМ!$D$10+'СЕТ СН'!$H$5-'СЕТ СН'!$H$17</f>
        <v>3540.6404293599999</v>
      </c>
      <c r="P105" s="36">
        <f>SUMIFS(СВЦЭМ!$C$33:$C$776,СВЦЭМ!$A$33:$A$776,$A105,СВЦЭМ!$B$33:$B$776,P$83)+'СЕТ СН'!$H$9+СВЦЭМ!$D$10+'СЕТ СН'!$H$5-'СЕТ СН'!$H$17</f>
        <v>3581.3760136999999</v>
      </c>
      <c r="Q105" s="36">
        <f>SUMIFS(СВЦЭМ!$C$33:$C$776,СВЦЭМ!$A$33:$A$776,$A105,СВЦЭМ!$B$33:$B$776,Q$83)+'СЕТ СН'!$H$9+СВЦЭМ!$D$10+'СЕТ СН'!$H$5-'СЕТ СН'!$H$17</f>
        <v>3540.5424501500001</v>
      </c>
      <c r="R105" s="36">
        <f>SUMIFS(СВЦЭМ!$C$33:$C$776,СВЦЭМ!$A$33:$A$776,$A105,СВЦЭМ!$B$33:$B$776,R$83)+'СЕТ СН'!$H$9+СВЦЭМ!$D$10+'СЕТ СН'!$H$5-'СЕТ СН'!$H$17</f>
        <v>3482.7333539900001</v>
      </c>
      <c r="S105" s="36">
        <f>SUMIFS(СВЦЭМ!$C$33:$C$776,СВЦЭМ!$A$33:$A$776,$A105,СВЦЭМ!$B$33:$B$776,S$83)+'СЕТ СН'!$H$9+СВЦЭМ!$D$10+'СЕТ СН'!$H$5-'СЕТ СН'!$H$17</f>
        <v>3419.07447538</v>
      </c>
      <c r="T105" s="36">
        <f>SUMIFS(СВЦЭМ!$C$33:$C$776,СВЦЭМ!$A$33:$A$776,$A105,СВЦЭМ!$B$33:$B$776,T$83)+'СЕТ СН'!$H$9+СВЦЭМ!$D$10+'СЕТ СН'!$H$5-'СЕТ СН'!$H$17</f>
        <v>3400.0913396400001</v>
      </c>
      <c r="U105" s="36">
        <f>SUMIFS(СВЦЭМ!$C$33:$C$776,СВЦЭМ!$A$33:$A$776,$A105,СВЦЭМ!$B$33:$B$776,U$83)+'СЕТ СН'!$H$9+СВЦЭМ!$D$10+'СЕТ СН'!$H$5-'СЕТ СН'!$H$17</f>
        <v>3414.55410798</v>
      </c>
      <c r="V105" s="36">
        <f>SUMIFS(СВЦЭМ!$C$33:$C$776,СВЦЭМ!$A$33:$A$776,$A105,СВЦЭМ!$B$33:$B$776,V$83)+'СЕТ СН'!$H$9+СВЦЭМ!$D$10+'СЕТ СН'!$H$5-'СЕТ СН'!$H$17</f>
        <v>3409.1033187100002</v>
      </c>
      <c r="W105" s="36">
        <f>SUMIFS(СВЦЭМ!$C$33:$C$776,СВЦЭМ!$A$33:$A$776,$A105,СВЦЭМ!$B$33:$B$776,W$83)+'СЕТ СН'!$H$9+СВЦЭМ!$D$10+'СЕТ СН'!$H$5-'СЕТ СН'!$H$17</f>
        <v>3408.8430693700002</v>
      </c>
      <c r="X105" s="36">
        <f>SUMIFS(СВЦЭМ!$C$33:$C$776,СВЦЭМ!$A$33:$A$776,$A105,СВЦЭМ!$B$33:$B$776,X$83)+'СЕТ СН'!$H$9+СВЦЭМ!$D$10+'СЕТ СН'!$H$5-'СЕТ СН'!$H$17</f>
        <v>3399.1296572199999</v>
      </c>
      <c r="Y105" s="36">
        <f>SUMIFS(СВЦЭМ!$C$33:$C$776,СВЦЭМ!$A$33:$A$776,$A105,СВЦЭМ!$B$33:$B$776,Y$83)+'СЕТ СН'!$H$9+СВЦЭМ!$D$10+'СЕТ СН'!$H$5-'СЕТ СН'!$H$17</f>
        <v>3433.9641650499998</v>
      </c>
    </row>
    <row r="106" spans="1:25" ht="15.75" x14ac:dyDescent="0.2">
      <c r="A106" s="35">
        <f t="shared" si="2"/>
        <v>44127</v>
      </c>
      <c r="B106" s="36">
        <f>SUMIFS(СВЦЭМ!$C$33:$C$776,СВЦЭМ!$A$33:$A$776,$A106,СВЦЭМ!$B$33:$B$776,B$83)+'СЕТ СН'!$H$9+СВЦЭМ!$D$10+'СЕТ СН'!$H$5-'СЕТ СН'!$H$17</f>
        <v>3550.9319934699997</v>
      </c>
      <c r="C106" s="36">
        <f>SUMIFS(СВЦЭМ!$C$33:$C$776,СВЦЭМ!$A$33:$A$776,$A106,СВЦЭМ!$B$33:$B$776,C$83)+'СЕТ СН'!$H$9+СВЦЭМ!$D$10+'СЕТ СН'!$H$5-'СЕТ СН'!$H$17</f>
        <v>3630.80944598</v>
      </c>
      <c r="D106" s="36">
        <f>SUMIFS(СВЦЭМ!$C$33:$C$776,СВЦЭМ!$A$33:$A$776,$A106,СВЦЭМ!$B$33:$B$776,D$83)+'СЕТ СН'!$H$9+СВЦЭМ!$D$10+'СЕТ СН'!$H$5-'СЕТ СН'!$H$17</f>
        <v>3682.0186406299999</v>
      </c>
      <c r="E106" s="36">
        <f>SUMIFS(СВЦЭМ!$C$33:$C$776,СВЦЭМ!$A$33:$A$776,$A106,СВЦЭМ!$B$33:$B$776,E$83)+'СЕТ СН'!$H$9+СВЦЭМ!$D$10+'СЕТ СН'!$H$5-'СЕТ СН'!$H$17</f>
        <v>3692.7243440000002</v>
      </c>
      <c r="F106" s="36">
        <f>SUMIFS(СВЦЭМ!$C$33:$C$776,СВЦЭМ!$A$33:$A$776,$A106,СВЦЭМ!$B$33:$B$776,F$83)+'СЕТ СН'!$H$9+СВЦЭМ!$D$10+'СЕТ СН'!$H$5-'СЕТ СН'!$H$17</f>
        <v>3691.7113535099998</v>
      </c>
      <c r="G106" s="36">
        <f>SUMIFS(СВЦЭМ!$C$33:$C$776,СВЦЭМ!$A$33:$A$776,$A106,СВЦЭМ!$B$33:$B$776,G$83)+'СЕТ СН'!$H$9+СВЦЭМ!$D$10+'СЕТ СН'!$H$5-'СЕТ СН'!$H$17</f>
        <v>3670.70455335</v>
      </c>
      <c r="H106" s="36">
        <f>SUMIFS(СВЦЭМ!$C$33:$C$776,СВЦЭМ!$A$33:$A$776,$A106,СВЦЭМ!$B$33:$B$776,H$83)+'СЕТ СН'!$H$9+СВЦЭМ!$D$10+'СЕТ СН'!$H$5-'СЕТ СН'!$H$17</f>
        <v>3622.8005510100002</v>
      </c>
      <c r="I106" s="36">
        <f>SUMIFS(СВЦЭМ!$C$33:$C$776,СВЦЭМ!$A$33:$A$776,$A106,СВЦЭМ!$B$33:$B$776,I$83)+'СЕТ СН'!$H$9+СВЦЭМ!$D$10+'СЕТ СН'!$H$5-'СЕТ СН'!$H$17</f>
        <v>3574.4428571399999</v>
      </c>
      <c r="J106" s="36">
        <f>SUMIFS(СВЦЭМ!$C$33:$C$776,СВЦЭМ!$A$33:$A$776,$A106,СВЦЭМ!$B$33:$B$776,J$83)+'СЕТ СН'!$H$9+СВЦЭМ!$D$10+'СЕТ СН'!$H$5-'СЕТ СН'!$H$17</f>
        <v>3516.2957533399999</v>
      </c>
      <c r="K106" s="36">
        <f>SUMIFS(СВЦЭМ!$C$33:$C$776,СВЦЭМ!$A$33:$A$776,$A106,СВЦЭМ!$B$33:$B$776,K$83)+'СЕТ СН'!$H$9+СВЦЭМ!$D$10+'СЕТ СН'!$H$5-'СЕТ СН'!$H$17</f>
        <v>3485.4219496199999</v>
      </c>
      <c r="L106" s="36">
        <f>SUMIFS(СВЦЭМ!$C$33:$C$776,СВЦЭМ!$A$33:$A$776,$A106,СВЦЭМ!$B$33:$B$776,L$83)+'СЕТ СН'!$H$9+СВЦЭМ!$D$10+'СЕТ СН'!$H$5-'СЕТ СН'!$H$17</f>
        <v>3483.2921582700001</v>
      </c>
      <c r="M106" s="36">
        <f>SUMIFS(СВЦЭМ!$C$33:$C$776,СВЦЭМ!$A$33:$A$776,$A106,СВЦЭМ!$B$33:$B$776,M$83)+'СЕТ СН'!$H$9+СВЦЭМ!$D$10+'СЕТ СН'!$H$5-'СЕТ СН'!$H$17</f>
        <v>3484.5985023399999</v>
      </c>
      <c r="N106" s="36">
        <f>SUMIFS(СВЦЭМ!$C$33:$C$776,СВЦЭМ!$A$33:$A$776,$A106,СВЦЭМ!$B$33:$B$776,N$83)+'СЕТ СН'!$H$9+СВЦЭМ!$D$10+'СЕТ СН'!$H$5-'СЕТ СН'!$H$17</f>
        <v>3494.3857515</v>
      </c>
      <c r="O106" s="36">
        <f>SUMIFS(СВЦЭМ!$C$33:$C$776,СВЦЭМ!$A$33:$A$776,$A106,СВЦЭМ!$B$33:$B$776,O$83)+'СЕТ СН'!$H$9+СВЦЭМ!$D$10+'СЕТ СН'!$H$5-'СЕТ СН'!$H$17</f>
        <v>3534.4286420500002</v>
      </c>
      <c r="P106" s="36">
        <f>SUMIFS(СВЦЭМ!$C$33:$C$776,СВЦЭМ!$A$33:$A$776,$A106,СВЦЭМ!$B$33:$B$776,P$83)+'СЕТ СН'!$H$9+СВЦЭМ!$D$10+'СЕТ СН'!$H$5-'СЕТ СН'!$H$17</f>
        <v>3573.3456226200001</v>
      </c>
      <c r="Q106" s="36">
        <f>SUMIFS(СВЦЭМ!$C$33:$C$776,СВЦЭМ!$A$33:$A$776,$A106,СВЦЭМ!$B$33:$B$776,Q$83)+'СЕТ СН'!$H$9+СВЦЭМ!$D$10+'СЕТ СН'!$H$5-'СЕТ СН'!$H$17</f>
        <v>3535.7701518399999</v>
      </c>
      <c r="R106" s="36">
        <f>SUMIFS(СВЦЭМ!$C$33:$C$776,СВЦЭМ!$A$33:$A$776,$A106,СВЦЭМ!$B$33:$B$776,R$83)+'СЕТ СН'!$H$9+СВЦЭМ!$D$10+'СЕТ СН'!$H$5-'СЕТ СН'!$H$17</f>
        <v>3481.7856035300001</v>
      </c>
      <c r="S106" s="36">
        <f>SUMIFS(СВЦЭМ!$C$33:$C$776,СВЦЭМ!$A$33:$A$776,$A106,СВЦЭМ!$B$33:$B$776,S$83)+'СЕТ СН'!$H$9+СВЦЭМ!$D$10+'СЕТ СН'!$H$5-'СЕТ СН'!$H$17</f>
        <v>3507.7964170099999</v>
      </c>
      <c r="T106" s="36">
        <f>SUMIFS(СВЦЭМ!$C$33:$C$776,СВЦЭМ!$A$33:$A$776,$A106,СВЦЭМ!$B$33:$B$776,T$83)+'СЕТ СН'!$H$9+СВЦЭМ!$D$10+'СЕТ СН'!$H$5-'СЕТ СН'!$H$17</f>
        <v>3502.8845126199999</v>
      </c>
      <c r="U106" s="36">
        <f>SUMIFS(СВЦЭМ!$C$33:$C$776,СВЦЭМ!$A$33:$A$776,$A106,СВЦЭМ!$B$33:$B$776,U$83)+'СЕТ СН'!$H$9+СВЦЭМ!$D$10+'СЕТ СН'!$H$5-'СЕТ СН'!$H$17</f>
        <v>3434.2870768399998</v>
      </c>
      <c r="V106" s="36">
        <f>SUMIFS(СВЦЭМ!$C$33:$C$776,СВЦЭМ!$A$33:$A$776,$A106,СВЦЭМ!$B$33:$B$776,V$83)+'СЕТ СН'!$H$9+СВЦЭМ!$D$10+'СЕТ СН'!$H$5-'СЕТ СН'!$H$17</f>
        <v>3431.0081298999999</v>
      </c>
      <c r="W106" s="36">
        <f>SUMIFS(СВЦЭМ!$C$33:$C$776,СВЦЭМ!$A$33:$A$776,$A106,СВЦЭМ!$B$33:$B$776,W$83)+'СЕТ СН'!$H$9+СВЦЭМ!$D$10+'СЕТ СН'!$H$5-'СЕТ СН'!$H$17</f>
        <v>3427.65986862</v>
      </c>
      <c r="X106" s="36">
        <f>SUMIFS(СВЦЭМ!$C$33:$C$776,СВЦЭМ!$A$33:$A$776,$A106,СВЦЭМ!$B$33:$B$776,X$83)+'СЕТ СН'!$H$9+СВЦЭМ!$D$10+'СЕТ СН'!$H$5-'СЕТ СН'!$H$17</f>
        <v>3411.1128569900002</v>
      </c>
      <c r="Y106" s="36">
        <f>SUMIFS(СВЦЭМ!$C$33:$C$776,СВЦЭМ!$A$33:$A$776,$A106,СВЦЭМ!$B$33:$B$776,Y$83)+'СЕТ СН'!$H$9+СВЦЭМ!$D$10+'СЕТ СН'!$H$5-'СЕТ СН'!$H$17</f>
        <v>3416.6914591700001</v>
      </c>
    </row>
    <row r="107" spans="1:25" ht="15.75" x14ac:dyDescent="0.2">
      <c r="A107" s="35">
        <f t="shared" si="2"/>
        <v>44128</v>
      </c>
      <c r="B107" s="36">
        <f>SUMIFS(СВЦЭМ!$C$33:$C$776,СВЦЭМ!$A$33:$A$776,$A107,СВЦЭМ!$B$33:$B$776,B$83)+'СЕТ СН'!$H$9+СВЦЭМ!$D$10+'СЕТ СН'!$H$5-'СЕТ СН'!$H$17</f>
        <v>3516.51749341</v>
      </c>
      <c r="C107" s="36">
        <f>SUMIFS(СВЦЭМ!$C$33:$C$776,СВЦЭМ!$A$33:$A$776,$A107,СВЦЭМ!$B$33:$B$776,C$83)+'СЕТ СН'!$H$9+СВЦЭМ!$D$10+'СЕТ СН'!$H$5-'СЕТ СН'!$H$17</f>
        <v>3591.5095394</v>
      </c>
      <c r="D107" s="36">
        <f>SUMIFS(СВЦЭМ!$C$33:$C$776,СВЦЭМ!$A$33:$A$776,$A107,СВЦЭМ!$B$33:$B$776,D$83)+'СЕТ СН'!$H$9+СВЦЭМ!$D$10+'СЕТ СН'!$H$5-'СЕТ СН'!$H$17</f>
        <v>3661.8635737300001</v>
      </c>
      <c r="E107" s="36">
        <f>SUMIFS(СВЦЭМ!$C$33:$C$776,СВЦЭМ!$A$33:$A$776,$A107,СВЦЭМ!$B$33:$B$776,E$83)+'СЕТ СН'!$H$9+СВЦЭМ!$D$10+'СЕТ СН'!$H$5-'СЕТ СН'!$H$17</f>
        <v>3679.0249291999999</v>
      </c>
      <c r="F107" s="36">
        <f>SUMIFS(СВЦЭМ!$C$33:$C$776,СВЦЭМ!$A$33:$A$776,$A107,СВЦЭМ!$B$33:$B$776,F$83)+'СЕТ СН'!$H$9+СВЦЭМ!$D$10+'СЕТ СН'!$H$5-'СЕТ СН'!$H$17</f>
        <v>3680.4108585899999</v>
      </c>
      <c r="G107" s="36">
        <f>SUMIFS(СВЦЭМ!$C$33:$C$776,СВЦЭМ!$A$33:$A$776,$A107,СВЦЭМ!$B$33:$B$776,G$83)+'СЕТ СН'!$H$9+СВЦЭМ!$D$10+'СЕТ СН'!$H$5-'СЕТ СН'!$H$17</f>
        <v>3659.8112035300001</v>
      </c>
      <c r="H107" s="36">
        <f>SUMIFS(СВЦЭМ!$C$33:$C$776,СВЦЭМ!$A$33:$A$776,$A107,СВЦЭМ!$B$33:$B$776,H$83)+'СЕТ СН'!$H$9+СВЦЭМ!$D$10+'СЕТ СН'!$H$5-'СЕТ СН'!$H$17</f>
        <v>3637.5854293699999</v>
      </c>
      <c r="I107" s="36">
        <f>SUMIFS(СВЦЭМ!$C$33:$C$776,СВЦЭМ!$A$33:$A$776,$A107,СВЦЭМ!$B$33:$B$776,I$83)+'СЕТ СН'!$H$9+СВЦЭМ!$D$10+'СЕТ СН'!$H$5-'СЕТ СН'!$H$17</f>
        <v>3607.5634491700002</v>
      </c>
      <c r="J107" s="36">
        <f>SUMIFS(СВЦЭМ!$C$33:$C$776,СВЦЭМ!$A$33:$A$776,$A107,СВЦЭМ!$B$33:$B$776,J$83)+'СЕТ СН'!$H$9+СВЦЭМ!$D$10+'СЕТ СН'!$H$5-'СЕТ СН'!$H$17</f>
        <v>3532.6494751099999</v>
      </c>
      <c r="K107" s="36">
        <f>SUMIFS(СВЦЭМ!$C$33:$C$776,СВЦЭМ!$A$33:$A$776,$A107,СВЦЭМ!$B$33:$B$776,K$83)+'СЕТ СН'!$H$9+СВЦЭМ!$D$10+'СЕТ СН'!$H$5-'СЕТ СН'!$H$17</f>
        <v>3499.1957682399998</v>
      </c>
      <c r="L107" s="36">
        <f>SUMIFS(СВЦЭМ!$C$33:$C$776,СВЦЭМ!$A$33:$A$776,$A107,СВЦЭМ!$B$33:$B$776,L$83)+'СЕТ СН'!$H$9+СВЦЭМ!$D$10+'СЕТ СН'!$H$5-'СЕТ СН'!$H$17</f>
        <v>3488.1702946199998</v>
      </c>
      <c r="M107" s="36">
        <f>SUMIFS(СВЦЭМ!$C$33:$C$776,СВЦЭМ!$A$33:$A$776,$A107,СВЦЭМ!$B$33:$B$776,M$83)+'СЕТ СН'!$H$9+СВЦЭМ!$D$10+'СЕТ СН'!$H$5-'СЕТ СН'!$H$17</f>
        <v>3478.2507842999999</v>
      </c>
      <c r="N107" s="36">
        <f>SUMIFS(СВЦЭМ!$C$33:$C$776,СВЦЭМ!$A$33:$A$776,$A107,СВЦЭМ!$B$33:$B$776,N$83)+'СЕТ СН'!$H$9+СВЦЭМ!$D$10+'СЕТ СН'!$H$5-'СЕТ СН'!$H$17</f>
        <v>3476.0285940200001</v>
      </c>
      <c r="O107" s="36">
        <f>SUMIFS(СВЦЭМ!$C$33:$C$776,СВЦЭМ!$A$33:$A$776,$A107,СВЦЭМ!$B$33:$B$776,O$83)+'СЕТ СН'!$H$9+СВЦЭМ!$D$10+'СЕТ СН'!$H$5-'СЕТ СН'!$H$17</f>
        <v>3524.3481304299999</v>
      </c>
      <c r="P107" s="36">
        <f>SUMIFS(СВЦЭМ!$C$33:$C$776,СВЦЭМ!$A$33:$A$776,$A107,СВЦЭМ!$B$33:$B$776,P$83)+'СЕТ СН'!$H$9+СВЦЭМ!$D$10+'СЕТ СН'!$H$5-'СЕТ СН'!$H$17</f>
        <v>3576.6534120599999</v>
      </c>
      <c r="Q107" s="36">
        <f>SUMIFS(СВЦЭМ!$C$33:$C$776,СВЦЭМ!$A$33:$A$776,$A107,СВЦЭМ!$B$33:$B$776,Q$83)+'СЕТ СН'!$H$9+СВЦЭМ!$D$10+'СЕТ СН'!$H$5-'СЕТ СН'!$H$17</f>
        <v>3562.0681518199999</v>
      </c>
      <c r="R107" s="36">
        <f>SUMIFS(СВЦЭМ!$C$33:$C$776,СВЦЭМ!$A$33:$A$776,$A107,СВЦЭМ!$B$33:$B$776,R$83)+'СЕТ СН'!$H$9+СВЦЭМ!$D$10+'СЕТ СН'!$H$5-'СЕТ СН'!$H$17</f>
        <v>3528.80173212</v>
      </c>
      <c r="S107" s="36">
        <f>SUMIFS(СВЦЭМ!$C$33:$C$776,СВЦЭМ!$A$33:$A$776,$A107,СВЦЭМ!$B$33:$B$776,S$83)+'СЕТ СН'!$H$9+СВЦЭМ!$D$10+'СЕТ СН'!$H$5-'СЕТ СН'!$H$17</f>
        <v>3487.56190001</v>
      </c>
      <c r="T107" s="36">
        <f>SUMIFS(СВЦЭМ!$C$33:$C$776,СВЦЭМ!$A$33:$A$776,$A107,СВЦЭМ!$B$33:$B$776,T$83)+'СЕТ СН'!$H$9+СВЦЭМ!$D$10+'СЕТ СН'!$H$5-'СЕТ СН'!$H$17</f>
        <v>3516.0858829200001</v>
      </c>
      <c r="U107" s="36">
        <f>SUMIFS(СВЦЭМ!$C$33:$C$776,СВЦЭМ!$A$33:$A$776,$A107,СВЦЭМ!$B$33:$B$776,U$83)+'СЕТ СН'!$H$9+СВЦЭМ!$D$10+'СЕТ СН'!$H$5-'СЕТ СН'!$H$17</f>
        <v>3518.82505515</v>
      </c>
      <c r="V107" s="36">
        <f>SUMIFS(СВЦЭМ!$C$33:$C$776,СВЦЭМ!$A$33:$A$776,$A107,СВЦЭМ!$B$33:$B$776,V$83)+'СЕТ СН'!$H$9+СВЦЭМ!$D$10+'СЕТ СН'!$H$5-'СЕТ СН'!$H$17</f>
        <v>3430.1965458700001</v>
      </c>
      <c r="W107" s="36">
        <f>SUMIFS(СВЦЭМ!$C$33:$C$776,СВЦЭМ!$A$33:$A$776,$A107,СВЦЭМ!$B$33:$B$776,W$83)+'СЕТ СН'!$H$9+СВЦЭМ!$D$10+'СЕТ СН'!$H$5-'СЕТ СН'!$H$17</f>
        <v>3446.46308232</v>
      </c>
      <c r="X107" s="36">
        <f>SUMIFS(СВЦЭМ!$C$33:$C$776,СВЦЭМ!$A$33:$A$776,$A107,СВЦЭМ!$B$33:$B$776,X$83)+'СЕТ СН'!$H$9+СВЦЭМ!$D$10+'СЕТ СН'!$H$5-'СЕТ СН'!$H$17</f>
        <v>3473.4003845400002</v>
      </c>
      <c r="Y107" s="36">
        <f>SUMIFS(СВЦЭМ!$C$33:$C$776,СВЦЭМ!$A$33:$A$776,$A107,СВЦЭМ!$B$33:$B$776,Y$83)+'СЕТ СН'!$H$9+СВЦЭМ!$D$10+'СЕТ СН'!$H$5-'СЕТ СН'!$H$17</f>
        <v>3510.51520755</v>
      </c>
    </row>
    <row r="108" spans="1:25" ht="15.75" x14ac:dyDescent="0.2">
      <c r="A108" s="35">
        <f t="shared" si="2"/>
        <v>44129</v>
      </c>
      <c r="B108" s="36">
        <f>SUMIFS(СВЦЭМ!$C$33:$C$776,СВЦЭМ!$A$33:$A$776,$A108,СВЦЭМ!$B$33:$B$776,B$83)+'СЕТ СН'!$H$9+СВЦЭМ!$D$10+'СЕТ СН'!$H$5-'СЕТ СН'!$H$17</f>
        <v>3578.4957049300001</v>
      </c>
      <c r="C108" s="36">
        <f>SUMIFS(СВЦЭМ!$C$33:$C$776,СВЦЭМ!$A$33:$A$776,$A108,СВЦЭМ!$B$33:$B$776,C$83)+'СЕТ СН'!$H$9+СВЦЭМ!$D$10+'СЕТ СН'!$H$5-'СЕТ СН'!$H$17</f>
        <v>3629.8257302699999</v>
      </c>
      <c r="D108" s="36">
        <f>SUMIFS(СВЦЭМ!$C$33:$C$776,СВЦЭМ!$A$33:$A$776,$A108,СВЦЭМ!$B$33:$B$776,D$83)+'СЕТ СН'!$H$9+СВЦЭМ!$D$10+'СЕТ СН'!$H$5-'СЕТ СН'!$H$17</f>
        <v>3699.4789596000001</v>
      </c>
      <c r="E108" s="36">
        <f>SUMIFS(СВЦЭМ!$C$33:$C$776,СВЦЭМ!$A$33:$A$776,$A108,СВЦЭМ!$B$33:$B$776,E$83)+'СЕТ СН'!$H$9+СВЦЭМ!$D$10+'СЕТ СН'!$H$5-'СЕТ СН'!$H$17</f>
        <v>3703.05361386</v>
      </c>
      <c r="F108" s="36">
        <f>SUMIFS(СВЦЭМ!$C$33:$C$776,СВЦЭМ!$A$33:$A$776,$A108,СВЦЭМ!$B$33:$B$776,F$83)+'СЕТ СН'!$H$9+СВЦЭМ!$D$10+'СЕТ СН'!$H$5-'СЕТ СН'!$H$17</f>
        <v>3710.37805531</v>
      </c>
      <c r="G108" s="36">
        <f>SUMIFS(СВЦЭМ!$C$33:$C$776,СВЦЭМ!$A$33:$A$776,$A108,СВЦЭМ!$B$33:$B$776,G$83)+'СЕТ СН'!$H$9+СВЦЭМ!$D$10+'СЕТ СН'!$H$5-'СЕТ СН'!$H$17</f>
        <v>3704.3143967000001</v>
      </c>
      <c r="H108" s="36">
        <f>SUMIFS(СВЦЭМ!$C$33:$C$776,СВЦЭМ!$A$33:$A$776,$A108,СВЦЭМ!$B$33:$B$776,H$83)+'СЕТ СН'!$H$9+СВЦЭМ!$D$10+'СЕТ СН'!$H$5-'СЕТ СН'!$H$17</f>
        <v>3681.5479701899999</v>
      </c>
      <c r="I108" s="36">
        <f>SUMIFS(СВЦЭМ!$C$33:$C$776,СВЦЭМ!$A$33:$A$776,$A108,СВЦЭМ!$B$33:$B$776,I$83)+'СЕТ СН'!$H$9+СВЦЭМ!$D$10+'СЕТ СН'!$H$5-'СЕТ СН'!$H$17</f>
        <v>3662.1303681700001</v>
      </c>
      <c r="J108" s="36">
        <f>SUMIFS(СВЦЭМ!$C$33:$C$776,СВЦЭМ!$A$33:$A$776,$A108,СВЦЭМ!$B$33:$B$776,J$83)+'СЕТ СН'!$H$9+СВЦЭМ!$D$10+'СЕТ СН'!$H$5-'СЕТ СН'!$H$17</f>
        <v>3564.02047696</v>
      </c>
      <c r="K108" s="36">
        <f>SUMIFS(СВЦЭМ!$C$33:$C$776,СВЦЭМ!$A$33:$A$776,$A108,СВЦЭМ!$B$33:$B$776,K$83)+'СЕТ СН'!$H$9+СВЦЭМ!$D$10+'СЕТ СН'!$H$5-'СЕТ СН'!$H$17</f>
        <v>3495.2168608399998</v>
      </c>
      <c r="L108" s="36">
        <f>SUMIFS(СВЦЭМ!$C$33:$C$776,СВЦЭМ!$A$33:$A$776,$A108,СВЦЭМ!$B$33:$B$776,L$83)+'СЕТ СН'!$H$9+СВЦЭМ!$D$10+'СЕТ СН'!$H$5-'СЕТ СН'!$H$17</f>
        <v>3490.5571437399999</v>
      </c>
      <c r="M108" s="36">
        <f>SUMIFS(СВЦЭМ!$C$33:$C$776,СВЦЭМ!$A$33:$A$776,$A108,СВЦЭМ!$B$33:$B$776,M$83)+'СЕТ СН'!$H$9+СВЦЭМ!$D$10+'СЕТ СН'!$H$5-'СЕТ СН'!$H$17</f>
        <v>3493.9383756799998</v>
      </c>
      <c r="N108" s="36">
        <f>SUMIFS(СВЦЭМ!$C$33:$C$776,СВЦЭМ!$A$33:$A$776,$A108,СВЦЭМ!$B$33:$B$776,N$83)+'СЕТ СН'!$H$9+СВЦЭМ!$D$10+'СЕТ СН'!$H$5-'СЕТ СН'!$H$17</f>
        <v>3499.6352901099999</v>
      </c>
      <c r="O108" s="36">
        <f>SUMIFS(СВЦЭМ!$C$33:$C$776,СВЦЭМ!$A$33:$A$776,$A108,СВЦЭМ!$B$33:$B$776,O$83)+'СЕТ СН'!$H$9+СВЦЭМ!$D$10+'СЕТ СН'!$H$5-'СЕТ СН'!$H$17</f>
        <v>3542.9414710400001</v>
      </c>
      <c r="P108" s="36">
        <f>SUMIFS(СВЦЭМ!$C$33:$C$776,СВЦЭМ!$A$33:$A$776,$A108,СВЦЭМ!$B$33:$B$776,P$83)+'СЕТ СН'!$H$9+СВЦЭМ!$D$10+'СЕТ СН'!$H$5-'СЕТ СН'!$H$17</f>
        <v>3594.0385452999999</v>
      </c>
      <c r="Q108" s="36">
        <f>SUMIFS(СВЦЭМ!$C$33:$C$776,СВЦЭМ!$A$33:$A$776,$A108,СВЦЭМ!$B$33:$B$776,Q$83)+'СЕТ СН'!$H$9+СВЦЭМ!$D$10+'СЕТ СН'!$H$5-'СЕТ СН'!$H$17</f>
        <v>3556.3018735400001</v>
      </c>
      <c r="R108" s="36">
        <f>SUMIFS(СВЦЭМ!$C$33:$C$776,СВЦЭМ!$A$33:$A$776,$A108,СВЦЭМ!$B$33:$B$776,R$83)+'СЕТ СН'!$H$9+СВЦЭМ!$D$10+'СЕТ СН'!$H$5-'СЕТ СН'!$H$17</f>
        <v>3502.5099620999999</v>
      </c>
      <c r="S108" s="36">
        <f>SUMIFS(СВЦЭМ!$C$33:$C$776,СВЦЭМ!$A$33:$A$776,$A108,СВЦЭМ!$B$33:$B$776,S$83)+'СЕТ СН'!$H$9+СВЦЭМ!$D$10+'СЕТ СН'!$H$5-'СЕТ СН'!$H$17</f>
        <v>3492.3077650499999</v>
      </c>
      <c r="T108" s="36">
        <f>SUMIFS(СВЦЭМ!$C$33:$C$776,СВЦЭМ!$A$33:$A$776,$A108,СВЦЭМ!$B$33:$B$776,T$83)+'СЕТ СН'!$H$9+СВЦЭМ!$D$10+'СЕТ СН'!$H$5-'СЕТ СН'!$H$17</f>
        <v>3518.1722661100002</v>
      </c>
      <c r="U108" s="36">
        <f>SUMIFS(СВЦЭМ!$C$33:$C$776,СВЦЭМ!$A$33:$A$776,$A108,СВЦЭМ!$B$33:$B$776,U$83)+'СЕТ СН'!$H$9+СВЦЭМ!$D$10+'СЕТ СН'!$H$5-'СЕТ СН'!$H$17</f>
        <v>3453.3980534900002</v>
      </c>
      <c r="V108" s="36">
        <f>SUMIFS(СВЦЭМ!$C$33:$C$776,СВЦЭМ!$A$33:$A$776,$A108,СВЦЭМ!$B$33:$B$776,V$83)+'СЕТ СН'!$H$9+СВЦЭМ!$D$10+'СЕТ СН'!$H$5-'СЕТ СН'!$H$17</f>
        <v>3435.5935697699997</v>
      </c>
      <c r="W108" s="36">
        <f>SUMIFS(СВЦЭМ!$C$33:$C$776,СВЦЭМ!$A$33:$A$776,$A108,СВЦЭМ!$B$33:$B$776,W$83)+'СЕТ СН'!$H$9+СВЦЭМ!$D$10+'СЕТ СН'!$H$5-'СЕТ СН'!$H$17</f>
        <v>3416.5300043500001</v>
      </c>
      <c r="X108" s="36">
        <f>SUMIFS(СВЦЭМ!$C$33:$C$776,СВЦЭМ!$A$33:$A$776,$A108,СВЦЭМ!$B$33:$B$776,X$83)+'СЕТ СН'!$H$9+СВЦЭМ!$D$10+'СЕТ СН'!$H$5-'СЕТ СН'!$H$17</f>
        <v>3423.1400368700001</v>
      </c>
      <c r="Y108" s="36">
        <f>SUMIFS(СВЦЭМ!$C$33:$C$776,СВЦЭМ!$A$33:$A$776,$A108,СВЦЭМ!$B$33:$B$776,Y$83)+'СЕТ СН'!$H$9+СВЦЭМ!$D$10+'СЕТ СН'!$H$5-'СЕТ СН'!$H$17</f>
        <v>3464.3142789399999</v>
      </c>
    </row>
    <row r="109" spans="1:25" ht="15.75" x14ac:dyDescent="0.2">
      <c r="A109" s="35">
        <f t="shared" si="2"/>
        <v>44130</v>
      </c>
      <c r="B109" s="36">
        <f>SUMIFS(СВЦЭМ!$C$33:$C$776,СВЦЭМ!$A$33:$A$776,$A109,СВЦЭМ!$B$33:$B$776,B$83)+'СЕТ СН'!$H$9+СВЦЭМ!$D$10+'СЕТ СН'!$H$5-'СЕТ СН'!$H$17</f>
        <v>3570.79414812</v>
      </c>
      <c r="C109" s="36">
        <f>SUMIFS(СВЦЭМ!$C$33:$C$776,СВЦЭМ!$A$33:$A$776,$A109,СВЦЭМ!$B$33:$B$776,C$83)+'СЕТ СН'!$H$9+СВЦЭМ!$D$10+'СЕТ СН'!$H$5-'СЕТ СН'!$H$17</f>
        <v>3653.6701882899997</v>
      </c>
      <c r="D109" s="36">
        <f>SUMIFS(СВЦЭМ!$C$33:$C$776,СВЦЭМ!$A$33:$A$776,$A109,СВЦЭМ!$B$33:$B$776,D$83)+'СЕТ СН'!$H$9+СВЦЭМ!$D$10+'СЕТ СН'!$H$5-'СЕТ СН'!$H$17</f>
        <v>3710.9566174399997</v>
      </c>
      <c r="E109" s="36">
        <f>SUMIFS(СВЦЭМ!$C$33:$C$776,СВЦЭМ!$A$33:$A$776,$A109,СВЦЭМ!$B$33:$B$776,E$83)+'СЕТ СН'!$H$9+СВЦЭМ!$D$10+'СЕТ СН'!$H$5-'СЕТ СН'!$H$17</f>
        <v>3722.9783882500001</v>
      </c>
      <c r="F109" s="36">
        <f>SUMIFS(СВЦЭМ!$C$33:$C$776,СВЦЭМ!$A$33:$A$776,$A109,СВЦЭМ!$B$33:$B$776,F$83)+'СЕТ СН'!$H$9+СВЦЭМ!$D$10+'СЕТ СН'!$H$5-'СЕТ СН'!$H$17</f>
        <v>3719.4207516300003</v>
      </c>
      <c r="G109" s="36">
        <f>SUMIFS(СВЦЭМ!$C$33:$C$776,СВЦЭМ!$A$33:$A$776,$A109,СВЦЭМ!$B$33:$B$776,G$83)+'СЕТ СН'!$H$9+СВЦЭМ!$D$10+'СЕТ СН'!$H$5-'СЕТ СН'!$H$17</f>
        <v>3696.9144257500002</v>
      </c>
      <c r="H109" s="36">
        <f>SUMIFS(СВЦЭМ!$C$33:$C$776,СВЦЭМ!$A$33:$A$776,$A109,СВЦЭМ!$B$33:$B$776,H$83)+'СЕТ СН'!$H$9+СВЦЭМ!$D$10+'СЕТ СН'!$H$5-'СЕТ СН'!$H$17</f>
        <v>3647.4245948799999</v>
      </c>
      <c r="I109" s="36">
        <f>SUMIFS(СВЦЭМ!$C$33:$C$776,СВЦЭМ!$A$33:$A$776,$A109,СВЦЭМ!$B$33:$B$776,I$83)+'СЕТ СН'!$H$9+СВЦЭМ!$D$10+'СЕТ СН'!$H$5-'СЕТ СН'!$H$17</f>
        <v>3606.9635580499998</v>
      </c>
      <c r="J109" s="36">
        <f>SUMIFS(СВЦЭМ!$C$33:$C$776,СВЦЭМ!$A$33:$A$776,$A109,СВЦЭМ!$B$33:$B$776,J$83)+'СЕТ СН'!$H$9+СВЦЭМ!$D$10+'СЕТ СН'!$H$5-'СЕТ СН'!$H$17</f>
        <v>3535.9299670599999</v>
      </c>
      <c r="K109" s="36">
        <f>SUMIFS(СВЦЭМ!$C$33:$C$776,СВЦЭМ!$A$33:$A$776,$A109,СВЦЭМ!$B$33:$B$776,K$83)+'СЕТ СН'!$H$9+СВЦЭМ!$D$10+'СЕТ СН'!$H$5-'СЕТ СН'!$H$17</f>
        <v>3489.1055277400001</v>
      </c>
      <c r="L109" s="36">
        <f>SUMIFS(СВЦЭМ!$C$33:$C$776,СВЦЭМ!$A$33:$A$776,$A109,СВЦЭМ!$B$33:$B$776,L$83)+'СЕТ СН'!$H$9+СВЦЭМ!$D$10+'СЕТ СН'!$H$5-'СЕТ СН'!$H$17</f>
        <v>3484.5256869999998</v>
      </c>
      <c r="M109" s="36">
        <f>SUMIFS(СВЦЭМ!$C$33:$C$776,СВЦЭМ!$A$33:$A$776,$A109,СВЦЭМ!$B$33:$B$776,M$83)+'СЕТ СН'!$H$9+СВЦЭМ!$D$10+'СЕТ СН'!$H$5-'СЕТ СН'!$H$17</f>
        <v>3507.3376959400002</v>
      </c>
      <c r="N109" s="36">
        <f>SUMIFS(СВЦЭМ!$C$33:$C$776,СВЦЭМ!$A$33:$A$776,$A109,СВЦЭМ!$B$33:$B$776,N$83)+'СЕТ СН'!$H$9+СВЦЭМ!$D$10+'СЕТ СН'!$H$5-'СЕТ СН'!$H$17</f>
        <v>3507.1810480100003</v>
      </c>
      <c r="O109" s="36">
        <f>SUMIFS(СВЦЭМ!$C$33:$C$776,СВЦЭМ!$A$33:$A$776,$A109,СВЦЭМ!$B$33:$B$776,O$83)+'СЕТ СН'!$H$9+СВЦЭМ!$D$10+'СЕТ СН'!$H$5-'СЕТ СН'!$H$17</f>
        <v>3538.74616191</v>
      </c>
      <c r="P109" s="36">
        <f>SUMIFS(СВЦЭМ!$C$33:$C$776,СВЦЭМ!$A$33:$A$776,$A109,СВЦЭМ!$B$33:$B$776,P$83)+'СЕТ СН'!$H$9+СВЦЭМ!$D$10+'СЕТ СН'!$H$5-'СЕТ СН'!$H$17</f>
        <v>3583.1677517399999</v>
      </c>
      <c r="Q109" s="36">
        <f>SUMIFS(СВЦЭМ!$C$33:$C$776,СВЦЭМ!$A$33:$A$776,$A109,СВЦЭМ!$B$33:$B$776,Q$83)+'СЕТ СН'!$H$9+СВЦЭМ!$D$10+'СЕТ СН'!$H$5-'СЕТ СН'!$H$17</f>
        <v>3550.20775288</v>
      </c>
      <c r="R109" s="36">
        <f>SUMIFS(СВЦЭМ!$C$33:$C$776,СВЦЭМ!$A$33:$A$776,$A109,СВЦЭМ!$B$33:$B$776,R$83)+'СЕТ СН'!$H$9+СВЦЭМ!$D$10+'СЕТ СН'!$H$5-'СЕТ СН'!$H$17</f>
        <v>3501.4586595000001</v>
      </c>
      <c r="S109" s="36">
        <f>SUMIFS(СВЦЭМ!$C$33:$C$776,СВЦЭМ!$A$33:$A$776,$A109,СВЦЭМ!$B$33:$B$776,S$83)+'СЕТ СН'!$H$9+СВЦЭМ!$D$10+'СЕТ СН'!$H$5-'СЕТ СН'!$H$17</f>
        <v>3435.8725069299999</v>
      </c>
      <c r="T109" s="36">
        <f>SUMIFS(СВЦЭМ!$C$33:$C$776,СВЦЭМ!$A$33:$A$776,$A109,СВЦЭМ!$B$33:$B$776,T$83)+'СЕТ СН'!$H$9+СВЦЭМ!$D$10+'СЕТ СН'!$H$5-'СЕТ СН'!$H$17</f>
        <v>3401.4366669700003</v>
      </c>
      <c r="U109" s="36">
        <f>SUMIFS(СВЦЭМ!$C$33:$C$776,СВЦЭМ!$A$33:$A$776,$A109,СВЦЭМ!$B$33:$B$776,U$83)+'СЕТ СН'!$H$9+СВЦЭМ!$D$10+'СЕТ СН'!$H$5-'СЕТ СН'!$H$17</f>
        <v>3398.2512781300002</v>
      </c>
      <c r="V109" s="36">
        <f>SUMIFS(СВЦЭМ!$C$33:$C$776,СВЦЭМ!$A$33:$A$776,$A109,СВЦЭМ!$B$33:$B$776,V$83)+'СЕТ СН'!$H$9+СВЦЭМ!$D$10+'СЕТ СН'!$H$5-'СЕТ СН'!$H$17</f>
        <v>3398.90531147</v>
      </c>
      <c r="W109" s="36">
        <f>SUMIFS(СВЦЭМ!$C$33:$C$776,СВЦЭМ!$A$33:$A$776,$A109,СВЦЭМ!$B$33:$B$776,W$83)+'СЕТ СН'!$H$9+СВЦЭМ!$D$10+'СЕТ СН'!$H$5-'СЕТ СН'!$H$17</f>
        <v>3400.41896395</v>
      </c>
      <c r="X109" s="36">
        <f>SUMIFS(СВЦЭМ!$C$33:$C$776,СВЦЭМ!$A$33:$A$776,$A109,СВЦЭМ!$B$33:$B$776,X$83)+'СЕТ СН'!$H$9+СВЦЭМ!$D$10+'СЕТ СН'!$H$5-'СЕТ СН'!$H$17</f>
        <v>3397.0211441800002</v>
      </c>
      <c r="Y109" s="36">
        <f>SUMIFS(СВЦЭМ!$C$33:$C$776,СВЦЭМ!$A$33:$A$776,$A109,СВЦЭМ!$B$33:$B$776,Y$83)+'СЕТ СН'!$H$9+СВЦЭМ!$D$10+'СЕТ СН'!$H$5-'СЕТ СН'!$H$17</f>
        <v>3439.7664096899998</v>
      </c>
    </row>
    <row r="110" spans="1:25" ht="15.75" x14ac:dyDescent="0.2">
      <c r="A110" s="35">
        <f t="shared" si="2"/>
        <v>44131</v>
      </c>
      <c r="B110" s="36">
        <f>SUMIFS(СВЦЭМ!$C$33:$C$776,СВЦЭМ!$A$33:$A$776,$A110,СВЦЭМ!$B$33:$B$776,B$83)+'СЕТ СН'!$H$9+СВЦЭМ!$D$10+'СЕТ СН'!$H$5-'СЕТ СН'!$H$17</f>
        <v>3553.6418032900001</v>
      </c>
      <c r="C110" s="36">
        <f>SUMIFS(СВЦЭМ!$C$33:$C$776,СВЦЭМ!$A$33:$A$776,$A110,СВЦЭМ!$B$33:$B$776,C$83)+'СЕТ СН'!$H$9+СВЦЭМ!$D$10+'СЕТ СН'!$H$5-'СЕТ СН'!$H$17</f>
        <v>3647.64705151</v>
      </c>
      <c r="D110" s="36">
        <f>SUMIFS(СВЦЭМ!$C$33:$C$776,СВЦЭМ!$A$33:$A$776,$A110,СВЦЭМ!$B$33:$B$776,D$83)+'СЕТ СН'!$H$9+СВЦЭМ!$D$10+'СЕТ СН'!$H$5-'СЕТ СН'!$H$17</f>
        <v>3723.0981636799997</v>
      </c>
      <c r="E110" s="36">
        <f>SUMIFS(СВЦЭМ!$C$33:$C$776,СВЦЭМ!$A$33:$A$776,$A110,СВЦЭМ!$B$33:$B$776,E$83)+'СЕТ СН'!$H$9+СВЦЭМ!$D$10+'СЕТ СН'!$H$5-'СЕТ СН'!$H$17</f>
        <v>3742.1471796300002</v>
      </c>
      <c r="F110" s="36">
        <f>SUMIFS(СВЦЭМ!$C$33:$C$776,СВЦЭМ!$A$33:$A$776,$A110,СВЦЭМ!$B$33:$B$776,F$83)+'СЕТ СН'!$H$9+СВЦЭМ!$D$10+'СЕТ СН'!$H$5-'СЕТ СН'!$H$17</f>
        <v>3732.4904558899998</v>
      </c>
      <c r="G110" s="36">
        <f>SUMIFS(СВЦЭМ!$C$33:$C$776,СВЦЭМ!$A$33:$A$776,$A110,СВЦЭМ!$B$33:$B$776,G$83)+'СЕТ СН'!$H$9+СВЦЭМ!$D$10+'СЕТ СН'!$H$5-'СЕТ СН'!$H$17</f>
        <v>3722.2802420799999</v>
      </c>
      <c r="H110" s="36">
        <f>SUMIFS(СВЦЭМ!$C$33:$C$776,СВЦЭМ!$A$33:$A$776,$A110,СВЦЭМ!$B$33:$B$776,H$83)+'СЕТ СН'!$H$9+СВЦЭМ!$D$10+'СЕТ СН'!$H$5-'СЕТ СН'!$H$17</f>
        <v>3686.4132386299998</v>
      </c>
      <c r="I110" s="36">
        <f>SUMIFS(СВЦЭМ!$C$33:$C$776,СВЦЭМ!$A$33:$A$776,$A110,СВЦЭМ!$B$33:$B$776,I$83)+'СЕТ СН'!$H$9+СВЦЭМ!$D$10+'СЕТ СН'!$H$5-'СЕТ СН'!$H$17</f>
        <v>3654.1177076499998</v>
      </c>
      <c r="J110" s="36">
        <f>SUMIFS(СВЦЭМ!$C$33:$C$776,СВЦЭМ!$A$33:$A$776,$A110,СВЦЭМ!$B$33:$B$776,J$83)+'СЕТ СН'!$H$9+СВЦЭМ!$D$10+'СЕТ СН'!$H$5-'СЕТ СН'!$H$17</f>
        <v>3571.88456752</v>
      </c>
      <c r="K110" s="36">
        <f>SUMIFS(СВЦЭМ!$C$33:$C$776,СВЦЭМ!$A$33:$A$776,$A110,СВЦЭМ!$B$33:$B$776,K$83)+'СЕТ СН'!$H$9+СВЦЭМ!$D$10+'СЕТ СН'!$H$5-'СЕТ СН'!$H$17</f>
        <v>3530.64631779</v>
      </c>
      <c r="L110" s="36">
        <f>SUMIFS(СВЦЭМ!$C$33:$C$776,СВЦЭМ!$A$33:$A$776,$A110,СВЦЭМ!$B$33:$B$776,L$83)+'СЕТ СН'!$H$9+СВЦЭМ!$D$10+'СЕТ СН'!$H$5-'СЕТ СН'!$H$17</f>
        <v>3538.82941007</v>
      </c>
      <c r="M110" s="36">
        <f>SUMIFS(СВЦЭМ!$C$33:$C$776,СВЦЭМ!$A$33:$A$776,$A110,СВЦЭМ!$B$33:$B$776,M$83)+'СЕТ СН'!$H$9+СВЦЭМ!$D$10+'СЕТ СН'!$H$5-'СЕТ СН'!$H$17</f>
        <v>3543.4514073700002</v>
      </c>
      <c r="N110" s="36">
        <f>SUMIFS(СВЦЭМ!$C$33:$C$776,СВЦЭМ!$A$33:$A$776,$A110,СВЦЭМ!$B$33:$B$776,N$83)+'СЕТ СН'!$H$9+СВЦЭМ!$D$10+'СЕТ СН'!$H$5-'СЕТ СН'!$H$17</f>
        <v>3551.9718802100001</v>
      </c>
      <c r="O110" s="36">
        <f>SUMIFS(СВЦЭМ!$C$33:$C$776,СВЦЭМ!$A$33:$A$776,$A110,СВЦЭМ!$B$33:$B$776,O$83)+'СЕТ СН'!$H$9+СВЦЭМ!$D$10+'СЕТ СН'!$H$5-'СЕТ СН'!$H$17</f>
        <v>3603.1027135099998</v>
      </c>
      <c r="P110" s="36">
        <f>SUMIFS(СВЦЭМ!$C$33:$C$776,СВЦЭМ!$A$33:$A$776,$A110,СВЦЭМ!$B$33:$B$776,P$83)+'СЕТ СН'!$H$9+СВЦЭМ!$D$10+'СЕТ СН'!$H$5-'СЕТ СН'!$H$17</f>
        <v>3644.4062312799997</v>
      </c>
      <c r="Q110" s="36">
        <f>SUMIFS(СВЦЭМ!$C$33:$C$776,СВЦЭМ!$A$33:$A$776,$A110,СВЦЭМ!$B$33:$B$776,Q$83)+'СЕТ СН'!$H$9+СВЦЭМ!$D$10+'СЕТ СН'!$H$5-'СЕТ СН'!$H$17</f>
        <v>3601.4310446099998</v>
      </c>
      <c r="R110" s="36">
        <f>SUMIFS(СВЦЭМ!$C$33:$C$776,СВЦЭМ!$A$33:$A$776,$A110,СВЦЭМ!$B$33:$B$776,R$83)+'СЕТ СН'!$H$9+СВЦЭМ!$D$10+'СЕТ СН'!$H$5-'СЕТ СН'!$H$17</f>
        <v>3536.5098407699998</v>
      </c>
      <c r="S110" s="36">
        <f>SUMIFS(СВЦЭМ!$C$33:$C$776,СВЦЭМ!$A$33:$A$776,$A110,СВЦЭМ!$B$33:$B$776,S$83)+'СЕТ СН'!$H$9+СВЦЭМ!$D$10+'СЕТ СН'!$H$5-'СЕТ СН'!$H$17</f>
        <v>3484.2919744700002</v>
      </c>
      <c r="T110" s="36">
        <f>SUMIFS(СВЦЭМ!$C$33:$C$776,СВЦЭМ!$A$33:$A$776,$A110,СВЦЭМ!$B$33:$B$776,T$83)+'СЕТ СН'!$H$9+СВЦЭМ!$D$10+'СЕТ СН'!$H$5-'СЕТ СН'!$H$17</f>
        <v>3502.5992209799997</v>
      </c>
      <c r="U110" s="36">
        <f>SUMIFS(СВЦЭМ!$C$33:$C$776,СВЦЭМ!$A$33:$A$776,$A110,СВЦЭМ!$B$33:$B$776,U$83)+'СЕТ СН'!$H$9+СВЦЭМ!$D$10+'СЕТ СН'!$H$5-'СЕТ СН'!$H$17</f>
        <v>3501.2343784099999</v>
      </c>
      <c r="V110" s="36">
        <f>SUMIFS(СВЦЭМ!$C$33:$C$776,СВЦЭМ!$A$33:$A$776,$A110,СВЦЭМ!$B$33:$B$776,V$83)+'СЕТ СН'!$H$9+СВЦЭМ!$D$10+'СЕТ СН'!$H$5-'СЕТ СН'!$H$17</f>
        <v>3503.1347927799998</v>
      </c>
      <c r="W110" s="36">
        <f>SUMIFS(СВЦЭМ!$C$33:$C$776,СВЦЭМ!$A$33:$A$776,$A110,СВЦЭМ!$B$33:$B$776,W$83)+'СЕТ СН'!$H$9+СВЦЭМ!$D$10+'СЕТ СН'!$H$5-'СЕТ СН'!$H$17</f>
        <v>3498.7101540200001</v>
      </c>
      <c r="X110" s="36">
        <f>SUMIFS(СВЦЭМ!$C$33:$C$776,СВЦЭМ!$A$33:$A$776,$A110,СВЦЭМ!$B$33:$B$776,X$83)+'СЕТ СН'!$H$9+СВЦЭМ!$D$10+'СЕТ СН'!$H$5-'СЕТ СН'!$H$17</f>
        <v>3477.86097483</v>
      </c>
      <c r="Y110" s="36">
        <f>SUMIFS(СВЦЭМ!$C$33:$C$776,СВЦЭМ!$A$33:$A$776,$A110,СВЦЭМ!$B$33:$B$776,Y$83)+'СЕТ СН'!$H$9+СВЦЭМ!$D$10+'СЕТ СН'!$H$5-'СЕТ СН'!$H$17</f>
        <v>3514.47512349</v>
      </c>
    </row>
    <row r="111" spans="1:25" ht="15.75" x14ac:dyDescent="0.2">
      <c r="A111" s="35">
        <f t="shared" si="2"/>
        <v>44132</v>
      </c>
      <c r="B111" s="36">
        <f>SUMIFS(СВЦЭМ!$C$33:$C$776,СВЦЭМ!$A$33:$A$776,$A111,СВЦЭМ!$B$33:$B$776,B$83)+'СЕТ СН'!$H$9+СВЦЭМ!$D$10+'СЕТ СН'!$H$5-'СЕТ СН'!$H$17</f>
        <v>3616.85041456</v>
      </c>
      <c r="C111" s="36">
        <f>SUMIFS(СВЦЭМ!$C$33:$C$776,СВЦЭМ!$A$33:$A$776,$A111,СВЦЭМ!$B$33:$B$776,C$83)+'СЕТ СН'!$H$9+СВЦЭМ!$D$10+'СЕТ СН'!$H$5-'СЕТ СН'!$H$17</f>
        <v>3679.45373922</v>
      </c>
      <c r="D111" s="36">
        <f>SUMIFS(СВЦЭМ!$C$33:$C$776,СВЦЭМ!$A$33:$A$776,$A111,СВЦЭМ!$B$33:$B$776,D$83)+'СЕТ СН'!$H$9+СВЦЭМ!$D$10+'СЕТ СН'!$H$5-'СЕТ СН'!$H$17</f>
        <v>3681.47149313</v>
      </c>
      <c r="E111" s="36">
        <f>SUMIFS(СВЦЭМ!$C$33:$C$776,СВЦЭМ!$A$33:$A$776,$A111,СВЦЭМ!$B$33:$B$776,E$83)+'СЕТ СН'!$H$9+СВЦЭМ!$D$10+'СЕТ СН'!$H$5-'СЕТ СН'!$H$17</f>
        <v>3685.5568768799999</v>
      </c>
      <c r="F111" s="36">
        <f>SUMIFS(СВЦЭМ!$C$33:$C$776,СВЦЭМ!$A$33:$A$776,$A111,СВЦЭМ!$B$33:$B$776,F$83)+'СЕТ СН'!$H$9+СВЦЭМ!$D$10+'СЕТ СН'!$H$5-'СЕТ СН'!$H$17</f>
        <v>3694.1252595199999</v>
      </c>
      <c r="G111" s="36">
        <f>SUMIFS(СВЦЭМ!$C$33:$C$776,СВЦЭМ!$A$33:$A$776,$A111,СВЦЭМ!$B$33:$B$776,G$83)+'СЕТ СН'!$H$9+СВЦЭМ!$D$10+'СЕТ СН'!$H$5-'СЕТ СН'!$H$17</f>
        <v>3675.2306950900002</v>
      </c>
      <c r="H111" s="36">
        <f>SUMIFS(СВЦЭМ!$C$33:$C$776,СВЦЭМ!$A$33:$A$776,$A111,СВЦЭМ!$B$33:$B$776,H$83)+'СЕТ СН'!$H$9+СВЦЭМ!$D$10+'СЕТ СН'!$H$5-'СЕТ СН'!$H$17</f>
        <v>3686.5730312400001</v>
      </c>
      <c r="I111" s="36">
        <f>SUMIFS(СВЦЭМ!$C$33:$C$776,СВЦЭМ!$A$33:$A$776,$A111,СВЦЭМ!$B$33:$B$776,I$83)+'СЕТ СН'!$H$9+СВЦЭМ!$D$10+'СЕТ СН'!$H$5-'СЕТ СН'!$H$17</f>
        <v>3673.2453898599997</v>
      </c>
      <c r="J111" s="36">
        <f>SUMIFS(СВЦЭМ!$C$33:$C$776,СВЦЭМ!$A$33:$A$776,$A111,СВЦЭМ!$B$33:$B$776,J$83)+'СЕТ СН'!$H$9+СВЦЭМ!$D$10+'СЕТ СН'!$H$5-'СЕТ СН'!$H$17</f>
        <v>3610.0272928700001</v>
      </c>
      <c r="K111" s="36">
        <f>SUMIFS(СВЦЭМ!$C$33:$C$776,СВЦЭМ!$A$33:$A$776,$A111,СВЦЭМ!$B$33:$B$776,K$83)+'СЕТ СН'!$H$9+СВЦЭМ!$D$10+'СЕТ СН'!$H$5-'СЕТ СН'!$H$17</f>
        <v>3560.3172585299999</v>
      </c>
      <c r="L111" s="36">
        <f>SUMIFS(СВЦЭМ!$C$33:$C$776,СВЦЭМ!$A$33:$A$776,$A111,СВЦЭМ!$B$33:$B$776,L$83)+'СЕТ СН'!$H$9+СВЦЭМ!$D$10+'СЕТ СН'!$H$5-'СЕТ СН'!$H$17</f>
        <v>3563.0467208599998</v>
      </c>
      <c r="M111" s="36">
        <f>SUMIFS(СВЦЭМ!$C$33:$C$776,СВЦЭМ!$A$33:$A$776,$A111,СВЦЭМ!$B$33:$B$776,M$83)+'СЕТ СН'!$H$9+СВЦЭМ!$D$10+'СЕТ СН'!$H$5-'СЕТ СН'!$H$17</f>
        <v>3564.38575107</v>
      </c>
      <c r="N111" s="36">
        <f>SUMIFS(СВЦЭМ!$C$33:$C$776,СВЦЭМ!$A$33:$A$776,$A111,СВЦЭМ!$B$33:$B$776,N$83)+'СЕТ СН'!$H$9+СВЦЭМ!$D$10+'СЕТ СН'!$H$5-'СЕТ СН'!$H$17</f>
        <v>3580.5724555699999</v>
      </c>
      <c r="O111" s="36">
        <f>SUMIFS(СВЦЭМ!$C$33:$C$776,СВЦЭМ!$A$33:$A$776,$A111,СВЦЭМ!$B$33:$B$776,O$83)+'СЕТ СН'!$H$9+СВЦЭМ!$D$10+'СЕТ СН'!$H$5-'СЕТ СН'!$H$17</f>
        <v>3620.9139221099999</v>
      </c>
      <c r="P111" s="36">
        <f>SUMIFS(СВЦЭМ!$C$33:$C$776,СВЦЭМ!$A$33:$A$776,$A111,СВЦЭМ!$B$33:$B$776,P$83)+'СЕТ СН'!$H$9+СВЦЭМ!$D$10+'СЕТ СН'!$H$5-'СЕТ СН'!$H$17</f>
        <v>3659.5761555700001</v>
      </c>
      <c r="Q111" s="36">
        <f>SUMIFS(СВЦЭМ!$C$33:$C$776,СВЦЭМ!$A$33:$A$776,$A111,СВЦЭМ!$B$33:$B$776,Q$83)+'СЕТ СН'!$H$9+СВЦЭМ!$D$10+'СЕТ СН'!$H$5-'СЕТ СН'!$H$17</f>
        <v>3617.74051224</v>
      </c>
      <c r="R111" s="36">
        <f>SUMIFS(СВЦЭМ!$C$33:$C$776,СВЦЭМ!$A$33:$A$776,$A111,СВЦЭМ!$B$33:$B$776,R$83)+'СЕТ СН'!$H$9+СВЦЭМ!$D$10+'СЕТ СН'!$H$5-'СЕТ СН'!$H$17</f>
        <v>3559.2829829000002</v>
      </c>
      <c r="S111" s="36">
        <f>SUMIFS(СВЦЭМ!$C$33:$C$776,СВЦЭМ!$A$33:$A$776,$A111,СВЦЭМ!$B$33:$B$776,S$83)+'СЕТ СН'!$H$9+СВЦЭМ!$D$10+'СЕТ СН'!$H$5-'СЕТ СН'!$H$17</f>
        <v>3510.4641897299998</v>
      </c>
      <c r="T111" s="36">
        <f>SUMIFS(СВЦЭМ!$C$33:$C$776,СВЦЭМ!$A$33:$A$776,$A111,СВЦЭМ!$B$33:$B$776,T$83)+'СЕТ СН'!$H$9+СВЦЭМ!$D$10+'СЕТ СН'!$H$5-'СЕТ СН'!$H$17</f>
        <v>3512.54731085</v>
      </c>
      <c r="U111" s="36">
        <f>SUMIFS(СВЦЭМ!$C$33:$C$776,СВЦЭМ!$A$33:$A$776,$A111,СВЦЭМ!$B$33:$B$776,U$83)+'СЕТ СН'!$H$9+СВЦЭМ!$D$10+'СЕТ СН'!$H$5-'СЕТ СН'!$H$17</f>
        <v>3517.08810791</v>
      </c>
      <c r="V111" s="36">
        <f>SUMIFS(СВЦЭМ!$C$33:$C$776,СВЦЭМ!$A$33:$A$776,$A111,СВЦЭМ!$B$33:$B$776,V$83)+'СЕТ СН'!$H$9+СВЦЭМ!$D$10+'СЕТ СН'!$H$5-'СЕТ СН'!$H$17</f>
        <v>3509.8308980399997</v>
      </c>
      <c r="W111" s="36">
        <f>SUMIFS(СВЦЭМ!$C$33:$C$776,СВЦЭМ!$A$33:$A$776,$A111,СВЦЭМ!$B$33:$B$776,W$83)+'СЕТ СН'!$H$9+СВЦЭМ!$D$10+'СЕТ СН'!$H$5-'СЕТ СН'!$H$17</f>
        <v>3508.05966132</v>
      </c>
      <c r="X111" s="36">
        <f>SUMIFS(СВЦЭМ!$C$33:$C$776,СВЦЭМ!$A$33:$A$776,$A111,СВЦЭМ!$B$33:$B$776,X$83)+'СЕТ СН'!$H$9+СВЦЭМ!$D$10+'СЕТ СН'!$H$5-'СЕТ СН'!$H$17</f>
        <v>3511.2863941999999</v>
      </c>
      <c r="Y111" s="36">
        <f>SUMIFS(СВЦЭМ!$C$33:$C$776,СВЦЭМ!$A$33:$A$776,$A111,СВЦЭМ!$B$33:$B$776,Y$83)+'СЕТ СН'!$H$9+СВЦЭМ!$D$10+'СЕТ СН'!$H$5-'СЕТ СН'!$H$17</f>
        <v>3539.1153735100002</v>
      </c>
    </row>
    <row r="112" spans="1:25" ht="15.75" x14ac:dyDescent="0.2">
      <c r="A112" s="35">
        <f t="shared" si="2"/>
        <v>44133</v>
      </c>
      <c r="B112" s="36">
        <f>SUMIFS(СВЦЭМ!$C$33:$C$776,СВЦЭМ!$A$33:$A$776,$A112,СВЦЭМ!$B$33:$B$776,B$83)+'СЕТ СН'!$H$9+СВЦЭМ!$D$10+'СЕТ СН'!$H$5-'СЕТ СН'!$H$17</f>
        <v>3593.2174406700001</v>
      </c>
      <c r="C112" s="36">
        <f>SUMIFS(СВЦЭМ!$C$33:$C$776,СВЦЭМ!$A$33:$A$776,$A112,СВЦЭМ!$B$33:$B$776,C$83)+'СЕТ СН'!$H$9+СВЦЭМ!$D$10+'СЕТ СН'!$H$5-'СЕТ СН'!$H$17</f>
        <v>3663.86854438</v>
      </c>
      <c r="D112" s="36">
        <f>SUMIFS(СВЦЭМ!$C$33:$C$776,СВЦЭМ!$A$33:$A$776,$A112,СВЦЭМ!$B$33:$B$776,D$83)+'СЕТ СН'!$H$9+СВЦЭМ!$D$10+'СЕТ СН'!$H$5-'СЕТ СН'!$H$17</f>
        <v>3674.6412291000001</v>
      </c>
      <c r="E112" s="36">
        <f>SUMIFS(СВЦЭМ!$C$33:$C$776,СВЦЭМ!$A$33:$A$776,$A112,СВЦЭМ!$B$33:$B$776,E$83)+'СЕТ СН'!$H$9+СВЦЭМ!$D$10+'СЕТ СН'!$H$5-'СЕТ СН'!$H$17</f>
        <v>3668.3205144799999</v>
      </c>
      <c r="F112" s="36">
        <f>SUMIFS(СВЦЭМ!$C$33:$C$776,СВЦЭМ!$A$33:$A$776,$A112,СВЦЭМ!$B$33:$B$776,F$83)+'СЕТ СН'!$H$9+СВЦЭМ!$D$10+'СЕТ СН'!$H$5-'СЕТ СН'!$H$17</f>
        <v>3674.86053597</v>
      </c>
      <c r="G112" s="36">
        <f>SUMIFS(СВЦЭМ!$C$33:$C$776,СВЦЭМ!$A$33:$A$776,$A112,СВЦЭМ!$B$33:$B$776,G$83)+'СЕТ СН'!$H$9+СВЦЭМ!$D$10+'СЕТ СН'!$H$5-'СЕТ СН'!$H$17</f>
        <v>3738.97245458</v>
      </c>
      <c r="H112" s="36">
        <f>SUMIFS(СВЦЭМ!$C$33:$C$776,СВЦЭМ!$A$33:$A$776,$A112,СВЦЭМ!$B$33:$B$776,H$83)+'СЕТ СН'!$H$9+СВЦЭМ!$D$10+'СЕТ СН'!$H$5-'СЕТ СН'!$H$17</f>
        <v>3750.6749792400001</v>
      </c>
      <c r="I112" s="36">
        <f>SUMIFS(СВЦЭМ!$C$33:$C$776,СВЦЭМ!$A$33:$A$776,$A112,СВЦЭМ!$B$33:$B$776,I$83)+'СЕТ СН'!$H$9+СВЦЭМ!$D$10+'СЕТ СН'!$H$5-'СЕТ СН'!$H$17</f>
        <v>3654.2670640300003</v>
      </c>
      <c r="J112" s="36">
        <f>SUMIFS(СВЦЭМ!$C$33:$C$776,СВЦЭМ!$A$33:$A$776,$A112,СВЦЭМ!$B$33:$B$776,J$83)+'СЕТ СН'!$H$9+СВЦЭМ!$D$10+'СЕТ СН'!$H$5-'СЕТ СН'!$H$17</f>
        <v>3559.5764810700002</v>
      </c>
      <c r="K112" s="36">
        <f>SUMIFS(СВЦЭМ!$C$33:$C$776,СВЦЭМ!$A$33:$A$776,$A112,СВЦЭМ!$B$33:$B$776,K$83)+'СЕТ СН'!$H$9+СВЦЭМ!$D$10+'СЕТ СН'!$H$5-'СЕТ СН'!$H$17</f>
        <v>3506.9291111399998</v>
      </c>
      <c r="L112" s="36">
        <f>SUMIFS(СВЦЭМ!$C$33:$C$776,СВЦЭМ!$A$33:$A$776,$A112,СВЦЭМ!$B$33:$B$776,L$83)+'СЕТ СН'!$H$9+СВЦЭМ!$D$10+'СЕТ СН'!$H$5-'СЕТ СН'!$H$17</f>
        <v>3508.9859774199999</v>
      </c>
      <c r="M112" s="36">
        <f>SUMIFS(СВЦЭМ!$C$33:$C$776,СВЦЭМ!$A$33:$A$776,$A112,СВЦЭМ!$B$33:$B$776,M$83)+'СЕТ СН'!$H$9+СВЦЭМ!$D$10+'СЕТ СН'!$H$5-'СЕТ СН'!$H$17</f>
        <v>3513.0585631399999</v>
      </c>
      <c r="N112" s="36">
        <f>SUMIFS(СВЦЭМ!$C$33:$C$776,СВЦЭМ!$A$33:$A$776,$A112,СВЦЭМ!$B$33:$B$776,N$83)+'СЕТ СН'!$H$9+СВЦЭМ!$D$10+'СЕТ СН'!$H$5-'СЕТ СН'!$H$17</f>
        <v>3501.4508926799999</v>
      </c>
      <c r="O112" s="36">
        <f>SUMIFS(СВЦЭМ!$C$33:$C$776,СВЦЭМ!$A$33:$A$776,$A112,СВЦЭМ!$B$33:$B$776,O$83)+'СЕТ СН'!$H$9+СВЦЭМ!$D$10+'СЕТ СН'!$H$5-'СЕТ СН'!$H$17</f>
        <v>3507.5028795899998</v>
      </c>
      <c r="P112" s="36">
        <f>SUMIFS(СВЦЭМ!$C$33:$C$776,СВЦЭМ!$A$33:$A$776,$A112,СВЦЭМ!$B$33:$B$776,P$83)+'СЕТ СН'!$H$9+СВЦЭМ!$D$10+'СЕТ СН'!$H$5-'СЕТ СН'!$H$17</f>
        <v>3546.4125374499999</v>
      </c>
      <c r="Q112" s="36">
        <f>SUMIFS(СВЦЭМ!$C$33:$C$776,СВЦЭМ!$A$33:$A$776,$A112,СВЦЭМ!$B$33:$B$776,Q$83)+'СЕТ СН'!$H$9+СВЦЭМ!$D$10+'СЕТ СН'!$H$5-'СЕТ СН'!$H$17</f>
        <v>3506.56423369</v>
      </c>
      <c r="R112" s="36">
        <f>SUMIFS(СВЦЭМ!$C$33:$C$776,СВЦЭМ!$A$33:$A$776,$A112,СВЦЭМ!$B$33:$B$776,R$83)+'СЕТ СН'!$H$9+СВЦЭМ!$D$10+'СЕТ СН'!$H$5-'СЕТ СН'!$H$17</f>
        <v>3500.7108331199997</v>
      </c>
      <c r="S112" s="36">
        <f>SUMIFS(СВЦЭМ!$C$33:$C$776,СВЦЭМ!$A$33:$A$776,$A112,СВЦЭМ!$B$33:$B$776,S$83)+'СЕТ СН'!$H$9+СВЦЭМ!$D$10+'СЕТ СН'!$H$5-'СЕТ СН'!$H$17</f>
        <v>3500.8599313499999</v>
      </c>
      <c r="T112" s="36">
        <f>SUMIFS(СВЦЭМ!$C$33:$C$776,СВЦЭМ!$A$33:$A$776,$A112,СВЦЭМ!$B$33:$B$776,T$83)+'СЕТ СН'!$H$9+СВЦЭМ!$D$10+'СЕТ СН'!$H$5-'СЕТ СН'!$H$17</f>
        <v>3528.2315116499999</v>
      </c>
      <c r="U112" s="36">
        <f>SUMIFS(СВЦЭМ!$C$33:$C$776,СВЦЭМ!$A$33:$A$776,$A112,СВЦЭМ!$B$33:$B$776,U$83)+'СЕТ СН'!$H$9+СВЦЭМ!$D$10+'СЕТ СН'!$H$5-'СЕТ СН'!$H$17</f>
        <v>3527.5508560099997</v>
      </c>
      <c r="V112" s="36">
        <f>SUMIFS(СВЦЭМ!$C$33:$C$776,СВЦЭМ!$A$33:$A$776,$A112,СВЦЭМ!$B$33:$B$776,V$83)+'СЕТ СН'!$H$9+СВЦЭМ!$D$10+'СЕТ СН'!$H$5-'СЕТ СН'!$H$17</f>
        <v>3511.41075856</v>
      </c>
      <c r="W112" s="36">
        <f>SUMIFS(СВЦЭМ!$C$33:$C$776,СВЦЭМ!$A$33:$A$776,$A112,СВЦЭМ!$B$33:$B$776,W$83)+'СЕТ СН'!$H$9+СВЦЭМ!$D$10+'СЕТ СН'!$H$5-'СЕТ СН'!$H$17</f>
        <v>3497.1181242399998</v>
      </c>
      <c r="X112" s="36">
        <f>SUMIFS(СВЦЭМ!$C$33:$C$776,СВЦЭМ!$A$33:$A$776,$A112,СВЦЭМ!$B$33:$B$776,X$83)+'СЕТ СН'!$H$9+СВЦЭМ!$D$10+'СЕТ СН'!$H$5-'СЕТ СН'!$H$17</f>
        <v>3546.2066367899997</v>
      </c>
      <c r="Y112" s="36">
        <f>SUMIFS(СВЦЭМ!$C$33:$C$776,СВЦЭМ!$A$33:$A$776,$A112,СВЦЭМ!$B$33:$B$776,Y$83)+'СЕТ СН'!$H$9+СВЦЭМ!$D$10+'СЕТ СН'!$H$5-'СЕТ СН'!$H$17</f>
        <v>3571.1924290299999</v>
      </c>
    </row>
    <row r="113" spans="1:27" ht="15.75" x14ac:dyDescent="0.2">
      <c r="A113" s="35">
        <f t="shared" si="2"/>
        <v>44134</v>
      </c>
      <c r="B113" s="36">
        <f>SUMIFS(СВЦЭМ!$C$33:$C$776,СВЦЭМ!$A$33:$A$776,$A113,СВЦЭМ!$B$33:$B$776,B$83)+'СЕТ СН'!$H$9+СВЦЭМ!$D$10+'СЕТ СН'!$H$5-'СЕТ СН'!$H$17</f>
        <v>3571.4969718799998</v>
      </c>
      <c r="C113" s="36">
        <f>SUMIFS(СВЦЭМ!$C$33:$C$776,СВЦЭМ!$A$33:$A$776,$A113,СВЦЭМ!$B$33:$B$776,C$83)+'СЕТ СН'!$H$9+СВЦЭМ!$D$10+'СЕТ СН'!$H$5-'СЕТ СН'!$H$17</f>
        <v>3633.0439016299997</v>
      </c>
      <c r="D113" s="36">
        <f>SUMIFS(СВЦЭМ!$C$33:$C$776,СВЦЭМ!$A$33:$A$776,$A113,СВЦЭМ!$B$33:$B$776,D$83)+'СЕТ СН'!$H$9+СВЦЭМ!$D$10+'СЕТ СН'!$H$5-'СЕТ СН'!$H$17</f>
        <v>3730.4692152500002</v>
      </c>
      <c r="E113" s="36">
        <f>SUMIFS(СВЦЭМ!$C$33:$C$776,СВЦЭМ!$A$33:$A$776,$A113,СВЦЭМ!$B$33:$B$776,E$83)+'СЕТ СН'!$H$9+СВЦЭМ!$D$10+'СЕТ СН'!$H$5-'СЕТ СН'!$H$17</f>
        <v>3747.2409296000001</v>
      </c>
      <c r="F113" s="36">
        <f>SUMIFS(СВЦЭМ!$C$33:$C$776,СВЦЭМ!$A$33:$A$776,$A113,СВЦЭМ!$B$33:$B$776,F$83)+'СЕТ СН'!$H$9+СВЦЭМ!$D$10+'СЕТ СН'!$H$5-'СЕТ СН'!$H$17</f>
        <v>3740.8330645799997</v>
      </c>
      <c r="G113" s="36">
        <f>SUMIFS(СВЦЭМ!$C$33:$C$776,СВЦЭМ!$A$33:$A$776,$A113,СВЦЭМ!$B$33:$B$776,G$83)+'СЕТ СН'!$H$9+СВЦЭМ!$D$10+'СЕТ СН'!$H$5-'СЕТ СН'!$H$17</f>
        <v>3724.5877446099998</v>
      </c>
      <c r="H113" s="36">
        <f>SUMIFS(СВЦЭМ!$C$33:$C$776,СВЦЭМ!$A$33:$A$776,$A113,СВЦЭМ!$B$33:$B$776,H$83)+'СЕТ СН'!$H$9+СВЦЭМ!$D$10+'СЕТ СН'!$H$5-'СЕТ СН'!$H$17</f>
        <v>3648.8236763200002</v>
      </c>
      <c r="I113" s="36">
        <f>SUMIFS(СВЦЭМ!$C$33:$C$776,СВЦЭМ!$A$33:$A$776,$A113,СВЦЭМ!$B$33:$B$776,I$83)+'СЕТ СН'!$H$9+СВЦЭМ!$D$10+'СЕТ СН'!$H$5-'СЕТ СН'!$H$17</f>
        <v>3635.8640832999999</v>
      </c>
      <c r="J113" s="36">
        <f>SUMIFS(СВЦЭМ!$C$33:$C$776,СВЦЭМ!$A$33:$A$776,$A113,СВЦЭМ!$B$33:$B$776,J$83)+'СЕТ СН'!$H$9+СВЦЭМ!$D$10+'СЕТ СН'!$H$5-'СЕТ СН'!$H$17</f>
        <v>3559.3821868</v>
      </c>
      <c r="K113" s="36">
        <f>SUMIFS(СВЦЭМ!$C$33:$C$776,СВЦЭМ!$A$33:$A$776,$A113,СВЦЭМ!$B$33:$B$776,K$83)+'СЕТ СН'!$H$9+СВЦЭМ!$D$10+'СЕТ СН'!$H$5-'СЕТ СН'!$H$17</f>
        <v>3541.50040274</v>
      </c>
      <c r="L113" s="36">
        <f>SUMIFS(СВЦЭМ!$C$33:$C$776,СВЦЭМ!$A$33:$A$776,$A113,СВЦЭМ!$B$33:$B$776,L$83)+'СЕТ СН'!$H$9+СВЦЭМ!$D$10+'СЕТ СН'!$H$5-'СЕТ СН'!$H$17</f>
        <v>3543.8838029099998</v>
      </c>
      <c r="M113" s="36">
        <f>SUMIFS(СВЦЭМ!$C$33:$C$776,СВЦЭМ!$A$33:$A$776,$A113,СВЦЭМ!$B$33:$B$776,M$83)+'СЕТ СН'!$H$9+СВЦЭМ!$D$10+'СЕТ СН'!$H$5-'СЕТ СН'!$H$17</f>
        <v>3540.4648155999998</v>
      </c>
      <c r="N113" s="36">
        <f>SUMIFS(СВЦЭМ!$C$33:$C$776,СВЦЭМ!$A$33:$A$776,$A113,СВЦЭМ!$B$33:$B$776,N$83)+'СЕТ СН'!$H$9+СВЦЭМ!$D$10+'СЕТ СН'!$H$5-'СЕТ СН'!$H$17</f>
        <v>3539.4204370299999</v>
      </c>
      <c r="O113" s="36">
        <f>SUMIFS(СВЦЭМ!$C$33:$C$776,СВЦЭМ!$A$33:$A$776,$A113,СВЦЭМ!$B$33:$B$776,O$83)+'СЕТ СН'!$H$9+СВЦЭМ!$D$10+'СЕТ СН'!$H$5-'СЕТ СН'!$H$17</f>
        <v>3574.8708493399999</v>
      </c>
      <c r="P113" s="36">
        <f>SUMIFS(СВЦЭМ!$C$33:$C$776,СВЦЭМ!$A$33:$A$776,$A113,СВЦЭМ!$B$33:$B$776,P$83)+'СЕТ СН'!$H$9+СВЦЭМ!$D$10+'СЕТ СН'!$H$5-'СЕТ СН'!$H$17</f>
        <v>3599.33362928</v>
      </c>
      <c r="Q113" s="36">
        <f>SUMIFS(СВЦЭМ!$C$33:$C$776,СВЦЭМ!$A$33:$A$776,$A113,СВЦЭМ!$B$33:$B$776,Q$83)+'СЕТ СН'!$H$9+СВЦЭМ!$D$10+'СЕТ СН'!$H$5-'СЕТ СН'!$H$17</f>
        <v>3585.3439782199998</v>
      </c>
      <c r="R113" s="36">
        <f>SUMIFS(СВЦЭМ!$C$33:$C$776,СВЦЭМ!$A$33:$A$776,$A113,СВЦЭМ!$B$33:$B$776,R$83)+'СЕТ СН'!$H$9+СВЦЭМ!$D$10+'СЕТ СН'!$H$5-'СЕТ СН'!$H$17</f>
        <v>3550.9322548499999</v>
      </c>
      <c r="S113" s="36">
        <f>SUMIFS(СВЦЭМ!$C$33:$C$776,СВЦЭМ!$A$33:$A$776,$A113,СВЦЭМ!$B$33:$B$776,S$83)+'СЕТ СН'!$H$9+СВЦЭМ!$D$10+'СЕТ СН'!$H$5-'СЕТ СН'!$H$17</f>
        <v>3497.0819351999999</v>
      </c>
      <c r="T113" s="36">
        <f>SUMIFS(СВЦЭМ!$C$33:$C$776,СВЦЭМ!$A$33:$A$776,$A113,СВЦЭМ!$B$33:$B$776,T$83)+'СЕТ СН'!$H$9+СВЦЭМ!$D$10+'СЕТ СН'!$H$5-'СЕТ СН'!$H$17</f>
        <v>3521.2870769199999</v>
      </c>
      <c r="U113" s="36">
        <f>SUMIFS(СВЦЭМ!$C$33:$C$776,СВЦЭМ!$A$33:$A$776,$A113,СВЦЭМ!$B$33:$B$776,U$83)+'СЕТ СН'!$H$9+СВЦЭМ!$D$10+'СЕТ СН'!$H$5-'СЕТ СН'!$H$17</f>
        <v>3522.8649376600001</v>
      </c>
      <c r="V113" s="36">
        <f>SUMIFS(СВЦЭМ!$C$33:$C$776,СВЦЭМ!$A$33:$A$776,$A113,СВЦЭМ!$B$33:$B$776,V$83)+'СЕТ СН'!$H$9+СВЦЭМ!$D$10+'СЕТ СН'!$H$5-'СЕТ СН'!$H$17</f>
        <v>3508.88331036</v>
      </c>
      <c r="W113" s="36">
        <f>SUMIFS(СВЦЭМ!$C$33:$C$776,СВЦЭМ!$A$33:$A$776,$A113,СВЦЭМ!$B$33:$B$776,W$83)+'СЕТ СН'!$H$9+СВЦЭМ!$D$10+'СЕТ СН'!$H$5-'СЕТ СН'!$H$17</f>
        <v>3498.0783370499998</v>
      </c>
      <c r="X113" s="36">
        <f>SUMIFS(СВЦЭМ!$C$33:$C$776,СВЦЭМ!$A$33:$A$776,$A113,СВЦЭМ!$B$33:$B$776,X$83)+'СЕТ СН'!$H$9+СВЦЭМ!$D$10+'СЕТ СН'!$H$5-'СЕТ СН'!$H$17</f>
        <v>3487.5913901399999</v>
      </c>
      <c r="Y113" s="36">
        <f>SUMIFS(СВЦЭМ!$C$33:$C$776,СВЦЭМ!$A$33:$A$776,$A113,СВЦЭМ!$B$33:$B$776,Y$83)+'СЕТ СН'!$H$9+СВЦЭМ!$D$10+'СЕТ СН'!$H$5-'СЕТ СН'!$H$17</f>
        <v>3528.6113385899998</v>
      </c>
      <c r="AA113" s="37"/>
    </row>
    <row r="114" spans="1:27" ht="15.75" x14ac:dyDescent="0.2">
      <c r="A114" s="35">
        <f t="shared" si="2"/>
        <v>44135</v>
      </c>
      <c r="B114" s="36">
        <f>SUMIFS(СВЦЭМ!$C$33:$C$776,СВЦЭМ!$A$33:$A$776,$A114,СВЦЭМ!$B$33:$B$776,B$83)+'СЕТ СН'!$H$9+СВЦЭМ!$D$10+'СЕТ СН'!$H$5-'СЕТ СН'!$H$17</f>
        <v>3510.6761173999998</v>
      </c>
      <c r="C114" s="36">
        <f>SUMIFS(СВЦЭМ!$C$33:$C$776,СВЦЭМ!$A$33:$A$776,$A114,СВЦЭМ!$B$33:$B$776,C$83)+'СЕТ СН'!$H$9+СВЦЭМ!$D$10+'СЕТ СН'!$H$5-'СЕТ СН'!$H$17</f>
        <v>3581.90863967</v>
      </c>
      <c r="D114" s="36">
        <f>SUMIFS(СВЦЭМ!$C$33:$C$776,СВЦЭМ!$A$33:$A$776,$A114,СВЦЭМ!$B$33:$B$776,D$83)+'СЕТ СН'!$H$9+СВЦЭМ!$D$10+'СЕТ СН'!$H$5-'СЕТ СН'!$H$17</f>
        <v>3629.0641290100002</v>
      </c>
      <c r="E114" s="36">
        <f>SUMIFS(СВЦЭМ!$C$33:$C$776,СВЦЭМ!$A$33:$A$776,$A114,СВЦЭМ!$B$33:$B$776,E$83)+'СЕТ СН'!$H$9+СВЦЭМ!$D$10+'СЕТ СН'!$H$5-'СЕТ СН'!$H$17</f>
        <v>3628.5982801700002</v>
      </c>
      <c r="F114" s="36">
        <f>SUMIFS(СВЦЭМ!$C$33:$C$776,СВЦЭМ!$A$33:$A$776,$A114,СВЦЭМ!$B$33:$B$776,F$83)+'СЕТ СН'!$H$9+СВЦЭМ!$D$10+'СЕТ СН'!$H$5-'СЕТ СН'!$H$17</f>
        <v>3639.1085481499999</v>
      </c>
      <c r="G114" s="36">
        <f>SUMIFS(СВЦЭМ!$C$33:$C$776,СВЦЭМ!$A$33:$A$776,$A114,СВЦЭМ!$B$33:$B$776,G$83)+'СЕТ СН'!$H$9+СВЦЭМ!$D$10+'СЕТ СН'!$H$5-'СЕТ СН'!$H$17</f>
        <v>3627.5789854700001</v>
      </c>
      <c r="H114" s="36">
        <f>SUMIFS(СВЦЭМ!$C$33:$C$776,СВЦЭМ!$A$33:$A$776,$A114,СВЦЭМ!$B$33:$B$776,H$83)+'СЕТ СН'!$H$9+СВЦЭМ!$D$10+'СЕТ СН'!$H$5-'СЕТ СН'!$H$17</f>
        <v>3609.3260170399999</v>
      </c>
      <c r="I114" s="36">
        <f>SUMIFS(СВЦЭМ!$C$33:$C$776,СВЦЭМ!$A$33:$A$776,$A114,СВЦЭМ!$B$33:$B$776,I$83)+'СЕТ СН'!$H$9+СВЦЭМ!$D$10+'СЕТ СН'!$H$5-'СЕТ СН'!$H$17</f>
        <v>3584.54701196</v>
      </c>
      <c r="J114" s="36">
        <f>SUMIFS(СВЦЭМ!$C$33:$C$776,СВЦЭМ!$A$33:$A$776,$A114,СВЦЭМ!$B$33:$B$776,J$83)+'СЕТ СН'!$H$9+СВЦЭМ!$D$10+'СЕТ СН'!$H$5-'СЕТ СН'!$H$17</f>
        <v>3502.8314566700001</v>
      </c>
      <c r="K114" s="36">
        <f>SUMIFS(СВЦЭМ!$C$33:$C$776,СВЦЭМ!$A$33:$A$776,$A114,СВЦЭМ!$B$33:$B$776,K$83)+'СЕТ СН'!$H$9+СВЦЭМ!$D$10+'СЕТ СН'!$H$5-'СЕТ СН'!$H$17</f>
        <v>3451.1561677999998</v>
      </c>
      <c r="L114" s="36">
        <f>SUMIFS(СВЦЭМ!$C$33:$C$776,СВЦЭМ!$A$33:$A$776,$A114,СВЦЭМ!$B$33:$B$776,L$83)+'СЕТ СН'!$H$9+СВЦЭМ!$D$10+'СЕТ СН'!$H$5-'СЕТ СН'!$H$17</f>
        <v>3468.9188121799998</v>
      </c>
      <c r="M114" s="36">
        <f>SUMIFS(СВЦЭМ!$C$33:$C$776,СВЦЭМ!$A$33:$A$776,$A114,СВЦЭМ!$B$33:$B$776,M$83)+'СЕТ СН'!$H$9+СВЦЭМ!$D$10+'СЕТ СН'!$H$5-'СЕТ СН'!$H$17</f>
        <v>3451.78389453</v>
      </c>
      <c r="N114" s="36">
        <f>SUMIFS(СВЦЭМ!$C$33:$C$776,СВЦЭМ!$A$33:$A$776,$A114,СВЦЭМ!$B$33:$B$776,N$83)+'СЕТ СН'!$H$9+СВЦЭМ!$D$10+'СЕТ СН'!$H$5-'СЕТ СН'!$H$17</f>
        <v>3445.03566619</v>
      </c>
      <c r="O114" s="36">
        <f>SUMIFS(СВЦЭМ!$C$33:$C$776,СВЦЭМ!$A$33:$A$776,$A114,СВЦЭМ!$B$33:$B$776,O$83)+'СЕТ СН'!$H$9+СВЦЭМ!$D$10+'СЕТ СН'!$H$5-'СЕТ СН'!$H$17</f>
        <v>3480.4170355199999</v>
      </c>
      <c r="P114" s="36">
        <f>SUMIFS(СВЦЭМ!$C$33:$C$776,СВЦЭМ!$A$33:$A$776,$A114,СВЦЭМ!$B$33:$B$776,P$83)+'СЕТ СН'!$H$9+СВЦЭМ!$D$10+'СЕТ СН'!$H$5-'СЕТ СН'!$H$17</f>
        <v>3527.5577542000001</v>
      </c>
      <c r="Q114" s="36">
        <f>SUMIFS(СВЦЭМ!$C$33:$C$776,СВЦЭМ!$A$33:$A$776,$A114,СВЦЭМ!$B$33:$B$776,Q$83)+'СЕТ СН'!$H$9+СВЦЭМ!$D$10+'СЕТ СН'!$H$5-'СЕТ СН'!$H$17</f>
        <v>3497.9429625600001</v>
      </c>
      <c r="R114" s="36">
        <f>SUMIFS(СВЦЭМ!$C$33:$C$776,СВЦЭМ!$A$33:$A$776,$A114,СВЦЭМ!$B$33:$B$776,R$83)+'СЕТ СН'!$H$9+СВЦЭМ!$D$10+'СЕТ СН'!$H$5-'СЕТ СН'!$H$17</f>
        <v>3463.7776594699999</v>
      </c>
      <c r="S114" s="36">
        <f>SUMIFS(СВЦЭМ!$C$33:$C$776,СВЦЭМ!$A$33:$A$776,$A114,СВЦЭМ!$B$33:$B$776,S$83)+'СЕТ СН'!$H$9+СВЦЭМ!$D$10+'СЕТ СН'!$H$5-'СЕТ СН'!$H$17</f>
        <v>3448.7499108399998</v>
      </c>
      <c r="T114" s="36">
        <f>SUMIFS(СВЦЭМ!$C$33:$C$776,СВЦЭМ!$A$33:$A$776,$A114,СВЦЭМ!$B$33:$B$776,T$83)+'СЕТ СН'!$H$9+СВЦЭМ!$D$10+'СЕТ СН'!$H$5-'СЕТ СН'!$H$17</f>
        <v>3482.3499745499998</v>
      </c>
      <c r="U114" s="36">
        <f>SUMIFS(СВЦЭМ!$C$33:$C$776,СВЦЭМ!$A$33:$A$776,$A114,СВЦЭМ!$B$33:$B$776,U$83)+'СЕТ СН'!$H$9+СВЦЭМ!$D$10+'СЕТ СН'!$H$5-'СЕТ СН'!$H$17</f>
        <v>3488.7100933699999</v>
      </c>
      <c r="V114" s="36">
        <f>SUMIFS(СВЦЭМ!$C$33:$C$776,СВЦЭМ!$A$33:$A$776,$A114,СВЦЭМ!$B$33:$B$776,V$83)+'СЕТ СН'!$H$9+СВЦЭМ!$D$10+'СЕТ СН'!$H$5-'СЕТ СН'!$H$17</f>
        <v>3476.24639923</v>
      </c>
      <c r="W114" s="36">
        <f>SUMIFS(СВЦЭМ!$C$33:$C$776,СВЦЭМ!$A$33:$A$776,$A114,СВЦЭМ!$B$33:$B$776,W$83)+'СЕТ СН'!$H$9+СВЦЭМ!$D$10+'СЕТ СН'!$H$5-'СЕТ СН'!$H$17</f>
        <v>3464.11767401</v>
      </c>
      <c r="X114" s="36">
        <f>SUMIFS(СВЦЭМ!$C$33:$C$776,СВЦЭМ!$A$33:$A$776,$A114,СВЦЭМ!$B$33:$B$776,X$83)+'СЕТ СН'!$H$9+СВЦЭМ!$D$10+'СЕТ СН'!$H$5-'СЕТ СН'!$H$17</f>
        <v>3424.7208970699999</v>
      </c>
      <c r="Y114" s="36">
        <f>SUMIFS(СВЦЭМ!$C$33:$C$776,СВЦЭМ!$A$33:$A$776,$A114,СВЦЭМ!$B$33:$B$776,Y$83)+'СЕТ СН'!$H$9+СВЦЭМ!$D$10+'СЕТ СН'!$H$5-'СЕТ СН'!$H$17</f>
        <v>3435.1634970499999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01.10.2020</v>
      </c>
      <c r="B120" s="36">
        <f>SUMIFS(СВЦЭМ!$C$33:$C$776,СВЦЭМ!$A$33:$A$776,$A120,СВЦЭМ!$B$33:$B$776,B$119)+'СЕТ СН'!$I$9+СВЦЭМ!$D$10+'СЕТ СН'!$I$5-'СЕТ СН'!$I$17</f>
        <v>3436.8921167799999</v>
      </c>
      <c r="C120" s="36">
        <f>SUMIFS(СВЦЭМ!$C$33:$C$776,СВЦЭМ!$A$33:$A$776,$A120,СВЦЭМ!$B$33:$B$776,C$119)+'СЕТ СН'!$I$9+СВЦЭМ!$D$10+'СЕТ СН'!$I$5-'СЕТ СН'!$I$17</f>
        <v>3499.7445175900002</v>
      </c>
      <c r="D120" s="36">
        <f>SUMIFS(СВЦЭМ!$C$33:$C$776,СВЦЭМ!$A$33:$A$776,$A120,СВЦЭМ!$B$33:$B$776,D$119)+'СЕТ СН'!$I$9+СВЦЭМ!$D$10+'СЕТ СН'!$I$5-'СЕТ СН'!$I$17</f>
        <v>3544.6076333599999</v>
      </c>
      <c r="E120" s="36">
        <f>SUMIFS(СВЦЭМ!$C$33:$C$776,СВЦЭМ!$A$33:$A$776,$A120,СВЦЭМ!$B$33:$B$776,E$119)+'СЕТ СН'!$I$9+СВЦЭМ!$D$10+'СЕТ СН'!$I$5-'СЕТ СН'!$I$17</f>
        <v>3565.9437309899999</v>
      </c>
      <c r="F120" s="36">
        <f>SUMIFS(СВЦЭМ!$C$33:$C$776,СВЦЭМ!$A$33:$A$776,$A120,СВЦЭМ!$B$33:$B$776,F$119)+'СЕТ СН'!$I$9+СВЦЭМ!$D$10+'СЕТ СН'!$I$5-'СЕТ СН'!$I$17</f>
        <v>3567.40682148</v>
      </c>
      <c r="G120" s="36">
        <f>SUMIFS(СВЦЭМ!$C$33:$C$776,СВЦЭМ!$A$33:$A$776,$A120,СВЦЭМ!$B$33:$B$776,G$119)+'СЕТ СН'!$I$9+СВЦЭМ!$D$10+'СЕТ СН'!$I$5-'СЕТ СН'!$I$17</f>
        <v>3550.5442474299998</v>
      </c>
      <c r="H120" s="36">
        <f>SUMIFS(СВЦЭМ!$C$33:$C$776,СВЦЭМ!$A$33:$A$776,$A120,СВЦЭМ!$B$33:$B$776,H$119)+'СЕТ СН'!$I$9+СВЦЭМ!$D$10+'СЕТ СН'!$I$5-'СЕТ СН'!$I$17</f>
        <v>3498.23723591</v>
      </c>
      <c r="I120" s="36">
        <f>SUMIFS(СВЦЭМ!$C$33:$C$776,СВЦЭМ!$A$33:$A$776,$A120,СВЦЭМ!$B$33:$B$776,I$119)+'СЕТ СН'!$I$9+СВЦЭМ!$D$10+'СЕТ СН'!$I$5-'СЕТ СН'!$I$17</f>
        <v>3442.6426126000001</v>
      </c>
      <c r="J120" s="36">
        <f>SUMIFS(СВЦЭМ!$C$33:$C$776,СВЦЭМ!$A$33:$A$776,$A120,СВЦЭМ!$B$33:$B$776,J$119)+'СЕТ СН'!$I$9+СВЦЭМ!$D$10+'СЕТ СН'!$I$5-'СЕТ СН'!$I$17</f>
        <v>3380.70112058</v>
      </c>
      <c r="K120" s="36">
        <f>SUMIFS(СВЦЭМ!$C$33:$C$776,СВЦЭМ!$A$33:$A$776,$A120,СВЦЭМ!$B$33:$B$776,K$119)+'СЕТ СН'!$I$9+СВЦЭМ!$D$10+'СЕТ СН'!$I$5-'СЕТ СН'!$I$17</f>
        <v>3345.7923049400001</v>
      </c>
      <c r="L120" s="36">
        <f>SUMIFS(СВЦЭМ!$C$33:$C$776,СВЦЭМ!$A$33:$A$776,$A120,СВЦЭМ!$B$33:$B$776,L$119)+'СЕТ СН'!$I$9+СВЦЭМ!$D$10+'СЕТ СН'!$I$5-'СЕТ СН'!$I$17</f>
        <v>3345.8564652999999</v>
      </c>
      <c r="M120" s="36">
        <f>SUMIFS(СВЦЭМ!$C$33:$C$776,СВЦЭМ!$A$33:$A$776,$A120,СВЦЭМ!$B$33:$B$776,M$119)+'СЕТ СН'!$I$9+СВЦЭМ!$D$10+'СЕТ СН'!$I$5-'СЕТ СН'!$I$17</f>
        <v>3351.0930357100001</v>
      </c>
      <c r="N120" s="36">
        <f>SUMIFS(СВЦЭМ!$C$33:$C$776,СВЦЭМ!$A$33:$A$776,$A120,СВЦЭМ!$B$33:$B$776,N$119)+'СЕТ СН'!$I$9+СВЦЭМ!$D$10+'СЕТ СН'!$I$5-'СЕТ СН'!$I$17</f>
        <v>3367.3566074599999</v>
      </c>
      <c r="O120" s="36">
        <f>SUMIFS(СВЦЭМ!$C$33:$C$776,СВЦЭМ!$A$33:$A$776,$A120,СВЦЭМ!$B$33:$B$776,O$119)+'СЕТ СН'!$I$9+СВЦЭМ!$D$10+'СЕТ СН'!$I$5-'СЕТ СН'!$I$17</f>
        <v>3390.7001097900002</v>
      </c>
      <c r="P120" s="36">
        <f>SUMIFS(СВЦЭМ!$C$33:$C$776,СВЦЭМ!$A$33:$A$776,$A120,СВЦЭМ!$B$33:$B$776,P$119)+'СЕТ СН'!$I$9+СВЦЭМ!$D$10+'СЕТ СН'!$I$5-'СЕТ СН'!$I$17</f>
        <v>3417.1184392699997</v>
      </c>
      <c r="Q120" s="36">
        <f>SUMIFS(СВЦЭМ!$C$33:$C$776,СВЦЭМ!$A$33:$A$776,$A120,СВЦЭМ!$B$33:$B$776,Q$119)+'СЕТ СН'!$I$9+СВЦЭМ!$D$10+'СЕТ СН'!$I$5-'СЕТ СН'!$I$17</f>
        <v>3381.83427102</v>
      </c>
      <c r="R120" s="36">
        <f>SUMIFS(СВЦЭМ!$C$33:$C$776,СВЦЭМ!$A$33:$A$776,$A120,СВЦЭМ!$B$33:$B$776,R$119)+'СЕТ СН'!$I$9+СВЦЭМ!$D$10+'СЕТ СН'!$I$5-'СЕТ СН'!$I$17</f>
        <v>3342.5403070900002</v>
      </c>
      <c r="S120" s="36">
        <f>SUMIFS(СВЦЭМ!$C$33:$C$776,СВЦЭМ!$A$33:$A$776,$A120,СВЦЭМ!$B$33:$B$776,S$119)+'СЕТ СН'!$I$9+СВЦЭМ!$D$10+'СЕТ СН'!$I$5-'СЕТ СН'!$I$17</f>
        <v>3302.1599252999999</v>
      </c>
      <c r="T120" s="36">
        <f>SUMIFS(СВЦЭМ!$C$33:$C$776,СВЦЭМ!$A$33:$A$776,$A120,СВЦЭМ!$B$33:$B$776,T$119)+'СЕТ СН'!$I$9+СВЦЭМ!$D$10+'СЕТ СН'!$I$5-'СЕТ СН'!$I$17</f>
        <v>3290.3216103099999</v>
      </c>
      <c r="U120" s="36">
        <f>SUMIFS(СВЦЭМ!$C$33:$C$776,СВЦЭМ!$A$33:$A$776,$A120,СВЦЭМ!$B$33:$B$776,U$119)+'СЕТ СН'!$I$9+СВЦЭМ!$D$10+'СЕТ СН'!$I$5-'СЕТ СН'!$I$17</f>
        <v>3293.6045498100002</v>
      </c>
      <c r="V120" s="36">
        <f>SUMIFS(СВЦЭМ!$C$33:$C$776,СВЦЭМ!$A$33:$A$776,$A120,СВЦЭМ!$B$33:$B$776,V$119)+'СЕТ СН'!$I$9+СВЦЭМ!$D$10+'СЕТ СН'!$I$5-'СЕТ СН'!$I$17</f>
        <v>3290.6438240799998</v>
      </c>
      <c r="W120" s="36">
        <f>SUMIFS(СВЦЭМ!$C$33:$C$776,СВЦЭМ!$A$33:$A$776,$A120,СВЦЭМ!$B$33:$B$776,W$119)+'СЕТ СН'!$I$9+СВЦЭМ!$D$10+'СЕТ СН'!$I$5-'СЕТ СН'!$I$17</f>
        <v>3289.0373798299997</v>
      </c>
      <c r="X120" s="36">
        <f>SUMIFS(СВЦЭМ!$C$33:$C$776,СВЦЭМ!$A$33:$A$776,$A120,СВЦЭМ!$B$33:$B$776,X$119)+'СЕТ СН'!$I$9+СВЦЭМ!$D$10+'СЕТ СН'!$I$5-'СЕТ СН'!$I$17</f>
        <v>3298.0964126199997</v>
      </c>
      <c r="Y120" s="36">
        <f>SUMIFS(СВЦЭМ!$C$33:$C$776,СВЦЭМ!$A$33:$A$776,$A120,СВЦЭМ!$B$33:$B$776,Y$119)+'СЕТ СН'!$I$9+СВЦЭМ!$D$10+'СЕТ СН'!$I$5-'СЕТ СН'!$I$17</f>
        <v>3328.4975199299997</v>
      </c>
    </row>
    <row r="121" spans="1:27" ht="15.75" x14ac:dyDescent="0.2">
      <c r="A121" s="35">
        <f>A120+1</f>
        <v>44106</v>
      </c>
      <c r="B121" s="36">
        <f>SUMIFS(СВЦЭМ!$C$33:$C$776,СВЦЭМ!$A$33:$A$776,$A121,СВЦЭМ!$B$33:$B$776,B$119)+'СЕТ СН'!$I$9+СВЦЭМ!$D$10+'СЕТ СН'!$I$5-'СЕТ СН'!$I$17</f>
        <v>3400.7514476199999</v>
      </c>
      <c r="C121" s="36">
        <f>SUMIFS(СВЦЭМ!$C$33:$C$776,СВЦЭМ!$A$33:$A$776,$A121,СВЦЭМ!$B$33:$B$776,C$119)+'СЕТ СН'!$I$9+СВЦЭМ!$D$10+'СЕТ СН'!$I$5-'СЕТ СН'!$I$17</f>
        <v>3481.54222033</v>
      </c>
      <c r="D121" s="36">
        <f>SUMIFS(СВЦЭМ!$C$33:$C$776,СВЦЭМ!$A$33:$A$776,$A121,СВЦЭМ!$B$33:$B$776,D$119)+'СЕТ СН'!$I$9+СВЦЭМ!$D$10+'СЕТ СН'!$I$5-'СЕТ СН'!$I$17</f>
        <v>3539.1040425699998</v>
      </c>
      <c r="E121" s="36">
        <f>SUMIFS(СВЦЭМ!$C$33:$C$776,СВЦЭМ!$A$33:$A$776,$A121,СВЦЭМ!$B$33:$B$776,E$119)+'СЕТ СН'!$I$9+СВЦЭМ!$D$10+'СЕТ СН'!$I$5-'СЕТ СН'!$I$17</f>
        <v>3558.9450686599998</v>
      </c>
      <c r="F121" s="36">
        <f>SUMIFS(СВЦЭМ!$C$33:$C$776,СВЦЭМ!$A$33:$A$776,$A121,СВЦЭМ!$B$33:$B$776,F$119)+'СЕТ СН'!$I$9+СВЦЭМ!$D$10+'СЕТ СН'!$I$5-'СЕТ СН'!$I$17</f>
        <v>3564.71742984</v>
      </c>
      <c r="G121" s="36">
        <f>SUMIFS(СВЦЭМ!$C$33:$C$776,СВЦЭМ!$A$33:$A$776,$A121,СВЦЭМ!$B$33:$B$776,G$119)+'СЕТ СН'!$I$9+СВЦЭМ!$D$10+'СЕТ СН'!$I$5-'СЕТ СН'!$I$17</f>
        <v>3545.8950102700001</v>
      </c>
      <c r="H121" s="36">
        <f>SUMIFS(СВЦЭМ!$C$33:$C$776,СВЦЭМ!$A$33:$A$776,$A121,СВЦЭМ!$B$33:$B$776,H$119)+'СЕТ СН'!$I$9+СВЦЭМ!$D$10+'СЕТ СН'!$I$5-'СЕТ СН'!$I$17</f>
        <v>3490.5411366799999</v>
      </c>
      <c r="I121" s="36">
        <f>SUMIFS(СВЦЭМ!$C$33:$C$776,СВЦЭМ!$A$33:$A$776,$A121,СВЦЭМ!$B$33:$B$776,I$119)+'СЕТ СН'!$I$9+СВЦЭМ!$D$10+'СЕТ СН'!$I$5-'СЕТ СН'!$I$17</f>
        <v>3435.3841102000001</v>
      </c>
      <c r="J121" s="36">
        <f>SUMIFS(СВЦЭМ!$C$33:$C$776,СВЦЭМ!$A$33:$A$776,$A121,СВЦЭМ!$B$33:$B$776,J$119)+'СЕТ СН'!$I$9+СВЦЭМ!$D$10+'СЕТ СН'!$I$5-'СЕТ СН'!$I$17</f>
        <v>3377.3778915299999</v>
      </c>
      <c r="K121" s="36">
        <f>SUMIFS(СВЦЭМ!$C$33:$C$776,СВЦЭМ!$A$33:$A$776,$A121,СВЦЭМ!$B$33:$B$776,K$119)+'СЕТ СН'!$I$9+СВЦЭМ!$D$10+'СЕТ СН'!$I$5-'СЕТ СН'!$I$17</f>
        <v>3342.3375746800002</v>
      </c>
      <c r="L121" s="36">
        <f>SUMIFS(СВЦЭМ!$C$33:$C$776,СВЦЭМ!$A$33:$A$776,$A121,СВЦЭМ!$B$33:$B$776,L$119)+'СЕТ СН'!$I$9+СВЦЭМ!$D$10+'СЕТ СН'!$I$5-'СЕТ СН'!$I$17</f>
        <v>3339.3937832500001</v>
      </c>
      <c r="M121" s="36">
        <f>SUMIFS(СВЦЭМ!$C$33:$C$776,СВЦЭМ!$A$33:$A$776,$A121,СВЦЭМ!$B$33:$B$776,M$119)+'СЕТ СН'!$I$9+СВЦЭМ!$D$10+'СЕТ СН'!$I$5-'СЕТ СН'!$I$17</f>
        <v>3344.1872100999999</v>
      </c>
      <c r="N121" s="36">
        <f>SUMIFS(СВЦЭМ!$C$33:$C$776,СВЦЭМ!$A$33:$A$776,$A121,СВЦЭМ!$B$33:$B$776,N$119)+'СЕТ СН'!$I$9+СВЦЭМ!$D$10+'СЕТ СН'!$I$5-'СЕТ СН'!$I$17</f>
        <v>3354.7041699399997</v>
      </c>
      <c r="O121" s="36">
        <f>SUMIFS(СВЦЭМ!$C$33:$C$776,СВЦЭМ!$A$33:$A$776,$A121,СВЦЭМ!$B$33:$B$776,O$119)+'СЕТ СН'!$I$9+СВЦЭМ!$D$10+'СЕТ СН'!$I$5-'СЕТ СН'!$I$17</f>
        <v>3379.1125390100001</v>
      </c>
      <c r="P121" s="36">
        <f>SUMIFS(СВЦЭМ!$C$33:$C$776,СВЦЭМ!$A$33:$A$776,$A121,СВЦЭМ!$B$33:$B$776,P$119)+'СЕТ СН'!$I$9+СВЦЭМ!$D$10+'СЕТ СН'!$I$5-'СЕТ СН'!$I$17</f>
        <v>3411.4784958199998</v>
      </c>
      <c r="Q121" s="36">
        <f>SUMIFS(СВЦЭМ!$C$33:$C$776,СВЦЭМ!$A$33:$A$776,$A121,СВЦЭМ!$B$33:$B$776,Q$119)+'СЕТ СН'!$I$9+СВЦЭМ!$D$10+'СЕТ СН'!$I$5-'СЕТ СН'!$I$17</f>
        <v>3378.7555060899999</v>
      </c>
      <c r="R121" s="36">
        <f>SUMIFS(СВЦЭМ!$C$33:$C$776,СВЦЭМ!$A$33:$A$776,$A121,СВЦЭМ!$B$33:$B$776,R$119)+'СЕТ СН'!$I$9+СВЦЭМ!$D$10+'СЕТ СН'!$I$5-'СЕТ СН'!$I$17</f>
        <v>3335.7561209</v>
      </c>
      <c r="S121" s="36">
        <f>SUMIFS(СВЦЭМ!$C$33:$C$776,СВЦЭМ!$A$33:$A$776,$A121,СВЦЭМ!$B$33:$B$776,S$119)+'СЕТ СН'!$I$9+СВЦЭМ!$D$10+'СЕТ СН'!$I$5-'СЕТ СН'!$I$17</f>
        <v>3300.2122553499999</v>
      </c>
      <c r="T121" s="36">
        <f>SUMIFS(СВЦЭМ!$C$33:$C$776,СВЦЭМ!$A$33:$A$776,$A121,СВЦЭМ!$B$33:$B$776,T$119)+'СЕТ СН'!$I$9+СВЦЭМ!$D$10+'СЕТ СН'!$I$5-'СЕТ СН'!$I$17</f>
        <v>3273.7670182800002</v>
      </c>
      <c r="U121" s="36">
        <f>SUMIFS(СВЦЭМ!$C$33:$C$776,СВЦЭМ!$A$33:$A$776,$A121,СВЦЭМ!$B$33:$B$776,U$119)+'СЕТ СН'!$I$9+СВЦЭМ!$D$10+'СЕТ СН'!$I$5-'СЕТ СН'!$I$17</f>
        <v>3267.0627316099999</v>
      </c>
      <c r="V121" s="36">
        <f>SUMIFS(СВЦЭМ!$C$33:$C$776,СВЦЭМ!$A$33:$A$776,$A121,СВЦЭМ!$B$33:$B$776,V$119)+'СЕТ СН'!$I$9+СВЦЭМ!$D$10+'СЕТ СН'!$I$5-'СЕТ СН'!$I$17</f>
        <v>3273.2900924999999</v>
      </c>
      <c r="W121" s="36">
        <f>SUMIFS(СВЦЭМ!$C$33:$C$776,СВЦЭМ!$A$33:$A$776,$A121,СВЦЭМ!$B$33:$B$776,W$119)+'СЕТ СН'!$I$9+СВЦЭМ!$D$10+'СЕТ СН'!$I$5-'СЕТ СН'!$I$17</f>
        <v>3272.5688232800003</v>
      </c>
      <c r="X121" s="36">
        <f>SUMIFS(СВЦЭМ!$C$33:$C$776,СВЦЭМ!$A$33:$A$776,$A121,СВЦЭМ!$B$33:$B$776,X$119)+'СЕТ СН'!$I$9+СВЦЭМ!$D$10+'СЕТ СН'!$I$5-'СЕТ СН'!$I$17</f>
        <v>3293.2175508299997</v>
      </c>
      <c r="Y121" s="36">
        <f>SUMIFS(СВЦЭМ!$C$33:$C$776,СВЦЭМ!$A$33:$A$776,$A121,СВЦЭМ!$B$33:$B$776,Y$119)+'СЕТ СН'!$I$9+СВЦЭМ!$D$10+'СЕТ СН'!$I$5-'СЕТ СН'!$I$17</f>
        <v>3321.56542137</v>
      </c>
    </row>
    <row r="122" spans="1:27" ht="15.75" x14ac:dyDescent="0.2">
      <c r="A122" s="35">
        <f t="shared" ref="A122:A150" si="3">A121+1</f>
        <v>44107</v>
      </c>
      <c r="B122" s="36">
        <f>SUMIFS(СВЦЭМ!$C$33:$C$776,СВЦЭМ!$A$33:$A$776,$A122,СВЦЭМ!$B$33:$B$776,B$119)+'СЕТ СН'!$I$9+СВЦЭМ!$D$10+'СЕТ СН'!$I$5-'СЕТ СН'!$I$17</f>
        <v>3385.8315773599998</v>
      </c>
      <c r="C122" s="36">
        <f>SUMIFS(СВЦЭМ!$C$33:$C$776,СВЦЭМ!$A$33:$A$776,$A122,СВЦЭМ!$B$33:$B$776,C$119)+'СЕТ СН'!$I$9+СВЦЭМ!$D$10+'СЕТ СН'!$I$5-'СЕТ СН'!$I$17</f>
        <v>3465.25986715</v>
      </c>
      <c r="D122" s="36">
        <f>SUMIFS(СВЦЭМ!$C$33:$C$776,СВЦЭМ!$A$33:$A$776,$A122,СВЦЭМ!$B$33:$B$776,D$119)+'СЕТ СН'!$I$9+СВЦЭМ!$D$10+'СЕТ СН'!$I$5-'СЕТ СН'!$I$17</f>
        <v>3533.8511663700001</v>
      </c>
      <c r="E122" s="36">
        <f>SUMIFS(СВЦЭМ!$C$33:$C$776,СВЦЭМ!$A$33:$A$776,$A122,СВЦЭМ!$B$33:$B$776,E$119)+'СЕТ СН'!$I$9+СВЦЭМ!$D$10+'СЕТ СН'!$I$5-'СЕТ СН'!$I$17</f>
        <v>3545.5750117100001</v>
      </c>
      <c r="F122" s="36">
        <f>SUMIFS(СВЦЭМ!$C$33:$C$776,СВЦЭМ!$A$33:$A$776,$A122,СВЦЭМ!$B$33:$B$776,F$119)+'СЕТ СН'!$I$9+СВЦЭМ!$D$10+'СЕТ СН'!$I$5-'СЕТ СН'!$I$17</f>
        <v>3549.7680562699998</v>
      </c>
      <c r="G122" s="36">
        <f>SUMIFS(СВЦЭМ!$C$33:$C$776,СВЦЭМ!$A$33:$A$776,$A122,СВЦЭМ!$B$33:$B$776,G$119)+'СЕТ СН'!$I$9+СВЦЭМ!$D$10+'СЕТ СН'!$I$5-'СЕТ СН'!$I$17</f>
        <v>3538.02826607</v>
      </c>
      <c r="H122" s="36">
        <f>SUMIFS(СВЦЭМ!$C$33:$C$776,СВЦЭМ!$A$33:$A$776,$A122,СВЦЭМ!$B$33:$B$776,H$119)+'СЕТ СН'!$I$9+СВЦЭМ!$D$10+'СЕТ СН'!$I$5-'СЕТ СН'!$I$17</f>
        <v>3515.3420736399999</v>
      </c>
      <c r="I122" s="36">
        <f>SUMIFS(СВЦЭМ!$C$33:$C$776,СВЦЭМ!$A$33:$A$776,$A122,СВЦЭМ!$B$33:$B$776,I$119)+'СЕТ СН'!$I$9+СВЦЭМ!$D$10+'СЕТ СН'!$I$5-'СЕТ СН'!$I$17</f>
        <v>3478.8074648699999</v>
      </c>
      <c r="J122" s="36">
        <f>SUMIFS(СВЦЭМ!$C$33:$C$776,СВЦЭМ!$A$33:$A$776,$A122,СВЦЭМ!$B$33:$B$776,J$119)+'СЕТ СН'!$I$9+СВЦЭМ!$D$10+'СЕТ СН'!$I$5-'СЕТ СН'!$I$17</f>
        <v>3392.4077253099999</v>
      </c>
      <c r="K122" s="36">
        <f>SUMIFS(СВЦЭМ!$C$33:$C$776,СВЦЭМ!$A$33:$A$776,$A122,СВЦЭМ!$B$33:$B$776,K$119)+'СЕТ СН'!$I$9+СВЦЭМ!$D$10+'СЕТ СН'!$I$5-'СЕТ СН'!$I$17</f>
        <v>3336.64239864</v>
      </c>
      <c r="L122" s="36">
        <f>SUMIFS(СВЦЭМ!$C$33:$C$776,СВЦЭМ!$A$33:$A$776,$A122,СВЦЭМ!$B$33:$B$776,L$119)+'СЕТ СН'!$I$9+СВЦЭМ!$D$10+'СЕТ СН'!$I$5-'СЕТ СН'!$I$17</f>
        <v>3330.88695895</v>
      </c>
      <c r="M122" s="36">
        <f>SUMIFS(СВЦЭМ!$C$33:$C$776,СВЦЭМ!$A$33:$A$776,$A122,СВЦЭМ!$B$33:$B$776,M$119)+'СЕТ СН'!$I$9+СВЦЭМ!$D$10+'СЕТ СН'!$I$5-'СЕТ СН'!$I$17</f>
        <v>3336.7902805100002</v>
      </c>
      <c r="N122" s="36">
        <f>SUMIFS(СВЦЭМ!$C$33:$C$776,СВЦЭМ!$A$33:$A$776,$A122,СВЦЭМ!$B$33:$B$776,N$119)+'СЕТ СН'!$I$9+СВЦЭМ!$D$10+'СЕТ СН'!$I$5-'СЕТ СН'!$I$17</f>
        <v>3347.1238181799999</v>
      </c>
      <c r="O122" s="36">
        <f>SUMIFS(СВЦЭМ!$C$33:$C$776,СВЦЭМ!$A$33:$A$776,$A122,СВЦЭМ!$B$33:$B$776,O$119)+'СЕТ СН'!$I$9+СВЦЭМ!$D$10+'СЕТ СН'!$I$5-'СЕТ СН'!$I$17</f>
        <v>3380.3737642900001</v>
      </c>
      <c r="P122" s="36">
        <f>SUMIFS(СВЦЭМ!$C$33:$C$776,СВЦЭМ!$A$33:$A$776,$A122,СВЦЭМ!$B$33:$B$776,P$119)+'СЕТ СН'!$I$9+СВЦЭМ!$D$10+'СЕТ СН'!$I$5-'СЕТ СН'!$I$17</f>
        <v>3414.5564678700002</v>
      </c>
      <c r="Q122" s="36">
        <f>SUMIFS(СВЦЭМ!$C$33:$C$776,СВЦЭМ!$A$33:$A$776,$A122,СВЦЭМ!$B$33:$B$776,Q$119)+'СЕТ СН'!$I$9+СВЦЭМ!$D$10+'СЕТ СН'!$I$5-'СЕТ СН'!$I$17</f>
        <v>3387.4736856099998</v>
      </c>
      <c r="R122" s="36">
        <f>SUMIFS(СВЦЭМ!$C$33:$C$776,СВЦЭМ!$A$33:$A$776,$A122,СВЦЭМ!$B$33:$B$776,R$119)+'СЕТ СН'!$I$9+СВЦЭМ!$D$10+'СЕТ СН'!$I$5-'СЕТ СН'!$I$17</f>
        <v>3348.0267957400001</v>
      </c>
      <c r="S122" s="36">
        <f>SUMIFS(СВЦЭМ!$C$33:$C$776,СВЦЭМ!$A$33:$A$776,$A122,СВЦЭМ!$B$33:$B$776,S$119)+'СЕТ СН'!$I$9+СВЦЭМ!$D$10+'СЕТ СН'!$I$5-'СЕТ СН'!$I$17</f>
        <v>3294.6251905700001</v>
      </c>
      <c r="T122" s="36">
        <f>SUMIFS(СВЦЭМ!$C$33:$C$776,СВЦЭМ!$A$33:$A$776,$A122,СВЦЭМ!$B$33:$B$776,T$119)+'СЕТ СН'!$I$9+СВЦЭМ!$D$10+'СЕТ СН'!$I$5-'СЕТ СН'!$I$17</f>
        <v>3279.7217426299999</v>
      </c>
      <c r="U122" s="36">
        <f>SUMIFS(СВЦЭМ!$C$33:$C$776,СВЦЭМ!$A$33:$A$776,$A122,СВЦЭМ!$B$33:$B$776,U$119)+'СЕТ СН'!$I$9+СВЦЭМ!$D$10+'СЕТ СН'!$I$5-'СЕТ СН'!$I$17</f>
        <v>3270.7166162900003</v>
      </c>
      <c r="V122" s="36">
        <f>SUMIFS(СВЦЭМ!$C$33:$C$776,СВЦЭМ!$A$33:$A$776,$A122,СВЦЭМ!$B$33:$B$776,V$119)+'СЕТ СН'!$I$9+СВЦЭМ!$D$10+'СЕТ СН'!$I$5-'СЕТ СН'!$I$17</f>
        <v>3265.2506334999998</v>
      </c>
      <c r="W122" s="36">
        <f>SUMIFS(СВЦЭМ!$C$33:$C$776,СВЦЭМ!$A$33:$A$776,$A122,СВЦЭМ!$B$33:$B$776,W$119)+'СЕТ СН'!$I$9+СВЦЭМ!$D$10+'СЕТ СН'!$I$5-'СЕТ СН'!$I$17</f>
        <v>3273.1344785299998</v>
      </c>
      <c r="X122" s="36">
        <f>SUMIFS(СВЦЭМ!$C$33:$C$776,СВЦЭМ!$A$33:$A$776,$A122,СВЦЭМ!$B$33:$B$776,X$119)+'СЕТ СН'!$I$9+СВЦЭМ!$D$10+'СЕТ СН'!$I$5-'СЕТ СН'!$I$17</f>
        <v>3286.25840328</v>
      </c>
      <c r="Y122" s="36">
        <f>SUMIFS(СВЦЭМ!$C$33:$C$776,СВЦЭМ!$A$33:$A$776,$A122,СВЦЭМ!$B$33:$B$776,Y$119)+'СЕТ СН'!$I$9+СВЦЭМ!$D$10+'СЕТ СН'!$I$5-'СЕТ СН'!$I$17</f>
        <v>3321.7675038100001</v>
      </c>
    </row>
    <row r="123" spans="1:27" ht="15.75" x14ac:dyDescent="0.2">
      <c r="A123" s="35">
        <f t="shared" si="3"/>
        <v>44108</v>
      </c>
      <c r="B123" s="36">
        <f>SUMIFS(СВЦЭМ!$C$33:$C$776,СВЦЭМ!$A$33:$A$776,$A123,СВЦЭМ!$B$33:$B$776,B$119)+'СЕТ СН'!$I$9+СВЦЭМ!$D$10+'СЕТ СН'!$I$5-'СЕТ СН'!$I$17</f>
        <v>3419.8513910399997</v>
      </c>
      <c r="C123" s="36">
        <f>SUMIFS(СВЦЭМ!$C$33:$C$776,СВЦЭМ!$A$33:$A$776,$A123,СВЦЭМ!$B$33:$B$776,C$119)+'СЕТ СН'!$I$9+СВЦЭМ!$D$10+'СЕТ СН'!$I$5-'СЕТ СН'!$I$17</f>
        <v>3497.2317681499999</v>
      </c>
      <c r="D123" s="36">
        <f>SUMIFS(СВЦЭМ!$C$33:$C$776,СВЦЭМ!$A$33:$A$776,$A123,СВЦЭМ!$B$33:$B$776,D$119)+'СЕТ СН'!$I$9+СВЦЭМ!$D$10+'СЕТ СН'!$I$5-'СЕТ СН'!$I$17</f>
        <v>3570.6729339799999</v>
      </c>
      <c r="E123" s="36">
        <f>SUMIFS(СВЦЭМ!$C$33:$C$776,СВЦЭМ!$A$33:$A$776,$A123,СВЦЭМ!$B$33:$B$776,E$119)+'СЕТ СН'!$I$9+СВЦЭМ!$D$10+'СЕТ СН'!$I$5-'СЕТ СН'!$I$17</f>
        <v>3598.1015745099999</v>
      </c>
      <c r="F123" s="36">
        <f>SUMIFS(СВЦЭМ!$C$33:$C$776,СВЦЭМ!$A$33:$A$776,$A123,СВЦЭМ!$B$33:$B$776,F$119)+'СЕТ СН'!$I$9+СВЦЭМ!$D$10+'СЕТ СН'!$I$5-'СЕТ СН'!$I$17</f>
        <v>3604.4045264799997</v>
      </c>
      <c r="G123" s="36">
        <f>SUMIFS(СВЦЭМ!$C$33:$C$776,СВЦЭМ!$A$33:$A$776,$A123,СВЦЭМ!$B$33:$B$776,G$119)+'СЕТ СН'!$I$9+СВЦЭМ!$D$10+'СЕТ СН'!$I$5-'СЕТ СН'!$I$17</f>
        <v>3594.0901351100001</v>
      </c>
      <c r="H123" s="36">
        <f>SUMIFS(СВЦЭМ!$C$33:$C$776,СВЦЭМ!$A$33:$A$776,$A123,СВЦЭМ!$B$33:$B$776,H$119)+'СЕТ СН'!$I$9+СВЦЭМ!$D$10+'СЕТ СН'!$I$5-'СЕТ СН'!$I$17</f>
        <v>3580.0871427699999</v>
      </c>
      <c r="I123" s="36">
        <f>SUMIFS(СВЦЭМ!$C$33:$C$776,СВЦЭМ!$A$33:$A$776,$A123,СВЦЭМ!$B$33:$B$776,I$119)+'СЕТ СН'!$I$9+СВЦЭМ!$D$10+'СЕТ СН'!$I$5-'СЕТ СН'!$I$17</f>
        <v>3547.68413981</v>
      </c>
      <c r="J123" s="36">
        <f>SUMIFS(СВЦЭМ!$C$33:$C$776,СВЦЭМ!$A$33:$A$776,$A123,СВЦЭМ!$B$33:$B$776,J$119)+'СЕТ СН'!$I$9+СВЦЭМ!$D$10+'СЕТ СН'!$I$5-'СЕТ СН'!$I$17</f>
        <v>3451.7747182900002</v>
      </c>
      <c r="K123" s="36">
        <f>SUMIFS(СВЦЭМ!$C$33:$C$776,СВЦЭМ!$A$33:$A$776,$A123,СВЦЭМ!$B$33:$B$776,K$119)+'СЕТ СН'!$I$9+СВЦЭМ!$D$10+'СЕТ СН'!$I$5-'СЕТ СН'!$I$17</f>
        <v>3378.71140001</v>
      </c>
      <c r="L123" s="36">
        <f>SUMIFS(СВЦЭМ!$C$33:$C$776,СВЦЭМ!$A$33:$A$776,$A123,СВЦЭМ!$B$33:$B$776,L$119)+'СЕТ СН'!$I$9+СВЦЭМ!$D$10+'СЕТ СН'!$I$5-'СЕТ СН'!$I$17</f>
        <v>3348.9693723999999</v>
      </c>
      <c r="M123" s="36">
        <f>SUMIFS(СВЦЭМ!$C$33:$C$776,СВЦЭМ!$A$33:$A$776,$A123,СВЦЭМ!$B$33:$B$776,M$119)+'СЕТ СН'!$I$9+СВЦЭМ!$D$10+'СЕТ СН'!$I$5-'СЕТ СН'!$I$17</f>
        <v>3355.1629770999998</v>
      </c>
      <c r="N123" s="36">
        <f>SUMIFS(СВЦЭМ!$C$33:$C$776,СВЦЭМ!$A$33:$A$776,$A123,СВЦЭМ!$B$33:$B$776,N$119)+'СЕТ СН'!$I$9+СВЦЭМ!$D$10+'СЕТ СН'!$I$5-'СЕТ СН'!$I$17</f>
        <v>3365.7303856500002</v>
      </c>
      <c r="O123" s="36">
        <f>SUMIFS(СВЦЭМ!$C$33:$C$776,СВЦЭМ!$A$33:$A$776,$A123,СВЦЭМ!$B$33:$B$776,O$119)+'СЕТ СН'!$I$9+СВЦЭМ!$D$10+'СЕТ СН'!$I$5-'СЕТ СН'!$I$17</f>
        <v>3424.44856123</v>
      </c>
      <c r="P123" s="36">
        <f>SUMIFS(СВЦЭМ!$C$33:$C$776,СВЦЭМ!$A$33:$A$776,$A123,СВЦЭМ!$B$33:$B$776,P$119)+'СЕТ СН'!$I$9+СВЦЭМ!$D$10+'СЕТ СН'!$I$5-'СЕТ СН'!$I$17</f>
        <v>3455.1574335400001</v>
      </c>
      <c r="Q123" s="36">
        <f>SUMIFS(СВЦЭМ!$C$33:$C$776,СВЦЭМ!$A$33:$A$776,$A123,СВЦЭМ!$B$33:$B$776,Q$119)+'СЕТ СН'!$I$9+СВЦЭМ!$D$10+'СЕТ СН'!$I$5-'СЕТ СН'!$I$17</f>
        <v>3413.2201964300002</v>
      </c>
      <c r="R123" s="36">
        <f>SUMIFS(СВЦЭМ!$C$33:$C$776,СВЦЭМ!$A$33:$A$776,$A123,СВЦЭМ!$B$33:$B$776,R$119)+'СЕТ СН'!$I$9+СВЦЭМ!$D$10+'СЕТ СН'!$I$5-'СЕТ СН'!$I$17</f>
        <v>3365.9809507</v>
      </c>
      <c r="S123" s="36">
        <f>SUMIFS(СВЦЭМ!$C$33:$C$776,СВЦЭМ!$A$33:$A$776,$A123,СВЦЭМ!$B$33:$B$776,S$119)+'СЕТ СН'!$I$9+СВЦЭМ!$D$10+'СЕТ СН'!$I$5-'СЕТ СН'!$I$17</f>
        <v>3327.8599114899998</v>
      </c>
      <c r="T123" s="36">
        <f>SUMIFS(СВЦЭМ!$C$33:$C$776,СВЦЭМ!$A$33:$A$776,$A123,СВЦЭМ!$B$33:$B$776,T$119)+'СЕТ СН'!$I$9+СВЦЭМ!$D$10+'СЕТ СН'!$I$5-'СЕТ СН'!$I$17</f>
        <v>3300.70540876</v>
      </c>
      <c r="U123" s="36">
        <f>SUMIFS(СВЦЭМ!$C$33:$C$776,СВЦЭМ!$A$33:$A$776,$A123,СВЦЭМ!$B$33:$B$776,U$119)+'СЕТ СН'!$I$9+СВЦЭМ!$D$10+'СЕТ СН'!$I$5-'СЕТ СН'!$I$17</f>
        <v>3292.8221520500001</v>
      </c>
      <c r="V123" s="36">
        <f>SUMIFS(СВЦЭМ!$C$33:$C$776,СВЦЭМ!$A$33:$A$776,$A123,СВЦЭМ!$B$33:$B$776,V$119)+'СЕТ СН'!$I$9+СВЦЭМ!$D$10+'СЕТ СН'!$I$5-'СЕТ СН'!$I$17</f>
        <v>3316.0497782500001</v>
      </c>
      <c r="W123" s="36">
        <f>SUMIFS(СВЦЭМ!$C$33:$C$776,СВЦЭМ!$A$33:$A$776,$A123,СВЦЭМ!$B$33:$B$776,W$119)+'СЕТ СН'!$I$9+СВЦЭМ!$D$10+'СЕТ СН'!$I$5-'СЕТ СН'!$I$17</f>
        <v>3314.35904914</v>
      </c>
      <c r="X123" s="36">
        <f>SUMIFS(СВЦЭМ!$C$33:$C$776,СВЦЭМ!$A$33:$A$776,$A123,СВЦЭМ!$B$33:$B$776,X$119)+'СЕТ СН'!$I$9+СВЦЭМ!$D$10+'СЕТ СН'!$I$5-'СЕТ СН'!$I$17</f>
        <v>3331.5956763099998</v>
      </c>
      <c r="Y123" s="36">
        <f>SUMIFS(СВЦЭМ!$C$33:$C$776,СВЦЭМ!$A$33:$A$776,$A123,СВЦЭМ!$B$33:$B$776,Y$119)+'СЕТ СН'!$I$9+СВЦЭМ!$D$10+'СЕТ СН'!$I$5-'СЕТ СН'!$I$17</f>
        <v>3375.98486624</v>
      </c>
    </row>
    <row r="124" spans="1:27" ht="15.75" x14ac:dyDescent="0.2">
      <c r="A124" s="35">
        <f t="shared" si="3"/>
        <v>44109</v>
      </c>
      <c r="B124" s="36">
        <f>SUMIFS(СВЦЭМ!$C$33:$C$776,СВЦЭМ!$A$33:$A$776,$A124,СВЦЭМ!$B$33:$B$776,B$119)+'СЕТ СН'!$I$9+СВЦЭМ!$D$10+'СЕТ СН'!$I$5-'СЕТ СН'!$I$17</f>
        <v>3435.1428370200001</v>
      </c>
      <c r="C124" s="36">
        <f>SUMIFS(СВЦЭМ!$C$33:$C$776,СВЦЭМ!$A$33:$A$776,$A124,СВЦЭМ!$B$33:$B$776,C$119)+'СЕТ СН'!$I$9+СВЦЭМ!$D$10+'СЕТ СН'!$I$5-'СЕТ СН'!$I$17</f>
        <v>3521.4233868000001</v>
      </c>
      <c r="D124" s="36">
        <f>SUMIFS(СВЦЭМ!$C$33:$C$776,СВЦЭМ!$A$33:$A$776,$A124,СВЦЭМ!$B$33:$B$776,D$119)+'СЕТ СН'!$I$9+СВЦЭМ!$D$10+'СЕТ СН'!$I$5-'СЕТ СН'!$I$17</f>
        <v>3598.9065850100001</v>
      </c>
      <c r="E124" s="36">
        <f>SUMIFS(СВЦЭМ!$C$33:$C$776,СВЦЭМ!$A$33:$A$776,$A124,СВЦЭМ!$B$33:$B$776,E$119)+'СЕТ СН'!$I$9+СВЦЭМ!$D$10+'СЕТ СН'!$I$5-'СЕТ СН'!$I$17</f>
        <v>3620.2303817100001</v>
      </c>
      <c r="F124" s="36">
        <f>SUMIFS(СВЦЭМ!$C$33:$C$776,СВЦЭМ!$A$33:$A$776,$A124,СВЦЭМ!$B$33:$B$776,F$119)+'СЕТ СН'!$I$9+СВЦЭМ!$D$10+'СЕТ СН'!$I$5-'СЕТ СН'!$I$17</f>
        <v>3619.8534125900001</v>
      </c>
      <c r="G124" s="36">
        <f>SUMIFS(СВЦЭМ!$C$33:$C$776,СВЦЭМ!$A$33:$A$776,$A124,СВЦЭМ!$B$33:$B$776,G$119)+'СЕТ СН'!$I$9+СВЦЭМ!$D$10+'СЕТ СН'!$I$5-'СЕТ СН'!$I$17</f>
        <v>3599.48998785</v>
      </c>
      <c r="H124" s="36">
        <f>SUMIFS(СВЦЭМ!$C$33:$C$776,СВЦЭМ!$A$33:$A$776,$A124,СВЦЭМ!$B$33:$B$776,H$119)+'СЕТ СН'!$I$9+СВЦЭМ!$D$10+'СЕТ СН'!$I$5-'СЕТ СН'!$I$17</f>
        <v>3537.17198826</v>
      </c>
      <c r="I124" s="36">
        <f>SUMIFS(СВЦЭМ!$C$33:$C$776,СВЦЭМ!$A$33:$A$776,$A124,СВЦЭМ!$B$33:$B$776,I$119)+'СЕТ СН'!$I$9+СВЦЭМ!$D$10+'СЕТ СН'!$I$5-'СЕТ СН'!$I$17</f>
        <v>3479.9790649400002</v>
      </c>
      <c r="J124" s="36">
        <f>SUMIFS(СВЦЭМ!$C$33:$C$776,СВЦЭМ!$A$33:$A$776,$A124,СВЦЭМ!$B$33:$B$776,J$119)+'СЕТ СН'!$I$9+СВЦЭМ!$D$10+'СЕТ СН'!$I$5-'СЕТ СН'!$I$17</f>
        <v>3414.7537047000001</v>
      </c>
      <c r="K124" s="36">
        <f>SUMIFS(СВЦЭМ!$C$33:$C$776,СВЦЭМ!$A$33:$A$776,$A124,СВЦЭМ!$B$33:$B$776,K$119)+'СЕТ СН'!$I$9+СВЦЭМ!$D$10+'СЕТ СН'!$I$5-'СЕТ СН'!$I$17</f>
        <v>3382.0584528199997</v>
      </c>
      <c r="L124" s="36">
        <f>SUMIFS(СВЦЭМ!$C$33:$C$776,СВЦЭМ!$A$33:$A$776,$A124,СВЦЭМ!$B$33:$B$776,L$119)+'СЕТ СН'!$I$9+СВЦЭМ!$D$10+'СЕТ СН'!$I$5-'СЕТ СН'!$I$17</f>
        <v>3379.2599134100001</v>
      </c>
      <c r="M124" s="36">
        <f>SUMIFS(СВЦЭМ!$C$33:$C$776,СВЦЭМ!$A$33:$A$776,$A124,СВЦЭМ!$B$33:$B$776,M$119)+'СЕТ СН'!$I$9+СВЦЭМ!$D$10+'СЕТ СН'!$I$5-'СЕТ СН'!$I$17</f>
        <v>3403.2596732699999</v>
      </c>
      <c r="N124" s="36">
        <f>SUMIFS(СВЦЭМ!$C$33:$C$776,СВЦЭМ!$A$33:$A$776,$A124,СВЦЭМ!$B$33:$B$776,N$119)+'СЕТ СН'!$I$9+СВЦЭМ!$D$10+'СЕТ СН'!$I$5-'СЕТ СН'!$I$17</f>
        <v>3412.9817874</v>
      </c>
      <c r="O124" s="36">
        <f>SUMIFS(СВЦЭМ!$C$33:$C$776,СВЦЭМ!$A$33:$A$776,$A124,СВЦЭМ!$B$33:$B$776,O$119)+'СЕТ СН'!$I$9+СВЦЭМ!$D$10+'СЕТ СН'!$I$5-'СЕТ СН'!$I$17</f>
        <v>3440.4751636800002</v>
      </c>
      <c r="P124" s="36">
        <f>SUMIFS(СВЦЭМ!$C$33:$C$776,СВЦЭМ!$A$33:$A$776,$A124,СВЦЭМ!$B$33:$B$776,P$119)+'СЕТ СН'!$I$9+СВЦЭМ!$D$10+'СЕТ СН'!$I$5-'СЕТ СН'!$I$17</f>
        <v>3468.8123906000001</v>
      </c>
      <c r="Q124" s="36">
        <f>SUMIFS(СВЦЭМ!$C$33:$C$776,СВЦЭМ!$A$33:$A$776,$A124,СВЦЭМ!$B$33:$B$776,Q$119)+'СЕТ СН'!$I$9+СВЦЭМ!$D$10+'СЕТ СН'!$I$5-'СЕТ СН'!$I$17</f>
        <v>3432.92439517</v>
      </c>
      <c r="R124" s="36">
        <f>SUMIFS(СВЦЭМ!$C$33:$C$776,СВЦЭМ!$A$33:$A$776,$A124,СВЦЭМ!$B$33:$B$776,R$119)+'СЕТ СН'!$I$9+СВЦЭМ!$D$10+'СЕТ СН'!$I$5-'СЕТ СН'!$I$17</f>
        <v>3396.2669584599998</v>
      </c>
      <c r="S124" s="36">
        <f>SUMIFS(СВЦЭМ!$C$33:$C$776,СВЦЭМ!$A$33:$A$776,$A124,СВЦЭМ!$B$33:$B$776,S$119)+'СЕТ СН'!$I$9+СВЦЭМ!$D$10+'СЕТ СН'!$I$5-'СЕТ СН'!$I$17</f>
        <v>3384.0027848</v>
      </c>
      <c r="T124" s="36">
        <f>SUMIFS(СВЦЭМ!$C$33:$C$776,СВЦЭМ!$A$33:$A$776,$A124,СВЦЭМ!$B$33:$B$776,T$119)+'СЕТ СН'!$I$9+СВЦЭМ!$D$10+'СЕТ СН'!$I$5-'СЕТ СН'!$I$17</f>
        <v>3402.7861016699999</v>
      </c>
      <c r="U124" s="36">
        <f>SUMIFS(СВЦЭМ!$C$33:$C$776,СВЦЭМ!$A$33:$A$776,$A124,СВЦЭМ!$B$33:$B$776,U$119)+'СЕТ СН'!$I$9+СВЦЭМ!$D$10+'СЕТ СН'!$I$5-'СЕТ СН'!$I$17</f>
        <v>3379.2885680499999</v>
      </c>
      <c r="V124" s="36">
        <f>SUMIFS(СВЦЭМ!$C$33:$C$776,СВЦЭМ!$A$33:$A$776,$A124,СВЦЭМ!$B$33:$B$776,V$119)+'СЕТ СН'!$I$9+СВЦЭМ!$D$10+'СЕТ СН'!$I$5-'СЕТ СН'!$I$17</f>
        <v>3380.7357297999997</v>
      </c>
      <c r="W124" s="36">
        <f>SUMIFS(СВЦЭМ!$C$33:$C$776,СВЦЭМ!$A$33:$A$776,$A124,СВЦЭМ!$B$33:$B$776,W$119)+'СЕТ СН'!$I$9+СВЦЭМ!$D$10+'СЕТ СН'!$I$5-'СЕТ СН'!$I$17</f>
        <v>3412.9218071</v>
      </c>
      <c r="X124" s="36">
        <f>SUMIFS(СВЦЭМ!$C$33:$C$776,СВЦЭМ!$A$33:$A$776,$A124,СВЦЭМ!$B$33:$B$776,X$119)+'СЕТ СН'!$I$9+СВЦЭМ!$D$10+'СЕТ СН'!$I$5-'СЕТ СН'!$I$17</f>
        <v>3409.7353509899999</v>
      </c>
      <c r="Y124" s="36">
        <f>SUMIFS(СВЦЭМ!$C$33:$C$776,СВЦЭМ!$A$33:$A$776,$A124,СВЦЭМ!$B$33:$B$776,Y$119)+'СЕТ СН'!$I$9+СВЦЭМ!$D$10+'СЕТ СН'!$I$5-'СЕТ СН'!$I$17</f>
        <v>3444.0952882699999</v>
      </c>
    </row>
    <row r="125" spans="1:27" ht="15.75" x14ac:dyDescent="0.2">
      <c r="A125" s="35">
        <f t="shared" si="3"/>
        <v>44110</v>
      </c>
      <c r="B125" s="36">
        <f>SUMIFS(СВЦЭМ!$C$33:$C$776,СВЦЭМ!$A$33:$A$776,$A125,СВЦЭМ!$B$33:$B$776,B$119)+'СЕТ СН'!$I$9+СВЦЭМ!$D$10+'СЕТ СН'!$I$5-'СЕТ СН'!$I$17</f>
        <v>3515.3589676000001</v>
      </c>
      <c r="C125" s="36">
        <f>SUMIFS(СВЦЭМ!$C$33:$C$776,СВЦЭМ!$A$33:$A$776,$A125,СВЦЭМ!$B$33:$B$776,C$119)+'СЕТ СН'!$I$9+СВЦЭМ!$D$10+'СЕТ СН'!$I$5-'СЕТ СН'!$I$17</f>
        <v>3597.35032245</v>
      </c>
      <c r="D125" s="36">
        <f>SUMIFS(СВЦЭМ!$C$33:$C$776,СВЦЭМ!$A$33:$A$776,$A125,СВЦЭМ!$B$33:$B$776,D$119)+'СЕТ СН'!$I$9+СВЦЭМ!$D$10+'СЕТ СН'!$I$5-'СЕТ СН'!$I$17</f>
        <v>3659.4144304699998</v>
      </c>
      <c r="E125" s="36">
        <f>SUMIFS(СВЦЭМ!$C$33:$C$776,СВЦЭМ!$A$33:$A$776,$A125,СВЦЭМ!$B$33:$B$776,E$119)+'СЕТ СН'!$I$9+СВЦЭМ!$D$10+'СЕТ СН'!$I$5-'СЕТ СН'!$I$17</f>
        <v>3681.2668469199998</v>
      </c>
      <c r="F125" s="36">
        <f>SUMIFS(СВЦЭМ!$C$33:$C$776,СВЦЭМ!$A$33:$A$776,$A125,СВЦЭМ!$B$33:$B$776,F$119)+'СЕТ СН'!$I$9+СВЦЭМ!$D$10+'СЕТ СН'!$I$5-'СЕТ СН'!$I$17</f>
        <v>3679.9071103199999</v>
      </c>
      <c r="G125" s="36">
        <f>SUMIFS(СВЦЭМ!$C$33:$C$776,СВЦЭМ!$A$33:$A$776,$A125,СВЦЭМ!$B$33:$B$776,G$119)+'СЕТ СН'!$I$9+СВЦЭМ!$D$10+'СЕТ СН'!$I$5-'СЕТ СН'!$I$17</f>
        <v>3666.9429734999999</v>
      </c>
      <c r="H125" s="36">
        <f>SUMIFS(СВЦЭМ!$C$33:$C$776,СВЦЭМ!$A$33:$A$776,$A125,СВЦЭМ!$B$33:$B$776,H$119)+'СЕТ СН'!$I$9+СВЦЭМ!$D$10+'СЕТ СН'!$I$5-'СЕТ СН'!$I$17</f>
        <v>3606.5022726799998</v>
      </c>
      <c r="I125" s="36">
        <f>SUMIFS(СВЦЭМ!$C$33:$C$776,СВЦЭМ!$A$33:$A$776,$A125,СВЦЭМ!$B$33:$B$776,I$119)+'СЕТ СН'!$I$9+СВЦЭМ!$D$10+'СЕТ СН'!$I$5-'СЕТ СН'!$I$17</f>
        <v>3554.43020114</v>
      </c>
      <c r="J125" s="36">
        <f>SUMIFS(СВЦЭМ!$C$33:$C$776,СВЦЭМ!$A$33:$A$776,$A125,СВЦЭМ!$B$33:$B$776,J$119)+'СЕТ СН'!$I$9+СВЦЭМ!$D$10+'СЕТ СН'!$I$5-'СЕТ СН'!$I$17</f>
        <v>3492.3734737300001</v>
      </c>
      <c r="K125" s="36">
        <f>SUMIFS(СВЦЭМ!$C$33:$C$776,СВЦЭМ!$A$33:$A$776,$A125,СВЦЭМ!$B$33:$B$776,K$119)+'СЕТ СН'!$I$9+СВЦЭМ!$D$10+'СЕТ СН'!$I$5-'СЕТ СН'!$I$17</f>
        <v>3453.0022313999998</v>
      </c>
      <c r="L125" s="36">
        <f>SUMIFS(СВЦЭМ!$C$33:$C$776,СВЦЭМ!$A$33:$A$776,$A125,СВЦЭМ!$B$33:$B$776,L$119)+'СЕТ СН'!$I$9+СВЦЭМ!$D$10+'СЕТ СН'!$I$5-'СЕТ СН'!$I$17</f>
        <v>3458.2361916700002</v>
      </c>
      <c r="M125" s="36">
        <f>SUMIFS(СВЦЭМ!$C$33:$C$776,СВЦЭМ!$A$33:$A$776,$A125,СВЦЭМ!$B$33:$B$776,M$119)+'СЕТ СН'!$I$9+СВЦЭМ!$D$10+'СЕТ СН'!$I$5-'СЕТ СН'!$I$17</f>
        <v>3461.9754340600002</v>
      </c>
      <c r="N125" s="36">
        <f>SUMIFS(СВЦЭМ!$C$33:$C$776,СВЦЭМ!$A$33:$A$776,$A125,СВЦЭМ!$B$33:$B$776,N$119)+'СЕТ СН'!$I$9+СВЦЭМ!$D$10+'СЕТ СН'!$I$5-'СЕТ СН'!$I$17</f>
        <v>3475.8777591200001</v>
      </c>
      <c r="O125" s="36">
        <f>SUMIFS(СВЦЭМ!$C$33:$C$776,СВЦЭМ!$A$33:$A$776,$A125,СВЦЭМ!$B$33:$B$776,O$119)+'СЕТ СН'!$I$9+СВЦЭМ!$D$10+'СЕТ СН'!$I$5-'СЕТ СН'!$I$17</f>
        <v>3515.2698080199998</v>
      </c>
      <c r="P125" s="36">
        <f>SUMIFS(СВЦЭМ!$C$33:$C$776,СВЦЭМ!$A$33:$A$776,$A125,СВЦЭМ!$B$33:$B$776,P$119)+'СЕТ СН'!$I$9+СВЦЭМ!$D$10+'СЕТ СН'!$I$5-'СЕТ СН'!$I$17</f>
        <v>3545.5260989200001</v>
      </c>
      <c r="Q125" s="36">
        <f>SUMIFS(СВЦЭМ!$C$33:$C$776,СВЦЭМ!$A$33:$A$776,$A125,СВЦЭМ!$B$33:$B$776,Q$119)+'СЕТ СН'!$I$9+СВЦЭМ!$D$10+'СЕТ СН'!$I$5-'СЕТ СН'!$I$17</f>
        <v>3502.3857341399998</v>
      </c>
      <c r="R125" s="36">
        <f>SUMIFS(СВЦЭМ!$C$33:$C$776,СВЦЭМ!$A$33:$A$776,$A125,СВЦЭМ!$B$33:$B$776,R$119)+'СЕТ СН'!$I$9+СВЦЭМ!$D$10+'СЕТ СН'!$I$5-'СЕТ СН'!$I$17</f>
        <v>3454.08344842</v>
      </c>
      <c r="S125" s="36">
        <f>SUMIFS(СВЦЭМ!$C$33:$C$776,СВЦЭМ!$A$33:$A$776,$A125,СВЦЭМ!$B$33:$B$776,S$119)+'СЕТ СН'!$I$9+СВЦЭМ!$D$10+'СЕТ СН'!$I$5-'СЕТ СН'!$I$17</f>
        <v>3409.6936550599999</v>
      </c>
      <c r="T125" s="36">
        <f>SUMIFS(СВЦЭМ!$C$33:$C$776,СВЦЭМ!$A$33:$A$776,$A125,СВЦЭМ!$B$33:$B$776,T$119)+'СЕТ СН'!$I$9+СВЦЭМ!$D$10+'СЕТ СН'!$I$5-'СЕТ СН'!$I$17</f>
        <v>3381.3360258399998</v>
      </c>
      <c r="U125" s="36">
        <f>SUMIFS(СВЦЭМ!$C$33:$C$776,СВЦЭМ!$A$33:$A$776,$A125,СВЦЭМ!$B$33:$B$776,U$119)+'СЕТ СН'!$I$9+СВЦЭМ!$D$10+'СЕТ СН'!$I$5-'СЕТ СН'!$I$17</f>
        <v>3383.8669485400001</v>
      </c>
      <c r="V125" s="36">
        <f>SUMIFS(СВЦЭМ!$C$33:$C$776,СВЦЭМ!$A$33:$A$776,$A125,СВЦЭМ!$B$33:$B$776,V$119)+'СЕТ СН'!$I$9+СВЦЭМ!$D$10+'СЕТ СН'!$I$5-'СЕТ СН'!$I$17</f>
        <v>3374.3088496999999</v>
      </c>
      <c r="W125" s="36">
        <f>SUMIFS(СВЦЭМ!$C$33:$C$776,СВЦЭМ!$A$33:$A$776,$A125,СВЦЭМ!$B$33:$B$776,W$119)+'СЕТ СН'!$I$9+СВЦЭМ!$D$10+'СЕТ СН'!$I$5-'СЕТ СН'!$I$17</f>
        <v>3380.9612942499998</v>
      </c>
      <c r="X125" s="36">
        <f>SUMIFS(СВЦЭМ!$C$33:$C$776,СВЦЭМ!$A$33:$A$776,$A125,СВЦЭМ!$B$33:$B$776,X$119)+'СЕТ СН'!$I$9+СВЦЭМ!$D$10+'СЕТ СН'!$I$5-'СЕТ СН'!$I$17</f>
        <v>3402.01775352</v>
      </c>
      <c r="Y125" s="36">
        <f>SUMIFS(СВЦЭМ!$C$33:$C$776,СВЦЭМ!$A$33:$A$776,$A125,СВЦЭМ!$B$33:$B$776,Y$119)+'СЕТ СН'!$I$9+СВЦЭМ!$D$10+'СЕТ СН'!$I$5-'СЕТ СН'!$I$17</f>
        <v>3443.96103859</v>
      </c>
    </row>
    <row r="126" spans="1:27" ht="15.75" x14ac:dyDescent="0.2">
      <c r="A126" s="35">
        <f t="shared" si="3"/>
        <v>44111</v>
      </c>
      <c r="B126" s="36">
        <f>SUMIFS(СВЦЭМ!$C$33:$C$776,СВЦЭМ!$A$33:$A$776,$A126,СВЦЭМ!$B$33:$B$776,B$119)+'СЕТ СН'!$I$9+СВЦЭМ!$D$10+'СЕТ СН'!$I$5-'СЕТ СН'!$I$17</f>
        <v>3499.26215327</v>
      </c>
      <c r="C126" s="36">
        <f>SUMIFS(СВЦЭМ!$C$33:$C$776,СВЦЭМ!$A$33:$A$776,$A126,СВЦЭМ!$B$33:$B$776,C$119)+'СЕТ СН'!$I$9+СВЦЭМ!$D$10+'СЕТ СН'!$I$5-'СЕТ СН'!$I$17</f>
        <v>3585.29477997</v>
      </c>
      <c r="D126" s="36">
        <f>SUMIFS(СВЦЭМ!$C$33:$C$776,СВЦЭМ!$A$33:$A$776,$A126,СВЦЭМ!$B$33:$B$776,D$119)+'СЕТ СН'!$I$9+СВЦЭМ!$D$10+'СЕТ СН'!$I$5-'СЕТ СН'!$I$17</f>
        <v>3656.6635827499999</v>
      </c>
      <c r="E126" s="36">
        <f>SUMIFS(СВЦЭМ!$C$33:$C$776,СВЦЭМ!$A$33:$A$776,$A126,СВЦЭМ!$B$33:$B$776,E$119)+'СЕТ СН'!$I$9+СВЦЭМ!$D$10+'СЕТ СН'!$I$5-'СЕТ СН'!$I$17</f>
        <v>3684.8438313500001</v>
      </c>
      <c r="F126" s="36">
        <f>SUMIFS(СВЦЭМ!$C$33:$C$776,СВЦЭМ!$A$33:$A$776,$A126,СВЦЭМ!$B$33:$B$776,F$119)+'СЕТ СН'!$I$9+СВЦЭМ!$D$10+'СЕТ СН'!$I$5-'СЕТ СН'!$I$17</f>
        <v>3681.04986173</v>
      </c>
      <c r="G126" s="36">
        <f>SUMIFS(СВЦЭМ!$C$33:$C$776,СВЦЭМ!$A$33:$A$776,$A126,СВЦЭМ!$B$33:$B$776,G$119)+'СЕТ СН'!$I$9+СВЦЭМ!$D$10+'СЕТ СН'!$I$5-'СЕТ СН'!$I$17</f>
        <v>3654.3880317900002</v>
      </c>
      <c r="H126" s="36">
        <f>SUMIFS(СВЦЭМ!$C$33:$C$776,СВЦЭМ!$A$33:$A$776,$A126,СВЦЭМ!$B$33:$B$776,H$119)+'СЕТ СН'!$I$9+СВЦЭМ!$D$10+'СЕТ СН'!$I$5-'СЕТ СН'!$I$17</f>
        <v>3611.61546714</v>
      </c>
      <c r="I126" s="36">
        <f>SUMIFS(СВЦЭМ!$C$33:$C$776,СВЦЭМ!$A$33:$A$776,$A126,СВЦЭМ!$B$33:$B$776,I$119)+'СЕТ СН'!$I$9+СВЦЭМ!$D$10+'СЕТ СН'!$I$5-'СЕТ СН'!$I$17</f>
        <v>3556.9491264200001</v>
      </c>
      <c r="J126" s="36">
        <f>SUMIFS(СВЦЭМ!$C$33:$C$776,СВЦЭМ!$A$33:$A$776,$A126,СВЦЭМ!$B$33:$B$776,J$119)+'СЕТ СН'!$I$9+СВЦЭМ!$D$10+'СЕТ СН'!$I$5-'СЕТ СН'!$I$17</f>
        <v>3493.8220581999999</v>
      </c>
      <c r="K126" s="36">
        <f>SUMIFS(СВЦЭМ!$C$33:$C$776,СВЦЭМ!$A$33:$A$776,$A126,СВЦЭМ!$B$33:$B$776,K$119)+'СЕТ СН'!$I$9+СВЦЭМ!$D$10+'СЕТ СН'!$I$5-'СЕТ СН'!$I$17</f>
        <v>3462.9216201600002</v>
      </c>
      <c r="L126" s="36">
        <f>SUMIFS(СВЦЭМ!$C$33:$C$776,СВЦЭМ!$A$33:$A$776,$A126,СВЦЭМ!$B$33:$B$776,L$119)+'СЕТ СН'!$I$9+СВЦЭМ!$D$10+'СЕТ СН'!$I$5-'СЕТ СН'!$I$17</f>
        <v>3467.4768682399999</v>
      </c>
      <c r="M126" s="36">
        <f>SUMIFS(СВЦЭМ!$C$33:$C$776,СВЦЭМ!$A$33:$A$776,$A126,СВЦЭМ!$B$33:$B$776,M$119)+'СЕТ СН'!$I$9+СВЦЭМ!$D$10+'СЕТ СН'!$I$5-'СЕТ СН'!$I$17</f>
        <v>3475.2401475000001</v>
      </c>
      <c r="N126" s="36">
        <f>SUMIFS(СВЦЭМ!$C$33:$C$776,СВЦЭМ!$A$33:$A$776,$A126,СВЦЭМ!$B$33:$B$776,N$119)+'СЕТ СН'!$I$9+СВЦЭМ!$D$10+'СЕТ СН'!$I$5-'СЕТ СН'!$I$17</f>
        <v>3483.08294553</v>
      </c>
      <c r="O126" s="36">
        <f>SUMIFS(СВЦЭМ!$C$33:$C$776,СВЦЭМ!$A$33:$A$776,$A126,СВЦЭМ!$B$33:$B$776,O$119)+'СЕТ СН'!$I$9+СВЦЭМ!$D$10+'СЕТ СН'!$I$5-'СЕТ СН'!$I$17</f>
        <v>3514.5939905</v>
      </c>
      <c r="P126" s="36">
        <f>SUMIFS(СВЦЭМ!$C$33:$C$776,СВЦЭМ!$A$33:$A$776,$A126,СВЦЭМ!$B$33:$B$776,P$119)+'СЕТ СН'!$I$9+СВЦЭМ!$D$10+'СЕТ СН'!$I$5-'СЕТ СН'!$I$17</f>
        <v>3541.97695909</v>
      </c>
      <c r="Q126" s="36">
        <f>SUMIFS(СВЦЭМ!$C$33:$C$776,СВЦЭМ!$A$33:$A$776,$A126,СВЦЭМ!$B$33:$B$776,Q$119)+'СЕТ СН'!$I$9+СВЦЭМ!$D$10+'СЕТ СН'!$I$5-'СЕТ СН'!$I$17</f>
        <v>3501.3581823499999</v>
      </c>
      <c r="R126" s="36">
        <f>SUMIFS(СВЦЭМ!$C$33:$C$776,СВЦЭМ!$A$33:$A$776,$A126,СВЦЭМ!$B$33:$B$776,R$119)+'СЕТ СН'!$I$9+СВЦЭМ!$D$10+'СЕТ СН'!$I$5-'СЕТ СН'!$I$17</f>
        <v>3445.6236059900002</v>
      </c>
      <c r="S126" s="36">
        <f>SUMIFS(СВЦЭМ!$C$33:$C$776,СВЦЭМ!$A$33:$A$776,$A126,СВЦЭМ!$B$33:$B$776,S$119)+'СЕТ СН'!$I$9+СВЦЭМ!$D$10+'СЕТ СН'!$I$5-'СЕТ СН'!$I$17</f>
        <v>3393.35670992</v>
      </c>
      <c r="T126" s="36">
        <f>SUMIFS(СВЦЭМ!$C$33:$C$776,СВЦЭМ!$A$33:$A$776,$A126,СВЦЭМ!$B$33:$B$776,T$119)+'СЕТ СН'!$I$9+СВЦЭМ!$D$10+'СЕТ СН'!$I$5-'СЕТ СН'!$I$17</f>
        <v>3385.5671258299999</v>
      </c>
      <c r="U126" s="36">
        <f>SUMIFS(СВЦЭМ!$C$33:$C$776,СВЦЭМ!$A$33:$A$776,$A126,СВЦЭМ!$B$33:$B$776,U$119)+'СЕТ СН'!$I$9+СВЦЭМ!$D$10+'СЕТ СН'!$I$5-'СЕТ СН'!$I$17</f>
        <v>3394.72198845</v>
      </c>
      <c r="V126" s="36">
        <f>SUMIFS(СВЦЭМ!$C$33:$C$776,СВЦЭМ!$A$33:$A$776,$A126,СВЦЭМ!$B$33:$B$776,V$119)+'СЕТ СН'!$I$9+СВЦЭМ!$D$10+'СЕТ СН'!$I$5-'СЕТ СН'!$I$17</f>
        <v>3391.70174137</v>
      </c>
      <c r="W126" s="36">
        <f>SUMIFS(СВЦЭМ!$C$33:$C$776,СВЦЭМ!$A$33:$A$776,$A126,СВЦЭМ!$B$33:$B$776,W$119)+'СЕТ СН'!$I$9+СВЦЭМ!$D$10+'СЕТ СН'!$I$5-'СЕТ СН'!$I$17</f>
        <v>3388.6727821899999</v>
      </c>
      <c r="X126" s="36">
        <f>SUMIFS(СВЦЭМ!$C$33:$C$776,СВЦЭМ!$A$33:$A$776,$A126,СВЦЭМ!$B$33:$B$776,X$119)+'СЕТ СН'!$I$9+СВЦЭМ!$D$10+'СЕТ СН'!$I$5-'СЕТ СН'!$I$17</f>
        <v>3391.6634821799998</v>
      </c>
      <c r="Y126" s="36">
        <f>SUMIFS(СВЦЭМ!$C$33:$C$776,СВЦЭМ!$A$33:$A$776,$A126,СВЦЭМ!$B$33:$B$776,Y$119)+'СЕТ СН'!$I$9+СВЦЭМ!$D$10+'СЕТ СН'!$I$5-'СЕТ СН'!$I$17</f>
        <v>3429.33968306</v>
      </c>
    </row>
    <row r="127" spans="1:27" ht="15.75" x14ac:dyDescent="0.2">
      <c r="A127" s="35">
        <f t="shared" si="3"/>
        <v>44112</v>
      </c>
      <c r="B127" s="36">
        <f>SUMIFS(СВЦЭМ!$C$33:$C$776,СВЦЭМ!$A$33:$A$776,$A127,СВЦЭМ!$B$33:$B$776,B$119)+'СЕТ СН'!$I$9+СВЦЭМ!$D$10+'СЕТ СН'!$I$5-'СЕТ СН'!$I$17</f>
        <v>3475.4093931100001</v>
      </c>
      <c r="C127" s="36">
        <f>SUMIFS(СВЦЭМ!$C$33:$C$776,СВЦЭМ!$A$33:$A$776,$A127,СВЦЭМ!$B$33:$B$776,C$119)+'СЕТ СН'!$I$9+СВЦЭМ!$D$10+'СЕТ СН'!$I$5-'СЕТ СН'!$I$17</f>
        <v>3562.8096986299997</v>
      </c>
      <c r="D127" s="36">
        <f>SUMIFS(СВЦЭМ!$C$33:$C$776,СВЦЭМ!$A$33:$A$776,$A127,СВЦЭМ!$B$33:$B$776,D$119)+'СЕТ СН'!$I$9+СВЦЭМ!$D$10+'СЕТ СН'!$I$5-'СЕТ СН'!$I$17</f>
        <v>3621.6786718900003</v>
      </c>
      <c r="E127" s="36">
        <f>SUMIFS(СВЦЭМ!$C$33:$C$776,СВЦЭМ!$A$33:$A$776,$A127,СВЦЭМ!$B$33:$B$776,E$119)+'СЕТ СН'!$I$9+СВЦЭМ!$D$10+'СЕТ СН'!$I$5-'СЕТ СН'!$I$17</f>
        <v>3635.9282437699999</v>
      </c>
      <c r="F127" s="36">
        <f>SUMIFS(СВЦЭМ!$C$33:$C$776,СВЦЭМ!$A$33:$A$776,$A127,СВЦЭМ!$B$33:$B$776,F$119)+'СЕТ СН'!$I$9+СВЦЭМ!$D$10+'СЕТ СН'!$I$5-'СЕТ СН'!$I$17</f>
        <v>3632.9687714699999</v>
      </c>
      <c r="G127" s="36">
        <f>SUMIFS(СВЦЭМ!$C$33:$C$776,СВЦЭМ!$A$33:$A$776,$A127,СВЦЭМ!$B$33:$B$776,G$119)+'СЕТ СН'!$I$9+СВЦЭМ!$D$10+'СЕТ СН'!$I$5-'СЕТ СН'!$I$17</f>
        <v>3613.1954477300001</v>
      </c>
      <c r="H127" s="36">
        <f>SUMIFS(СВЦЭМ!$C$33:$C$776,СВЦЭМ!$A$33:$A$776,$A127,СВЦЭМ!$B$33:$B$776,H$119)+'СЕТ СН'!$I$9+СВЦЭМ!$D$10+'СЕТ СН'!$I$5-'СЕТ СН'!$I$17</f>
        <v>3565.8610196999998</v>
      </c>
      <c r="I127" s="36">
        <f>SUMIFS(СВЦЭМ!$C$33:$C$776,СВЦЭМ!$A$33:$A$776,$A127,СВЦЭМ!$B$33:$B$776,I$119)+'СЕТ СН'!$I$9+СВЦЭМ!$D$10+'СЕТ СН'!$I$5-'СЕТ СН'!$I$17</f>
        <v>3513.1360108200001</v>
      </c>
      <c r="J127" s="36">
        <f>SUMIFS(СВЦЭМ!$C$33:$C$776,СВЦЭМ!$A$33:$A$776,$A127,СВЦЭМ!$B$33:$B$776,J$119)+'СЕТ СН'!$I$9+СВЦЭМ!$D$10+'СЕТ СН'!$I$5-'СЕТ СН'!$I$17</f>
        <v>3449.3188920399998</v>
      </c>
      <c r="K127" s="36">
        <f>SUMIFS(СВЦЭМ!$C$33:$C$776,СВЦЭМ!$A$33:$A$776,$A127,СВЦЭМ!$B$33:$B$776,K$119)+'СЕТ СН'!$I$9+СВЦЭМ!$D$10+'СЕТ СН'!$I$5-'СЕТ СН'!$I$17</f>
        <v>3417.7338399999999</v>
      </c>
      <c r="L127" s="36">
        <f>SUMIFS(СВЦЭМ!$C$33:$C$776,СВЦЭМ!$A$33:$A$776,$A127,СВЦЭМ!$B$33:$B$776,L$119)+'СЕТ СН'!$I$9+СВЦЭМ!$D$10+'СЕТ СН'!$I$5-'СЕТ СН'!$I$17</f>
        <v>3428.2595958900001</v>
      </c>
      <c r="M127" s="36">
        <f>SUMIFS(СВЦЭМ!$C$33:$C$776,СВЦЭМ!$A$33:$A$776,$A127,СВЦЭМ!$B$33:$B$776,M$119)+'СЕТ СН'!$I$9+СВЦЭМ!$D$10+'СЕТ СН'!$I$5-'СЕТ СН'!$I$17</f>
        <v>3436.1460137200002</v>
      </c>
      <c r="N127" s="36">
        <f>SUMIFS(СВЦЭМ!$C$33:$C$776,СВЦЭМ!$A$33:$A$776,$A127,СВЦЭМ!$B$33:$B$776,N$119)+'СЕТ СН'!$I$9+СВЦЭМ!$D$10+'СЕТ СН'!$I$5-'СЕТ СН'!$I$17</f>
        <v>3445.5869306</v>
      </c>
      <c r="O127" s="36">
        <f>SUMIFS(СВЦЭМ!$C$33:$C$776,СВЦЭМ!$A$33:$A$776,$A127,СВЦЭМ!$B$33:$B$776,O$119)+'СЕТ СН'!$I$9+СВЦЭМ!$D$10+'СЕТ СН'!$I$5-'СЕТ СН'!$I$17</f>
        <v>3480.4008761999999</v>
      </c>
      <c r="P127" s="36">
        <f>SUMIFS(СВЦЭМ!$C$33:$C$776,СВЦЭМ!$A$33:$A$776,$A127,СВЦЭМ!$B$33:$B$776,P$119)+'СЕТ СН'!$I$9+СВЦЭМ!$D$10+'СЕТ СН'!$I$5-'СЕТ СН'!$I$17</f>
        <v>3508.2626130899998</v>
      </c>
      <c r="Q127" s="36">
        <f>SUMIFS(СВЦЭМ!$C$33:$C$776,СВЦЭМ!$A$33:$A$776,$A127,СВЦЭМ!$B$33:$B$776,Q$119)+'СЕТ СН'!$I$9+СВЦЭМ!$D$10+'СЕТ СН'!$I$5-'СЕТ СН'!$I$17</f>
        <v>3466.5477168299999</v>
      </c>
      <c r="R127" s="36">
        <f>SUMIFS(СВЦЭМ!$C$33:$C$776,СВЦЭМ!$A$33:$A$776,$A127,СВЦЭМ!$B$33:$B$776,R$119)+'СЕТ СН'!$I$9+СВЦЭМ!$D$10+'СЕТ СН'!$I$5-'СЕТ СН'!$I$17</f>
        <v>3416.7970497199999</v>
      </c>
      <c r="S127" s="36">
        <f>SUMIFS(СВЦЭМ!$C$33:$C$776,СВЦЭМ!$A$33:$A$776,$A127,СВЦЭМ!$B$33:$B$776,S$119)+'СЕТ СН'!$I$9+СВЦЭМ!$D$10+'СЕТ СН'!$I$5-'СЕТ СН'!$I$17</f>
        <v>3369.8106182299998</v>
      </c>
      <c r="T127" s="36">
        <f>SUMIFS(СВЦЭМ!$C$33:$C$776,СВЦЭМ!$A$33:$A$776,$A127,СВЦЭМ!$B$33:$B$776,T$119)+'СЕТ СН'!$I$9+СВЦЭМ!$D$10+'СЕТ СН'!$I$5-'СЕТ СН'!$I$17</f>
        <v>3372.0214972100002</v>
      </c>
      <c r="U127" s="36">
        <f>SUMIFS(СВЦЭМ!$C$33:$C$776,СВЦЭМ!$A$33:$A$776,$A127,СВЦЭМ!$B$33:$B$776,U$119)+'СЕТ СН'!$I$9+СВЦЭМ!$D$10+'СЕТ СН'!$I$5-'СЕТ СН'!$I$17</f>
        <v>3388.5465936800001</v>
      </c>
      <c r="V127" s="36">
        <f>SUMIFS(СВЦЭМ!$C$33:$C$776,СВЦЭМ!$A$33:$A$776,$A127,СВЦЭМ!$B$33:$B$776,V$119)+'СЕТ СН'!$I$9+СВЦЭМ!$D$10+'СЕТ СН'!$I$5-'СЕТ СН'!$I$17</f>
        <v>3379.4094092699997</v>
      </c>
      <c r="W127" s="36">
        <f>SUMIFS(СВЦЭМ!$C$33:$C$776,СВЦЭМ!$A$33:$A$776,$A127,СВЦЭМ!$B$33:$B$776,W$119)+'СЕТ СН'!$I$9+СВЦЭМ!$D$10+'СЕТ СН'!$I$5-'СЕТ СН'!$I$17</f>
        <v>3374.6563091200001</v>
      </c>
      <c r="X127" s="36">
        <f>SUMIFS(СВЦЭМ!$C$33:$C$776,СВЦЭМ!$A$33:$A$776,$A127,СВЦЭМ!$B$33:$B$776,X$119)+'СЕТ СН'!$I$9+СВЦЭМ!$D$10+'СЕТ СН'!$I$5-'СЕТ СН'!$I$17</f>
        <v>3385.04968461</v>
      </c>
      <c r="Y127" s="36">
        <f>SUMIFS(СВЦЭМ!$C$33:$C$776,СВЦЭМ!$A$33:$A$776,$A127,СВЦЭМ!$B$33:$B$776,Y$119)+'СЕТ СН'!$I$9+СВЦЭМ!$D$10+'СЕТ СН'!$I$5-'СЕТ СН'!$I$17</f>
        <v>3420.5709457799999</v>
      </c>
    </row>
    <row r="128" spans="1:27" ht="15.75" x14ac:dyDescent="0.2">
      <c r="A128" s="35">
        <f t="shared" si="3"/>
        <v>44113</v>
      </c>
      <c r="B128" s="36">
        <f>SUMIFS(СВЦЭМ!$C$33:$C$776,СВЦЭМ!$A$33:$A$776,$A128,СВЦЭМ!$B$33:$B$776,B$119)+'СЕТ СН'!$I$9+СВЦЭМ!$D$10+'СЕТ СН'!$I$5-'СЕТ СН'!$I$17</f>
        <v>3475.6101492600001</v>
      </c>
      <c r="C128" s="36">
        <f>SUMIFS(СВЦЭМ!$C$33:$C$776,СВЦЭМ!$A$33:$A$776,$A128,СВЦЭМ!$B$33:$B$776,C$119)+'СЕТ СН'!$I$9+СВЦЭМ!$D$10+'СЕТ СН'!$I$5-'СЕТ СН'!$I$17</f>
        <v>3555.9469280799999</v>
      </c>
      <c r="D128" s="36">
        <f>SUMIFS(СВЦЭМ!$C$33:$C$776,СВЦЭМ!$A$33:$A$776,$A128,СВЦЭМ!$B$33:$B$776,D$119)+'СЕТ СН'!$I$9+СВЦЭМ!$D$10+'СЕТ СН'!$I$5-'СЕТ СН'!$I$17</f>
        <v>3625.8340009200001</v>
      </c>
      <c r="E128" s="36">
        <f>SUMIFS(СВЦЭМ!$C$33:$C$776,СВЦЭМ!$A$33:$A$776,$A128,СВЦЭМ!$B$33:$B$776,E$119)+'СЕТ СН'!$I$9+СВЦЭМ!$D$10+'СЕТ СН'!$I$5-'СЕТ СН'!$I$17</f>
        <v>3641.5876779599998</v>
      </c>
      <c r="F128" s="36">
        <f>SUMIFS(СВЦЭМ!$C$33:$C$776,СВЦЭМ!$A$33:$A$776,$A128,СВЦЭМ!$B$33:$B$776,F$119)+'СЕТ СН'!$I$9+СВЦЭМ!$D$10+'СЕТ СН'!$I$5-'СЕТ СН'!$I$17</f>
        <v>3647.5548407799997</v>
      </c>
      <c r="G128" s="36">
        <f>SUMIFS(СВЦЭМ!$C$33:$C$776,СВЦЭМ!$A$33:$A$776,$A128,СВЦЭМ!$B$33:$B$776,G$119)+'СЕТ СН'!$I$9+СВЦЭМ!$D$10+'СЕТ СН'!$I$5-'СЕТ СН'!$I$17</f>
        <v>3623.4616114099999</v>
      </c>
      <c r="H128" s="36">
        <f>SUMIFS(СВЦЭМ!$C$33:$C$776,СВЦЭМ!$A$33:$A$776,$A128,СВЦЭМ!$B$33:$B$776,H$119)+'СЕТ СН'!$I$9+СВЦЭМ!$D$10+'СЕТ СН'!$I$5-'СЕТ СН'!$I$17</f>
        <v>3568.3928871799999</v>
      </c>
      <c r="I128" s="36">
        <f>SUMIFS(СВЦЭМ!$C$33:$C$776,СВЦЭМ!$A$33:$A$776,$A128,СВЦЭМ!$B$33:$B$776,I$119)+'СЕТ СН'!$I$9+СВЦЭМ!$D$10+'СЕТ СН'!$I$5-'СЕТ СН'!$I$17</f>
        <v>3518.6544207799998</v>
      </c>
      <c r="J128" s="36">
        <f>SUMIFS(СВЦЭМ!$C$33:$C$776,СВЦЭМ!$A$33:$A$776,$A128,СВЦЭМ!$B$33:$B$776,J$119)+'СЕТ СН'!$I$9+СВЦЭМ!$D$10+'СЕТ СН'!$I$5-'СЕТ СН'!$I$17</f>
        <v>3462.9008195599999</v>
      </c>
      <c r="K128" s="36">
        <f>SUMIFS(СВЦЭМ!$C$33:$C$776,СВЦЭМ!$A$33:$A$776,$A128,СВЦЭМ!$B$33:$B$776,K$119)+'СЕТ СН'!$I$9+СВЦЭМ!$D$10+'СЕТ СН'!$I$5-'СЕТ СН'!$I$17</f>
        <v>3450.2382557400001</v>
      </c>
      <c r="L128" s="36">
        <f>SUMIFS(СВЦЭМ!$C$33:$C$776,СВЦЭМ!$A$33:$A$776,$A128,СВЦЭМ!$B$33:$B$776,L$119)+'СЕТ СН'!$I$9+СВЦЭМ!$D$10+'СЕТ СН'!$I$5-'СЕТ СН'!$I$17</f>
        <v>3450.9170829700001</v>
      </c>
      <c r="M128" s="36">
        <f>SUMIFS(СВЦЭМ!$C$33:$C$776,СВЦЭМ!$A$33:$A$776,$A128,СВЦЭМ!$B$33:$B$776,M$119)+'СЕТ СН'!$I$9+СВЦЭМ!$D$10+'СЕТ СН'!$I$5-'СЕТ СН'!$I$17</f>
        <v>3464.8212774100002</v>
      </c>
      <c r="N128" s="36">
        <f>SUMIFS(СВЦЭМ!$C$33:$C$776,СВЦЭМ!$A$33:$A$776,$A128,СВЦЭМ!$B$33:$B$776,N$119)+'СЕТ СН'!$I$9+СВЦЭМ!$D$10+'СЕТ СН'!$I$5-'СЕТ СН'!$I$17</f>
        <v>3474.4628141399999</v>
      </c>
      <c r="O128" s="36">
        <f>SUMIFS(СВЦЭМ!$C$33:$C$776,СВЦЭМ!$A$33:$A$776,$A128,СВЦЭМ!$B$33:$B$776,O$119)+'СЕТ СН'!$I$9+СВЦЭМ!$D$10+'СЕТ СН'!$I$5-'СЕТ СН'!$I$17</f>
        <v>3475.94753485</v>
      </c>
      <c r="P128" s="36">
        <f>SUMIFS(СВЦЭМ!$C$33:$C$776,СВЦЭМ!$A$33:$A$776,$A128,СВЦЭМ!$B$33:$B$776,P$119)+'СЕТ СН'!$I$9+СВЦЭМ!$D$10+'СЕТ СН'!$I$5-'СЕТ СН'!$I$17</f>
        <v>3487.62695467</v>
      </c>
      <c r="Q128" s="36">
        <f>SUMIFS(СВЦЭМ!$C$33:$C$776,СВЦЭМ!$A$33:$A$776,$A128,СВЦЭМ!$B$33:$B$776,Q$119)+'СЕТ СН'!$I$9+СВЦЭМ!$D$10+'СЕТ СН'!$I$5-'СЕТ СН'!$I$17</f>
        <v>3493.0403383900002</v>
      </c>
      <c r="R128" s="36">
        <f>SUMIFS(СВЦЭМ!$C$33:$C$776,СВЦЭМ!$A$33:$A$776,$A128,СВЦЭМ!$B$33:$B$776,R$119)+'СЕТ СН'!$I$9+СВЦЭМ!$D$10+'СЕТ СН'!$I$5-'СЕТ СН'!$I$17</f>
        <v>3451.6960249799999</v>
      </c>
      <c r="S128" s="36">
        <f>SUMIFS(СВЦЭМ!$C$33:$C$776,СВЦЭМ!$A$33:$A$776,$A128,СВЦЭМ!$B$33:$B$776,S$119)+'СЕТ СН'!$I$9+СВЦЭМ!$D$10+'СЕТ СН'!$I$5-'СЕТ СН'!$I$17</f>
        <v>3386.9353569999998</v>
      </c>
      <c r="T128" s="36">
        <f>SUMIFS(СВЦЭМ!$C$33:$C$776,СВЦЭМ!$A$33:$A$776,$A128,СВЦЭМ!$B$33:$B$776,T$119)+'СЕТ СН'!$I$9+СВЦЭМ!$D$10+'СЕТ СН'!$I$5-'СЕТ СН'!$I$17</f>
        <v>3345.37219551</v>
      </c>
      <c r="U128" s="36">
        <f>SUMIFS(СВЦЭМ!$C$33:$C$776,СВЦЭМ!$A$33:$A$776,$A128,СВЦЭМ!$B$33:$B$776,U$119)+'СЕТ СН'!$I$9+СВЦЭМ!$D$10+'СЕТ СН'!$I$5-'СЕТ СН'!$I$17</f>
        <v>3378.92562542</v>
      </c>
      <c r="V128" s="36">
        <f>SUMIFS(СВЦЭМ!$C$33:$C$776,СВЦЭМ!$A$33:$A$776,$A128,СВЦЭМ!$B$33:$B$776,V$119)+'СЕТ СН'!$I$9+СВЦЭМ!$D$10+'СЕТ СН'!$I$5-'СЕТ СН'!$I$17</f>
        <v>3377.0614065899999</v>
      </c>
      <c r="W128" s="36">
        <f>SUMIFS(СВЦЭМ!$C$33:$C$776,СВЦЭМ!$A$33:$A$776,$A128,СВЦЭМ!$B$33:$B$776,W$119)+'СЕТ СН'!$I$9+СВЦЭМ!$D$10+'СЕТ СН'!$I$5-'СЕТ СН'!$I$17</f>
        <v>3367.4216211799999</v>
      </c>
      <c r="X128" s="36">
        <f>SUMIFS(СВЦЭМ!$C$33:$C$776,СВЦЭМ!$A$33:$A$776,$A128,СВЦЭМ!$B$33:$B$776,X$119)+'СЕТ СН'!$I$9+СВЦЭМ!$D$10+'СЕТ СН'!$I$5-'СЕТ СН'!$I$17</f>
        <v>3377.8606329700001</v>
      </c>
      <c r="Y128" s="36">
        <f>SUMIFS(СВЦЭМ!$C$33:$C$776,СВЦЭМ!$A$33:$A$776,$A128,СВЦЭМ!$B$33:$B$776,Y$119)+'СЕТ СН'!$I$9+СВЦЭМ!$D$10+'СЕТ СН'!$I$5-'СЕТ СН'!$I$17</f>
        <v>3406.73445541</v>
      </c>
    </row>
    <row r="129" spans="1:25" ht="15.75" x14ac:dyDescent="0.2">
      <c r="A129" s="35">
        <f t="shared" si="3"/>
        <v>44114</v>
      </c>
      <c r="B129" s="36">
        <f>SUMIFS(СВЦЭМ!$C$33:$C$776,СВЦЭМ!$A$33:$A$776,$A129,СВЦЭМ!$B$33:$B$776,B$119)+'СЕТ СН'!$I$9+СВЦЭМ!$D$10+'СЕТ СН'!$I$5-'СЕТ СН'!$I$17</f>
        <v>3460.68932507</v>
      </c>
      <c r="C129" s="36">
        <f>SUMIFS(СВЦЭМ!$C$33:$C$776,СВЦЭМ!$A$33:$A$776,$A129,СВЦЭМ!$B$33:$B$776,C$119)+'СЕТ СН'!$I$9+СВЦЭМ!$D$10+'СЕТ СН'!$I$5-'СЕТ СН'!$I$17</f>
        <v>3539.53928976</v>
      </c>
      <c r="D129" s="36">
        <f>SUMIFS(СВЦЭМ!$C$33:$C$776,СВЦЭМ!$A$33:$A$776,$A129,СВЦЭМ!$B$33:$B$776,D$119)+'СЕТ СН'!$I$9+СВЦЭМ!$D$10+'СЕТ СН'!$I$5-'СЕТ СН'!$I$17</f>
        <v>3613.0837230799998</v>
      </c>
      <c r="E129" s="36">
        <f>SUMIFS(СВЦЭМ!$C$33:$C$776,СВЦЭМ!$A$33:$A$776,$A129,СВЦЭМ!$B$33:$B$776,E$119)+'СЕТ СН'!$I$9+СВЦЭМ!$D$10+'СЕТ СН'!$I$5-'СЕТ СН'!$I$17</f>
        <v>3640.03784167</v>
      </c>
      <c r="F129" s="36">
        <f>SUMIFS(СВЦЭМ!$C$33:$C$776,СВЦЭМ!$A$33:$A$776,$A129,СВЦЭМ!$B$33:$B$776,F$119)+'СЕТ СН'!$I$9+СВЦЭМ!$D$10+'СЕТ СН'!$I$5-'СЕТ СН'!$I$17</f>
        <v>3644.29623262</v>
      </c>
      <c r="G129" s="36">
        <f>SUMIFS(СВЦЭМ!$C$33:$C$776,СВЦЭМ!$A$33:$A$776,$A129,СВЦЭМ!$B$33:$B$776,G$119)+'СЕТ СН'!$I$9+СВЦЭМ!$D$10+'СЕТ СН'!$I$5-'СЕТ СН'!$I$17</f>
        <v>3627.18771904</v>
      </c>
      <c r="H129" s="36">
        <f>SUMIFS(СВЦЭМ!$C$33:$C$776,СВЦЭМ!$A$33:$A$776,$A129,СВЦЭМ!$B$33:$B$776,H$119)+'СЕТ СН'!$I$9+СВЦЭМ!$D$10+'СЕТ СН'!$I$5-'СЕТ СН'!$I$17</f>
        <v>3610.7232964499999</v>
      </c>
      <c r="I129" s="36">
        <f>SUMIFS(СВЦЭМ!$C$33:$C$776,СВЦЭМ!$A$33:$A$776,$A129,СВЦЭМ!$B$33:$B$776,I$119)+'СЕТ СН'!$I$9+СВЦЭМ!$D$10+'СЕТ СН'!$I$5-'СЕТ СН'!$I$17</f>
        <v>3580.2450414300001</v>
      </c>
      <c r="J129" s="36">
        <f>SUMIFS(СВЦЭМ!$C$33:$C$776,СВЦЭМ!$A$33:$A$776,$A129,СВЦЭМ!$B$33:$B$776,J$119)+'СЕТ СН'!$I$9+СВЦЭМ!$D$10+'СЕТ СН'!$I$5-'СЕТ СН'!$I$17</f>
        <v>3490.7680184800001</v>
      </c>
      <c r="K129" s="36">
        <f>SUMIFS(СВЦЭМ!$C$33:$C$776,СВЦЭМ!$A$33:$A$776,$A129,СВЦЭМ!$B$33:$B$776,K$119)+'СЕТ СН'!$I$9+СВЦЭМ!$D$10+'СЕТ СН'!$I$5-'СЕТ СН'!$I$17</f>
        <v>3433.8286385399997</v>
      </c>
      <c r="L129" s="36">
        <f>SUMIFS(СВЦЭМ!$C$33:$C$776,СВЦЭМ!$A$33:$A$776,$A129,СВЦЭМ!$B$33:$B$776,L$119)+'СЕТ СН'!$I$9+СВЦЭМ!$D$10+'СЕТ СН'!$I$5-'СЕТ СН'!$I$17</f>
        <v>3426.0386118300003</v>
      </c>
      <c r="M129" s="36">
        <f>SUMIFS(СВЦЭМ!$C$33:$C$776,СВЦЭМ!$A$33:$A$776,$A129,СВЦЭМ!$B$33:$B$776,M$119)+'СЕТ СН'!$I$9+СВЦЭМ!$D$10+'СЕТ СН'!$I$5-'СЕТ СН'!$I$17</f>
        <v>3421.19663257</v>
      </c>
      <c r="N129" s="36">
        <f>SUMIFS(СВЦЭМ!$C$33:$C$776,СВЦЭМ!$A$33:$A$776,$A129,СВЦЭМ!$B$33:$B$776,N$119)+'СЕТ СН'!$I$9+СВЦЭМ!$D$10+'СЕТ СН'!$I$5-'СЕТ СН'!$I$17</f>
        <v>3427.5658581299999</v>
      </c>
      <c r="O129" s="36">
        <f>SUMIFS(СВЦЭМ!$C$33:$C$776,СВЦЭМ!$A$33:$A$776,$A129,СВЦЭМ!$B$33:$B$776,O$119)+'СЕТ СН'!$I$9+СВЦЭМ!$D$10+'СЕТ СН'!$I$5-'СЕТ СН'!$I$17</f>
        <v>3478.9873118999999</v>
      </c>
      <c r="P129" s="36">
        <f>SUMIFS(СВЦЭМ!$C$33:$C$776,СВЦЭМ!$A$33:$A$776,$A129,СВЦЭМ!$B$33:$B$776,P$119)+'СЕТ СН'!$I$9+СВЦЭМ!$D$10+'СЕТ СН'!$I$5-'СЕТ СН'!$I$17</f>
        <v>3500.4764938500002</v>
      </c>
      <c r="Q129" s="36">
        <f>SUMIFS(СВЦЭМ!$C$33:$C$776,СВЦЭМ!$A$33:$A$776,$A129,СВЦЭМ!$B$33:$B$776,Q$119)+'СЕТ СН'!$I$9+СВЦЭМ!$D$10+'СЕТ СН'!$I$5-'СЕТ СН'!$I$17</f>
        <v>3490.2393378100001</v>
      </c>
      <c r="R129" s="36">
        <f>SUMIFS(СВЦЭМ!$C$33:$C$776,СВЦЭМ!$A$33:$A$776,$A129,СВЦЭМ!$B$33:$B$776,R$119)+'СЕТ СН'!$I$9+СВЦЭМ!$D$10+'СЕТ СН'!$I$5-'СЕТ СН'!$I$17</f>
        <v>3436.3624892899998</v>
      </c>
      <c r="S129" s="36">
        <f>SUMIFS(СВЦЭМ!$C$33:$C$776,СВЦЭМ!$A$33:$A$776,$A129,СВЦЭМ!$B$33:$B$776,S$119)+'СЕТ СН'!$I$9+СВЦЭМ!$D$10+'СЕТ СН'!$I$5-'СЕТ СН'!$I$17</f>
        <v>3415.9700795700001</v>
      </c>
      <c r="T129" s="36">
        <f>SUMIFS(СВЦЭМ!$C$33:$C$776,СВЦЭМ!$A$33:$A$776,$A129,СВЦЭМ!$B$33:$B$776,T$119)+'СЕТ СН'!$I$9+СВЦЭМ!$D$10+'СЕТ СН'!$I$5-'СЕТ СН'!$I$17</f>
        <v>3397.07077342</v>
      </c>
      <c r="U129" s="36">
        <f>SUMIFS(СВЦЭМ!$C$33:$C$776,СВЦЭМ!$A$33:$A$776,$A129,СВЦЭМ!$B$33:$B$776,U$119)+'СЕТ СН'!$I$9+СВЦЭМ!$D$10+'СЕТ СН'!$I$5-'СЕТ СН'!$I$17</f>
        <v>3393.5497542100002</v>
      </c>
      <c r="V129" s="36">
        <f>SUMIFS(СВЦЭМ!$C$33:$C$776,СВЦЭМ!$A$33:$A$776,$A129,СВЦЭМ!$B$33:$B$776,V$119)+'СЕТ СН'!$I$9+СВЦЭМ!$D$10+'СЕТ СН'!$I$5-'СЕТ СН'!$I$17</f>
        <v>3353.0106314</v>
      </c>
      <c r="W129" s="36">
        <f>SUMIFS(СВЦЭМ!$C$33:$C$776,СВЦЭМ!$A$33:$A$776,$A129,СВЦЭМ!$B$33:$B$776,W$119)+'СЕТ СН'!$I$9+СВЦЭМ!$D$10+'СЕТ СН'!$I$5-'СЕТ СН'!$I$17</f>
        <v>3348.8592002300002</v>
      </c>
      <c r="X129" s="36">
        <f>SUMIFS(СВЦЭМ!$C$33:$C$776,СВЦЭМ!$A$33:$A$776,$A129,СВЦЭМ!$B$33:$B$776,X$119)+'СЕТ СН'!$I$9+СВЦЭМ!$D$10+'СЕТ СН'!$I$5-'СЕТ СН'!$I$17</f>
        <v>3335.2525326999998</v>
      </c>
      <c r="Y129" s="36">
        <f>SUMIFS(СВЦЭМ!$C$33:$C$776,СВЦЭМ!$A$33:$A$776,$A129,СВЦЭМ!$B$33:$B$776,Y$119)+'СЕТ СН'!$I$9+СВЦЭМ!$D$10+'СЕТ СН'!$I$5-'СЕТ СН'!$I$17</f>
        <v>3377.9283047700001</v>
      </c>
    </row>
    <row r="130" spans="1:25" ht="15.75" x14ac:dyDescent="0.2">
      <c r="A130" s="35">
        <f t="shared" si="3"/>
        <v>44115</v>
      </c>
      <c r="B130" s="36">
        <f>SUMIFS(СВЦЭМ!$C$33:$C$776,СВЦЭМ!$A$33:$A$776,$A130,СВЦЭМ!$B$33:$B$776,B$119)+'СЕТ СН'!$I$9+СВЦЭМ!$D$10+'СЕТ СН'!$I$5-'СЕТ СН'!$I$17</f>
        <v>3461.5562482699997</v>
      </c>
      <c r="C130" s="36">
        <f>SUMIFS(СВЦЭМ!$C$33:$C$776,СВЦЭМ!$A$33:$A$776,$A130,СВЦЭМ!$B$33:$B$776,C$119)+'СЕТ СН'!$I$9+СВЦЭМ!$D$10+'СЕТ СН'!$I$5-'СЕТ СН'!$I$17</f>
        <v>3552.6471459599998</v>
      </c>
      <c r="D130" s="36">
        <f>SUMIFS(СВЦЭМ!$C$33:$C$776,СВЦЭМ!$A$33:$A$776,$A130,СВЦЭМ!$B$33:$B$776,D$119)+'СЕТ СН'!$I$9+СВЦЭМ!$D$10+'СЕТ СН'!$I$5-'СЕТ СН'!$I$17</f>
        <v>3649.80088458</v>
      </c>
      <c r="E130" s="36">
        <f>SUMIFS(СВЦЭМ!$C$33:$C$776,СВЦЭМ!$A$33:$A$776,$A130,СВЦЭМ!$B$33:$B$776,E$119)+'СЕТ СН'!$I$9+СВЦЭМ!$D$10+'СЕТ СН'!$I$5-'СЕТ СН'!$I$17</f>
        <v>3682.60306068</v>
      </c>
      <c r="F130" s="36">
        <f>SUMIFS(СВЦЭМ!$C$33:$C$776,СВЦЭМ!$A$33:$A$776,$A130,СВЦЭМ!$B$33:$B$776,F$119)+'СЕТ СН'!$I$9+СВЦЭМ!$D$10+'СЕТ СН'!$I$5-'СЕТ СН'!$I$17</f>
        <v>3683.8761628500001</v>
      </c>
      <c r="G130" s="36">
        <f>SUMIFS(СВЦЭМ!$C$33:$C$776,СВЦЭМ!$A$33:$A$776,$A130,СВЦЭМ!$B$33:$B$776,G$119)+'СЕТ СН'!$I$9+СВЦЭМ!$D$10+'СЕТ СН'!$I$5-'СЕТ СН'!$I$17</f>
        <v>3679.9241299099999</v>
      </c>
      <c r="H130" s="36">
        <f>SUMIFS(СВЦЭМ!$C$33:$C$776,СВЦЭМ!$A$33:$A$776,$A130,СВЦЭМ!$B$33:$B$776,H$119)+'СЕТ СН'!$I$9+СВЦЭМ!$D$10+'СЕТ СН'!$I$5-'СЕТ СН'!$I$17</f>
        <v>3657.1628126999999</v>
      </c>
      <c r="I130" s="36">
        <f>SUMIFS(СВЦЭМ!$C$33:$C$776,СВЦЭМ!$A$33:$A$776,$A130,СВЦЭМ!$B$33:$B$776,I$119)+'СЕТ СН'!$I$9+СВЦЭМ!$D$10+'СЕТ СН'!$I$5-'СЕТ СН'!$I$17</f>
        <v>3635.0620283399999</v>
      </c>
      <c r="J130" s="36">
        <f>SUMIFS(СВЦЭМ!$C$33:$C$776,СВЦЭМ!$A$33:$A$776,$A130,СВЦЭМ!$B$33:$B$776,J$119)+'СЕТ СН'!$I$9+СВЦЭМ!$D$10+'СЕТ СН'!$I$5-'СЕТ СН'!$I$17</f>
        <v>3541.32671712</v>
      </c>
      <c r="K130" s="36">
        <f>SUMIFS(СВЦЭМ!$C$33:$C$776,СВЦЭМ!$A$33:$A$776,$A130,СВЦЭМ!$B$33:$B$776,K$119)+'СЕТ СН'!$I$9+СВЦЭМ!$D$10+'СЕТ СН'!$I$5-'СЕТ СН'!$I$17</f>
        <v>3465.1037704400001</v>
      </c>
      <c r="L130" s="36">
        <f>SUMIFS(СВЦЭМ!$C$33:$C$776,СВЦЭМ!$A$33:$A$776,$A130,СВЦЭМ!$B$33:$B$776,L$119)+'СЕТ СН'!$I$9+СВЦЭМ!$D$10+'СЕТ СН'!$I$5-'СЕТ СН'!$I$17</f>
        <v>3457.0805525300002</v>
      </c>
      <c r="M130" s="36">
        <f>SUMIFS(СВЦЭМ!$C$33:$C$776,СВЦЭМ!$A$33:$A$776,$A130,СВЦЭМ!$B$33:$B$776,M$119)+'СЕТ СН'!$I$9+СВЦЭМ!$D$10+'СЕТ СН'!$I$5-'СЕТ СН'!$I$17</f>
        <v>3460.2655946699997</v>
      </c>
      <c r="N130" s="36">
        <f>SUMIFS(СВЦЭМ!$C$33:$C$776,СВЦЭМ!$A$33:$A$776,$A130,СВЦЭМ!$B$33:$B$776,N$119)+'СЕТ СН'!$I$9+СВЦЭМ!$D$10+'СЕТ СН'!$I$5-'СЕТ СН'!$I$17</f>
        <v>3470.4744716300002</v>
      </c>
      <c r="O130" s="36">
        <f>SUMIFS(СВЦЭМ!$C$33:$C$776,СВЦЭМ!$A$33:$A$776,$A130,СВЦЭМ!$B$33:$B$776,O$119)+'СЕТ СН'!$I$9+СВЦЭМ!$D$10+'СЕТ СН'!$I$5-'СЕТ СН'!$I$17</f>
        <v>3514.11311213</v>
      </c>
      <c r="P130" s="36">
        <f>SUMIFS(СВЦЭМ!$C$33:$C$776,СВЦЭМ!$A$33:$A$776,$A130,СВЦЭМ!$B$33:$B$776,P$119)+'СЕТ СН'!$I$9+СВЦЭМ!$D$10+'СЕТ СН'!$I$5-'СЕТ СН'!$I$17</f>
        <v>3549.3018994100003</v>
      </c>
      <c r="Q130" s="36">
        <f>SUMIFS(СВЦЭМ!$C$33:$C$776,СВЦЭМ!$A$33:$A$776,$A130,СВЦЭМ!$B$33:$B$776,Q$119)+'СЕТ СН'!$I$9+СВЦЭМ!$D$10+'СЕТ СН'!$I$5-'СЕТ СН'!$I$17</f>
        <v>3501.43136035</v>
      </c>
      <c r="R130" s="36">
        <f>SUMIFS(СВЦЭМ!$C$33:$C$776,СВЦЭМ!$A$33:$A$776,$A130,СВЦЭМ!$B$33:$B$776,R$119)+'СЕТ СН'!$I$9+СВЦЭМ!$D$10+'СЕТ СН'!$I$5-'СЕТ СН'!$I$17</f>
        <v>3451.5111750900001</v>
      </c>
      <c r="S130" s="36">
        <f>SUMIFS(СВЦЭМ!$C$33:$C$776,СВЦЭМ!$A$33:$A$776,$A130,СВЦЭМ!$B$33:$B$776,S$119)+'СЕТ СН'!$I$9+СВЦЭМ!$D$10+'СЕТ СН'!$I$5-'СЕТ СН'!$I$17</f>
        <v>3409.52243662</v>
      </c>
      <c r="T130" s="36">
        <f>SUMIFS(СВЦЭМ!$C$33:$C$776,СВЦЭМ!$A$33:$A$776,$A130,СВЦЭМ!$B$33:$B$776,T$119)+'СЕТ СН'!$I$9+СВЦЭМ!$D$10+'СЕТ СН'!$I$5-'СЕТ СН'!$I$17</f>
        <v>3428.7341803600002</v>
      </c>
      <c r="U130" s="36">
        <f>SUMIFS(СВЦЭМ!$C$33:$C$776,СВЦЭМ!$A$33:$A$776,$A130,СВЦЭМ!$B$33:$B$776,U$119)+'СЕТ СН'!$I$9+СВЦЭМ!$D$10+'СЕТ СН'!$I$5-'СЕТ СН'!$I$17</f>
        <v>3437.5911175699998</v>
      </c>
      <c r="V130" s="36">
        <f>SUMIFS(СВЦЭМ!$C$33:$C$776,СВЦЭМ!$A$33:$A$776,$A130,СВЦЭМ!$B$33:$B$776,V$119)+'СЕТ СН'!$I$9+СВЦЭМ!$D$10+'СЕТ СН'!$I$5-'СЕТ СН'!$I$17</f>
        <v>3406.1510806599999</v>
      </c>
      <c r="W130" s="36">
        <f>SUMIFS(СВЦЭМ!$C$33:$C$776,СВЦЭМ!$A$33:$A$776,$A130,СВЦЭМ!$B$33:$B$776,W$119)+'СЕТ СН'!$I$9+СВЦЭМ!$D$10+'СЕТ СН'!$I$5-'СЕТ СН'!$I$17</f>
        <v>3389.5497136700001</v>
      </c>
      <c r="X130" s="36">
        <f>SUMIFS(СВЦЭМ!$C$33:$C$776,СВЦЭМ!$A$33:$A$776,$A130,СВЦЭМ!$B$33:$B$776,X$119)+'СЕТ СН'!$I$9+СВЦЭМ!$D$10+'СЕТ СН'!$I$5-'СЕТ СН'!$I$17</f>
        <v>3365.96981762</v>
      </c>
      <c r="Y130" s="36">
        <f>SUMIFS(СВЦЭМ!$C$33:$C$776,СВЦЭМ!$A$33:$A$776,$A130,СВЦЭМ!$B$33:$B$776,Y$119)+'СЕТ СН'!$I$9+СВЦЭМ!$D$10+'СЕТ СН'!$I$5-'СЕТ СН'!$I$17</f>
        <v>3402.0913333899998</v>
      </c>
    </row>
    <row r="131" spans="1:25" ht="15.75" x14ac:dyDescent="0.2">
      <c r="A131" s="35">
        <f t="shared" si="3"/>
        <v>44116</v>
      </c>
      <c r="B131" s="36">
        <f>SUMIFS(СВЦЭМ!$C$33:$C$776,СВЦЭМ!$A$33:$A$776,$A131,СВЦЭМ!$B$33:$B$776,B$119)+'СЕТ СН'!$I$9+СВЦЭМ!$D$10+'СЕТ СН'!$I$5-'СЕТ СН'!$I$17</f>
        <v>3458.4901681699998</v>
      </c>
      <c r="C131" s="36">
        <f>SUMIFS(СВЦЭМ!$C$33:$C$776,СВЦЭМ!$A$33:$A$776,$A131,СВЦЭМ!$B$33:$B$776,C$119)+'СЕТ СН'!$I$9+СВЦЭМ!$D$10+'СЕТ СН'!$I$5-'СЕТ СН'!$I$17</f>
        <v>3531.42270125</v>
      </c>
      <c r="D131" s="36">
        <f>SUMIFS(СВЦЭМ!$C$33:$C$776,СВЦЭМ!$A$33:$A$776,$A131,СВЦЭМ!$B$33:$B$776,D$119)+'СЕТ СН'!$I$9+СВЦЭМ!$D$10+'СЕТ СН'!$I$5-'СЕТ СН'!$I$17</f>
        <v>3606.0350437500001</v>
      </c>
      <c r="E131" s="36">
        <f>SUMIFS(СВЦЭМ!$C$33:$C$776,СВЦЭМ!$A$33:$A$776,$A131,СВЦЭМ!$B$33:$B$776,E$119)+'СЕТ СН'!$I$9+СВЦЭМ!$D$10+'СЕТ СН'!$I$5-'СЕТ СН'!$I$17</f>
        <v>3619.9722848000001</v>
      </c>
      <c r="F131" s="36">
        <f>SUMIFS(СВЦЭМ!$C$33:$C$776,СВЦЭМ!$A$33:$A$776,$A131,СВЦЭМ!$B$33:$B$776,F$119)+'СЕТ СН'!$I$9+СВЦЭМ!$D$10+'СЕТ СН'!$I$5-'СЕТ СН'!$I$17</f>
        <v>3619.8577862100001</v>
      </c>
      <c r="G131" s="36">
        <f>SUMIFS(СВЦЭМ!$C$33:$C$776,СВЦЭМ!$A$33:$A$776,$A131,СВЦЭМ!$B$33:$B$776,G$119)+'СЕТ СН'!$I$9+СВЦЭМ!$D$10+'СЕТ СН'!$I$5-'СЕТ СН'!$I$17</f>
        <v>3603.34316846</v>
      </c>
      <c r="H131" s="36">
        <f>SUMIFS(СВЦЭМ!$C$33:$C$776,СВЦЭМ!$A$33:$A$776,$A131,СВЦЭМ!$B$33:$B$776,H$119)+'СЕТ СН'!$I$9+СВЦЭМ!$D$10+'СЕТ СН'!$I$5-'СЕТ СН'!$I$17</f>
        <v>3551.7726596000002</v>
      </c>
      <c r="I131" s="36">
        <f>SUMIFS(СВЦЭМ!$C$33:$C$776,СВЦЭМ!$A$33:$A$776,$A131,СВЦЭМ!$B$33:$B$776,I$119)+'СЕТ СН'!$I$9+СВЦЭМ!$D$10+'СЕТ СН'!$I$5-'СЕТ СН'!$I$17</f>
        <v>3510.0689092100001</v>
      </c>
      <c r="J131" s="36">
        <f>SUMIFS(СВЦЭМ!$C$33:$C$776,СВЦЭМ!$A$33:$A$776,$A131,СВЦЭМ!$B$33:$B$776,J$119)+'СЕТ СН'!$I$9+СВЦЭМ!$D$10+'СЕТ СН'!$I$5-'СЕТ СН'!$I$17</f>
        <v>3435.9054544700002</v>
      </c>
      <c r="K131" s="36">
        <f>SUMIFS(СВЦЭМ!$C$33:$C$776,СВЦЭМ!$A$33:$A$776,$A131,СВЦЭМ!$B$33:$B$776,K$119)+'СЕТ СН'!$I$9+СВЦЭМ!$D$10+'СЕТ СН'!$I$5-'СЕТ СН'!$I$17</f>
        <v>3387.0188777100002</v>
      </c>
      <c r="L131" s="36">
        <f>SUMIFS(СВЦЭМ!$C$33:$C$776,СВЦЭМ!$A$33:$A$776,$A131,СВЦЭМ!$B$33:$B$776,L$119)+'СЕТ СН'!$I$9+СВЦЭМ!$D$10+'СЕТ СН'!$I$5-'СЕТ СН'!$I$17</f>
        <v>3384.2405187200002</v>
      </c>
      <c r="M131" s="36">
        <f>SUMIFS(СВЦЭМ!$C$33:$C$776,СВЦЭМ!$A$33:$A$776,$A131,СВЦЭМ!$B$33:$B$776,M$119)+'СЕТ СН'!$I$9+СВЦЭМ!$D$10+'СЕТ СН'!$I$5-'СЕТ СН'!$I$17</f>
        <v>3382.17443929</v>
      </c>
      <c r="N131" s="36">
        <f>SUMIFS(СВЦЭМ!$C$33:$C$776,СВЦЭМ!$A$33:$A$776,$A131,СВЦЭМ!$B$33:$B$776,N$119)+'СЕТ СН'!$I$9+СВЦЭМ!$D$10+'СЕТ СН'!$I$5-'СЕТ СН'!$I$17</f>
        <v>3390.5622128099999</v>
      </c>
      <c r="O131" s="36">
        <f>SUMIFS(СВЦЭМ!$C$33:$C$776,СВЦЭМ!$A$33:$A$776,$A131,СВЦЭМ!$B$33:$B$776,O$119)+'СЕТ СН'!$I$9+СВЦЭМ!$D$10+'СЕТ СН'!$I$5-'СЕТ СН'!$I$17</f>
        <v>3412.5033340300001</v>
      </c>
      <c r="P131" s="36">
        <f>SUMIFS(СВЦЭМ!$C$33:$C$776,СВЦЭМ!$A$33:$A$776,$A131,СВЦЭМ!$B$33:$B$776,P$119)+'СЕТ СН'!$I$9+СВЦЭМ!$D$10+'СЕТ СН'!$I$5-'СЕТ СН'!$I$17</f>
        <v>3451.1157644599998</v>
      </c>
      <c r="Q131" s="36">
        <f>SUMIFS(СВЦЭМ!$C$33:$C$776,СВЦЭМ!$A$33:$A$776,$A131,СВЦЭМ!$B$33:$B$776,Q$119)+'СЕТ СН'!$I$9+СВЦЭМ!$D$10+'СЕТ СН'!$I$5-'СЕТ СН'!$I$17</f>
        <v>3436.77019539</v>
      </c>
      <c r="R131" s="36">
        <f>SUMIFS(СВЦЭМ!$C$33:$C$776,СВЦЭМ!$A$33:$A$776,$A131,СВЦЭМ!$B$33:$B$776,R$119)+'СЕТ СН'!$I$9+СВЦЭМ!$D$10+'СЕТ СН'!$I$5-'СЕТ СН'!$I$17</f>
        <v>3389.5215469999998</v>
      </c>
      <c r="S131" s="36">
        <f>SUMIFS(СВЦЭМ!$C$33:$C$776,СВЦЭМ!$A$33:$A$776,$A131,СВЦЭМ!$B$33:$B$776,S$119)+'СЕТ СН'!$I$9+СВЦЭМ!$D$10+'СЕТ СН'!$I$5-'СЕТ СН'!$I$17</f>
        <v>3337.77469518</v>
      </c>
      <c r="T131" s="36">
        <f>SUMIFS(СВЦЭМ!$C$33:$C$776,СВЦЭМ!$A$33:$A$776,$A131,СВЦЭМ!$B$33:$B$776,T$119)+'СЕТ СН'!$I$9+СВЦЭМ!$D$10+'СЕТ СН'!$I$5-'СЕТ СН'!$I$17</f>
        <v>3348.3932225600001</v>
      </c>
      <c r="U131" s="36">
        <f>SUMIFS(СВЦЭМ!$C$33:$C$776,СВЦЭМ!$A$33:$A$776,$A131,СВЦЭМ!$B$33:$B$776,U$119)+'СЕТ СН'!$I$9+СВЦЭМ!$D$10+'СЕТ СН'!$I$5-'СЕТ СН'!$I$17</f>
        <v>3376.8206088699999</v>
      </c>
      <c r="V131" s="36">
        <f>SUMIFS(СВЦЭМ!$C$33:$C$776,СВЦЭМ!$A$33:$A$776,$A131,СВЦЭМ!$B$33:$B$776,V$119)+'СЕТ СН'!$I$9+СВЦЭМ!$D$10+'СЕТ СН'!$I$5-'СЕТ СН'!$I$17</f>
        <v>3376.08110244</v>
      </c>
      <c r="W131" s="36">
        <f>SUMIFS(СВЦЭМ!$C$33:$C$776,СВЦЭМ!$A$33:$A$776,$A131,СВЦЭМ!$B$33:$B$776,W$119)+'СЕТ СН'!$I$9+СВЦЭМ!$D$10+'СЕТ СН'!$I$5-'СЕТ СН'!$I$17</f>
        <v>3368.4867894099998</v>
      </c>
      <c r="X131" s="36">
        <f>SUMIFS(СВЦЭМ!$C$33:$C$776,СВЦЭМ!$A$33:$A$776,$A131,СВЦЭМ!$B$33:$B$776,X$119)+'СЕТ СН'!$I$9+СВЦЭМ!$D$10+'СЕТ СН'!$I$5-'СЕТ СН'!$I$17</f>
        <v>3342.4415090100001</v>
      </c>
      <c r="Y131" s="36">
        <f>SUMIFS(СВЦЭМ!$C$33:$C$776,СВЦЭМ!$A$33:$A$776,$A131,СВЦЭМ!$B$33:$B$776,Y$119)+'СЕТ СН'!$I$9+СВЦЭМ!$D$10+'СЕТ СН'!$I$5-'СЕТ СН'!$I$17</f>
        <v>3374.4180161099998</v>
      </c>
    </row>
    <row r="132" spans="1:25" ht="15.75" x14ac:dyDescent="0.2">
      <c r="A132" s="35">
        <f t="shared" si="3"/>
        <v>44117</v>
      </c>
      <c r="B132" s="36">
        <f>SUMIFS(СВЦЭМ!$C$33:$C$776,СВЦЭМ!$A$33:$A$776,$A132,СВЦЭМ!$B$33:$B$776,B$119)+'СЕТ СН'!$I$9+СВЦЭМ!$D$10+'СЕТ СН'!$I$5-'СЕТ СН'!$I$17</f>
        <v>3445.8132817000001</v>
      </c>
      <c r="C132" s="36">
        <f>SUMIFS(СВЦЭМ!$C$33:$C$776,СВЦЭМ!$A$33:$A$776,$A132,СВЦЭМ!$B$33:$B$776,C$119)+'СЕТ СН'!$I$9+СВЦЭМ!$D$10+'СЕТ СН'!$I$5-'СЕТ СН'!$I$17</f>
        <v>3521.81790125</v>
      </c>
      <c r="D132" s="36">
        <f>SUMIFS(СВЦЭМ!$C$33:$C$776,СВЦЭМ!$A$33:$A$776,$A132,СВЦЭМ!$B$33:$B$776,D$119)+'СЕТ СН'!$I$9+СВЦЭМ!$D$10+'СЕТ СН'!$I$5-'СЕТ СН'!$I$17</f>
        <v>3579.56587829</v>
      </c>
      <c r="E132" s="36">
        <f>SUMIFS(СВЦЭМ!$C$33:$C$776,СВЦЭМ!$A$33:$A$776,$A132,СВЦЭМ!$B$33:$B$776,E$119)+'СЕТ СН'!$I$9+СВЦЭМ!$D$10+'СЕТ СН'!$I$5-'СЕТ СН'!$I$17</f>
        <v>3594.09906886</v>
      </c>
      <c r="F132" s="36">
        <f>SUMIFS(СВЦЭМ!$C$33:$C$776,СВЦЭМ!$A$33:$A$776,$A132,СВЦЭМ!$B$33:$B$776,F$119)+'СЕТ СН'!$I$9+СВЦЭМ!$D$10+'СЕТ СН'!$I$5-'СЕТ СН'!$I$17</f>
        <v>3595.54025172</v>
      </c>
      <c r="G132" s="36">
        <f>SUMIFS(СВЦЭМ!$C$33:$C$776,СВЦЭМ!$A$33:$A$776,$A132,СВЦЭМ!$B$33:$B$776,G$119)+'СЕТ СН'!$I$9+СВЦЭМ!$D$10+'СЕТ СН'!$I$5-'СЕТ СН'!$I$17</f>
        <v>3583.2305544199999</v>
      </c>
      <c r="H132" s="36">
        <f>SUMIFS(СВЦЭМ!$C$33:$C$776,СВЦЭМ!$A$33:$A$776,$A132,СВЦЭМ!$B$33:$B$776,H$119)+'СЕТ СН'!$I$9+СВЦЭМ!$D$10+'СЕТ СН'!$I$5-'СЕТ СН'!$I$17</f>
        <v>3558.9073413199999</v>
      </c>
      <c r="I132" s="36">
        <f>SUMIFS(СВЦЭМ!$C$33:$C$776,СВЦЭМ!$A$33:$A$776,$A132,СВЦЭМ!$B$33:$B$776,I$119)+'СЕТ СН'!$I$9+СВЦЭМ!$D$10+'СЕТ СН'!$I$5-'СЕТ СН'!$I$17</f>
        <v>3552.35009507</v>
      </c>
      <c r="J132" s="36">
        <f>SUMIFS(СВЦЭМ!$C$33:$C$776,СВЦЭМ!$A$33:$A$776,$A132,СВЦЭМ!$B$33:$B$776,J$119)+'СЕТ СН'!$I$9+СВЦЭМ!$D$10+'СЕТ СН'!$I$5-'СЕТ СН'!$I$17</f>
        <v>3495.8601108299999</v>
      </c>
      <c r="K132" s="36">
        <f>SUMIFS(СВЦЭМ!$C$33:$C$776,СВЦЭМ!$A$33:$A$776,$A132,СВЦЭМ!$B$33:$B$776,K$119)+'СЕТ СН'!$I$9+СВЦЭМ!$D$10+'СЕТ СН'!$I$5-'СЕТ СН'!$I$17</f>
        <v>3453.8848405999997</v>
      </c>
      <c r="L132" s="36">
        <f>SUMIFS(СВЦЭМ!$C$33:$C$776,СВЦЭМ!$A$33:$A$776,$A132,СВЦЭМ!$B$33:$B$776,L$119)+'СЕТ СН'!$I$9+СВЦЭМ!$D$10+'СЕТ СН'!$I$5-'СЕТ СН'!$I$17</f>
        <v>3455.7962778700003</v>
      </c>
      <c r="M132" s="36">
        <f>SUMIFS(СВЦЭМ!$C$33:$C$776,СВЦЭМ!$A$33:$A$776,$A132,СВЦЭМ!$B$33:$B$776,M$119)+'СЕТ СН'!$I$9+СВЦЭМ!$D$10+'СЕТ СН'!$I$5-'СЕТ СН'!$I$17</f>
        <v>3466.5489268000001</v>
      </c>
      <c r="N132" s="36">
        <f>SUMIFS(СВЦЭМ!$C$33:$C$776,СВЦЭМ!$A$33:$A$776,$A132,СВЦЭМ!$B$33:$B$776,N$119)+'СЕТ СН'!$I$9+СВЦЭМ!$D$10+'СЕТ СН'!$I$5-'СЕТ СН'!$I$17</f>
        <v>3472.3907596200002</v>
      </c>
      <c r="O132" s="36">
        <f>SUMIFS(СВЦЭМ!$C$33:$C$776,СВЦЭМ!$A$33:$A$776,$A132,СВЦЭМ!$B$33:$B$776,O$119)+'СЕТ СН'!$I$9+СВЦЭМ!$D$10+'СЕТ СН'!$I$5-'СЕТ СН'!$I$17</f>
        <v>3510.3548050600002</v>
      </c>
      <c r="P132" s="36">
        <f>SUMIFS(СВЦЭМ!$C$33:$C$776,СВЦЭМ!$A$33:$A$776,$A132,СВЦЭМ!$B$33:$B$776,P$119)+'СЕТ СН'!$I$9+СВЦЭМ!$D$10+'СЕТ СН'!$I$5-'СЕТ СН'!$I$17</f>
        <v>3540.7412120499998</v>
      </c>
      <c r="Q132" s="36">
        <f>SUMIFS(СВЦЭМ!$C$33:$C$776,СВЦЭМ!$A$33:$A$776,$A132,СВЦЭМ!$B$33:$B$776,Q$119)+'СЕТ СН'!$I$9+СВЦЭМ!$D$10+'СЕТ СН'!$I$5-'СЕТ СН'!$I$17</f>
        <v>3500.9114301999998</v>
      </c>
      <c r="R132" s="36">
        <f>SUMIFS(СВЦЭМ!$C$33:$C$776,СВЦЭМ!$A$33:$A$776,$A132,СВЦЭМ!$B$33:$B$776,R$119)+'СЕТ СН'!$I$9+СВЦЭМ!$D$10+'СЕТ СН'!$I$5-'СЕТ СН'!$I$17</f>
        <v>3449.20288304</v>
      </c>
      <c r="S132" s="36">
        <f>SUMIFS(СВЦЭМ!$C$33:$C$776,СВЦЭМ!$A$33:$A$776,$A132,СВЦЭМ!$B$33:$B$776,S$119)+'СЕТ СН'!$I$9+СВЦЭМ!$D$10+'СЕТ СН'!$I$5-'СЕТ СН'!$I$17</f>
        <v>3404.3675039</v>
      </c>
      <c r="T132" s="36">
        <f>SUMIFS(СВЦЭМ!$C$33:$C$776,СВЦЭМ!$A$33:$A$776,$A132,СВЦЭМ!$B$33:$B$776,T$119)+'СЕТ СН'!$I$9+СВЦЭМ!$D$10+'СЕТ СН'!$I$5-'СЕТ СН'!$I$17</f>
        <v>3402.91380828</v>
      </c>
      <c r="U132" s="36">
        <f>SUMIFS(СВЦЭМ!$C$33:$C$776,СВЦЭМ!$A$33:$A$776,$A132,СВЦЭМ!$B$33:$B$776,U$119)+'СЕТ СН'!$I$9+СВЦЭМ!$D$10+'СЕТ СН'!$I$5-'СЕТ СН'!$I$17</f>
        <v>3425.2382721499998</v>
      </c>
      <c r="V132" s="36">
        <f>SUMIFS(СВЦЭМ!$C$33:$C$776,СВЦЭМ!$A$33:$A$776,$A132,СВЦЭМ!$B$33:$B$776,V$119)+'СЕТ СН'!$I$9+СВЦЭМ!$D$10+'СЕТ СН'!$I$5-'СЕТ СН'!$I$17</f>
        <v>3419.82700135</v>
      </c>
      <c r="W132" s="36">
        <f>SUMIFS(СВЦЭМ!$C$33:$C$776,СВЦЭМ!$A$33:$A$776,$A132,СВЦЭМ!$B$33:$B$776,W$119)+'СЕТ СН'!$I$9+СВЦЭМ!$D$10+'СЕТ СН'!$I$5-'СЕТ СН'!$I$17</f>
        <v>3411.7478239299999</v>
      </c>
      <c r="X132" s="36">
        <f>SUMIFS(СВЦЭМ!$C$33:$C$776,СВЦЭМ!$A$33:$A$776,$A132,СВЦЭМ!$B$33:$B$776,X$119)+'СЕТ СН'!$I$9+СВЦЭМ!$D$10+'СЕТ СН'!$I$5-'СЕТ СН'!$I$17</f>
        <v>3394.2207155599999</v>
      </c>
      <c r="Y132" s="36">
        <f>SUMIFS(СВЦЭМ!$C$33:$C$776,СВЦЭМ!$A$33:$A$776,$A132,СВЦЭМ!$B$33:$B$776,Y$119)+'СЕТ СН'!$I$9+СВЦЭМ!$D$10+'СЕТ СН'!$I$5-'СЕТ СН'!$I$17</f>
        <v>3414.5874811899998</v>
      </c>
    </row>
    <row r="133" spans="1:25" ht="15.75" x14ac:dyDescent="0.2">
      <c r="A133" s="35">
        <f t="shared" si="3"/>
        <v>44118</v>
      </c>
      <c r="B133" s="36">
        <f>SUMIFS(СВЦЭМ!$C$33:$C$776,СВЦЭМ!$A$33:$A$776,$A133,СВЦЭМ!$B$33:$B$776,B$119)+'СЕТ СН'!$I$9+СВЦЭМ!$D$10+'СЕТ СН'!$I$5-'СЕТ СН'!$I$17</f>
        <v>3480.8141510400001</v>
      </c>
      <c r="C133" s="36">
        <f>SUMIFS(СВЦЭМ!$C$33:$C$776,СВЦЭМ!$A$33:$A$776,$A133,СВЦЭМ!$B$33:$B$776,C$119)+'СЕТ СН'!$I$9+СВЦЭМ!$D$10+'СЕТ СН'!$I$5-'СЕТ СН'!$I$17</f>
        <v>3553.4062871199999</v>
      </c>
      <c r="D133" s="36">
        <f>SUMIFS(СВЦЭМ!$C$33:$C$776,СВЦЭМ!$A$33:$A$776,$A133,СВЦЭМ!$B$33:$B$776,D$119)+'СЕТ СН'!$I$9+СВЦЭМ!$D$10+'СЕТ СН'!$I$5-'СЕТ СН'!$I$17</f>
        <v>3620.7857789700001</v>
      </c>
      <c r="E133" s="36">
        <f>SUMIFS(СВЦЭМ!$C$33:$C$776,СВЦЭМ!$A$33:$A$776,$A133,СВЦЭМ!$B$33:$B$776,E$119)+'СЕТ СН'!$I$9+СВЦЭМ!$D$10+'СЕТ СН'!$I$5-'СЕТ СН'!$I$17</f>
        <v>3633.7384782600002</v>
      </c>
      <c r="F133" s="36">
        <f>SUMIFS(СВЦЭМ!$C$33:$C$776,СВЦЭМ!$A$33:$A$776,$A133,СВЦЭМ!$B$33:$B$776,F$119)+'СЕТ СН'!$I$9+СВЦЭМ!$D$10+'СЕТ СН'!$I$5-'СЕТ СН'!$I$17</f>
        <v>3627.2039270800001</v>
      </c>
      <c r="G133" s="36">
        <f>SUMIFS(СВЦЭМ!$C$33:$C$776,СВЦЭМ!$A$33:$A$776,$A133,СВЦЭМ!$B$33:$B$776,G$119)+'СЕТ СН'!$I$9+СВЦЭМ!$D$10+'СЕТ СН'!$I$5-'СЕТ СН'!$I$17</f>
        <v>3618.4879695600002</v>
      </c>
      <c r="H133" s="36">
        <f>SUMIFS(СВЦЭМ!$C$33:$C$776,СВЦЭМ!$A$33:$A$776,$A133,СВЦЭМ!$B$33:$B$776,H$119)+'СЕТ СН'!$I$9+СВЦЭМ!$D$10+'СЕТ СН'!$I$5-'СЕТ СН'!$I$17</f>
        <v>3568.88278025</v>
      </c>
      <c r="I133" s="36">
        <f>SUMIFS(СВЦЭМ!$C$33:$C$776,СВЦЭМ!$A$33:$A$776,$A133,СВЦЭМ!$B$33:$B$776,I$119)+'СЕТ СН'!$I$9+СВЦЭМ!$D$10+'СЕТ СН'!$I$5-'СЕТ СН'!$I$17</f>
        <v>3528.6941627000001</v>
      </c>
      <c r="J133" s="36">
        <f>SUMIFS(СВЦЭМ!$C$33:$C$776,СВЦЭМ!$A$33:$A$776,$A133,СВЦЭМ!$B$33:$B$776,J$119)+'СЕТ СН'!$I$9+СВЦЭМ!$D$10+'СЕТ СН'!$I$5-'СЕТ СН'!$I$17</f>
        <v>3462.7289690699999</v>
      </c>
      <c r="K133" s="36">
        <f>SUMIFS(СВЦЭМ!$C$33:$C$776,СВЦЭМ!$A$33:$A$776,$A133,СВЦЭМ!$B$33:$B$776,K$119)+'СЕТ СН'!$I$9+СВЦЭМ!$D$10+'СЕТ СН'!$I$5-'СЕТ СН'!$I$17</f>
        <v>3427.8604501300001</v>
      </c>
      <c r="L133" s="36">
        <f>SUMIFS(СВЦЭМ!$C$33:$C$776,СВЦЭМ!$A$33:$A$776,$A133,СВЦЭМ!$B$33:$B$776,L$119)+'СЕТ СН'!$I$9+СВЦЭМ!$D$10+'СЕТ СН'!$I$5-'СЕТ СН'!$I$17</f>
        <v>3433.5030889300001</v>
      </c>
      <c r="M133" s="36">
        <f>SUMIFS(СВЦЭМ!$C$33:$C$776,СВЦЭМ!$A$33:$A$776,$A133,СВЦЭМ!$B$33:$B$776,M$119)+'СЕТ СН'!$I$9+СВЦЭМ!$D$10+'СЕТ СН'!$I$5-'СЕТ СН'!$I$17</f>
        <v>3447.7881640800001</v>
      </c>
      <c r="N133" s="36">
        <f>SUMIFS(СВЦЭМ!$C$33:$C$776,СВЦЭМ!$A$33:$A$776,$A133,СВЦЭМ!$B$33:$B$776,N$119)+'СЕТ СН'!$I$9+СВЦЭМ!$D$10+'СЕТ СН'!$I$5-'СЕТ СН'!$I$17</f>
        <v>3458.1580985599999</v>
      </c>
      <c r="O133" s="36">
        <f>SUMIFS(СВЦЭМ!$C$33:$C$776,СВЦЭМ!$A$33:$A$776,$A133,СВЦЭМ!$B$33:$B$776,O$119)+'СЕТ СН'!$I$9+СВЦЭМ!$D$10+'СЕТ СН'!$I$5-'СЕТ СН'!$I$17</f>
        <v>3506.8294960600001</v>
      </c>
      <c r="P133" s="36">
        <f>SUMIFS(СВЦЭМ!$C$33:$C$776,СВЦЭМ!$A$33:$A$776,$A133,СВЦЭМ!$B$33:$B$776,P$119)+'СЕТ СН'!$I$9+СВЦЭМ!$D$10+'СЕТ СН'!$I$5-'СЕТ СН'!$I$17</f>
        <v>3540.06938356</v>
      </c>
      <c r="Q133" s="36">
        <f>SUMIFS(СВЦЭМ!$C$33:$C$776,СВЦЭМ!$A$33:$A$776,$A133,СВЦЭМ!$B$33:$B$776,Q$119)+'СЕТ СН'!$I$9+СВЦЭМ!$D$10+'СЕТ СН'!$I$5-'СЕТ СН'!$I$17</f>
        <v>3500.7079031100002</v>
      </c>
      <c r="R133" s="36">
        <f>SUMIFS(СВЦЭМ!$C$33:$C$776,СВЦЭМ!$A$33:$A$776,$A133,СВЦЭМ!$B$33:$B$776,R$119)+'СЕТ СН'!$I$9+СВЦЭМ!$D$10+'СЕТ СН'!$I$5-'СЕТ СН'!$I$17</f>
        <v>3448.6058274299999</v>
      </c>
      <c r="S133" s="36">
        <f>SUMIFS(СВЦЭМ!$C$33:$C$776,СВЦЭМ!$A$33:$A$776,$A133,СВЦЭМ!$B$33:$B$776,S$119)+'СЕТ СН'!$I$9+СВЦЭМ!$D$10+'СЕТ СН'!$I$5-'СЕТ СН'!$I$17</f>
        <v>3392.3642450100001</v>
      </c>
      <c r="T133" s="36">
        <f>SUMIFS(СВЦЭМ!$C$33:$C$776,СВЦЭМ!$A$33:$A$776,$A133,СВЦЭМ!$B$33:$B$776,T$119)+'СЕТ СН'!$I$9+СВЦЭМ!$D$10+'СЕТ СН'!$I$5-'СЕТ СН'!$I$17</f>
        <v>3373.2086689399998</v>
      </c>
      <c r="U133" s="36">
        <f>SUMIFS(СВЦЭМ!$C$33:$C$776,СВЦЭМ!$A$33:$A$776,$A133,СВЦЭМ!$B$33:$B$776,U$119)+'СЕТ СН'!$I$9+СВЦЭМ!$D$10+'СЕТ СН'!$I$5-'СЕТ СН'!$I$17</f>
        <v>3403.7838358099998</v>
      </c>
      <c r="V133" s="36">
        <f>SUMIFS(СВЦЭМ!$C$33:$C$776,СВЦЭМ!$A$33:$A$776,$A133,СВЦЭМ!$B$33:$B$776,V$119)+'СЕТ СН'!$I$9+СВЦЭМ!$D$10+'СЕТ СН'!$I$5-'СЕТ СН'!$I$17</f>
        <v>3398.3622310199999</v>
      </c>
      <c r="W133" s="36">
        <f>SUMIFS(СВЦЭМ!$C$33:$C$776,СВЦЭМ!$A$33:$A$776,$A133,СВЦЭМ!$B$33:$B$776,W$119)+'СЕТ СН'!$I$9+СВЦЭМ!$D$10+'СЕТ СН'!$I$5-'СЕТ СН'!$I$17</f>
        <v>3386.1518925299997</v>
      </c>
      <c r="X133" s="36">
        <f>SUMIFS(СВЦЭМ!$C$33:$C$776,СВЦЭМ!$A$33:$A$776,$A133,СВЦЭМ!$B$33:$B$776,X$119)+'СЕТ СН'!$I$9+СВЦЭМ!$D$10+'СЕТ СН'!$I$5-'СЕТ СН'!$I$17</f>
        <v>3369.1735110600002</v>
      </c>
      <c r="Y133" s="36">
        <f>SUMIFS(СВЦЭМ!$C$33:$C$776,СВЦЭМ!$A$33:$A$776,$A133,СВЦЭМ!$B$33:$B$776,Y$119)+'СЕТ СН'!$I$9+СВЦЭМ!$D$10+'СЕТ СН'!$I$5-'СЕТ СН'!$I$17</f>
        <v>3399.4600329200002</v>
      </c>
    </row>
    <row r="134" spans="1:25" ht="15.75" x14ac:dyDescent="0.2">
      <c r="A134" s="35">
        <f t="shared" si="3"/>
        <v>44119</v>
      </c>
      <c r="B134" s="36">
        <f>SUMIFS(СВЦЭМ!$C$33:$C$776,СВЦЭМ!$A$33:$A$776,$A134,СВЦЭМ!$B$33:$B$776,B$119)+'СЕТ СН'!$I$9+СВЦЭМ!$D$10+'СЕТ СН'!$I$5-'СЕТ СН'!$I$17</f>
        <v>3502.6067455299999</v>
      </c>
      <c r="C134" s="36">
        <f>SUMIFS(СВЦЭМ!$C$33:$C$776,СВЦЭМ!$A$33:$A$776,$A134,СВЦЭМ!$B$33:$B$776,C$119)+'СЕТ СН'!$I$9+СВЦЭМ!$D$10+'СЕТ СН'!$I$5-'СЕТ СН'!$I$17</f>
        <v>3586.7292919500001</v>
      </c>
      <c r="D134" s="36">
        <f>SUMIFS(СВЦЭМ!$C$33:$C$776,СВЦЭМ!$A$33:$A$776,$A134,СВЦЭМ!$B$33:$B$776,D$119)+'СЕТ СН'!$I$9+СВЦЭМ!$D$10+'СЕТ СН'!$I$5-'СЕТ СН'!$I$17</f>
        <v>3652.0606639500002</v>
      </c>
      <c r="E134" s="36">
        <f>SUMIFS(СВЦЭМ!$C$33:$C$776,СВЦЭМ!$A$33:$A$776,$A134,СВЦЭМ!$B$33:$B$776,E$119)+'СЕТ СН'!$I$9+СВЦЭМ!$D$10+'СЕТ СН'!$I$5-'СЕТ СН'!$I$17</f>
        <v>3657.4610136299998</v>
      </c>
      <c r="F134" s="36">
        <f>SUMIFS(СВЦЭМ!$C$33:$C$776,СВЦЭМ!$A$33:$A$776,$A134,СВЦЭМ!$B$33:$B$776,F$119)+'СЕТ СН'!$I$9+СВЦЭМ!$D$10+'СЕТ СН'!$I$5-'СЕТ СН'!$I$17</f>
        <v>3651.0266255500001</v>
      </c>
      <c r="G134" s="36">
        <f>SUMIFS(СВЦЭМ!$C$33:$C$776,СВЦЭМ!$A$33:$A$776,$A134,СВЦЭМ!$B$33:$B$776,G$119)+'СЕТ СН'!$I$9+СВЦЭМ!$D$10+'СЕТ СН'!$I$5-'СЕТ СН'!$I$17</f>
        <v>3629.51022599</v>
      </c>
      <c r="H134" s="36">
        <f>SUMIFS(СВЦЭМ!$C$33:$C$776,СВЦЭМ!$A$33:$A$776,$A134,СВЦЭМ!$B$33:$B$776,H$119)+'СЕТ СН'!$I$9+СВЦЭМ!$D$10+'СЕТ СН'!$I$5-'СЕТ СН'!$I$17</f>
        <v>3583.12695876</v>
      </c>
      <c r="I134" s="36">
        <f>SUMIFS(СВЦЭМ!$C$33:$C$776,СВЦЭМ!$A$33:$A$776,$A134,СВЦЭМ!$B$33:$B$776,I$119)+'СЕТ СН'!$I$9+СВЦЭМ!$D$10+'СЕТ СН'!$I$5-'СЕТ СН'!$I$17</f>
        <v>3538.14962328</v>
      </c>
      <c r="J134" s="36">
        <f>SUMIFS(СВЦЭМ!$C$33:$C$776,СВЦЭМ!$A$33:$A$776,$A134,СВЦЭМ!$B$33:$B$776,J$119)+'СЕТ СН'!$I$9+СВЦЭМ!$D$10+'СЕТ СН'!$I$5-'СЕТ СН'!$I$17</f>
        <v>3474.5541672600002</v>
      </c>
      <c r="K134" s="36">
        <f>SUMIFS(СВЦЭМ!$C$33:$C$776,СВЦЭМ!$A$33:$A$776,$A134,СВЦЭМ!$B$33:$B$776,K$119)+'СЕТ СН'!$I$9+СВЦЭМ!$D$10+'СЕТ СН'!$I$5-'СЕТ СН'!$I$17</f>
        <v>3434.0317841199999</v>
      </c>
      <c r="L134" s="36">
        <f>SUMIFS(СВЦЭМ!$C$33:$C$776,СВЦЭМ!$A$33:$A$776,$A134,СВЦЭМ!$B$33:$B$776,L$119)+'СЕТ СН'!$I$9+СВЦЭМ!$D$10+'СЕТ СН'!$I$5-'СЕТ СН'!$I$17</f>
        <v>3437.4598420699999</v>
      </c>
      <c r="M134" s="36">
        <f>SUMIFS(СВЦЭМ!$C$33:$C$776,СВЦЭМ!$A$33:$A$776,$A134,СВЦЭМ!$B$33:$B$776,M$119)+'СЕТ СН'!$I$9+СВЦЭМ!$D$10+'СЕТ СН'!$I$5-'СЕТ СН'!$I$17</f>
        <v>3452.2608738499998</v>
      </c>
      <c r="N134" s="36">
        <f>SUMIFS(СВЦЭМ!$C$33:$C$776,СВЦЭМ!$A$33:$A$776,$A134,СВЦЭМ!$B$33:$B$776,N$119)+'СЕТ СН'!$I$9+СВЦЭМ!$D$10+'СЕТ СН'!$I$5-'СЕТ СН'!$I$17</f>
        <v>3461.6325887799999</v>
      </c>
      <c r="O134" s="36">
        <f>SUMIFS(СВЦЭМ!$C$33:$C$776,СВЦЭМ!$A$33:$A$776,$A134,СВЦЭМ!$B$33:$B$776,O$119)+'СЕТ СН'!$I$9+СВЦЭМ!$D$10+'СЕТ СН'!$I$5-'СЕТ СН'!$I$17</f>
        <v>3480.06952129</v>
      </c>
      <c r="P134" s="36">
        <f>SUMIFS(СВЦЭМ!$C$33:$C$776,СВЦЭМ!$A$33:$A$776,$A134,СВЦЭМ!$B$33:$B$776,P$119)+'СЕТ СН'!$I$9+СВЦЭМ!$D$10+'СЕТ СН'!$I$5-'СЕТ СН'!$I$17</f>
        <v>3502.0237771500001</v>
      </c>
      <c r="Q134" s="36">
        <f>SUMIFS(СВЦЭМ!$C$33:$C$776,СВЦЭМ!$A$33:$A$776,$A134,СВЦЭМ!$B$33:$B$776,Q$119)+'СЕТ СН'!$I$9+СВЦЭМ!$D$10+'СЕТ СН'!$I$5-'СЕТ СН'!$I$17</f>
        <v>3465.2563591799999</v>
      </c>
      <c r="R134" s="36">
        <f>SUMIFS(СВЦЭМ!$C$33:$C$776,СВЦЭМ!$A$33:$A$776,$A134,СВЦЭМ!$B$33:$B$776,R$119)+'СЕТ СН'!$I$9+СВЦЭМ!$D$10+'СЕТ СН'!$I$5-'СЕТ СН'!$I$17</f>
        <v>3415.3032796899997</v>
      </c>
      <c r="S134" s="36">
        <f>SUMIFS(СВЦЭМ!$C$33:$C$776,СВЦЭМ!$A$33:$A$776,$A134,СВЦЭМ!$B$33:$B$776,S$119)+'СЕТ СН'!$I$9+СВЦЭМ!$D$10+'СЕТ СН'!$I$5-'СЕТ СН'!$I$17</f>
        <v>3363.0902203599999</v>
      </c>
      <c r="T134" s="36">
        <f>SUMIFS(СВЦЭМ!$C$33:$C$776,СВЦЭМ!$A$33:$A$776,$A134,СВЦЭМ!$B$33:$B$776,T$119)+'СЕТ СН'!$I$9+СВЦЭМ!$D$10+'СЕТ СН'!$I$5-'СЕТ СН'!$I$17</f>
        <v>3368.6048111</v>
      </c>
      <c r="U134" s="36">
        <f>SUMIFS(СВЦЭМ!$C$33:$C$776,СВЦЭМ!$A$33:$A$776,$A134,СВЦЭМ!$B$33:$B$776,U$119)+'СЕТ СН'!$I$9+СВЦЭМ!$D$10+'СЕТ СН'!$I$5-'СЕТ СН'!$I$17</f>
        <v>3393.90175838</v>
      </c>
      <c r="V134" s="36">
        <f>SUMIFS(СВЦЭМ!$C$33:$C$776,СВЦЭМ!$A$33:$A$776,$A134,СВЦЭМ!$B$33:$B$776,V$119)+'СЕТ СН'!$I$9+СВЦЭМ!$D$10+'СЕТ СН'!$I$5-'СЕТ СН'!$I$17</f>
        <v>3387.0777851399998</v>
      </c>
      <c r="W134" s="36">
        <f>SUMIFS(СВЦЭМ!$C$33:$C$776,СВЦЭМ!$A$33:$A$776,$A134,СВЦЭМ!$B$33:$B$776,W$119)+'СЕТ СН'!$I$9+СВЦЭМ!$D$10+'СЕТ СН'!$I$5-'СЕТ СН'!$I$17</f>
        <v>3376.1379729599998</v>
      </c>
      <c r="X134" s="36">
        <f>SUMIFS(СВЦЭМ!$C$33:$C$776,СВЦЭМ!$A$33:$A$776,$A134,СВЦЭМ!$B$33:$B$776,X$119)+'СЕТ СН'!$I$9+СВЦЭМ!$D$10+'СЕТ СН'!$I$5-'СЕТ СН'!$I$17</f>
        <v>3352.36427667</v>
      </c>
      <c r="Y134" s="36">
        <f>SUMIFS(СВЦЭМ!$C$33:$C$776,СВЦЭМ!$A$33:$A$776,$A134,СВЦЭМ!$B$33:$B$776,Y$119)+'СЕТ СН'!$I$9+СВЦЭМ!$D$10+'СЕТ СН'!$I$5-'СЕТ СН'!$I$17</f>
        <v>3401.9807658300001</v>
      </c>
    </row>
    <row r="135" spans="1:25" ht="15.75" x14ac:dyDescent="0.2">
      <c r="A135" s="35">
        <f t="shared" si="3"/>
        <v>44120</v>
      </c>
      <c r="B135" s="36">
        <f>SUMIFS(СВЦЭМ!$C$33:$C$776,СВЦЭМ!$A$33:$A$776,$A135,СВЦЭМ!$B$33:$B$776,B$119)+'СЕТ СН'!$I$9+СВЦЭМ!$D$10+'СЕТ СН'!$I$5-'СЕТ СН'!$I$17</f>
        <v>3449.7507256200001</v>
      </c>
      <c r="C135" s="36">
        <f>SUMIFS(СВЦЭМ!$C$33:$C$776,СВЦЭМ!$A$33:$A$776,$A135,СВЦЭМ!$B$33:$B$776,C$119)+'СЕТ СН'!$I$9+СВЦЭМ!$D$10+'СЕТ СН'!$I$5-'СЕТ СН'!$I$17</f>
        <v>3528.8688363699998</v>
      </c>
      <c r="D135" s="36">
        <f>SUMIFS(СВЦЭМ!$C$33:$C$776,СВЦЭМ!$A$33:$A$776,$A135,СВЦЭМ!$B$33:$B$776,D$119)+'СЕТ СН'!$I$9+СВЦЭМ!$D$10+'СЕТ СН'!$I$5-'СЕТ СН'!$I$17</f>
        <v>3583.2608258499999</v>
      </c>
      <c r="E135" s="36">
        <f>SUMIFS(СВЦЭМ!$C$33:$C$776,СВЦЭМ!$A$33:$A$776,$A135,СВЦЭМ!$B$33:$B$776,E$119)+'СЕТ СН'!$I$9+СВЦЭМ!$D$10+'СЕТ СН'!$I$5-'СЕТ СН'!$I$17</f>
        <v>3588.0666353000001</v>
      </c>
      <c r="F135" s="36">
        <f>SUMIFS(СВЦЭМ!$C$33:$C$776,СВЦЭМ!$A$33:$A$776,$A135,СВЦЭМ!$B$33:$B$776,F$119)+'СЕТ СН'!$I$9+СВЦЭМ!$D$10+'СЕТ СН'!$I$5-'СЕТ СН'!$I$17</f>
        <v>3584.1972497500001</v>
      </c>
      <c r="G135" s="36">
        <f>SUMIFS(СВЦЭМ!$C$33:$C$776,СВЦЭМ!$A$33:$A$776,$A135,СВЦЭМ!$B$33:$B$776,G$119)+'СЕТ СН'!$I$9+СВЦЭМ!$D$10+'СЕТ СН'!$I$5-'СЕТ СН'!$I$17</f>
        <v>3570.8971806499999</v>
      </c>
      <c r="H135" s="36">
        <f>SUMIFS(СВЦЭМ!$C$33:$C$776,СВЦЭМ!$A$33:$A$776,$A135,СВЦЭМ!$B$33:$B$776,H$119)+'СЕТ СН'!$I$9+СВЦЭМ!$D$10+'СЕТ СН'!$I$5-'СЕТ СН'!$I$17</f>
        <v>3540.2310114299999</v>
      </c>
      <c r="I135" s="36">
        <f>SUMIFS(СВЦЭМ!$C$33:$C$776,СВЦЭМ!$A$33:$A$776,$A135,СВЦЭМ!$B$33:$B$776,I$119)+'СЕТ СН'!$I$9+СВЦЭМ!$D$10+'СЕТ СН'!$I$5-'СЕТ СН'!$I$17</f>
        <v>3515.2187440899997</v>
      </c>
      <c r="J135" s="36">
        <f>SUMIFS(СВЦЭМ!$C$33:$C$776,СВЦЭМ!$A$33:$A$776,$A135,СВЦЭМ!$B$33:$B$776,J$119)+'СЕТ СН'!$I$9+СВЦЭМ!$D$10+'СЕТ СН'!$I$5-'СЕТ СН'!$I$17</f>
        <v>3486.0019330800001</v>
      </c>
      <c r="K135" s="36">
        <f>SUMIFS(СВЦЭМ!$C$33:$C$776,СВЦЭМ!$A$33:$A$776,$A135,СВЦЭМ!$B$33:$B$776,K$119)+'СЕТ СН'!$I$9+СВЦЭМ!$D$10+'СЕТ СН'!$I$5-'СЕТ СН'!$I$17</f>
        <v>3452.6403153000001</v>
      </c>
      <c r="L135" s="36">
        <f>SUMIFS(СВЦЭМ!$C$33:$C$776,СВЦЭМ!$A$33:$A$776,$A135,СВЦЭМ!$B$33:$B$776,L$119)+'СЕТ СН'!$I$9+СВЦЭМ!$D$10+'СЕТ СН'!$I$5-'СЕТ СН'!$I$17</f>
        <v>3450.7549260000001</v>
      </c>
      <c r="M135" s="36">
        <f>SUMIFS(СВЦЭМ!$C$33:$C$776,СВЦЭМ!$A$33:$A$776,$A135,СВЦЭМ!$B$33:$B$776,M$119)+'СЕТ СН'!$I$9+СВЦЭМ!$D$10+'СЕТ СН'!$I$5-'СЕТ СН'!$I$17</f>
        <v>3457.2291948299999</v>
      </c>
      <c r="N135" s="36">
        <f>SUMIFS(СВЦЭМ!$C$33:$C$776,СВЦЭМ!$A$33:$A$776,$A135,СВЦЭМ!$B$33:$B$776,N$119)+'СЕТ СН'!$I$9+СВЦЭМ!$D$10+'СЕТ СН'!$I$5-'СЕТ СН'!$I$17</f>
        <v>3469.6342340599999</v>
      </c>
      <c r="O135" s="36">
        <f>SUMIFS(СВЦЭМ!$C$33:$C$776,СВЦЭМ!$A$33:$A$776,$A135,СВЦЭМ!$B$33:$B$776,O$119)+'СЕТ СН'!$I$9+СВЦЭМ!$D$10+'СЕТ СН'!$I$5-'СЕТ СН'!$I$17</f>
        <v>3504.36525527</v>
      </c>
      <c r="P135" s="36">
        <f>SUMIFS(СВЦЭМ!$C$33:$C$776,СВЦЭМ!$A$33:$A$776,$A135,СВЦЭМ!$B$33:$B$776,P$119)+'СЕТ СН'!$I$9+СВЦЭМ!$D$10+'СЕТ СН'!$I$5-'СЕТ СН'!$I$17</f>
        <v>3546.9727407800001</v>
      </c>
      <c r="Q135" s="36">
        <f>SUMIFS(СВЦЭМ!$C$33:$C$776,СВЦЭМ!$A$33:$A$776,$A135,СВЦЭМ!$B$33:$B$776,Q$119)+'СЕТ СН'!$I$9+СВЦЭМ!$D$10+'СЕТ СН'!$I$5-'СЕТ СН'!$I$17</f>
        <v>3513.1776162699998</v>
      </c>
      <c r="R135" s="36">
        <f>SUMIFS(СВЦЭМ!$C$33:$C$776,СВЦЭМ!$A$33:$A$776,$A135,СВЦЭМ!$B$33:$B$776,R$119)+'СЕТ СН'!$I$9+СВЦЭМ!$D$10+'СЕТ СН'!$I$5-'СЕТ СН'!$I$17</f>
        <v>3465.89102976</v>
      </c>
      <c r="S135" s="36">
        <f>SUMIFS(СВЦЭМ!$C$33:$C$776,СВЦЭМ!$A$33:$A$776,$A135,СВЦЭМ!$B$33:$B$776,S$119)+'СЕТ СН'!$I$9+СВЦЭМ!$D$10+'СЕТ СН'!$I$5-'СЕТ СН'!$I$17</f>
        <v>3404.9996682599999</v>
      </c>
      <c r="T135" s="36">
        <f>SUMIFS(СВЦЭМ!$C$33:$C$776,СВЦЭМ!$A$33:$A$776,$A135,СВЦЭМ!$B$33:$B$776,T$119)+'СЕТ СН'!$I$9+СВЦЭМ!$D$10+'СЕТ СН'!$I$5-'СЕТ СН'!$I$17</f>
        <v>3378.6018666199998</v>
      </c>
      <c r="U135" s="36">
        <f>SUMIFS(СВЦЭМ!$C$33:$C$776,СВЦЭМ!$A$33:$A$776,$A135,СВЦЭМ!$B$33:$B$776,U$119)+'СЕТ СН'!$I$9+СВЦЭМ!$D$10+'СЕТ СН'!$I$5-'СЕТ СН'!$I$17</f>
        <v>3381.27090365</v>
      </c>
      <c r="V135" s="36">
        <f>SUMIFS(СВЦЭМ!$C$33:$C$776,СВЦЭМ!$A$33:$A$776,$A135,СВЦЭМ!$B$33:$B$776,V$119)+'СЕТ СН'!$I$9+СВЦЭМ!$D$10+'СЕТ СН'!$I$5-'СЕТ СН'!$I$17</f>
        <v>3369.59085112</v>
      </c>
      <c r="W135" s="36">
        <f>SUMIFS(СВЦЭМ!$C$33:$C$776,СВЦЭМ!$A$33:$A$776,$A135,СВЦЭМ!$B$33:$B$776,W$119)+'СЕТ СН'!$I$9+СВЦЭМ!$D$10+'СЕТ СН'!$I$5-'СЕТ СН'!$I$17</f>
        <v>3365.26154417</v>
      </c>
      <c r="X135" s="36">
        <f>SUMIFS(СВЦЭМ!$C$33:$C$776,СВЦЭМ!$A$33:$A$776,$A135,СВЦЭМ!$B$33:$B$776,X$119)+'СЕТ СН'!$I$9+СВЦЭМ!$D$10+'СЕТ СН'!$I$5-'СЕТ СН'!$I$17</f>
        <v>3364.8602296099998</v>
      </c>
      <c r="Y135" s="36">
        <f>SUMIFS(СВЦЭМ!$C$33:$C$776,СВЦЭМ!$A$33:$A$776,$A135,СВЦЭМ!$B$33:$B$776,Y$119)+'СЕТ СН'!$I$9+СВЦЭМ!$D$10+'СЕТ СН'!$I$5-'СЕТ СН'!$I$17</f>
        <v>3395.7498908600001</v>
      </c>
    </row>
    <row r="136" spans="1:25" ht="15.75" x14ac:dyDescent="0.2">
      <c r="A136" s="35">
        <f t="shared" si="3"/>
        <v>44121</v>
      </c>
      <c r="B136" s="36">
        <f>SUMIFS(СВЦЭМ!$C$33:$C$776,СВЦЭМ!$A$33:$A$776,$A136,СВЦЭМ!$B$33:$B$776,B$119)+'СЕТ СН'!$I$9+СВЦЭМ!$D$10+'СЕТ СН'!$I$5-'СЕТ СН'!$I$17</f>
        <v>3448.1491446</v>
      </c>
      <c r="C136" s="36">
        <f>SUMIFS(СВЦЭМ!$C$33:$C$776,СВЦЭМ!$A$33:$A$776,$A136,СВЦЭМ!$B$33:$B$776,C$119)+'СЕТ СН'!$I$9+СВЦЭМ!$D$10+'СЕТ СН'!$I$5-'СЕТ СН'!$I$17</f>
        <v>3524.9275274299998</v>
      </c>
      <c r="D136" s="36">
        <f>SUMIFS(СВЦЭМ!$C$33:$C$776,СВЦЭМ!$A$33:$A$776,$A136,СВЦЭМ!$B$33:$B$776,D$119)+'СЕТ СН'!$I$9+СВЦЭМ!$D$10+'СЕТ СН'!$I$5-'СЕТ СН'!$I$17</f>
        <v>3586.5472179200001</v>
      </c>
      <c r="E136" s="36">
        <f>SUMIFS(СВЦЭМ!$C$33:$C$776,СВЦЭМ!$A$33:$A$776,$A136,СВЦЭМ!$B$33:$B$776,E$119)+'СЕТ СН'!$I$9+СВЦЭМ!$D$10+'СЕТ СН'!$I$5-'СЕТ СН'!$I$17</f>
        <v>3594.49358833</v>
      </c>
      <c r="F136" s="36">
        <f>SUMIFS(СВЦЭМ!$C$33:$C$776,СВЦЭМ!$A$33:$A$776,$A136,СВЦЭМ!$B$33:$B$776,F$119)+'СЕТ СН'!$I$9+СВЦЭМ!$D$10+'СЕТ СН'!$I$5-'СЕТ СН'!$I$17</f>
        <v>3597.5801762400001</v>
      </c>
      <c r="G136" s="36">
        <f>SUMIFS(СВЦЭМ!$C$33:$C$776,СВЦЭМ!$A$33:$A$776,$A136,СВЦЭМ!$B$33:$B$776,G$119)+'СЕТ СН'!$I$9+СВЦЭМ!$D$10+'СЕТ СН'!$I$5-'СЕТ СН'!$I$17</f>
        <v>3587.57025114</v>
      </c>
      <c r="H136" s="36">
        <f>SUMIFS(СВЦЭМ!$C$33:$C$776,СВЦЭМ!$A$33:$A$776,$A136,СВЦЭМ!$B$33:$B$776,H$119)+'СЕТ СН'!$I$9+СВЦЭМ!$D$10+'СЕТ СН'!$I$5-'СЕТ СН'!$I$17</f>
        <v>3574.99020466</v>
      </c>
      <c r="I136" s="36">
        <f>SUMIFS(СВЦЭМ!$C$33:$C$776,СВЦЭМ!$A$33:$A$776,$A136,СВЦЭМ!$B$33:$B$776,I$119)+'СЕТ СН'!$I$9+СВЦЭМ!$D$10+'СЕТ СН'!$I$5-'СЕТ СН'!$I$17</f>
        <v>3572.2136243899999</v>
      </c>
      <c r="J136" s="36">
        <f>SUMIFS(СВЦЭМ!$C$33:$C$776,СВЦЭМ!$A$33:$A$776,$A136,СВЦЭМ!$B$33:$B$776,J$119)+'СЕТ СН'!$I$9+СВЦЭМ!$D$10+'СЕТ СН'!$I$5-'СЕТ СН'!$I$17</f>
        <v>3517.13801534</v>
      </c>
      <c r="K136" s="36">
        <f>SUMIFS(СВЦЭМ!$C$33:$C$776,СВЦЭМ!$A$33:$A$776,$A136,СВЦЭМ!$B$33:$B$776,K$119)+'СЕТ СН'!$I$9+СВЦЭМ!$D$10+'СЕТ СН'!$I$5-'СЕТ СН'!$I$17</f>
        <v>3492.2472949399998</v>
      </c>
      <c r="L136" s="36">
        <f>SUMIFS(СВЦЭМ!$C$33:$C$776,СВЦЭМ!$A$33:$A$776,$A136,СВЦЭМ!$B$33:$B$776,L$119)+'СЕТ СН'!$I$9+СВЦЭМ!$D$10+'СЕТ СН'!$I$5-'СЕТ СН'!$I$17</f>
        <v>3464.11162749</v>
      </c>
      <c r="M136" s="36">
        <f>SUMIFS(СВЦЭМ!$C$33:$C$776,СВЦЭМ!$A$33:$A$776,$A136,СВЦЭМ!$B$33:$B$776,M$119)+'СЕТ СН'!$I$9+СВЦЭМ!$D$10+'СЕТ СН'!$I$5-'СЕТ СН'!$I$17</f>
        <v>3472.1290154899998</v>
      </c>
      <c r="N136" s="36">
        <f>SUMIFS(СВЦЭМ!$C$33:$C$776,СВЦЭМ!$A$33:$A$776,$A136,СВЦЭМ!$B$33:$B$776,N$119)+'СЕТ СН'!$I$9+СВЦЭМ!$D$10+'СЕТ СН'!$I$5-'СЕТ СН'!$I$17</f>
        <v>3485.88586803</v>
      </c>
      <c r="O136" s="36">
        <f>SUMIFS(СВЦЭМ!$C$33:$C$776,СВЦЭМ!$A$33:$A$776,$A136,СВЦЭМ!$B$33:$B$776,O$119)+'СЕТ СН'!$I$9+СВЦЭМ!$D$10+'СЕТ СН'!$I$5-'СЕТ СН'!$I$17</f>
        <v>3526.3517278999998</v>
      </c>
      <c r="P136" s="36">
        <f>SUMIFS(СВЦЭМ!$C$33:$C$776,СВЦЭМ!$A$33:$A$776,$A136,СВЦЭМ!$B$33:$B$776,P$119)+'СЕТ СН'!$I$9+СВЦЭМ!$D$10+'СЕТ СН'!$I$5-'СЕТ СН'!$I$17</f>
        <v>3570.5659663500001</v>
      </c>
      <c r="Q136" s="36">
        <f>SUMIFS(СВЦЭМ!$C$33:$C$776,СВЦЭМ!$A$33:$A$776,$A136,СВЦЭМ!$B$33:$B$776,Q$119)+'СЕТ СН'!$I$9+СВЦЭМ!$D$10+'СЕТ СН'!$I$5-'СЕТ СН'!$I$17</f>
        <v>3541.8376206299999</v>
      </c>
      <c r="R136" s="36">
        <f>SUMIFS(СВЦЭМ!$C$33:$C$776,СВЦЭМ!$A$33:$A$776,$A136,СВЦЭМ!$B$33:$B$776,R$119)+'СЕТ СН'!$I$9+СВЦЭМ!$D$10+'СЕТ СН'!$I$5-'СЕТ СН'!$I$17</f>
        <v>3497.25794361</v>
      </c>
      <c r="S136" s="36">
        <f>SUMIFS(СВЦЭМ!$C$33:$C$776,СВЦЭМ!$A$33:$A$776,$A136,СВЦЭМ!$B$33:$B$776,S$119)+'СЕТ СН'!$I$9+СВЦЭМ!$D$10+'СЕТ СН'!$I$5-'СЕТ СН'!$I$17</f>
        <v>3431.58679506</v>
      </c>
      <c r="T136" s="36">
        <f>SUMIFS(СВЦЭМ!$C$33:$C$776,СВЦЭМ!$A$33:$A$776,$A136,СВЦЭМ!$B$33:$B$776,T$119)+'СЕТ СН'!$I$9+СВЦЭМ!$D$10+'СЕТ СН'!$I$5-'СЕТ СН'!$I$17</f>
        <v>3394.5603803599997</v>
      </c>
      <c r="U136" s="36">
        <f>SUMIFS(СВЦЭМ!$C$33:$C$776,СВЦЭМ!$A$33:$A$776,$A136,СВЦЭМ!$B$33:$B$776,U$119)+'СЕТ СН'!$I$9+СВЦЭМ!$D$10+'СЕТ СН'!$I$5-'СЕТ СН'!$I$17</f>
        <v>3383.2452055200001</v>
      </c>
      <c r="V136" s="36">
        <f>SUMIFS(СВЦЭМ!$C$33:$C$776,СВЦЭМ!$A$33:$A$776,$A136,СВЦЭМ!$B$33:$B$776,V$119)+'СЕТ СН'!$I$9+СВЦЭМ!$D$10+'СЕТ СН'!$I$5-'СЕТ СН'!$I$17</f>
        <v>3383.9845544999998</v>
      </c>
      <c r="W136" s="36">
        <f>SUMIFS(СВЦЭМ!$C$33:$C$776,СВЦЭМ!$A$33:$A$776,$A136,СВЦЭМ!$B$33:$B$776,W$119)+'СЕТ СН'!$I$9+СВЦЭМ!$D$10+'СЕТ СН'!$I$5-'СЕТ СН'!$I$17</f>
        <v>3385.3068410400001</v>
      </c>
      <c r="X136" s="36">
        <f>SUMIFS(СВЦЭМ!$C$33:$C$776,СВЦЭМ!$A$33:$A$776,$A136,СВЦЭМ!$B$33:$B$776,X$119)+'СЕТ СН'!$I$9+СВЦЭМ!$D$10+'СЕТ СН'!$I$5-'СЕТ СН'!$I$17</f>
        <v>3405.4775356300001</v>
      </c>
      <c r="Y136" s="36">
        <f>SUMIFS(СВЦЭМ!$C$33:$C$776,СВЦЭМ!$A$33:$A$776,$A136,СВЦЭМ!$B$33:$B$776,Y$119)+'СЕТ СН'!$I$9+СВЦЭМ!$D$10+'СЕТ СН'!$I$5-'СЕТ СН'!$I$17</f>
        <v>3436.2968824099999</v>
      </c>
    </row>
    <row r="137" spans="1:25" ht="15.75" x14ac:dyDescent="0.2">
      <c r="A137" s="35">
        <f t="shared" si="3"/>
        <v>44122</v>
      </c>
      <c r="B137" s="36">
        <f>SUMIFS(СВЦЭМ!$C$33:$C$776,СВЦЭМ!$A$33:$A$776,$A137,СВЦЭМ!$B$33:$B$776,B$119)+'СЕТ СН'!$I$9+СВЦЭМ!$D$10+'СЕТ СН'!$I$5-'СЕТ СН'!$I$17</f>
        <v>3534.3817111399999</v>
      </c>
      <c r="C137" s="36">
        <f>SUMIFS(СВЦЭМ!$C$33:$C$776,СВЦЭМ!$A$33:$A$776,$A137,СВЦЭМ!$B$33:$B$776,C$119)+'СЕТ СН'!$I$9+СВЦЭМ!$D$10+'СЕТ СН'!$I$5-'СЕТ СН'!$I$17</f>
        <v>3630.87902162</v>
      </c>
      <c r="D137" s="36">
        <f>SUMIFS(СВЦЭМ!$C$33:$C$776,СВЦЭМ!$A$33:$A$776,$A137,СВЦЭМ!$B$33:$B$776,D$119)+'СЕТ СН'!$I$9+СВЦЭМ!$D$10+'СЕТ СН'!$I$5-'СЕТ СН'!$I$17</f>
        <v>3701.46412362</v>
      </c>
      <c r="E137" s="36">
        <f>SUMIFS(СВЦЭМ!$C$33:$C$776,СВЦЭМ!$A$33:$A$776,$A137,СВЦЭМ!$B$33:$B$776,E$119)+'СЕТ СН'!$I$9+СВЦЭМ!$D$10+'СЕТ СН'!$I$5-'СЕТ СН'!$I$17</f>
        <v>3709.1978505100001</v>
      </c>
      <c r="F137" s="36">
        <f>SUMIFS(СВЦЭМ!$C$33:$C$776,СВЦЭМ!$A$33:$A$776,$A137,СВЦЭМ!$B$33:$B$776,F$119)+'СЕТ СН'!$I$9+СВЦЭМ!$D$10+'СЕТ СН'!$I$5-'СЕТ СН'!$I$17</f>
        <v>3715.4351430900001</v>
      </c>
      <c r="G137" s="36">
        <f>SUMIFS(СВЦЭМ!$C$33:$C$776,СВЦЭМ!$A$33:$A$776,$A137,СВЦЭМ!$B$33:$B$776,G$119)+'СЕТ СН'!$I$9+СВЦЭМ!$D$10+'СЕТ СН'!$I$5-'СЕТ СН'!$I$17</f>
        <v>3703.2964323300002</v>
      </c>
      <c r="H137" s="36">
        <f>SUMIFS(СВЦЭМ!$C$33:$C$776,СВЦЭМ!$A$33:$A$776,$A137,СВЦЭМ!$B$33:$B$776,H$119)+'СЕТ СН'!$I$9+СВЦЭМ!$D$10+'СЕТ СН'!$I$5-'СЕТ СН'!$I$17</f>
        <v>3681.7576967499999</v>
      </c>
      <c r="I137" s="36">
        <f>SUMIFS(СВЦЭМ!$C$33:$C$776,СВЦЭМ!$A$33:$A$776,$A137,СВЦЭМ!$B$33:$B$776,I$119)+'СЕТ СН'!$I$9+СВЦЭМ!$D$10+'СЕТ СН'!$I$5-'СЕТ СН'!$I$17</f>
        <v>3647.0748966400001</v>
      </c>
      <c r="J137" s="36">
        <f>SUMIFS(СВЦЭМ!$C$33:$C$776,СВЦЭМ!$A$33:$A$776,$A137,СВЦЭМ!$B$33:$B$776,J$119)+'СЕТ СН'!$I$9+СВЦЭМ!$D$10+'СЕТ СН'!$I$5-'СЕТ СН'!$I$17</f>
        <v>3563.5936374799999</v>
      </c>
      <c r="K137" s="36">
        <f>SUMIFS(СВЦЭМ!$C$33:$C$776,СВЦЭМ!$A$33:$A$776,$A137,СВЦЭМ!$B$33:$B$776,K$119)+'СЕТ СН'!$I$9+СВЦЭМ!$D$10+'СЕТ СН'!$I$5-'СЕТ СН'!$I$17</f>
        <v>3497.00000095</v>
      </c>
      <c r="L137" s="36">
        <f>SUMIFS(СВЦЭМ!$C$33:$C$776,СВЦЭМ!$A$33:$A$776,$A137,СВЦЭМ!$B$33:$B$776,L$119)+'СЕТ СН'!$I$9+СВЦЭМ!$D$10+'СЕТ СН'!$I$5-'СЕТ СН'!$I$17</f>
        <v>3485.5308601299998</v>
      </c>
      <c r="M137" s="36">
        <f>SUMIFS(СВЦЭМ!$C$33:$C$776,СВЦЭМ!$A$33:$A$776,$A137,СВЦЭМ!$B$33:$B$776,M$119)+'СЕТ СН'!$I$9+СВЦЭМ!$D$10+'СЕТ СН'!$I$5-'СЕТ СН'!$I$17</f>
        <v>3488.4900401099999</v>
      </c>
      <c r="N137" s="36">
        <f>SUMIFS(СВЦЭМ!$C$33:$C$776,СВЦЭМ!$A$33:$A$776,$A137,СВЦЭМ!$B$33:$B$776,N$119)+'СЕТ СН'!$I$9+СВЦЭМ!$D$10+'СЕТ СН'!$I$5-'СЕТ СН'!$I$17</f>
        <v>3493.4756305599999</v>
      </c>
      <c r="O137" s="36">
        <f>SUMIFS(СВЦЭМ!$C$33:$C$776,СВЦЭМ!$A$33:$A$776,$A137,СВЦЭМ!$B$33:$B$776,O$119)+'СЕТ СН'!$I$9+СВЦЭМ!$D$10+'СЕТ СН'!$I$5-'СЕТ СН'!$I$17</f>
        <v>3545.8781130899997</v>
      </c>
      <c r="P137" s="36">
        <f>SUMIFS(СВЦЭМ!$C$33:$C$776,СВЦЭМ!$A$33:$A$776,$A137,СВЦЭМ!$B$33:$B$776,P$119)+'СЕТ СН'!$I$9+СВЦЭМ!$D$10+'СЕТ СН'!$I$5-'СЕТ СН'!$I$17</f>
        <v>3594.6500644799999</v>
      </c>
      <c r="Q137" s="36">
        <f>SUMIFS(СВЦЭМ!$C$33:$C$776,СВЦЭМ!$A$33:$A$776,$A137,СВЦЭМ!$B$33:$B$776,Q$119)+'СЕТ СН'!$I$9+СВЦЭМ!$D$10+'СЕТ СН'!$I$5-'СЕТ СН'!$I$17</f>
        <v>3559.6454124900001</v>
      </c>
      <c r="R137" s="36">
        <f>SUMIFS(СВЦЭМ!$C$33:$C$776,СВЦЭМ!$A$33:$A$776,$A137,СВЦЭМ!$B$33:$B$776,R$119)+'СЕТ СН'!$I$9+СВЦЭМ!$D$10+'СЕТ СН'!$I$5-'СЕТ СН'!$I$17</f>
        <v>3503.3750935500002</v>
      </c>
      <c r="S137" s="36">
        <f>SUMIFS(СВЦЭМ!$C$33:$C$776,СВЦЭМ!$A$33:$A$776,$A137,СВЦЭМ!$B$33:$B$776,S$119)+'СЕТ СН'!$I$9+СВЦЭМ!$D$10+'СЕТ СН'!$I$5-'СЕТ СН'!$I$17</f>
        <v>3429.67693448</v>
      </c>
      <c r="T137" s="36">
        <f>SUMIFS(СВЦЭМ!$C$33:$C$776,СВЦЭМ!$A$33:$A$776,$A137,СВЦЭМ!$B$33:$B$776,T$119)+'СЕТ СН'!$I$9+СВЦЭМ!$D$10+'СЕТ СН'!$I$5-'СЕТ СН'!$I$17</f>
        <v>3386.8251511999997</v>
      </c>
      <c r="U137" s="36">
        <f>SUMIFS(СВЦЭМ!$C$33:$C$776,СВЦЭМ!$A$33:$A$776,$A137,СВЦЭМ!$B$33:$B$776,U$119)+'СЕТ СН'!$I$9+СВЦЭМ!$D$10+'СЕТ СН'!$I$5-'СЕТ СН'!$I$17</f>
        <v>3382.9892319999999</v>
      </c>
      <c r="V137" s="36">
        <f>SUMIFS(СВЦЭМ!$C$33:$C$776,СВЦЭМ!$A$33:$A$776,$A137,СВЦЭМ!$B$33:$B$776,V$119)+'СЕТ СН'!$I$9+СВЦЭМ!$D$10+'СЕТ СН'!$I$5-'СЕТ СН'!$I$17</f>
        <v>3381.3245918600001</v>
      </c>
      <c r="W137" s="36">
        <f>SUMIFS(СВЦЭМ!$C$33:$C$776,СВЦЭМ!$A$33:$A$776,$A137,СВЦЭМ!$B$33:$B$776,W$119)+'СЕТ СН'!$I$9+СВЦЭМ!$D$10+'СЕТ СН'!$I$5-'СЕТ СН'!$I$17</f>
        <v>3380.4603867400001</v>
      </c>
      <c r="X137" s="36">
        <f>SUMIFS(СВЦЭМ!$C$33:$C$776,СВЦЭМ!$A$33:$A$776,$A137,СВЦЭМ!$B$33:$B$776,X$119)+'СЕТ СН'!$I$9+СВЦЭМ!$D$10+'СЕТ СН'!$I$5-'СЕТ СН'!$I$17</f>
        <v>3380.1367558800002</v>
      </c>
      <c r="Y137" s="36">
        <f>SUMIFS(СВЦЭМ!$C$33:$C$776,СВЦЭМ!$A$33:$A$776,$A137,СВЦЭМ!$B$33:$B$776,Y$119)+'СЕТ СН'!$I$9+СВЦЭМ!$D$10+'СЕТ СН'!$I$5-'СЕТ СН'!$I$17</f>
        <v>3421.96704103</v>
      </c>
    </row>
    <row r="138" spans="1:25" ht="15.75" x14ac:dyDescent="0.2">
      <c r="A138" s="35">
        <f t="shared" si="3"/>
        <v>44123</v>
      </c>
      <c r="B138" s="36">
        <f>SUMIFS(СВЦЭМ!$C$33:$C$776,СВЦЭМ!$A$33:$A$776,$A138,СВЦЭМ!$B$33:$B$776,B$119)+'СЕТ СН'!$I$9+СВЦЭМ!$D$10+'СЕТ СН'!$I$5-'СЕТ СН'!$I$17</f>
        <v>3488.0072380399997</v>
      </c>
      <c r="C138" s="36">
        <f>SUMIFS(СВЦЭМ!$C$33:$C$776,СВЦЭМ!$A$33:$A$776,$A138,СВЦЭМ!$B$33:$B$776,C$119)+'СЕТ СН'!$I$9+СВЦЭМ!$D$10+'СЕТ СН'!$I$5-'СЕТ СН'!$I$17</f>
        <v>3568.4966123099998</v>
      </c>
      <c r="D138" s="36">
        <f>SUMIFS(СВЦЭМ!$C$33:$C$776,СВЦЭМ!$A$33:$A$776,$A138,СВЦЭМ!$B$33:$B$776,D$119)+'СЕТ СН'!$I$9+СВЦЭМ!$D$10+'СЕТ СН'!$I$5-'СЕТ СН'!$I$17</f>
        <v>3640.4747879799997</v>
      </c>
      <c r="E138" s="36">
        <f>SUMIFS(СВЦЭМ!$C$33:$C$776,СВЦЭМ!$A$33:$A$776,$A138,СВЦЭМ!$B$33:$B$776,E$119)+'СЕТ СН'!$I$9+СВЦЭМ!$D$10+'СЕТ СН'!$I$5-'СЕТ СН'!$I$17</f>
        <v>3644.9409268199997</v>
      </c>
      <c r="F138" s="36">
        <f>SUMIFS(СВЦЭМ!$C$33:$C$776,СВЦЭМ!$A$33:$A$776,$A138,СВЦЭМ!$B$33:$B$776,F$119)+'СЕТ СН'!$I$9+СВЦЭМ!$D$10+'СЕТ СН'!$I$5-'СЕТ СН'!$I$17</f>
        <v>3647.1255935199997</v>
      </c>
      <c r="G138" s="36">
        <f>SUMIFS(СВЦЭМ!$C$33:$C$776,СВЦЭМ!$A$33:$A$776,$A138,СВЦЭМ!$B$33:$B$776,G$119)+'СЕТ СН'!$I$9+СВЦЭМ!$D$10+'СЕТ СН'!$I$5-'СЕТ СН'!$I$17</f>
        <v>3627.3815732200001</v>
      </c>
      <c r="H138" s="36">
        <f>SUMIFS(СВЦЭМ!$C$33:$C$776,СВЦЭМ!$A$33:$A$776,$A138,СВЦЭМ!$B$33:$B$776,H$119)+'СЕТ СН'!$I$9+СВЦЭМ!$D$10+'СЕТ СН'!$I$5-'СЕТ СН'!$I$17</f>
        <v>3576.8799874699998</v>
      </c>
      <c r="I138" s="36">
        <f>SUMIFS(СВЦЭМ!$C$33:$C$776,СВЦЭМ!$A$33:$A$776,$A138,СВЦЭМ!$B$33:$B$776,I$119)+'СЕТ СН'!$I$9+СВЦЭМ!$D$10+'СЕТ СН'!$I$5-'СЕТ СН'!$I$17</f>
        <v>3521.2081767199998</v>
      </c>
      <c r="J138" s="36">
        <f>SUMIFS(СВЦЭМ!$C$33:$C$776,СВЦЭМ!$A$33:$A$776,$A138,СВЦЭМ!$B$33:$B$776,J$119)+'СЕТ СН'!$I$9+СВЦЭМ!$D$10+'СЕТ СН'!$I$5-'СЕТ СН'!$I$17</f>
        <v>3460.81680323</v>
      </c>
      <c r="K138" s="36">
        <f>SUMIFS(СВЦЭМ!$C$33:$C$776,СВЦЭМ!$A$33:$A$776,$A138,СВЦЭМ!$B$33:$B$776,K$119)+'СЕТ СН'!$I$9+СВЦЭМ!$D$10+'СЕТ СН'!$I$5-'СЕТ СН'!$I$17</f>
        <v>3425.48700091</v>
      </c>
      <c r="L138" s="36">
        <f>SUMIFS(СВЦЭМ!$C$33:$C$776,СВЦЭМ!$A$33:$A$776,$A138,СВЦЭМ!$B$33:$B$776,L$119)+'СЕТ СН'!$I$9+СВЦЭМ!$D$10+'СЕТ СН'!$I$5-'СЕТ СН'!$I$17</f>
        <v>3427.33477137</v>
      </c>
      <c r="M138" s="36">
        <f>SUMIFS(СВЦЭМ!$C$33:$C$776,СВЦЭМ!$A$33:$A$776,$A138,СВЦЭМ!$B$33:$B$776,M$119)+'СЕТ СН'!$I$9+СВЦЭМ!$D$10+'СЕТ СН'!$I$5-'СЕТ СН'!$I$17</f>
        <v>3434.92708743</v>
      </c>
      <c r="N138" s="36">
        <f>SUMIFS(СВЦЭМ!$C$33:$C$776,СВЦЭМ!$A$33:$A$776,$A138,СВЦЭМ!$B$33:$B$776,N$119)+'СЕТ СН'!$I$9+СВЦЭМ!$D$10+'СЕТ СН'!$I$5-'СЕТ СН'!$I$17</f>
        <v>3445.7650423999999</v>
      </c>
      <c r="O138" s="36">
        <f>SUMIFS(СВЦЭМ!$C$33:$C$776,СВЦЭМ!$A$33:$A$776,$A138,СВЦЭМ!$B$33:$B$776,O$119)+'СЕТ СН'!$I$9+СВЦЭМ!$D$10+'СЕТ СН'!$I$5-'СЕТ СН'!$I$17</f>
        <v>3490.6472284199999</v>
      </c>
      <c r="P138" s="36">
        <f>SUMIFS(СВЦЭМ!$C$33:$C$776,СВЦЭМ!$A$33:$A$776,$A138,СВЦЭМ!$B$33:$B$776,P$119)+'СЕТ СН'!$I$9+СВЦЭМ!$D$10+'СЕТ СН'!$I$5-'СЕТ СН'!$I$17</f>
        <v>3532.8579743199998</v>
      </c>
      <c r="Q138" s="36">
        <f>SUMIFS(СВЦЭМ!$C$33:$C$776,СВЦЭМ!$A$33:$A$776,$A138,СВЦЭМ!$B$33:$B$776,Q$119)+'СЕТ СН'!$I$9+СВЦЭМ!$D$10+'СЕТ СН'!$I$5-'СЕТ СН'!$I$17</f>
        <v>3503.8275212999997</v>
      </c>
      <c r="R138" s="36">
        <f>SUMIFS(СВЦЭМ!$C$33:$C$776,СВЦЭМ!$A$33:$A$776,$A138,СВЦЭМ!$B$33:$B$776,R$119)+'СЕТ СН'!$I$9+СВЦЭМ!$D$10+'СЕТ СН'!$I$5-'СЕТ СН'!$I$17</f>
        <v>3457.55175865</v>
      </c>
      <c r="S138" s="36">
        <f>SUMIFS(СВЦЭМ!$C$33:$C$776,СВЦЭМ!$A$33:$A$776,$A138,СВЦЭМ!$B$33:$B$776,S$119)+'СЕТ СН'!$I$9+СВЦЭМ!$D$10+'СЕТ СН'!$I$5-'СЕТ СН'!$I$17</f>
        <v>3401.66915221</v>
      </c>
      <c r="T138" s="36">
        <f>SUMIFS(СВЦЭМ!$C$33:$C$776,СВЦЭМ!$A$33:$A$776,$A138,СВЦЭМ!$B$33:$B$776,T$119)+'СЕТ СН'!$I$9+СВЦЭМ!$D$10+'СЕТ СН'!$I$5-'СЕТ СН'!$I$17</f>
        <v>3372.60441511</v>
      </c>
      <c r="U138" s="36">
        <f>SUMIFS(СВЦЭМ!$C$33:$C$776,СВЦЭМ!$A$33:$A$776,$A138,СВЦЭМ!$B$33:$B$776,U$119)+'СЕТ СН'!$I$9+СВЦЭМ!$D$10+'СЕТ СН'!$I$5-'СЕТ СН'!$I$17</f>
        <v>3381.28393951</v>
      </c>
      <c r="V138" s="36">
        <f>SUMIFS(СВЦЭМ!$C$33:$C$776,СВЦЭМ!$A$33:$A$776,$A138,СВЦЭМ!$B$33:$B$776,V$119)+'СЕТ СН'!$I$9+СВЦЭМ!$D$10+'СЕТ СН'!$I$5-'СЕТ СН'!$I$17</f>
        <v>3373.09580826</v>
      </c>
      <c r="W138" s="36">
        <f>SUMIFS(СВЦЭМ!$C$33:$C$776,СВЦЭМ!$A$33:$A$776,$A138,СВЦЭМ!$B$33:$B$776,W$119)+'СЕТ СН'!$I$9+СВЦЭМ!$D$10+'СЕТ СН'!$I$5-'СЕТ СН'!$I$17</f>
        <v>3379.5347256599998</v>
      </c>
      <c r="X138" s="36">
        <f>SUMIFS(СВЦЭМ!$C$33:$C$776,СВЦЭМ!$A$33:$A$776,$A138,СВЦЭМ!$B$33:$B$776,X$119)+'СЕТ СН'!$I$9+СВЦЭМ!$D$10+'СЕТ СН'!$I$5-'СЕТ СН'!$I$17</f>
        <v>3394.2440337099997</v>
      </c>
      <c r="Y138" s="36">
        <f>SUMIFS(СВЦЭМ!$C$33:$C$776,СВЦЭМ!$A$33:$A$776,$A138,СВЦЭМ!$B$33:$B$776,Y$119)+'СЕТ СН'!$I$9+СВЦЭМ!$D$10+'СЕТ СН'!$I$5-'СЕТ СН'!$I$17</f>
        <v>3425.4831167100001</v>
      </c>
    </row>
    <row r="139" spans="1:25" ht="15.75" x14ac:dyDescent="0.2">
      <c r="A139" s="35">
        <f t="shared" si="3"/>
        <v>44124</v>
      </c>
      <c r="B139" s="36">
        <f>SUMIFS(СВЦЭМ!$C$33:$C$776,СВЦЭМ!$A$33:$A$776,$A139,СВЦЭМ!$B$33:$B$776,B$119)+'СЕТ СН'!$I$9+СВЦЭМ!$D$10+'СЕТ СН'!$I$5-'СЕТ СН'!$I$17</f>
        <v>3533.9680556799999</v>
      </c>
      <c r="C139" s="36">
        <f>SUMIFS(СВЦЭМ!$C$33:$C$776,СВЦЭМ!$A$33:$A$776,$A139,СВЦЭМ!$B$33:$B$776,C$119)+'СЕТ СН'!$I$9+СВЦЭМ!$D$10+'СЕТ СН'!$I$5-'СЕТ СН'!$I$17</f>
        <v>3614.6517994699998</v>
      </c>
      <c r="D139" s="36">
        <f>SUMIFS(СВЦЭМ!$C$33:$C$776,СВЦЭМ!$A$33:$A$776,$A139,СВЦЭМ!$B$33:$B$776,D$119)+'СЕТ СН'!$I$9+СВЦЭМ!$D$10+'СЕТ СН'!$I$5-'СЕТ СН'!$I$17</f>
        <v>3678.1990140299999</v>
      </c>
      <c r="E139" s="36">
        <f>SUMIFS(СВЦЭМ!$C$33:$C$776,СВЦЭМ!$A$33:$A$776,$A139,СВЦЭМ!$B$33:$B$776,E$119)+'СЕТ СН'!$I$9+СВЦЭМ!$D$10+'СЕТ СН'!$I$5-'СЕТ СН'!$I$17</f>
        <v>3689.42189555</v>
      </c>
      <c r="F139" s="36">
        <f>SUMIFS(СВЦЭМ!$C$33:$C$776,СВЦЭМ!$A$33:$A$776,$A139,СВЦЭМ!$B$33:$B$776,F$119)+'СЕТ СН'!$I$9+СВЦЭМ!$D$10+'СЕТ СН'!$I$5-'СЕТ СН'!$I$17</f>
        <v>3700.0600255300001</v>
      </c>
      <c r="G139" s="36">
        <f>SUMIFS(СВЦЭМ!$C$33:$C$776,СВЦЭМ!$A$33:$A$776,$A139,СВЦЭМ!$B$33:$B$776,G$119)+'СЕТ СН'!$I$9+СВЦЭМ!$D$10+'СЕТ СН'!$I$5-'СЕТ СН'!$I$17</f>
        <v>3674.5791948999999</v>
      </c>
      <c r="H139" s="36">
        <f>SUMIFS(СВЦЭМ!$C$33:$C$776,СВЦЭМ!$A$33:$A$776,$A139,СВЦЭМ!$B$33:$B$776,H$119)+'СЕТ СН'!$I$9+СВЦЭМ!$D$10+'СЕТ СН'!$I$5-'СЕТ СН'!$I$17</f>
        <v>3617.02968676</v>
      </c>
      <c r="I139" s="36">
        <f>SUMIFS(СВЦЭМ!$C$33:$C$776,СВЦЭМ!$A$33:$A$776,$A139,СВЦЭМ!$B$33:$B$776,I$119)+'СЕТ СН'!$I$9+СВЦЭМ!$D$10+'СЕТ СН'!$I$5-'СЕТ СН'!$I$17</f>
        <v>3564.2165064599999</v>
      </c>
      <c r="J139" s="36">
        <f>SUMIFS(СВЦЭМ!$C$33:$C$776,СВЦЭМ!$A$33:$A$776,$A139,СВЦЭМ!$B$33:$B$776,J$119)+'СЕТ СН'!$I$9+СВЦЭМ!$D$10+'СЕТ СН'!$I$5-'СЕТ СН'!$I$17</f>
        <v>3495.9288932899999</v>
      </c>
      <c r="K139" s="36">
        <f>SUMIFS(СВЦЭМ!$C$33:$C$776,СВЦЭМ!$A$33:$A$776,$A139,СВЦЭМ!$B$33:$B$776,K$119)+'СЕТ СН'!$I$9+СВЦЭМ!$D$10+'СЕТ СН'!$I$5-'СЕТ СН'!$I$17</f>
        <v>3455.51778792</v>
      </c>
      <c r="L139" s="36">
        <f>SUMIFS(СВЦЭМ!$C$33:$C$776,СВЦЭМ!$A$33:$A$776,$A139,СВЦЭМ!$B$33:$B$776,L$119)+'СЕТ СН'!$I$9+СВЦЭМ!$D$10+'СЕТ СН'!$I$5-'СЕТ СН'!$I$17</f>
        <v>3455.3281052699999</v>
      </c>
      <c r="M139" s="36">
        <f>SUMIFS(СВЦЭМ!$C$33:$C$776,СВЦЭМ!$A$33:$A$776,$A139,СВЦЭМ!$B$33:$B$776,M$119)+'СЕТ СН'!$I$9+СВЦЭМ!$D$10+'СЕТ СН'!$I$5-'СЕТ СН'!$I$17</f>
        <v>3464.18604796</v>
      </c>
      <c r="N139" s="36">
        <f>SUMIFS(СВЦЭМ!$C$33:$C$776,СВЦЭМ!$A$33:$A$776,$A139,СВЦЭМ!$B$33:$B$776,N$119)+'СЕТ СН'!$I$9+СВЦЭМ!$D$10+'СЕТ СН'!$I$5-'СЕТ СН'!$I$17</f>
        <v>3478.46548136</v>
      </c>
      <c r="O139" s="36">
        <f>SUMIFS(СВЦЭМ!$C$33:$C$776,СВЦЭМ!$A$33:$A$776,$A139,СВЦЭМ!$B$33:$B$776,O$119)+'СЕТ СН'!$I$9+СВЦЭМ!$D$10+'СЕТ СН'!$I$5-'СЕТ СН'!$I$17</f>
        <v>3517.20168947</v>
      </c>
      <c r="P139" s="36">
        <f>SUMIFS(СВЦЭМ!$C$33:$C$776,СВЦЭМ!$A$33:$A$776,$A139,СВЦЭМ!$B$33:$B$776,P$119)+'СЕТ СН'!$I$9+СВЦЭМ!$D$10+'СЕТ СН'!$I$5-'СЕТ СН'!$I$17</f>
        <v>3565.00844392</v>
      </c>
      <c r="Q139" s="36">
        <f>SUMIFS(СВЦЭМ!$C$33:$C$776,СВЦЭМ!$A$33:$A$776,$A139,СВЦЭМ!$B$33:$B$776,Q$119)+'СЕТ СН'!$I$9+СВЦЭМ!$D$10+'СЕТ СН'!$I$5-'СЕТ СН'!$I$17</f>
        <v>3538.1317327500001</v>
      </c>
      <c r="R139" s="36">
        <f>SUMIFS(СВЦЭМ!$C$33:$C$776,СВЦЭМ!$A$33:$A$776,$A139,СВЦЭМ!$B$33:$B$776,R$119)+'СЕТ СН'!$I$9+СВЦЭМ!$D$10+'СЕТ СН'!$I$5-'СЕТ СН'!$I$17</f>
        <v>3485.67314627</v>
      </c>
      <c r="S139" s="36">
        <f>SUMIFS(СВЦЭМ!$C$33:$C$776,СВЦЭМ!$A$33:$A$776,$A139,СВЦЭМ!$B$33:$B$776,S$119)+'СЕТ СН'!$I$9+СВЦЭМ!$D$10+'СЕТ СН'!$I$5-'СЕТ СН'!$I$17</f>
        <v>3418.6559558099998</v>
      </c>
      <c r="T139" s="36">
        <f>SUMIFS(СВЦЭМ!$C$33:$C$776,СВЦЭМ!$A$33:$A$776,$A139,СВЦЭМ!$B$33:$B$776,T$119)+'СЕТ СН'!$I$9+СВЦЭМ!$D$10+'СЕТ СН'!$I$5-'СЕТ СН'!$I$17</f>
        <v>3385.9932403600001</v>
      </c>
      <c r="U139" s="36">
        <f>SUMIFS(СВЦЭМ!$C$33:$C$776,СВЦЭМ!$A$33:$A$776,$A139,СВЦЭМ!$B$33:$B$776,U$119)+'СЕТ СН'!$I$9+СВЦЭМ!$D$10+'СЕТ СН'!$I$5-'СЕТ СН'!$I$17</f>
        <v>3400.9148261199998</v>
      </c>
      <c r="V139" s="36">
        <f>SUMIFS(СВЦЭМ!$C$33:$C$776,СВЦЭМ!$A$33:$A$776,$A139,СВЦЭМ!$B$33:$B$776,V$119)+'СЕТ СН'!$I$9+СВЦЭМ!$D$10+'СЕТ СН'!$I$5-'СЕТ СН'!$I$17</f>
        <v>3397.9824786199997</v>
      </c>
      <c r="W139" s="36">
        <f>SUMIFS(СВЦЭМ!$C$33:$C$776,СВЦЭМ!$A$33:$A$776,$A139,СВЦЭМ!$B$33:$B$776,W$119)+'СЕТ СН'!$I$9+СВЦЭМ!$D$10+'СЕТ СН'!$I$5-'СЕТ СН'!$I$17</f>
        <v>3394.4214208399999</v>
      </c>
      <c r="X139" s="36">
        <f>SUMIFS(СВЦЭМ!$C$33:$C$776,СВЦЭМ!$A$33:$A$776,$A139,СВЦЭМ!$B$33:$B$776,X$119)+'СЕТ СН'!$I$9+СВЦЭМ!$D$10+'СЕТ СН'!$I$5-'СЕТ СН'!$I$17</f>
        <v>3399.08478289</v>
      </c>
      <c r="Y139" s="36">
        <f>SUMIFS(СВЦЭМ!$C$33:$C$776,СВЦЭМ!$A$33:$A$776,$A139,СВЦЭМ!$B$33:$B$776,Y$119)+'СЕТ СН'!$I$9+СВЦЭМ!$D$10+'СЕТ СН'!$I$5-'СЕТ СН'!$I$17</f>
        <v>3433.7940013500001</v>
      </c>
    </row>
    <row r="140" spans="1:25" ht="15.75" x14ac:dyDescent="0.2">
      <c r="A140" s="35">
        <f t="shared" si="3"/>
        <v>44125</v>
      </c>
      <c r="B140" s="36">
        <f>SUMIFS(СВЦЭМ!$C$33:$C$776,СВЦЭМ!$A$33:$A$776,$A140,СВЦЭМ!$B$33:$B$776,B$119)+'СЕТ СН'!$I$9+СВЦЭМ!$D$10+'СЕТ СН'!$I$5-'СЕТ СН'!$I$17</f>
        <v>3514.2580115000001</v>
      </c>
      <c r="C140" s="36">
        <f>SUMIFS(СВЦЭМ!$C$33:$C$776,СВЦЭМ!$A$33:$A$776,$A140,СВЦЭМ!$B$33:$B$776,C$119)+'СЕТ СН'!$I$9+СВЦЭМ!$D$10+'СЕТ СН'!$I$5-'СЕТ СН'!$I$17</f>
        <v>3592.0818858799998</v>
      </c>
      <c r="D140" s="36">
        <f>SUMIFS(СВЦЭМ!$C$33:$C$776,СВЦЭМ!$A$33:$A$776,$A140,СВЦЭМ!$B$33:$B$776,D$119)+'СЕТ СН'!$I$9+СВЦЭМ!$D$10+'СЕТ СН'!$I$5-'СЕТ СН'!$I$17</f>
        <v>3653.2676487399999</v>
      </c>
      <c r="E140" s="36">
        <f>SUMIFS(СВЦЭМ!$C$33:$C$776,СВЦЭМ!$A$33:$A$776,$A140,СВЦЭМ!$B$33:$B$776,E$119)+'СЕТ СН'!$I$9+СВЦЭМ!$D$10+'СЕТ СН'!$I$5-'СЕТ СН'!$I$17</f>
        <v>3660.8243342999999</v>
      </c>
      <c r="F140" s="36">
        <f>SUMIFS(СВЦЭМ!$C$33:$C$776,СВЦЭМ!$A$33:$A$776,$A140,СВЦЭМ!$B$33:$B$776,F$119)+'СЕТ СН'!$I$9+СВЦЭМ!$D$10+'СЕТ СН'!$I$5-'СЕТ СН'!$I$17</f>
        <v>3660.5602226199999</v>
      </c>
      <c r="G140" s="36">
        <f>SUMIFS(СВЦЭМ!$C$33:$C$776,СВЦЭМ!$A$33:$A$776,$A140,СВЦЭМ!$B$33:$B$776,G$119)+'СЕТ СН'!$I$9+СВЦЭМ!$D$10+'СЕТ СН'!$I$5-'СЕТ СН'!$I$17</f>
        <v>3643.11584081</v>
      </c>
      <c r="H140" s="36">
        <f>SUMIFS(СВЦЭМ!$C$33:$C$776,СВЦЭМ!$A$33:$A$776,$A140,СВЦЭМ!$B$33:$B$776,H$119)+'СЕТ СН'!$I$9+СВЦЭМ!$D$10+'СЕТ СН'!$I$5-'СЕТ СН'!$I$17</f>
        <v>3590.4578710800001</v>
      </c>
      <c r="I140" s="36">
        <f>SUMIFS(СВЦЭМ!$C$33:$C$776,СВЦЭМ!$A$33:$A$776,$A140,СВЦЭМ!$B$33:$B$776,I$119)+'СЕТ СН'!$I$9+СВЦЭМ!$D$10+'СЕТ СН'!$I$5-'СЕТ СН'!$I$17</f>
        <v>3546.7564725699999</v>
      </c>
      <c r="J140" s="36">
        <f>SUMIFS(СВЦЭМ!$C$33:$C$776,СВЦЭМ!$A$33:$A$776,$A140,СВЦЭМ!$B$33:$B$776,J$119)+'СЕТ СН'!$I$9+СВЦЭМ!$D$10+'СЕТ СН'!$I$5-'СЕТ СН'!$I$17</f>
        <v>3490.6584075599999</v>
      </c>
      <c r="K140" s="36">
        <f>SUMIFS(СВЦЭМ!$C$33:$C$776,СВЦЭМ!$A$33:$A$776,$A140,СВЦЭМ!$B$33:$B$776,K$119)+'СЕТ СН'!$I$9+СВЦЭМ!$D$10+'СЕТ СН'!$I$5-'СЕТ СН'!$I$17</f>
        <v>3450.493172</v>
      </c>
      <c r="L140" s="36">
        <f>SUMIFS(СВЦЭМ!$C$33:$C$776,СВЦЭМ!$A$33:$A$776,$A140,СВЦЭМ!$B$33:$B$776,L$119)+'СЕТ СН'!$I$9+СВЦЭМ!$D$10+'СЕТ СН'!$I$5-'СЕТ СН'!$I$17</f>
        <v>3454.1419476400001</v>
      </c>
      <c r="M140" s="36">
        <f>SUMIFS(СВЦЭМ!$C$33:$C$776,СВЦЭМ!$A$33:$A$776,$A140,СВЦЭМ!$B$33:$B$776,M$119)+'СЕТ СН'!$I$9+СВЦЭМ!$D$10+'СЕТ СН'!$I$5-'СЕТ СН'!$I$17</f>
        <v>3463.7584620500002</v>
      </c>
      <c r="N140" s="36">
        <f>SUMIFS(СВЦЭМ!$C$33:$C$776,СВЦЭМ!$A$33:$A$776,$A140,СВЦЭМ!$B$33:$B$776,N$119)+'СЕТ СН'!$I$9+СВЦЭМ!$D$10+'СЕТ СН'!$I$5-'СЕТ СН'!$I$17</f>
        <v>3470.1608215199999</v>
      </c>
      <c r="O140" s="36">
        <f>SUMIFS(СВЦЭМ!$C$33:$C$776,СВЦЭМ!$A$33:$A$776,$A140,СВЦЭМ!$B$33:$B$776,O$119)+'СЕТ СН'!$I$9+СВЦЭМ!$D$10+'СЕТ СН'!$I$5-'СЕТ СН'!$I$17</f>
        <v>3508.95745498</v>
      </c>
      <c r="P140" s="36">
        <f>SUMIFS(СВЦЭМ!$C$33:$C$776,СВЦЭМ!$A$33:$A$776,$A140,СВЦЭМ!$B$33:$B$776,P$119)+'СЕТ СН'!$I$9+СВЦЭМ!$D$10+'СЕТ СН'!$I$5-'СЕТ СН'!$I$17</f>
        <v>3550.2404457100001</v>
      </c>
      <c r="Q140" s="36">
        <f>SUMIFS(СВЦЭМ!$C$33:$C$776,СВЦЭМ!$A$33:$A$776,$A140,СВЦЭМ!$B$33:$B$776,Q$119)+'СЕТ СН'!$I$9+СВЦЭМ!$D$10+'СЕТ СН'!$I$5-'СЕТ СН'!$I$17</f>
        <v>3513.3684917299997</v>
      </c>
      <c r="R140" s="36">
        <f>SUMIFS(СВЦЭМ!$C$33:$C$776,СВЦЭМ!$A$33:$A$776,$A140,СВЦЭМ!$B$33:$B$776,R$119)+'СЕТ СН'!$I$9+СВЦЭМ!$D$10+'СЕТ СН'!$I$5-'СЕТ СН'!$I$17</f>
        <v>3458.8805324800001</v>
      </c>
      <c r="S140" s="36">
        <f>SUMIFS(СВЦЭМ!$C$33:$C$776,СВЦЭМ!$A$33:$A$776,$A140,СВЦЭМ!$B$33:$B$776,S$119)+'СЕТ СН'!$I$9+СВЦЭМ!$D$10+'СЕТ СН'!$I$5-'СЕТ СН'!$I$17</f>
        <v>3392.2519647999998</v>
      </c>
      <c r="T140" s="36">
        <f>SUMIFS(СВЦЭМ!$C$33:$C$776,СВЦЭМ!$A$33:$A$776,$A140,СВЦЭМ!$B$33:$B$776,T$119)+'СЕТ СН'!$I$9+СВЦЭМ!$D$10+'СЕТ СН'!$I$5-'СЕТ СН'!$I$17</f>
        <v>3387.3447470400001</v>
      </c>
      <c r="U140" s="36">
        <f>SUMIFS(СВЦЭМ!$C$33:$C$776,СВЦЭМ!$A$33:$A$776,$A140,СВЦЭМ!$B$33:$B$776,U$119)+'СЕТ СН'!$I$9+СВЦЭМ!$D$10+'СЕТ СН'!$I$5-'СЕТ СН'!$I$17</f>
        <v>3400.9975564699998</v>
      </c>
      <c r="V140" s="36">
        <f>SUMIFS(СВЦЭМ!$C$33:$C$776,СВЦЭМ!$A$33:$A$776,$A140,СВЦЭМ!$B$33:$B$776,V$119)+'СЕТ СН'!$I$9+СВЦЭМ!$D$10+'СЕТ СН'!$I$5-'СЕТ СН'!$I$17</f>
        <v>3397.6360415499998</v>
      </c>
      <c r="W140" s="36">
        <f>SUMIFS(СВЦЭМ!$C$33:$C$776,СВЦЭМ!$A$33:$A$776,$A140,СВЦЭМ!$B$33:$B$776,W$119)+'СЕТ СН'!$I$9+СВЦЭМ!$D$10+'СЕТ СН'!$I$5-'СЕТ СН'!$I$17</f>
        <v>3394.4624762100002</v>
      </c>
      <c r="X140" s="36">
        <f>SUMIFS(СВЦЭМ!$C$33:$C$776,СВЦЭМ!$A$33:$A$776,$A140,СВЦЭМ!$B$33:$B$776,X$119)+'СЕТ СН'!$I$9+СВЦЭМ!$D$10+'СЕТ СН'!$I$5-'СЕТ СН'!$I$17</f>
        <v>3384.65986071</v>
      </c>
      <c r="Y140" s="36">
        <f>SUMIFS(СВЦЭМ!$C$33:$C$776,СВЦЭМ!$A$33:$A$776,$A140,СВЦЭМ!$B$33:$B$776,Y$119)+'СЕТ СН'!$I$9+СВЦЭМ!$D$10+'СЕТ СН'!$I$5-'СЕТ СН'!$I$17</f>
        <v>3418.3245276899997</v>
      </c>
    </row>
    <row r="141" spans="1:25" ht="15.75" x14ac:dyDescent="0.2">
      <c r="A141" s="35">
        <f t="shared" si="3"/>
        <v>44126</v>
      </c>
      <c r="B141" s="36">
        <f>SUMIFS(СВЦЭМ!$C$33:$C$776,СВЦЭМ!$A$33:$A$776,$A141,СВЦЭМ!$B$33:$B$776,B$119)+'СЕТ СН'!$I$9+СВЦЭМ!$D$10+'СЕТ СН'!$I$5-'СЕТ СН'!$I$17</f>
        <v>3537.8438635900002</v>
      </c>
      <c r="C141" s="36">
        <f>SUMIFS(СВЦЭМ!$C$33:$C$776,СВЦЭМ!$A$33:$A$776,$A141,СВЦЭМ!$B$33:$B$776,C$119)+'СЕТ СН'!$I$9+СВЦЭМ!$D$10+'СЕТ СН'!$I$5-'СЕТ СН'!$I$17</f>
        <v>3631.11567513</v>
      </c>
      <c r="D141" s="36">
        <f>SUMIFS(СВЦЭМ!$C$33:$C$776,СВЦЭМ!$A$33:$A$776,$A141,СВЦЭМ!$B$33:$B$776,D$119)+'СЕТ СН'!$I$9+СВЦЭМ!$D$10+'СЕТ СН'!$I$5-'СЕТ СН'!$I$17</f>
        <v>3688.7080518399998</v>
      </c>
      <c r="E141" s="36">
        <f>SUMIFS(СВЦЭМ!$C$33:$C$776,СВЦЭМ!$A$33:$A$776,$A141,СВЦЭМ!$B$33:$B$776,E$119)+'СЕТ СН'!$I$9+СВЦЭМ!$D$10+'СЕТ СН'!$I$5-'СЕТ СН'!$I$17</f>
        <v>3691.17889173</v>
      </c>
      <c r="F141" s="36">
        <f>SUMIFS(СВЦЭМ!$C$33:$C$776,СВЦЭМ!$A$33:$A$776,$A141,СВЦЭМ!$B$33:$B$776,F$119)+'СЕТ СН'!$I$9+СВЦЭМ!$D$10+'СЕТ СН'!$I$5-'СЕТ СН'!$I$17</f>
        <v>3691.24580879</v>
      </c>
      <c r="G141" s="36">
        <f>SUMIFS(СВЦЭМ!$C$33:$C$776,СВЦЭМ!$A$33:$A$776,$A141,СВЦЭМ!$B$33:$B$776,G$119)+'СЕТ СН'!$I$9+СВЦЭМ!$D$10+'СЕТ СН'!$I$5-'СЕТ СН'!$I$17</f>
        <v>3670.2331506999999</v>
      </c>
      <c r="H141" s="36">
        <f>SUMIFS(СВЦЭМ!$C$33:$C$776,СВЦЭМ!$A$33:$A$776,$A141,СВЦЭМ!$B$33:$B$776,H$119)+'СЕТ СН'!$I$9+СВЦЭМ!$D$10+'СЕТ СН'!$I$5-'СЕТ СН'!$I$17</f>
        <v>3619.21600313</v>
      </c>
      <c r="I141" s="36">
        <f>SUMIFS(СВЦЭМ!$C$33:$C$776,СВЦЭМ!$A$33:$A$776,$A141,СВЦЭМ!$B$33:$B$776,I$119)+'СЕТ СН'!$I$9+СВЦЭМ!$D$10+'СЕТ СН'!$I$5-'СЕТ СН'!$I$17</f>
        <v>3572.0633203799998</v>
      </c>
      <c r="J141" s="36">
        <f>SUMIFS(СВЦЭМ!$C$33:$C$776,СВЦЭМ!$A$33:$A$776,$A141,СВЦЭМ!$B$33:$B$776,J$119)+'СЕТ СН'!$I$9+СВЦЭМ!$D$10+'СЕТ СН'!$I$5-'СЕТ СН'!$I$17</f>
        <v>3512.8066508399997</v>
      </c>
      <c r="K141" s="36">
        <f>SUMIFS(СВЦЭМ!$C$33:$C$776,СВЦЭМ!$A$33:$A$776,$A141,СВЦЭМ!$B$33:$B$776,K$119)+'СЕТ СН'!$I$9+СВЦЭМ!$D$10+'СЕТ СН'!$I$5-'СЕТ СН'!$I$17</f>
        <v>3471.36293897</v>
      </c>
      <c r="L141" s="36">
        <f>SUMIFS(СВЦЭМ!$C$33:$C$776,СВЦЭМ!$A$33:$A$776,$A141,СВЦЭМ!$B$33:$B$776,L$119)+'СЕТ СН'!$I$9+СВЦЭМ!$D$10+'СЕТ СН'!$I$5-'СЕТ СН'!$I$17</f>
        <v>3471.04217586</v>
      </c>
      <c r="M141" s="36">
        <f>SUMIFS(СВЦЭМ!$C$33:$C$776,СВЦЭМ!$A$33:$A$776,$A141,СВЦЭМ!$B$33:$B$776,M$119)+'СЕТ СН'!$I$9+СВЦЭМ!$D$10+'СЕТ СН'!$I$5-'СЕТ СН'!$I$17</f>
        <v>3481.9763470799999</v>
      </c>
      <c r="N141" s="36">
        <f>SUMIFS(СВЦЭМ!$C$33:$C$776,СВЦЭМ!$A$33:$A$776,$A141,СВЦЭМ!$B$33:$B$776,N$119)+'СЕТ СН'!$I$9+СВЦЭМ!$D$10+'СЕТ СН'!$I$5-'СЕТ СН'!$I$17</f>
        <v>3492.8924499999998</v>
      </c>
      <c r="O141" s="36">
        <f>SUMIFS(СВЦЭМ!$C$33:$C$776,СВЦЭМ!$A$33:$A$776,$A141,СВЦЭМ!$B$33:$B$776,O$119)+'СЕТ СН'!$I$9+СВЦЭМ!$D$10+'СЕТ СН'!$I$5-'СЕТ СН'!$I$17</f>
        <v>3540.6404293599999</v>
      </c>
      <c r="P141" s="36">
        <f>SUMIFS(СВЦЭМ!$C$33:$C$776,СВЦЭМ!$A$33:$A$776,$A141,СВЦЭМ!$B$33:$B$776,P$119)+'СЕТ СН'!$I$9+СВЦЭМ!$D$10+'СЕТ СН'!$I$5-'СЕТ СН'!$I$17</f>
        <v>3581.3760136999999</v>
      </c>
      <c r="Q141" s="36">
        <f>SUMIFS(СВЦЭМ!$C$33:$C$776,СВЦЭМ!$A$33:$A$776,$A141,СВЦЭМ!$B$33:$B$776,Q$119)+'СЕТ СН'!$I$9+СВЦЭМ!$D$10+'СЕТ СН'!$I$5-'СЕТ СН'!$I$17</f>
        <v>3540.5424501500001</v>
      </c>
      <c r="R141" s="36">
        <f>SUMIFS(СВЦЭМ!$C$33:$C$776,СВЦЭМ!$A$33:$A$776,$A141,СВЦЭМ!$B$33:$B$776,R$119)+'СЕТ СН'!$I$9+СВЦЭМ!$D$10+'СЕТ СН'!$I$5-'СЕТ СН'!$I$17</f>
        <v>3482.7333539900001</v>
      </c>
      <c r="S141" s="36">
        <f>SUMIFS(СВЦЭМ!$C$33:$C$776,СВЦЭМ!$A$33:$A$776,$A141,СВЦЭМ!$B$33:$B$776,S$119)+'СЕТ СН'!$I$9+СВЦЭМ!$D$10+'СЕТ СН'!$I$5-'СЕТ СН'!$I$17</f>
        <v>3419.07447538</v>
      </c>
      <c r="T141" s="36">
        <f>SUMIFS(СВЦЭМ!$C$33:$C$776,СВЦЭМ!$A$33:$A$776,$A141,СВЦЭМ!$B$33:$B$776,T$119)+'СЕТ СН'!$I$9+СВЦЭМ!$D$10+'СЕТ СН'!$I$5-'СЕТ СН'!$I$17</f>
        <v>3400.0913396400001</v>
      </c>
      <c r="U141" s="36">
        <f>SUMIFS(СВЦЭМ!$C$33:$C$776,СВЦЭМ!$A$33:$A$776,$A141,СВЦЭМ!$B$33:$B$776,U$119)+'СЕТ СН'!$I$9+СВЦЭМ!$D$10+'СЕТ СН'!$I$5-'СЕТ СН'!$I$17</f>
        <v>3414.55410798</v>
      </c>
      <c r="V141" s="36">
        <f>SUMIFS(СВЦЭМ!$C$33:$C$776,СВЦЭМ!$A$33:$A$776,$A141,СВЦЭМ!$B$33:$B$776,V$119)+'СЕТ СН'!$I$9+СВЦЭМ!$D$10+'СЕТ СН'!$I$5-'СЕТ СН'!$I$17</f>
        <v>3409.1033187100002</v>
      </c>
      <c r="W141" s="36">
        <f>SUMIFS(СВЦЭМ!$C$33:$C$776,СВЦЭМ!$A$33:$A$776,$A141,СВЦЭМ!$B$33:$B$776,W$119)+'СЕТ СН'!$I$9+СВЦЭМ!$D$10+'СЕТ СН'!$I$5-'СЕТ СН'!$I$17</f>
        <v>3408.8430693700002</v>
      </c>
      <c r="X141" s="36">
        <f>SUMIFS(СВЦЭМ!$C$33:$C$776,СВЦЭМ!$A$33:$A$776,$A141,СВЦЭМ!$B$33:$B$776,X$119)+'СЕТ СН'!$I$9+СВЦЭМ!$D$10+'СЕТ СН'!$I$5-'СЕТ СН'!$I$17</f>
        <v>3399.1296572199999</v>
      </c>
      <c r="Y141" s="36">
        <f>SUMIFS(СВЦЭМ!$C$33:$C$776,СВЦЭМ!$A$33:$A$776,$A141,СВЦЭМ!$B$33:$B$776,Y$119)+'СЕТ СН'!$I$9+СВЦЭМ!$D$10+'СЕТ СН'!$I$5-'СЕТ СН'!$I$17</f>
        <v>3433.9641650499998</v>
      </c>
    </row>
    <row r="142" spans="1:25" ht="15.75" x14ac:dyDescent="0.2">
      <c r="A142" s="35">
        <f t="shared" si="3"/>
        <v>44127</v>
      </c>
      <c r="B142" s="36">
        <f>SUMIFS(СВЦЭМ!$C$33:$C$776,СВЦЭМ!$A$33:$A$776,$A142,СВЦЭМ!$B$33:$B$776,B$119)+'СЕТ СН'!$I$9+СВЦЭМ!$D$10+'СЕТ СН'!$I$5-'СЕТ СН'!$I$17</f>
        <v>3550.9319934699997</v>
      </c>
      <c r="C142" s="36">
        <f>SUMIFS(СВЦЭМ!$C$33:$C$776,СВЦЭМ!$A$33:$A$776,$A142,СВЦЭМ!$B$33:$B$776,C$119)+'СЕТ СН'!$I$9+СВЦЭМ!$D$10+'СЕТ СН'!$I$5-'СЕТ СН'!$I$17</f>
        <v>3630.80944598</v>
      </c>
      <c r="D142" s="36">
        <f>SUMIFS(СВЦЭМ!$C$33:$C$776,СВЦЭМ!$A$33:$A$776,$A142,СВЦЭМ!$B$33:$B$776,D$119)+'СЕТ СН'!$I$9+СВЦЭМ!$D$10+'СЕТ СН'!$I$5-'СЕТ СН'!$I$17</f>
        <v>3682.0186406299999</v>
      </c>
      <c r="E142" s="36">
        <f>SUMIFS(СВЦЭМ!$C$33:$C$776,СВЦЭМ!$A$33:$A$776,$A142,СВЦЭМ!$B$33:$B$776,E$119)+'СЕТ СН'!$I$9+СВЦЭМ!$D$10+'СЕТ СН'!$I$5-'СЕТ СН'!$I$17</f>
        <v>3692.7243440000002</v>
      </c>
      <c r="F142" s="36">
        <f>SUMIFS(СВЦЭМ!$C$33:$C$776,СВЦЭМ!$A$33:$A$776,$A142,СВЦЭМ!$B$33:$B$776,F$119)+'СЕТ СН'!$I$9+СВЦЭМ!$D$10+'СЕТ СН'!$I$5-'СЕТ СН'!$I$17</f>
        <v>3691.7113535099998</v>
      </c>
      <c r="G142" s="36">
        <f>SUMIFS(СВЦЭМ!$C$33:$C$776,СВЦЭМ!$A$33:$A$776,$A142,СВЦЭМ!$B$33:$B$776,G$119)+'СЕТ СН'!$I$9+СВЦЭМ!$D$10+'СЕТ СН'!$I$5-'СЕТ СН'!$I$17</f>
        <v>3670.70455335</v>
      </c>
      <c r="H142" s="36">
        <f>SUMIFS(СВЦЭМ!$C$33:$C$776,СВЦЭМ!$A$33:$A$776,$A142,СВЦЭМ!$B$33:$B$776,H$119)+'СЕТ СН'!$I$9+СВЦЭМ!$D$10+'СЕТ СН'!$I$5-'СЕТ СН'!$I$17</f>
        <v>3622.8005510100002</v>
      </c>
      <c r="I142" s="36">
        <f>SUMIFS(СВЦЭМ!$C$33:$C$776,СВЦЭМ!$A$33:$A$776,$A142,СВЦЭМ!$B$33:$B$776,I$119)+'СЕТ СН'!$I$9+СВЦЭМ!$D$10+'СЕТ СН'!$I$5-'СЕТ СН'!$I$17</f>
        <v>3574.4428571399999</v>
      </c>
      <c r="J142" s="36">
        <f>SUMIFS(СВЦЭМ!$C$33:$C$776,СВЦЭМ!$A$33:$A$776,$A142,СВЦЭМ!$B$33:$B$776,J$119)+'СЕТ СН'!$I$9+СВЦЭМ!$D$10+'СЕТ СН'!$I$5-'СЕТ СН'!$I$17</f>
        <v>3516.2957533399999</v>
      </c>
      <c r="K142" s="36">
        <f>SUMIFS(СВЦЭМ!$C$33:$C$776,СВЦЭМ!$A$33:$A$776,$A142,СВЦЭМ!$B$33:$B$776,K$119)+'СЕТ СН'!$I$9+СВЦЭМ!$D$10+'СЕТ СН'!$I$5-'СЕТ СН'!$I$17</f>
        <v>3485.4219496199999</v>
      </c>
      <c r="L142" s="36">
        <f>SUMIFS(СВЦЭМ!$C$33:$C$776,СВЦЭМ!$A$33:$A$776,$A142,СВЦЭМ!$B$33:$B$776,L$119)+'СЕТ СН'!$I$9+СВЦЭМ!$D$10+'СЕТ СН'!$I$5-'СЕТ СН'!$I$17</f>
        <v>3483.2921582700001</v>
      </c>
      <c r="M142" s="36">
        <f>SUMIFS(СВЦЭМ!$C$33:$C$776,СВЦЭМ!$A$33:$A$776,$A142,СВЦЭМ!$B$33:$B$776,M$119)+'СЕТ СН'!$I$9+СВЦЭМ!$D$10+'СЕТ СН'!$I$5-'СЕТ СН'!$I$17</f>
        <v>3484.5985023399999</v>
      </c>
      <c r="N142" s="36">
        <f>SUMIFS(СВЦЭМ!$C$33:$C$776,СВЦЭМ!$A$33:$A$776,$A142,СВЦЭМ!$B$33:$B$776,N$119)+'СЕТ СН'!$I$9+СВЦЭМ!$D$10+'СЕТ СН'!$I$5-'СЕТ СН'!$I$17</f>
        <v>3494.3857515</v>
      </c>
      <c r="O142" s="36">
        <f>SUMIFS(СВЦЭМ!$C$33:$C$776,СВЦЭМ!$A$33:$A$776,$A142,СВЦЭМ!$B$33:$B$776,O$119)+'СЕТ СН'!$I$9+СВЦЭМ!$D$10+'СЕТ СН'!$I$5-'СЕТ СН'!$I$17</f>
        <v>3534.4286420500002</v>
      </c>
      <c r="P142" s="36">
        <f>SUMIFS(СВЦЭМ!$C$33:$C$776,СВЦЭМ!$A$33:$A$776,$A142,СВЦЭМ!$B$33:$B$776,P$119)+'СЕТ СН'!$I$9+СВЦЭМ!$D$10+'СЕТ СН'!$I$5-'СЕТ СН'!$I$17</f>
        <v>3573.3456226200001</v>
      </c>
      <c r="Q142" s="36">
        <f>SUMIFS(СВЦЭМ!$C$33:$C$776,СВЦЭМ!$A$33:$A$776,$A142,СВЦЭМ!$B$33:$B$776,Q$119)+'СЕТ СН'!$I$9+СВЦЭМ!$D$10+'СЕТ СН'!$I$5-'СЕТ СН'!$I$17</f>
        <v>3535.7701518399999</v>
      </c>
      <c r="R142" s="36">
        <f>SUMIFS(СВЦЭМ!$C$33:$C$776,СВЦЭМ!$A$33:$A$776,$A142,СВЦЭМ!$B$33:$B$776,R$119)+'СЕТ СН'!$I$9+СВЦЭМ!$D$10+'СЕТ СН'!$I$5-'СЕТ СН'!$I$17</f>
        <v>3481.7856035300001</v>
      </c>
      <c r="S142" s="36">
        <f>SUMIFS(СВЦЭМ!$C$33:$C$776,СВЦЭМ!$A$33:$A$776,$A142,СВЦЭМ!$B$33:$B$776,S$119)+'СЕТ СН'!$I$9+СВЦЭМ!$D$10+'СЕТ СН'!$I$5-'СЕТ СН'!$I$17</f>
        <v>3507.7964170099999</v>
      </c>
      <c r="T142" s="36">
        <f>SUMIFS(СВЦЭМ!$C$33:$C$776,СВЦЭМ!$A$33:$A$776,$A142,СВЦЭМ!$B$33:$B$776,T$119)+'СЕТ СН'!$I$9+СВЦЭМ!$D$10+'СЕТ СН'!$I$5-'СЕТ СН'!$I$17</f>
        <v>3502.8845126199999</v>
      </c>
      <c r="U142" s="36">
        <f>SUMIFS(СВЦЭМ!$C$33:$C$776,СВЦЭМ!$A$33:$A$776,$A142,СВЦЭМ!$B$33:$B$776,U$119)+'СЕТ СН'!$I$9+СВЦЭМ!$D$10+'СЕТ СН'!$I$5-'СЕТ СН'!$I$17</f>
        <v>3434.2870768399998</v>
      </c>
      <c r="V142" s="36">
        <f>SUMIFS(СВЦЭМ!$C$33:$C$776,СВЦЭМ!$A$33:$A$776,$A142,СВЦЭМ!$B$33:$B$776,V$119)+'СЕТ СН'!$I$9+СВЦЭМ!$D$10+'СЕТ СН'!$I$5-'СЕТ СН'!$I$17</f>
        <v>3431.0081298999999</v>
      </c>
      <c r="W142" s="36">
        <f>SUMIFS(СВЦЭМ!$C$33:$C$776,СВЦЭМ!$A$33:$A$776,$A142,СВЦЭМ!$B$33:$B$776,W$119)+'СЕТ СН'!$I$9+СВЦЭМ!$D$10+'СЕТ СН'!$I$5-'СЕТ СН'!$I$17</f>
        <v>3427.65986862</v>
      </c>
      <c r="X142" s="36">
        <f>SUMIFS(СВЦЭМ!$C$33:$C$776,СВЦЭМ!$A$33:$A$776,$A142,СВЦЭМ!$B$33:$B$776,X$119)+'СЕТ СН'!$I$9+СВЦЭМ!$D$10+'СЕТ СН'!$I$5-'СЕТ СН'!$I$17</f>
        <v>3411.1128569900002</v>
      </c>
      <c r="Y142" s="36">
        <f>SUMIFS(СВЦЭМ!$C$33:$C$776,СВЦЭМ!$A$33:$A$776,$A142,СВЦЭМ!$B$33:$B$776,Y$119)+'СЕТ СН'!$I$9+СВЦЭМ!$D$10+'СЕТ СН'!$I$5-'СЕТ СН'!$I$17</f>
        <v>3416.6914591700001</v>
      </c>
    </row>
    <row r="143" spans="1:25" ht="15.75" x14ac:dyDescent="0.2">
      <c r="A143" s="35">
        <f t="shared" si="3"/>
        <v>44128</v>
      </c>
      <c r="B143" s="36">
        <f>SUMIFS(СВЦЭМ!$C$33:$C$776,СВЦЭМ!$A$33:$A$776,$A143,СВЦЭМ!$B$33:$B$776,B$119)+'СЕТ СН'!$I$9+СВЦЭМ!$D$10+'СЕТ СН'!$I$5-'СЕТ СН'!$I$17</f>
        <v>3516.51749341</v>
      </c>
      <c r="C143" s="36">
        <f>SUMIFS(СВЦЭМ!$C$33:$C$776,СВЦЭМ!$A$33:$A$776,$A143,СВЦЭМ!$B$33:$B$776,C$119)+'СЕТ СН'!$I$9+СВЦЭМ!$D$10+'СЕТ СН'!$I$5-'СЕТ СН'!$I$17</f>
        <v>3591.5095394</v>
      </c>
      <c r="D143" s="36">
        <f>SUMIFS(СВЦЭМ!$C$33:$C$776,СВЦЭМ!$A$33:$A$776,$A143,СВЦЭМ!$B$33:$B$776,D$119)+'СЕТ СН'!$I$9+СВЦЭМ!$D$10+'СЕТ СН'!$I$5-'СЕТ СН'!$I$17</f>
        <v>3661.8635737300001</v>
      </c>
      <c r="E143" s="36">
        <f>SUMIFS(СВЦЭМ!$C$33:$C$776,СВЦЭМ!$A$33:$A$776,$A143,СВЦЭМ!$B$33:$B$776,E$119)+'СЕТ СН'!$I$9+СВЦЭМ!$D$10+'СЕТ СН'!$I$5-'СЕТ СН'!$I$17</f>
        <v>3679.0249291999999</v>
      </c>
      <c r="F143" s="36">
        <f>SUMIFS(СВЦЭМ!$C$33:$C$776,СВЦЭМ!$A$33:$A$776,$A143,СВЦЭМ!$B$33:$B$776,F$119)+'СЕТ СН'!$I$9+СВЦЭМ!$D$10+'СЕТ СН'!$I$5-'СЕТ СН'!$I$17</f>
        <v>3680.4108585899999</v>
      </c>
      <c r="G143" s="36">
        <f>SUMIFS(СВЦЭМ!$C$33:$C$776,СВЦЭМ!$A$33:$A$776,$A143,СВЦЭМ!$B$33:$B$776,G$119)+'СЕТ СН'!$I$9+СВЦЭМ!$D$10+'СЕТ СН'!$I$5-'СЕТ СН'!$I$17</f>
        <v>3659.8112035300001</v>
      </c>
      <c r="H143" s="36">
        <f>SUMIFS(СВЦЭМ!$C$33:$C$776,СВЦЭМ!$A$33:$A$776,$A143,СВЦЭМ!$B$33:$B$776,H$119)+'СЕТ СН'!$I$9+СВЦЭМ!$D$10+'СЕТ СН'!$I$5-'СЕТ СН'!$I$17</f>
        <v>3637.5854293699999</v>
      </c>
      <c r="I143" s="36">
        <f>SUMIFS(СВЦЭМ!$C$33:$C$776,СВЦЭМ!$A$33:$A$776,$A143,СВЦЭМ!$B$33:$B$776,I$119)+'СЕТ СН'!$I$9+СВЦЭМ!$D$10+'СЕТ СН'!$I$5-'СЕТ СН'!$I$17</f>
        <v>3607.5634491700002</v>
      </c>
      <c r="J143" s="36">
        <f>SUMIFS(СВЦЭМ!$C$33:$C$776,СВЦЭМ!$A$33:$A$776,$A143,СВЦЭМ!$B$33:$B$776,J$119)+'СЕТ СН'!$I$9+СВЦЭМ!$D$10+'СЕТ СН'!$I$5-'СЕТ СН'!$I$17</f>
        <v>3532.6494751099999</v>
      </c>
      <c r="K143" s="36">
        <f>SUMIFS(СВЦЭМ!$C$33:$C$776,СВЦЭМ!$A$33:$A$776,$A143,СВЦЭМ!$B$33:$B$776,K$119)+'СЕТ СН'!$I$9+СВЦЭМ!$D$10+'СЕТ СН'!$I$5-'СЕТ СН'!$I$17</f>
        <v>3499.1957682399998</v>
      </c>
      <c r="L143" s="36">
        <f>SUMIFS(СВЦЭМ!$C$33:$C$776,СВЦЭМ!$A$33:$A$776,$A143,СВЦЭМ!$B$33:$B$776,L$119)+'СЕТ СН'!$I$9+СВЦЭМ!$D$10+'СЕТ СН'!$I$5-'СЕТ СН'!$I$17</f>
        <v>3488.1702946199998</v>
      </c>
      <c r="M143" s="36">
        <f>SUMIFS(СВЦЭМ!$C$33:$C$776,СВЦЭМ!$A$33:$A$776,$A143,СВЦЭМ!$B$33:$B$776,M$119)+'СЕТ СН'!$I$9+СВЦЭМ!$D$10+'СЕТ СН'!$I$5-'СЕТ СН'!$I$17</f>
        <v>3478.2507842999999</v>
      </c>
      <c r="N143" s="36">
        <f>SUMIFS(СВЦЭМ!$C$33:$C$776,СВЦЭМ!$A$33:$A$776,$A143,СВЦЭМ!$B$33:$B$776,N$119)+'СЕТ СН'!$I$9+СВЦЭМ!$D$10+'СЕТ СН'!$I$5-'СЕТ СН'!$I$17</f>
        <v>3476.0285940200001</v>
      </c>
      <c r="O143" s="36">
        <f>SUMIFS(СВЦЭМ!$C$33:$C$776,СВЦЭМ!$A$33:$A$776,$A143,СВЦЭМ!$B$33:$B$776,O$119)+'СЕТ СН'!$I$9+СВЦЭМ!$D$10+'СЕТ СН'!$I$5-'СЕТ СН'!$I$17</f>
        <v>3524.3481304299999</v>
      </c>
      <c r="P143" s="36">
        <f>SUMIFS(СВЦЭМ!$C$33:$C$776,СВЦЭМ!$A$33:$A$776,$A143,СВЦЭМ!$B$33:$B$776,P$119)+'СЕТ СН'!$I$9+СВЦЭМ!$D$10+'СЕТ СН'!$I$5-'СЕТ СН'!$I$17</f>
        <v>3576.6534120599999</v>
      </c>
      <c r="Q143" s="36">
        <f>SUMIFS(СВЦЭМ!$C$33:$C$776,СВЦЭМ!$A$33:$A$776,$A143,СВЦЭМ!$B$33:$B$776,Q$119)+'СЕТ СН'!$I$9+СВЦЭМ!$D$10+'СЕТ СН'!$I$5-'СЕТ СН'!$I$17</f>
        <v>3562.0681518199999</v>
      </c>
      <c r="R143" s="36">
        <f>SUMIFS(СВЦЭМ!$C$33:$C$776,СВЦЭМ!$A$33:$A$776,$A143,СВЦЭМ!$B$33:$B$776,R$119)+'СЕТ СН'!$I$9+СВЦЭМ!$D$10+'СЕТ СН'!$I$5-'СЕТ СН'!$I$17</f>
        <v>3528.80173212</v>
      </c>
      <c r="S143" s="36">
        <f>SUMIFS(СВЦЭМ!$C$33:$C$776,СВЦЭМ!$A$33:$A$776,$A143,СВЦЭМ!$B$33:$B$776,S$119)+'СЕТ СН'!$I$9+СВЦЭМ!$D$10+'СЕТ СН'!$I$5-'СЕТ СН'!$I$17</f>
        <v>3487.56190001</v>
      </c>
      <c r="T143" s="36">
        <f>SUMIFS(СВЦЭМ!$C$33:$C$776,СВЦЭМ!$A$33:$A$776,$A143,СВЦЭМ!$B$33:$B$776,T$119)+'СЕТ СН'!$I$9+СВЦЭМ!$D$10+'СЕТ СН'!$I$5-'СЕТ СН'!$I$17</f>
        <v>3516.0858829200001</v>
      </c>
      <c r="U143" s="36">
        <f>SUMIFS(СВЦЭМ!$C$33:$C$776,СВЦЭМ!$A$33:$A$776,$A143,СВЦЭМ!$B$33:$B$776,U$119)+'СЕТ СН'!$I$9+СВЦЭМ!$D$10+'СЕТ СН'!$I$5-'СЕТ СН'!$I$17</f>
        <v>3518.82505515</v>
      </c>
      <c r="V143" s="36">
        <f>SUMIFS(СВЦЭМ!$C$33:$C$776,СВЦЭМ!$A$33:$A$776,$A143,СВЦЭМ!$B$33:$B$776,V$119)+'СЕТ СН'!$I$9+СВЦЭМ!$D$10+'СЕТ СН'!$I$5-'СЕТ СН'!$I$17</f>
        <v>3430.1965458700001</v>
      </c>
      <c r="W143" s="36">
        <f>SUMIFS(СВЦЭМ!$C$33:$C$776,СВЦЭМ!$A$33:$A$776,$A143,СВЦЭМ!$B$33:$B$776,W$119)+'СЕТ СН'!$I$9+СВЦЭМ!$D$10+'СЕТ СН'!$I$5-'СЕТ СН'!$I$17</f>
        <v>3446.46308232</v>
      </c>
      <c r="X143" s="36">
        <f>SUMIFS(СВЦЭМ!$C$33:$C$776,СВЦЭМ!$A$33:$A$776,$A143,СВЦЭМ!$B$33:$B$776,X$119)+'СЕТ СН'!$I$9+СВЦЭМ!$D$10+'СЕТ СН'!$I$5-'СЕТ СН'!$I$17</f>
        <v>3473.4003845400002</v>
      </c>
      <c r="Y143" s="36">
        <f>SUMIFS(СВЦЭМ!$C$33:$C$776,СВЦЭМ!$A$33:$A$776,$A143,СВЦЭМ!$B$33:$B$776,Y$119)+'СЕТ СН'!$I$9+СВЦЭМ!$D$10+'СЕТ СН'!$I$5-'СЕТ СН'!$I$17</f>
        <v>3510.51520755</v>
      </c>
    </row>
    <row r="144" spans="1:25" ht="15.75" x14ac:dyDescent="0.2">
      <c r="A144" s="35">
        <f t="shared" si="3"/>
        <v>44129</v>
      </c>
      <c r="B144" s="36">
        <f>SUMIFS(СВЦЭМ!$C$33:$C$776,СВЦЭМ!$A$33:$A$776,$A144,СВЦЭМ!$B$33:$B$776,B$119)+'СЕТ СН'!$I$9+СВЦЭМ!$D$10+'СЕТ СН'!$I$5-'СЕТ СН'!$I$17</f>
        <v>3578.4957049300001</v>
      </c>
      <c r="C144" s="36">
        <f>SUMIFS(СВЦЭМ!$C$33:$C$776,СВЦЭМ!$A$33:$A$776,$A144,СВЦЭМ!$B$33:$B$776,C$119)+'СЕТ СН'!$I$9+СВЦЭМ!$D$10+'СЕТ СН'!$I$5-'СЕТ СН'!$I$17</f>
        <v>3629.8257302699999</v>
      </c>
      <c r="D144" s="36">
        <f>SUMIFS(СВЦЭМ!$C$33:$C$776,СВЦЭМ!$A$33:$A$776,$A144,СВЦЭМ!$B$33:$B$776,D$119)+'СЕТ СН'!$I$9+СВЦЭМ!$D$10+'СЕТ СН'!$I$5-'СЕТ СН'!$I$17</f>
        <v>3699.4789596000001</v>
      </c>
      <c r="E144" s="36">
        <f>SUMIFS(СВЦЭМ!$C$33:$C$776,СВЦЭМ!$A$33:$A$776,$A144,СВЦЭМ!$B$33:$B$776,E$119)+'СЕТ СН'!$I$9+СВЦЭМ!$D$10+'СЕТ СН'!$I$5-'СЕТ СН'!$I$17</f>
        <v>3703.05361386</v>
      </c>
      <c r="F144" s="36">
        <f>SUMIFS(СВЦЭМ!$C$33:$C$776,СВЦЭМ!$A$33:$A$776,$A144,СВЦЭМ!$B$33:$B$776,F$119)+'СЕТ СН'!$I$9+СВЦЭМ!$D$10+'СЕТ СН'!$I$5-'СЕТ СН'!$I$17</f>
        <v>3710.37805531</v>
      </c>
      <c r="G144" s="36">
        <f>SUMIFS(СВЦЭМ!$C$33:$C$776,СВЦЭМ!$A$33:$A$776,$A144,СВЦЭМ!$B$33:$B$776,G$119)+'СЕТ СН'!$I$9+СВЦЭМ!$D$10+'СЕТ СН'!$I$5-'СЕТ СН'!$I$17</f>
        <v>3704.3143967000001</v>
      </c>
      <c r="H144" s="36">
        <f>SUMIFS(СВЦЭМ!$C$33:$C$776,СВЦЭМ!$A$33:$A$776,$A144,СВЦЭМ!$B$33:$B$776,H$119)+'СЕТ СН'!$I$9+СВЦЭМ!$D$10+'СЕТ СН'!$I$5-'СЕТ СН'!$I$17</f>
        <v>3681.5479701899999</v>
      </c>
      <c r="I144" s="36">
        <f>SUMIFS(СВЦЭМ!$C$33:$C$776,СВЦЭМ!$A$33:$A$776,$A144,СВЦЭМ!$B$33:$B$776,I$119)+'СЕТ СН'!$I$9+СВЦЭМ!$D$10+'СЕТ СН'!$I$5-'СЕТ СН'!$I$17</f>
        <v>3662.1303681700001</v>
      </c>
      <c r="J144" s="36">
        <f>SUMIFS(СВЦЭМ!$C$33:$C$776,СВЦЭМ!$A$33:$A$776,$A144,СВЦЭМ!$B$33:$B$776,J$119)+'СЕТ СН'!$I$9+СВЦЭМ!$D$10+'СЕТ СН'!$I$5-'СЕТ СН'!$I$17</f>
        <v>3564.02047696</v>
      </c>
      <c r="K144" s="36">
        <f>SUMIFS(СВЦЭМ!$C$33:$C$776,СВЦЭМ!$A$33:$A$776,$A144,СВЦЭМ!$B$33:$B$776,K$119)+'СЕТ СН'!$I$9+СВЦЭМ!$D$10+'СЕТ СН'!$I$5-'СЕТ СН'!$I$17</f>
        <v>3495.2168608399998</v>
      </c>
      <c r="L144" s="36">
        <f>SUMIFS(СВЦЭМ!$C$33:$C$776,СВЦЭМ!$A$33:$A$776,$A144,СВЦЭМ!$B$33:$B$776,L$119)+'СЕТ СН'!$I$9+СВЦЭМ!$D$10+'СЕТ СН'!$I$5-'СЕТ СН'!$I$17</f>
        <v>3490.5571437399999</v>
      </c>
      <c r="M144" s="36">
        <f>SUMIFS(СВЦЭМ!$C$33:$C$776,СВЦЭМ!$A$33:$A$776,$A144,СВЦЭМ!$B$33:$B$776,M$119)+'СЕТ СН'!$I$9+СВЦЭМ!$D$10+'СЕТ СН'!$I$5-'СЕТ СН'!$I$17</f>
        <v>3493.9383756799998</v>
      </c>
      <c r="N144" s="36">
        <f>SUMIFS(СВЦЭМ!$C$33:$C$776,СВЦЭМ!$A$33:$A$776,$A144,СВЦЭМ!$B$33:$B$776,N$119)+'СЕТ СН'!$I$9+СВЦЭМ!$D$10+'СЕТ СН'!$I$5-'СЕТ СН'!$I$17</f>
        <v>3499.6352901099999</v>
      </c>
      <c r="O144" s="36">
        <f>SUMIFS(СВЦЭМ!$C$33:$C$776,СВЦЭМ!$A$33:$A$776,$A144,СВЦЭМ!$B$33:$B$776,O$119)+'СЕТ СН'!$I$9+СВЦЭМ!$D$10+'СЕТ СН'!$I$5-'СЕТ СН'!$I$17</f>
        <v>3542.9414710400001</v>
      </c>
      <c r="P144" s="36">
        <f>SUMIFS(СВЦЭМ!$C$33:$C$776,СВЦЭМ!$A$33:$A$776,$A144,СВЦЭМ!$B$33:$B$776,P$119)+'СЕТ СН'!$I$9+СВЦЭМ!$D$10+'СЕТ СН'!$I$5-'СЕТ СН'!$I$17</f>
        <v>3594.0385452999999</v>
      </c>
      <c r="Q144" s="36">
        <f>SUMIFS(СВЦЭМ!$C$33:$C$776,СВЦЭМ!$A$33:$A$776,$A144,СВЦЭМ!$B$33:$B$776,Q$119)+'СЕТ СН'!$I$9+СВЦЭМ!$D$10+'СЕТ СН'!$I$5-'СЕТ СН'!$I$17</f>
        <v>3556.3018735400001</v>
      </c>
      <c r="R144" s="36">
        <f>SUMIFS(СВЦЭМ!$C$33:$C$776,СВЦЭМ!$A$33:$A$776,$A144,СВЦЭМ!$B$33:$B$776,R$119)+'СЕТ СН'!$I$9+СВЦЭМ!$D$10+'СЕТ СН'!$I$5-'СЕТ СН'!$I$17</f>
        <v>3502.5099620999999</v>
      </c>
      <c r="S144" s="36">
        <f>SUMIFS(СВЦЭМ!$C$33:$C$776,СВЦЭМ!$A$33:$A$776,$A144,СВЦЭМ!$B$33:$B$776,S$119)+'СЕТ СН'!$I$9+СВЦЭМ!$D$10+'СЕТ СН'!$I$5-'СЕТ СН'!$I$17</f>
        <v>3492.3077650499999</v>
      </c>
      <c r="T144" s="36">
        <f>SUMIFS(СВЦЭМ!$C$33:$C$776,СВЦЭМ!$A$33:$A$776,$A144,СВЦЭМ!$B$33:$B$776,T$119)+'СЕТ СН'!$I$9+СВЦЭМ!$D$10+'СЕТ СН'!$I$5-'СЕТ СН'!$I$17</f>
        <v>3518.1722661100002</v>
      </c>
      <c r="U144" s="36">
        <f>SUMIFS(СВЦЭМ!$C$33:$C$776,СВЦЭМ!$A$33:$A$776,$A144,СВЦЭМ!$B$33:$B$776,U$119)+'СЕТ СН'!$I$9+СВЦЭМ!$D$10+'СЕТ СН'!$I$5-'СЕТ СН'!$I$17</f>
        <v>3453.3980534900002</v>
      </c>
      <c r="V144" s="36">
        <f>SUMIFS(СВЦЭМ!$C$33:$C$776,СВЦЭМ!$A$33:$A$776,$A144,СВЦЭМ!$B$33:$B$776,V$119)+'СЕТ СН'!$I$9+СВЦЭМ!$D$10+'СЕТ СН'!$I$5-'СЕТ СН'!$I$17</f>
        <v>3435.5935697699997</v>
      </c>
      <c r="W144" s="36">
        <f>SUMIFS(СВЦЭМ!$C$33:$C$776,СВЦЭМ!$A$33:$A$776,$A144,СВЦЭМ!$B$33:$B$776,W$119)+'СЕТ СН'!$I$9+СВЦЭМ!$D$10+'СЕТ СН'!$I$5-'СЕТ СН'!$I$17</f>
        <v>3416.5300043500001</v>
      </c>
      <c r="X144" s="36">
        <f>SUMIFS(СВЦЭМ!$C$33:$C$776,СВЦЭМ!$A$33:$A$776,$A144,СВЦЭМ!$B$33:$B$776,X$119)+'СЕТ СН'!$I$9+СВЦЭМ!$D$10+'СЕТ СН'!$I$5-'СЕТ СН'!$I$17</f>
        <v>3423.1400368700001</v>
      </c>
      <c r="Y144" s="36">
        <f>SUMIFS(СВЦЭМ!$C$33:$C$776,СВЦЭМ!$A$33:$A$776,$A144,СВЦЭМ!$B$33:$B$776,Y$119)+'СЕТ СН'!$I$9+СВЦЭМ!$D$10+'СЕТ СН'!$I$5-'СЕТ СН'!$I$17</f>
        <v>3464.3142789399999</v>
      </c>
    </row>
    <row r="145" spans="1:26" ht="15.75" x14ac:dyDescent="0.2">
      <c r="A145" s="35">
        <f t="shared" si="3"/>
        <v>44130</v>
      </c>
      <c r="B145" s="36">
        <f>SUMIFS(СВЦЭМ!$C$33:$C$776,СВЦЭМ!$A$33:$A$776,$A145,СВЦЭМ!$B$33:$B$776,B$119)+'СЕТ СН'!$I$9+СВЦЭМ!$D$10+'СЕТ СН'!$I$5-'СЕТ СН'!$I$17</f>
        <v>3570.79414812</v>
      </c>
      <c r="C145" s="36">
        <f>SUMIFS(СВЦЭМ!$C$33:$C$776,СВЦЭМ!$A$33:$A$776,$A145,СВЦЭМ!$B$33:$B$776,C$119)+'СЕТ СН'!$I$9+СВЦЭМ!$D$10+'СЕТ СН'!$I$5-'СЕТ СН'!$I$17</f>
        <v>3653.6701882899997</v>
      </c>
      <c r="D145" s="36">
        <f>SUMIFS(СВЦЭМ!$C$33:$C$776,СВЦЭМ!$A$33:$A$776,$A145,СВЦЭМ!$B$33:$B$776,D$119)+'СЕТ СН'!$I$9+СВЦЭМ!$D$10+'СЕТ СН'!$I$5-'СЕТ СН'!$I$17</f>
        <v>3710.9566174399997</v>
      </c>
      <c r="E145" s="36">
        <f>SUMIFS(СВЦЭМ!$C$33:$C$776,СВЦЭМ!$A$33:$A$776,$A145,СВЦЭМ!$B$33:$B$776,E$119)+'СЕТ СН'!$I$9+СВЦЭМ!$D$10+'СЕТ СН'!$I$5-'СЕТ СН'!$I$17</f>
        <v>3722.9783882500001</v>
      </c>
      <c r="F145" s="36">
        <f>SUMIFS(СВЦЭМ!$C$33:$C$776,СВЦЭМ!$A$33:$A$776,$A145,СВЦЭМ!$B$33:$B$776,F$119)+'СЕТ СН'!$I$9+СВЦЭМ!$D$10+'СЕТ СН'!$I$5-'СЕТ СН'!$I$17</f>
        <v>3719.4207516300003</v>
      </c>
      <c r="G145" s="36">
        <f>SUMIFS(СВЦЭМ!$C$33:$C$776,СВЦЭМ!$A$33:$A$776,$A145,СВЦЭМ!$B$33:$B$776,G$119)+'СЕТ СН'!$I$9+СВЦЭМ!$D$10+'СЕТ СН'!$I$5-'СЕТ СН'!$I$17</f>
        <v>3696.9144257500002</v>
      </c>
      <c r="H145" s="36">
        <f>SUMIFS(СВЦЭМ!$C$33:$C$776,СВЦЭМ!$A$33:$A$776,$A145,СВЦЭМ!$B$33:$B$776,H$119)+'СЕТ СН'!$I$9+СВЦЭМ!$D$10+'СЕТ СН'!$I$5-'СЕТ СН'!$I$17</f>
        <v>3647.4245948799999</v>
      </c>
      <c r="I145" s="36">
        <f>SUMIFS(СВЦЭМ!$C$33:$C$776,СВЦЭМ!$A$33:$A$776,$A145,СВЦЭМ!$B$33:$B$776,I$119)+'СЕТ СН'!$I$9+СВЦЭМ!$D$10+'СЕТ СН'!$I$5-'СЕТ СН'!$I$17</f>
        <v>3606.9635580499998</v>
      </c>
      <c r="J145" s="36">
        <f>SUMIFS(СВЦЭМ!$C$33:$C$776,СВЦЭМ!$A$33:$A$776,$A145,СВЦЭМ!$B$33:$B$776,J$119)+'СЕТ СН'!$I$9+СВЦЭМ!$D$10+'СЕТ СН'!$I$5-'СЕТ СН'!$I$17</f>
        <v>3535.9299670599999</v>
      </c>
      <c r="K145" s="36">
        <f>SUMIFS(СВЦЭМ!$C$33:$C$776,СВЦЭМ!$A$33:$A$776,$A145,СВЦЭМ!$B$33:$B$776,K$119)+'СЕТ СН'!$I$9+СВЦЭМ!$D$10+'СЕТ СН'!$I$5-'СЕТ СН'!$I$17</f>
        <v>3489.1055277400001</v>
      </c>
      <c r="L145" s="36">
        <f>SUMIFS(СВЦЭМ!$C$33:$C$776,СВЦЭМ!$A$33:$A$776,$A145,СВЦЭМ!$B$33:$B$776,L$119)+'СЕТ СН'!$I$9+СВЦЭМ!$D$10+'СЕТ СН'!$I$5-'СЕТ СН'!$I$17</f>
        <v>3484.5256869999998</v>
      </c>
      <c r="M145" s="36">
        <f>SUMIFS(СВЦЭМ!$C$33:$C$776,СВЦЭМ!$A$33:$A$776,$A145,СВЦЭМ!$B$33:$B$776,M$119)+'СЕТ СН'!$I$9+СВЦЭМ!$D$10+'СЕТ СН'!$I$5-'СЕТ СН'!$I$17</f>
        <v>3507.3376959400002</v>
      </c>
      <c r="N145" s="36">
        <f>SUMIFS(СВЦЭМ!$C$33:$C$776,СВЦЭМ!$A$33:$A$776,$A145,СВЦЭМ!$B$33:$B$776,N$119)+'СЕТ СН'!$I$9+СВЦЭМ!$D$10+'СЕТ СН'!$I$5-'СЕТ СН'!$I$17</f>
        <v>3507.1810480100003</v>
      </c>
      <c r="O145" s="36">
        <f>SUMIFS(СВЦЭМ!$C$33:$C$776,СВЦЭМ!$A$33:$A$776,$A145,СВЦЭМ!$B$33:$B$776,O$119)+'СЕТ СН'!$I$9+СВЦЭМ!$D$10+'СЕТ СН'!$I$5-'СЕТ СН'!$I$17</f>
        <v>3538.74616191</v>
      </c>
      <c r="P145" s="36">
        <f>SUMIFS(СВЦЭМ!$C$33:$C$776,СВЦЭМ!$A$33:$A$776,$A145,СВЦЭМ!$B$33:$B$776,P$119)+'СЕТ СН'!$I$9+СВЦЭМ!$D$10+'СЕТ СН'!$I$5-'СЕТ СН'!$I$17</f>
        <v>3583.1677517399999</v>
      </c>
      <c r="Q145" s="36">
        <f>SUMIFS(СВЦЭМ!$C$33:$C$776,СВЦЭМ!$A$33:$A$776,$A145,СВЦЭМ!$B$33:$B$776,Q$119)+'СЕТ СН'!$I$9+СВЦЭМ!$D$10+'СЕТ СН'!$I$5-'СЕТ СН'!$I$17</f>
        <v>3550.20775288</v>
      </c>
      <c r="R145" s="36">
        <f>SUMIFS(СВЦЭМ!$C$33:$C$776,СВЦЭМ!$A$33:$A$776,$A145,СВЦЭМ!$B$33:$B$776,R$119)+'СЕТ СН'!$I$9+СВЦЭМ!$D$10+'СЕТ СН'!$I$5-'СЕТ СН'!$I$17</f>
        <v>3501.4586595000001</v>
      </c>
      <c r="S145" s="36">
        <f>SUMIFS(СВЦЭМ!$C$33:$C$776,СВЦЭМ!$A$33:$A$776,$A145,СВЦЭМ!$B$33:$B$776,S$119)+'СЕТ СН'!$I$9+СВЦЭМ!$D$10+'СЕТ СН'!$I$5-'СЕТ СН'!$I$17</f>
        <v>3435.8725069299999</v>
      </c>
      <c r="T145" s="36">
        <f>SUMIFS(СВЦЭМ!$C$33:$C$776,СВЦЭМ!$A$33:$A$776,$A145,СВЦЭМ!$B$33:$B$776,T$119)+'СЕТ СН'!$I$9+СВЦЭМ!$D$10+'СЕТ СН'!$I$5-'СЕТ СН'!$I$17</f>
        <v>3401.4366669700003</v>
      </c>
      <c r="U145" s="36">
        <f>SUMIFS(СВЦЭМ!$C$33:$C$776,СВЦЭМ!$A$33:$A$776,$A145,СВЦЭМ!$B$33:$B$776,U$119)+'СЕТ СН'!$I$9+СВЦЭМ!$D$10+'СЕТ СН'!$I$5-'СЕТ СН'!$I$17</f>
        <v>3398.2512781300002</v>
      </c>
      <c r="V145" s="36">
        <f>SUMIFS(СВЦЭМ!$C$33:$C$776,СВЦЭМ!$A$33:$A$776,$A145,СВЦЭМ!$B$33:$B$776,V$119)+'СЕТ СН'!$I$9+СВЦЭМ!$D$10+'СЕТ СН'!$I$5-'СЕТ СН'!$I$17</f>
        <v>3398.90531147</v>
      </c>
      <c r="W145" s="36">
        <f>SUMIFS(СВЦЭМ!$C$33:$C$776,СВЦЭМ!$A$33:$A$776,$A145,СВЦЭМ!$B$33:$B$776,W$119)+'СЕТ СН'!$I$9+СВЦЭМ!$D$10+'СЕТ СН'!$I$5-'СЕТ СН'!$I$17</f>
        <v>3400.41896395</v>
      </c>
      <c r="X145" s="36">
        <f>SUMIFS(СВЦЭМ!$C$33:$C$776,СВЦЭМ!$A$33:$A$776,$A145,СВЦЭМ!$B$33:$B$776,X$119)+'СЕТ СН'!$I$9+СВЦЭМ!$D$10+'СЕТ СН'!$I$5-'СЕТ СН'!$I$17</f>
        <v>3397.0211441800002</v>
      </c>
      <c r="Y145" s="36">
        <f>SUMIFS(СВЦЭМ!$C$33:$C$776,СВЦЭМ!$A$33:$A$776,$A145,СВЦЭМ!$B$33:$B$776,Y$119)+'СЕТ СН'!$I$9+СВЦЭМ!$D$10+'СЕТ СН'!$I$5-'СЕТ СН'!$I$17</f>
        <v>3439.7664096899998</v>
      </c>
    </row>
    <row r="146" spans="1:26" ht="15.75" x14ac:dyDescent="0.2">
      <c r="A146" s="35">
        <f t="shared" si="3"/>
        <v>44131</v>
      </c>
      <c r="B146" s="36">
        <f>SUMIFS(СВЦЭМ!$C$33:$C$776,СВЦЭМ!$A$33:$A$776,$A146,СВЦЭМ!$B$33:$B$776,B$119)+'СЕТ СН'!$I$9+СВЦЭМ!$D$10+'СЕТ СН'!$I$5-'СЕТ СН'!$I$17</f>
        <v>3553.6418032900001</v>
      </c>
      <c r="C146" s="36">
        <f>SUMIFS(СВЦЭМ!$C$33:$C$776,СВЦЭМ!$A$33:$A$776,$A146,СВЦЭМ!$B$33:$B$776,C$119)+'СЕТ СН'!$I$9+СВЦЭМ!$D$10+'СЕТ СН'!$I$5-'СЕТ СН'!$I$17</f>
        <v>3647.64705151</v>
      </c>
      <c r="D146" s="36">
        <f>SUMIFS(СВЦЭМ!$C$33:$C$776,СВЦЭМ!$A$33:$A$776,$A146,СВЦЭМ!$B$33:$B$776,D$119)+'СЕТ СН'!$I$9+СВЦЭМ!$D$10+'СЕТ СН'!$I$5-'СЕТ СН'!$I$17</f>
        <v>3723.0981636799997</v>
      </c>
      <c r="E146" s="36">
        <f>SUMIFS(СВЦЭМ!$C$33:$C$776,СВЦЭМ!$A$33:$A$776,$A146,СВЦЭМ!$B$33:$B$776,E$119)+'СЕТ СН'!$I$9+СВЦЭМ!$D$10+'СЕТ СН'!$I$5-'СЕТ СН'!$I$17</f>
        <v>3742.1471796300002</v>
      </c>
      <c r="F146" s="36">
        <f>SUMIFS(СВЦЭМ!$C$33:$C$776,СВЦЭМ!$A$33:$A$776,$A146,СВЦЭМ!$B$33:$B$776,F$119)+'СЕТ СН'!$I$9+СВЦЭМ!$D$10+'СЕТ СН'!$I$5-'СЕТ СН'!$I$17</f>
        <v>3732.4904558899998</v>
      </c>
      <c r="G146" s="36">
        <f>SUMIFS(СВЦЭМ!$C$33:$C$776,СВЦЭМ!$A$33:$A$776,$A146,СВЦЭМ!$B$33:$B$776,G$119)+'СЕТ СН'!$I$9+СВЦЭМ!$D$10+'СЕТ СН'!$I$5-'СЕТ СН'!$I$17</f>
        <v>3722.2802420799999</v>
      </c>
      <c r="H146" s="36">
        <f>SUMIFS(СВЦЭМ!$C$33:$C$776,СВЦЭМ!$A$33:$A$776,$A146,СВЦЭМ!$B$33:$B$776,H$119)+'СЕТ СН'!$I$9+СВЦЭМ!$D$10+'СЕТ СН'!$I$5-'СЕТ СН'!$I$17</f>
        <v>3686.4132386299998</v>
      </c>
      <c r="I146" s="36">
        <f>SUMIFS(СВЦЭМ!$C$33:$C$776,СВЦЭМ!$A$33:$A$776,$A146,СВЦЭМ!$B$33:$B$776,I$119)+'СЕТ СН'!$I$9+СВЦЭМ!$D$10+'СЕТ СН'!$I$5-'СЕТ СН'!$I$17</f>
        <v>3654.1177076499998</v>
      </c>
      <c r="J146" s="36">
        <f>SUMIFS(СВЦЭМ!$C$33:$C$776,СВЦЭМ!$A$33:$A$776,$A146,СВЦЭМ!$B$33:$B$776,J$119)+'СЕТ СН'!$I$9+СВЦЭМ!$D$10+'СЕТ СН'!$I$5-'СЕТ СН'!$I$17</f>
        <v>3571.88456752</v>
      </c>
      <c r="K146" s="36">
        <f>SUMIFS(СВЦЭМ!$C$33:$C$776,СВЦЭМ!$A$33:$A$776,$A146,СВЦЭМ!$B$33:$B$776,K$119)+'СЕТ СН'!$I$9+СВЦЭМ!$D$10+'СЕТ СН'!$I$5-'СЕТ СН'!$I$17</f>
        <v>3530.64631779</v>
      </c>
      <c r="L146" s="36">
        <f>SUMIFS(СВЦЭМ!$C$33:$C$776,СВЦЭМ!$A$33:$A$776,$A146,СВЦЭМ!$B$33:$B$776,L$119)+'СЕТ СН'!$I$9+СВЦЭМ!$D$10+'СЕТ СН'!$I$5-'СЕТ СН'!$I$17</f>
        <v>3538.82941007</v>
      </c>
      <c r="M146" s="36">
        <f>SUMIFS(СВЦЭМ!$C$33:$C$776,СВЦЭМ!$A$33:$A$776,$A146,СВЦЭМ!$B$33:$B$776,M$119)+'СЕТ СН'!$I$9+СВЦЭМ!$D$10+'СЕТ СН'!$I$5-'СЕТ СН'!$I$17</f>
        <v>3543.4514073700002</v>
      </c>
      <c r="N146" s="36">
        <f>SUMIFS(СВЦЭМ!$C$33:$C$776,СВЦЭМ!$A$33:$A$776,$A146,СВЦЭМ!$B$33:$B$776,N$119)+'СЕТ СН'!$I$9+СВЦЭМ!$D$10+'СЕТ СН'!$I$5-'СЕТ СН'!$I$17</f>
        <v>3551.9718802100001</v>
      </c>
      <c r="O146" s="36">
        <f>SUMIFS(СВЦЭМ!$C$33:$C$776,СВЦЭМ!$A$33:$A$776,$A146,СВЦЭМ!$B$33:$B$776,O$119)+'СЕТ СН'!$I$9+СВЦЭМ!$D$10+'СЕТ СН'!$I$5-'СЕТ СН'!$I$17</f>
        <v>3603.1027135099998</v>
      </c>
      <c r="P146" s="36">
        <f>SUMIFS(СВЦЭМ!$C$33:$C$776,СВЦЭМ!$A$33:$A$776,$A146,СВЦЭМ!$B$33:$B$776,P$119)+'СЕТ СН'!$I$9+СВЦЭМ!$D$10+'СЕТ СН'!$I$5-'СЕТ СН'!$I$17</f>
        <v>3644.4062312799997</v>
      </c>
      <c r="Q146" s="36">
        <f>SUMIFS(СВЦЭМ!$C$33:$C$776,СВЦЭМ!$A$33:$A$776,$A146,СВЦЭМ!$B$33:$B$776,Q$119)+'СЕТ СН'!$I$9+СВЦЭМ!$D$10+'СЕТ СН'!$I$5-'СЕТ СН'!$I$17</f>
        <v>3601.4310446099998</v>
      </c>
      <c r="R146" s="36">
        <f>SUMIFS(СВЦЭМ!$C$33:$C$776,СВЦЭМ!$A$33:$A$776,$A146,СВЦЭМ!$B$33:$B$776,R$119)+'СЕТ СН'!$I$9+СВЦЭМ!$D$10+'СЕТ СН'!$I$5-'СЕТ СН'!$I$17</f>
        <v>3536.5098407699998</v>
      </c>
      <c r="S146" s="36">
        <f>SUMIFS(СВЦЭМ!$C$33:$C$776,СВЦЭМ!$A$33:$A$776,$A146,СВЦЭМ!$B$33:$B$776,S$119)+'СЕТ СН'!$I$9+СВЦЭМ!$D$10+'СЕТ СН'!$I$5-'СЕТ СН'!$I$17</f>
        <v>3484.2919744700002</v>
      </c>
      <c r="T146" s="36">
        <f>SUMIFS(СВЦЭМ!$C$33:$C$776,СВЦЭМ!$A$33:$A$776,$A146,СВЦЭМ!$B$33:$B$776,T$119)+'СЕТ СН'!$I$9+СВЦЭМ!$D$10+'СЕТ СН'!$I$5-'СЕТ СН'!$I$17</f>
        <v>3502.5992209799997</v>
      </c>
      <c r="U146" s="36">
        <f>SUMIFS(СВЦЭМ!$C$33:$C$776,СВЦЭМ!$A$33:$A$776,$A146,СВЦЭМ!$B$33:$B$776,U$119)+'СЕТ СН'!$I$9+СВЦЭМ!$D$10+'СЕТ СН'!$I$5-'СЕТ СН'!$I$17</f>
        <v>3501.2343784099999</v>
      </c>
      <c r="V146" s="36">
        <f>SUMIFS(СВЦЭМ!$C$33:$C$776,СВЦЭМ!$A$33:$A$776,$A146,СВЦЭМ!$B$33:$B$776,V$119)+'СЕТ СН'!$I$9+СВЦЭМ!$D$10+'СЕТ СН'!$I$5-'СЕТ СН'!$I$17</f>
        <v>3503.1347927799998</v>
      </c>
      <c r="W146" s="36">
        <f>SUMIFS(СВЦЭМ!$C$33:$C$776,СВЦЭМ!$A$33:$A$776,$A146,СВЦЭМ!$B$33:$B$776,W$119)+'СЕТ СН'!$I$9+СВЦЭМ!$D$10+'СЕТ СН'!$I$5-'СЕТ СН'!$I$17</f>
        <v>3498.7101540200001</v>
      </c>
      <c r="X146" s="36">
        <f>SUMIFS(СВЦЭМ!$C$33:$C$776,СВЦЭМ!$A$33:$A$776,$A146,СВЦЭМ!$B$33:$B$776,X$119)+'СЕТ СН'!$I$9+СВЦЭМ!$D$10+'СЕТ СН'!$I$5-'СЕТ СН'!$I$17</f>
        <v>3477.86097483</v>
      </c>
      <c r="Y146" s="36">
        <f>SUMIFS(СВЦЭМ!$C$33:$C$776,СВЦЭМ!$A$33:$A$776,$A146,СВЦЭМ!$B$33:$B$776,Y$119)+'СЕТ СН'!$I$9+СВЦЭМ!$D$10+'СЕТ СН'!$I$5-'СЕТ СН'!$I$17</f>
        <v>3514.47512349</v>
      </c>
    </row>
    <row r="147" spans="1:26" ht="15.75" x14ac:dyDescent="0.2">
      <c r="A147" s="35">
        <f t="shared" si="3"/>
        <v>44132</v>
      </c>
      <c r="B147" s="36">
        <f>SUMIFS(СВЦЭМ!$C$33:$C$776,СВЦЭМ!$A$33:$A$776,$A147,СВЦЭМ!$B$33:$B$776,B$119)+'СЕТ СН'!$I$9+СВЦЭМ!$D$10+'СЕТ СН'!$I$5-'СЕТ СН'!$I$17</f>
        <v>3616.85041456</v>
      </c>
      <c r="C147" s="36">
        <f>SUMIFS(СВЦЭМ!$C$33:$C$776,СВЦЭМ!$A$33:$A$776,$A147,СВЦЭМ!$B$33:$B$776,C$119)+'СЕТ СН'!$I$9+СВЦЭМ!$D$10+'СЕТ СН'!$I$5-'СЕТ СН'!$I$17</f>
        <v>3679.45373922</v>
      </c>
      <c r="D147" s="36">
        <f>SUMIFS(СВЦЭМ!$C$33:$C$776,СВЦЭМ!$A$33:$A$776,$A147,СВЦЭМ!$B$33:$B$776,D$119)+'СЕТ СН'!$I$9+СВЦЭМ!$D$10+'СЕТ СН'!$I$5-'СЕТ СН'!$I$17</f>
        <v>3681.47149313</v>
      </c>
      <c r="E147" s="36">
        <f>SUMIFS(СВЦЭМ!$C$33:$C$776,СВЦЭМ!$A$33:$A$776,$A147,СВЦЭМ!$B$33:$B$776,E$119)+'СЕТ СН'!$I$9+СВЦЭМ!$D$10+'СЕТ СН'!$I$5-'СЕТ СН'!$I$17</f>
        <v>3685.5568768799999</v>
      </c>
      <c r="F147" s="36">
        <f>SUMIFS(СВЦЭМ!$C$33:$C$776,СВЦЭМ!$A$33:$A$776,$A147,СВЦЭМ!$B$33:$B$776,F$119)+'СЕТ СН'!$I$9+СВЦЭМ!$D$10+'СЕТ СН'!$I$5-'СЕТ СН'!$I$17</f>
        <v>3694.1252595199999</v>
      </c>
      <c r="G147" s="36">
        <f>SUMIFS(СВЦЭМ!$C$33:$C$776,СВЦЭМ!$A$33:$A$776,$A147,СВЦЭМ!$B$33:$B$776,G$119)+'СЕТ СН'!$I$9+СВЦЭМ!$D$10+'СЕТ СН'!$I$5-'СЕТ СН'!$I$17</f>
        <v>3675.2306950900002</v>
      </c>
      <c r="H147" s="36">
        <f>SUMIFS(СВЦЭМ!$C$33:$C$776,СВЦЭМ!$A$33:$A$776,$A147,СВЦЭМ!$B$33:$B$776,H$119)+'СЕТ СН'!$I$9+СВЦЭМ!$D$10+'СЕТ СН'!$I$5-'СЕТ СН'!$I$17</f>
        <v>3686.5730312400001</v>
      </c>
      <c r="I147" s="36">
        <f>SUMIFS(СВЦЭМ!$C$33:$C$776,СВЦЭМ!$A$33:$A$776,$A147,СВЦЭМ!$B$33:$B$776,I$119)+'СЕТ СН'!$I$9+СВЦЭМ!$D$10+'СЕТ СН'!$I$5-'СЕТ СН'!$I$17</f>
        <v>3673.2453898599997</v>
      </c>
      <c r="J147" s="36">
        <f>SUMIFS(СВЦЭМ!$C$33:$C$776,СВЦЭМ!$A$33:$A$776,$A147,СВЦЭМ!$B$33:$B$776,J$119)+'СЕТ СН'!$I$9+СВЦЭМ!$D$10+'СЕТ СН'!$I$5-'СЕТ СН'!$I$17</f>
        <v>3610.0272928700001</v>
      </c>
      <c r="K147" s="36">
        <f>SUMIFS(СВЦЭМ!$C$33:$C$776,СВЦЭМ!$A$33:$A$776,$A147,СВЦЭМ!$B$33:$B$776,K$119)+'СЕТ СН'!$I$9+СВЦЭМ!$D$10+'СЕТ СН'!$I$5-'СЕТ СН'!$I$17</f>
        <v>3560.3172585299999</v>
      </c>
      <c r="L147" s="36">
        <f>SUMIFS(СВЦЭМ!$C$33:$C$776,СВЦЭМ!$A$33:$A$776,$A147,СВЦЭМ!$B$33:$B$776,L$119)+'СЕТ СН'!$I$9+СВЦЭМ!$D$10+'СЕТ СН'!$I$5-'СЕТ СН'!$I$17</f>
        <v>3563.0467208599998</v>
      </c>
      <c r="M147" s="36">
        <f>SUMIFS(СВЦЭМ!$C$33:$C$776,СВЦЭМ!$A$33:$A$776,$A147,СВЦЭМ!$B$33:$B$776,M$119)+'СЕТ СН'!$I$9+СВЦЭМ!$D$10+'СЕТ СН'!$I$5-'СЕТ СН'!$I$17</f>
        <v>3564.38575107</v>
      </c>
      <c r="N147" s="36">
        <f>SUMIFS(СВЦЭМ!$C$33:$C$776,СВЦЭМ!$A$33:$A$776,$A147,СВЦЭМ!$B$33:$B$776,N$119)+'СЕТ СН'!$I$9+СВЦЭМ!$D$10+'СЕТ СН'!$I$5-'СЕТ СН'!$I$17</f>
        <v>3580.5724555699999</v>
      </c>
      <c r="O147" s="36">
        <f>SUMIFS(СВЦЭМ!$C$33:$C$776,СВЦЭМ!$A$33:$A$776,$A147,СВЦЭМ!$B$33:$B$776,O$119)+'СЕТ СН'!$I$9+СВЦЭМ!$D$10+'СЕТ СН'!$I$5-'СЕТ СН'!$I$17</f>
        <v>3620.9139221099999</v>
      </c>
      <c r="P147" s="36">
        <f>SUMIFS(СВЦЭМ!$C$33:$C$776,СВЦЭМ!$A$33:$A$776,$A147,СВЦЭМ!$B$33:$B$776,P$119)+'СЕТ СН'!$I$9+СВЦЭМ!$D$10+'СЕТ СН'!$I$5-'СЕТ СН'!$I$17</f>
        <v>3659.5761555700001</v>
      </c>
      <c r="Q147" s="36">
        <f>SUMIFS(СВЦЭМ!$C$33:$C$776,СВЦЭМ!$A$33:$A$776,$A147,СВЦЭМ!$B$33:$B$776,Q$119)+'СЕТ СН'!$I$9+СВЦЭМ!$D$10+'СЕТ СН'!$I$5-'СЕТ СН'!$I$17</f>
        <v>3617.74051224</v>
      </c>
      <c r="R147" s="36">
        <f>SUMIFS(СВЦЭМ!$C$33:$C$776,СВЦЭМ!$A$33:$A$776,$A147,СВЦЭМ!$B$33:$B$776,R$119)+'СЕТ СН'!$I$9+СВЦЭМ!$D$10+'СЕТ СН'!$I$5-'СЕТ СН'!$I$17</f>
        <v>3559.2829829000002</v>
      </c>
      <c r="S147" s="36">
        <f>SUMIFS(СВЦЭМ!$C$33:$C$776,СВЦЭМ!$A$33:$A$776,$A147,СВЦЭМ!$B$33:$B$776,S$119)+'СЕТ СН'!$I$9+СВЦЭМ!$D$10+'СЕТ СН'!$I$5-'СЕТ СН'!$I$17</f>
        <v>3510.4641897299998</v>
      </c>
      <c r="T147" s="36">
        <f>SUMIFS(СВЦЭМ!$C$33:$C$776,СВЦЭМ!$A$33:$A$776,$A147,СВЦЭМ!$B$33:$B$776,T$119)+'СЕТ СН'!$I$9+СВЦЭМ!$D$10+'СЕТ СН'!$I$5-'СЕТ СН'!$I$17</f>
        <v>3512.54731085</v>
      </c>
      <c r="U147" s="36">
        <f>SUMIFS(СВЦЭМ!$C$33:$C$776,СВЦЭМ!$A$33:$A$776,$A147,СВЦЭМ!$B$33:$B$776,U$119)+'СЕТ СН'!$I$9+СВЦЭМ!$D$10+'СЕТ СН'!$I$5-'СЕТ СН'!$I$17</f>
        <v>3517.08810791</v>
      </c>
      <c r="V147" s="36">
        <f>SUMIFS(СВЦЭМ!$C$33:$C$776,СВЦЭМ!$A$33:$A$776,$A147,СВЦЭМ!$B$33:$B$776,V$119)+'СЕТ СН'!$I$9+СВЦЭМ!$D$10+'СЕТ СН'!$I$5-'СЕТ СН'!$I$17</f>
        <v>3509.8308980399997</v>
      </c>
      <c r="W147" s="36">
        <f>SUMIFS(СВЦЭМ!$C$33:$C$776,СВЦЭМ!$A$33:$A$776,$A147,СВЦЭМ!$B$33:$B$776,W$119)+'СЕТ СН'!$I$9+СВЦЭМ!$D$10+'СЕТ СН'!$I$5-'СЕТ СН'!$I$17</f>
        <v>3508.05966132</v>
      </c>
      <c r="X147" s="36">
        <f>SUMIFS(СВЦЭМ!$C$33:$C$776,СВЦЭМ!$A$33:$A$776,$A147,СВЦЭМ!$B$33:$B$776,X$119)+'СЕТ СН'!$I$9+СВЦЭМ!$D$10+'СЕТ СН'!$I$5-'СЕТ СН'!$I$17</f>
        <v>3511.2863941999999</v>
      </c>
      <c r="Y147" s="36">
        <f>SUMIFS(СВЦЭМ!$C$33:$C$776,СВЦЭМ!$A$33:$A$776,$A147,СВЦЭМ!$B$33:$B$776,Y$119)+'СЕТ СН'!$I$9+СВЦЭМ!$D$10+'СЕТ СН'!$I$5-'СЕТ СН'!$I$17</f>
        <v>3539.1153735100002</v>
      </c>
    </row>
    <row r="148" spans="1:26" ht="15.75" x14ac:dyDescent="0.2">
      <c r="A148" s="35">
        <f t="shared" si="3"/>
        <v>44133</v>
      </c>
      <c r="B148" s="36">
        <f>SUMIFS(СВЦЭМ!$C$33:$C$776,СВЦЭМ!$A$33:$A$776,$A148,СВЦЭМ!$B$33:$B$776,B$119)+'СЕТ СН'!$I$9+СВЦЭМ!$D$10+'СЕТ СН'!$I$5-'СЕТ СН'!$I$17</f>
        <v>3593.2174406700001</v>
      </c>
      <c r="C148" s="36">
        <f>SUMIFS(СВЦЭМ!$C$33:$C$776,СВЦЭМ!$A$33:$A$776,$A148,СВЦЭМ!$B$33:$B$776,C$119)+'СЕТ СН'!$I$9+СВЦЭМ!$D$10+'СЕТ СН'!$I$5-'СЕТ СН'!$I$17</f>
        <v>3663.86854438</v>
      </c>
      <c r="D148" s="36">
        <f>SUMIFS(СВЦЭМ!$C$33:$C$776,СВЦЭМ!$A$33:$A$776,$A148,СВЦЭМ!$B$33:$B$776,D$119)+'СЕТ СН'!$I$9+СВЦЭМ!$D$10+'СЕТ СН'!$I$5-'СЕТ СН'!$I$17</f>
        <v>3674.6412291000001</v>
      </c>
      <c r="E148" s="36">
        <f>SUMIFS(СВЦЭМ!$C$33:$C$776,СВЦЭМ!$A$33:$A$776,$A148,СВЦЭМ!$B$33:$B$776,E$119)+'СЕТ СН'!$I$9+СВЦЭМ!$D$10+'СЕТ СН'!$I$5-'СЕТ СН'!$I$17</f>
        <v>3668.3205144799999</v>
      </c>
      <c r="F148" s="36">
        <f>SUMIFS(СВЦЭМ!$C$33:$C$776,СВЦЭМ!$A$33:$A$776,$A148,СВЦЭМ!$B$33:$B$776,F$119)+'СЕТ СН'!$I$9+СВЦЭМ!$D$10+'СЕТ СН'!$I$5-'СЕТ СН'!$I$17</f>
        <v>3674.86053597</v>
      </c>
      <c r="G148" s="36">
        <f>SUMIFS(СВЦЭМ!$C$33:$C$776,СВЦЭМ!$A$33:$A$776,$A148,СВЦЭМ!$B$33:$B$776,G$119)+'СЕТ СН'!$I$9+СВЦЭМ!$D$10+'СЕТ СН'!$I$5-'СЕТ СН'!$I$17</f>
        <v>3738.97245458</v>
      </c>
      <c r="H148" s="36">
        <f>SUMIFS(СВЦЭМ!$C$33:$C$776,СВЦЭМ!$A$33:$A$776,$A148,СВЦЭМ!$B$33:$B$776,H$119)+'СЕТ СН'!$I$9+СВЦЭМ!$D$10+'СЕТ СН'!$I$5-'СЕТ СН'!$I$17</f>
        <v>3750.6749792400001</v>
      </c>
      <c r="I148" s="36">
        <f>SUMIFS(СВЦЭМ!$C$33:$C$776,СВЦЭМ!$A$33:$A$776,$A148,СВЦЭМ!$B$33:$B$776,I$119)+'СЕТ СН'!$I$9+СВЦЭМ!$D$10+'СЕТ СН'!$I$5-'СЕТ СН'!$I$17</f>
        <v>3654.2670640300003</v>
      </c>
      <c r="J148" s="36">
        <f>SUMIFS(СВЦЭМ!$C$33:$C$776,СВЦЭМ!$A$33:$A$776,$A148,СВЦЭМ!$B$33:$B$776,J$119)+'СЕТ СН'!$I$9+СВЦЭМ!$D$10+'СЕТ СН'!$I$5-'СЕТ СН'!$I$17</f>
        <v>3559.5764810700002</v>
      </c>
      <c r="K148" s="36">
        <f>SUMIFS(СВЦЭМ!$C$33:$C$776,СВЦЭМ!$A$33:$A$776,$A148,СВЦЭМ!$B$33:$B$776,K$119)+'СЕТ СН'!$I$9+СВЦЭМ!$D$10+'СЕТ СН'!$I$5-'СЕТ СН'!$I$17</f>
        <v>3506.9291111399998</v>
      </c>
      <c r="L148" s="36">
        <f>SUMIFS(СВЦЭМ!$C$33:$C$776,СВЦЭМ!$A$33:$A$776,$A148,СВЦЭМ!$B$33:$B$776,L$119)+'СЕТ СН'!$I$9+СВЦЭМ!$D$10+'СЕТ СН'!$I$5-'СЕТ СН'!$I$17</f>
        <v>3508.9859774199999</v>
      </c>
      <c r="M148" s="36">
        <f>SUMIFS(СВЦЭМ!$C$33:$C$776,СВЦЭМ!$A$33:$A$776,$A148,СВЦЭМ!$B$33:$B$776,M$119)+'СЕТ СН'!$I$9+СВЦЭМ!$D$10+'СЕТ СН'!$I$5-'СЕТ СН'!$I$17</f>
        <v>3513.0585631399999</v>
      </c>
      <c r="N148" s="36">
        <f>SUMIFS(СВЦЭМ!$C$33:$C$776,СВЦЭМ!$A$33:$A$776,$A148,СВЦЭМ!$B$33:$B$776,N$119)+'СЕТ СН'!$I$9+СВЦЭМ!$D$10+'СЕТ СН'!$I$5-'СЕТ СН'!$I$17</f>
        <v>3501.4508926799999</v>
      </c>
      <c r="O148" s="36">
        <f>SUMIFS(СВЦЭМ!$C$33:$C$776,СВЦЭМ!$A$33:$A$776,$A148,СВЦЭМ!$B$33:$B$776,O$119)+'СЕТ СН'!$I$9+СВЦЭМ!$D$10+'СЕТ СН'!$I$5-'СЕТ СН'!$I$17</f>
        <v>3507.5028795899998</v>
      </c>
      <c r="P148" s="36">
        <f>SUMIFS(СВЦЭМ!$C$33:$C$776,СВЦЭМ!$A$33:$A$776,$A148,СВЦЭМ!$B$33:$B$776,P$119)+'СЕТ СН'!$I$9+СВЦЭМ!$D$10+'СЕТ СН'!$I$5-'СЕТ СН'!$I$17</f>
        <v>3546.4125374499999</v>
      </c>
      <c r="Q148" s="36">
        <f>SUMIFS(СВЦЭМ!$C$33:$C$776,СВЦЭМ!$A$33:$A$776,$A148,СВЦЭМ!$B$33:$B$776,Q$119)+'СЕТ СН'!$I$9+СВЦЭМ!$D$10+'СЕТ СН'!$I$5-'СЕТ СН'!$I$17</f>
        <v>3506.56423369</v>
      </c>
      <c r="R148" s="36">
        <f>SUMIFS(СВЦЭМ!$C$33:$C$776,СВЦЭМ!$A$33:$A$776,$A148,СВЦЭМ!$B$33:$B$776,R$119)+'СЕТ СН'!$I$9+СВЦЭМ!$D$10+'СЕТ СН'!$I$5-'СЕТ СН'!$I$17</f>
        <v>3500.7108331199997</v>
      </c>
      <c r="S148" s="36">
        <f>SUMIFS(СВЦЭМ!$C$33:$C$776,СВЦЭМ!$A$33:$A$776,$A148,СВЦЭМ!$B$33:$B$776,S$119)+'СЕТ СН'!$I$9+СВЦЭМ!$D$10+'СЕТ СН'!$I$5-'СЕТ СН'!$I$17</f>
        <v>3500.8599313499999</v>
      </c>
      <c r="T148" s="36">
        <f>SUMIFS(СВЦЭМ!$C$33:$C$776,СВЦЭМ!$A$33:$A$776,$A148,СВЦЭМ!$B$33:$B$776,T$119)+'СЕТ СН'!$I$9+СВЦЭМ!$D$10+'СЕТ СН'!$I$5-'СЕТ СН'!$I$17</f>
        <v>3528.2315116499999</v>
      </c>
      <c r="U148" s="36">
        <f>SUMIFS(СВЦЭМ!$C$33:$C$776,СВЦЭМ!$A$33:$A$776,$A148,СВЦЭМ!$B$33:$B$776,U$119)+'СЕТ СН'!$I$9+СВЦЭМ!$D$10+'СЕТ СН'!$I$5-'СЕТ СН'!$I$17</f>
        <v>3527.5508560099997</v>
      </c>
      <c r="V148" s="36">
        <f>SUMIFS(СВЦЭМ!$C$33:$C$776,СВЦЭМ!$A$33:$A$776,$A148,СВЦЭМ!$B$33:$B$776,V$119)+'СЕТ СН'!$I$9+СВЦЭМ!$D$10+'СЕТ СН'!$I$5-'СЕТ СН'!$I$17</f>
        <v>3511.41075856</v>
      </c>
      <c r="W148" s="36">
        <f>SUMIFS(СВЦЭМ!$C$33:$C$776,СВЦЭМ!$A$33:$A$776,$A148,СВЦЭМ!$B$33:$B$776,W$119)+'СЕТ СН'!$I$9+СВЦЭМ!$D$10+'СЕТ СН'!$I$5-'СЕТ СН'!$I$17</f>
        <v>3497.1181242399998</v>
      </c>
      <c r="X148" s="36">
        <f>SUMIFS(СВЦЭМ!$C$33:$C$776,СВЦЭМ!$A$33:$A$776,$A148,СВЦЭМ!$B$33:$B$776,X$119)+'СЕТ СН'!$I$9+СВЦЭМ!$D$10+'СЕТ СН'!$I$5-'СЕТ СН'!$I$17</f>
        <v>3546.2066367899997</v>
      </c>
      <c r="Y148" s="36">
        <f>SUMIFS(СВЦЭМ!$C$33:$C$776,СВЦЭМ!$A$33:$A$776,$A148,СВЦЭМ!$B$33:$B$776,Y$119)+'СЕТ СН'!$I$9+СВЦЭМ!$D$10+'СЕТ СН'!$I$5-'СЕТ СН'!$I$17</f>
        <v>3571.1924290299999</v>
      </c>
    </row>
    <row r="149" spans="1:26" ht="15.75" x14ac:dyDescent="0.2">
      <c r="A149" s="35">
        <f t="shared" si="3"/>
        <v>44134</v>
      </c>
      <c r="B149" s="36">
        <f>SUMIFS(СВЦЭМ!$C$33:$C$776,СВЦЭМ!$A$33:$A$776,$A149,СВЦЭМ!$B$33:$B$776,B$119)+'СЕТ СН'!$I$9+СВЦЭМ!$D$10+'СЕТ СН'!$I$5-'СЕТ СН'!$I$17</f>
        <v>3571.4969718799998</v>
      </c>
      <c r="C149" s="36">
        <f>SUMIFS(СВЦЭМ!$C$33:$C$776,СВЦЭМ!$A$33:$A$776,$A149,СВЦЭМ!$B$33:$B$776,C$119)+'СЕТ СН'!$I$9+СВЦЭМ!$D$10+'СЕТ СН'!$I$5-'СЕТ СН'!$I$17</f>
        <v>3633.0439016299997</v>
      </c>
      <c r="D149" s="36">
        <f>SUMIFS(СВЦЭМ!$C$33:$C$776,СВЦЭМ!$A$33:$A$776,$A149,СВЦЭМ!$B$33:$B$776,D$119)+'СЕТ СН'!$I$9+СВЦЭМ!$D$10+'СЕТ СН'!$I$5-'СЕТ СН'!$I$17</f>
        <v>3730.4692152500002</v>
      </c>
      <c r="E149" s="36">
        <f>SUMIFS(СВЦЭМ!$C$33:$C$776,СВЦЭМ!$A$33:$A$776,$A149,СВЦЭМ!$B$33:$B$776,E$119)+'СЕТ СН'!$I$9+СВЦЭМ!$D$10+'СЕТ СН'!$I$5-'СЕТ СН'!$I$17</f>
        <v>3747.2409296000001</v>
      </c>
      <c r="F149" s="36">
        <f>SUMIFS(СВЦЭМ!$C$33:$C$776,СВЦЭМ!$A$33:$A$776,$A149,СВЦЭМ!$B$33:$B$776,F$119)+'СЕТ СН'!$I$9+СВЦЭМ!$D$10+'СЕТ СН'!$I$5-'СЕТ СН'!$I$17</f>
        <v>3740.8330645799997</v>
      </c>
      <c r="G149" s="36">
        <f>SUMIFS(СВЦЭМ!$C$33:$C$776,СВЦЭМ!$A$33:$A$776,$A149,СВЦЭМ!$B$33:$B$776,G$119)+'СЕТ СН'!$I$9+СВЦЭМ!$D$10+'СЕТ СН'!$I$5-'СЕТ СН'!$I$17</f>
        <v>3724.5877446099998</v>
      </c>
      <c r="H149" s="36">
        <f>SUMIFS(СВЦЭМ!$C$33:$C$776,СВЦЭМ!$A$33:$A$776,$A149,СВЦЭМ!$B$33:$B$776,H$119)+'СЕТ СН'!$I$9+СВЦЭМ!$D$10+'СЕТ СН'!$I$5-'СЕТ СН'!$I$17</f>
        <v>3648.8236763200002</v>
      </c>
      <c r="I149" s="36">
        <f>SUMIFS(СВЦЭМ!$C$33:$C$776,СВЦЭМ!$A$33:$A$776,$A149,СВЦЭМ!$B$33:$B$776,I$119)+'СЕТ СН'!$I$9+СВЦЭМ!$D$10+'СЕТ СН'!$I$5-'СЕТ СН'!$I$17</f>
        <v>3635.8640832999999</v>
      </c>
      <c r="J149" s="36">
        <f>SUMIFS(СВЦЭМ!$C$33:$C$776,СВЦЭМ!$A$33:$A$776,$A149,СВЦЭМ!$B$33:$B$776,J$119)+'СЕТ СН'!$I$9+СВЦЭМ!$D$10+'СЕТ СН'!$I$5-'СЕТ СН'!$I$17</f>
        <v>3559.3821868</v>
      </c>
      <c r="K149" s="36">
        <f>SUMIFS(СВЦЭМ!$C$33:$C$776,СВЦЭМ!$A$33:$A$776,$A149,СВЦЭМ!$B$33:$B$776,K$119)+'СЕТ СН'!$I$9+СВЦЭМ!$D$10+'СЕТ СН'!$I$5-'СЕТ СН'!$I$17</f>
        <v>3541.50040274</v>
      </c>
      <c r="L149" s="36">
        <f>SUMIFS(СВЦЭМ!$C$33:$C$776,СВЦЭМ!$A$33:$A$776,$A149,СВЦЭМ!$B$33:$B$776,L$119)+'СЕТ СН'!$I$9+СВЦЭМ!$D$10+'СЕТ СН'!$I$5-'СЕТ СН'!$I$17</f>
        <v>3543.8838029099998</v>
      </c>
      <c r="M149" s="36">
        <f>SUMIFS(СВЦЭМ!$C$33:$C$776,СВЦЭМ!$A$33:$A$776,$A149,СВЦЭМ!$B$33:$B$776,M$119)+'СЕТ СН'!$I$9+СВЦЭМ!$D$10+'СЕТ СН'!$I$5-'СЕТ СН'!$I$17</f>
        <v>3540.4648155999998</v>
      </c>
      <c r="N149" s="36">
        <f>SUMIFS(СВЦЭМ!$C$33:$C$776,СВЦЭМ!$A$33:$A$776,$A149,СВЦЭМ!$B$33:$B$776,N$119)+'СЕТ СН'!$I$9+СВЦЭМ!$D$10+'СЕТ СН'!$I$5-'СЕТ СН'!$I$17</f>
        <v>3539.4204370299999</v>
      </c>
      <c r="O149" s="36">
        <f>SUMIFS(СВЦЭМ!$C$33:$C$776,СВЦЭМ!$A$33:$A$776,$A149,СВЦЭМ!$B$33:$B$776,O$119)+'СЕТ СН'!$I$9+СВЦЭМ!$D$10+'СЕТ СН'!$I$5-'СЕТ СН'!$I$17</f>
        <v>3574.8708493399999</v>
      </c>
      <c r="P149" s="36">
        <f>SUMIFS(СВЦЭМ!$C$33:$C$776,СВЦЭМ!$A$33:$A$776,$A149,СВЦЭМ!$B$33:$B$776,P$119)+'СЕТ СН'!$I$9+СВЦЭМ!$D$10+'СЕТ СН'!$I$5-'СЕТ СН'!$I$17</f>
        <v>3599.33362928</v>
      </c>
      <c r="Q149" s="36">
        <f>SUMIFS(СВЦЭМ!$C$33:$C$776,СВЦЭМ!$A$33:$A$776,$A149,СВЦЭМ!$B$33:$B$776,Q$119)+'СЕТ СН'!$I$9+СВЦЭМ!$D$10+'СЕТ СН'!$I$5-'СЕТ СН'!$I$17</f>
        <v>3585.3439782199998</v>
      </c>
      <c r="R149" s="36">
        <f>SUMIFS(СВЦЭМ!$C$33:$C$776,СВЦЭМ!$A$33:$A$776,$A149,СВЦЭМ!$B$33:$B$776,R$119)+'СЕТ СН'!$I$9+СВЦЭМ!$D$10+'СЕТ СН'!$I$5-'СЕТ СН'!$I$17</f>
        <v>3550.9322548499999</v>
      </c>
      <c r="S149" s="36">
        <f>SUMIFS(СВЦЭМ!$C$33:$C$776,СВЦЭМ!$A$33:$A$776,$A149,СВЦЭМ!$B$33:$B$776,S$119)+'СЕТ СН'!$I$9+СВЦЭМ!$D$10+'СЕТ СН'!$I$5-'СЕТ СН'!$I$17</f>
        <v>3497.0819351999999</v>
      </c>
      <c r="T149" s="36">
        <f>SUMIFS(СВЦЭМ!$C$33:$C$776,СВЦЭМ!$A$33:$A$776,$A149,СВЦЭМ!$B$33:$B$776,T$119)+'СЕТ СН'!$I$9+СВЦЭМ!$D$10+'СЕТ СН'!$I$5-'СЕТ СН'!$I$17</f>
        <v>3521.2870769199999</v>
      </c>
      <c r="U149" s="36">
        <f>SUMIFS(СВЦЭМ!$C$33:$C$776,СВЦЭМ!$A$33:$A$776,$A149,СВЦЭМ!$B$33:$B$776,U$119)+'СЕТ СН'!$I$9+СВЦЭМ!$D$10+'СЕТ СН'!$I$5-'СЕТ СН'!$I$17</f>
        <v>3522.8649376600001</v>
      </c>
      <c r="V149" s="36">
        <f>SUMIFS(СВЦЭМ!$C$33:$C$776,СВЦЭМ!$A$33:$A$776,$A149,СВЦЭМ!$B$33:$B$776,V$119)+'СЕТ СН'!$I$9+СВЦЭМ!$D$10+'СЕТ СН'!$I$5-'СЕТ СН'!$I$17</f>
        <v>3508.88331036</v>
      </c>
      <c r="W149" s="36">
        <f>SUMIFS(СВЦЭМ!$C$33:$C$776,СВЦЭМ!$A$33:$A$776,$A149,СВЦЭМ!$B$33:$B$776,W$119)+'СЕТ СН'!$I$9+СВЦЭМ!$D$10+'СЕТ СН'!$I$5-'СЕТ СН'!$I$17</f>
        <v>3498.0783370499998</v>
      </c>
      <c r="X149" s="36">
        <f>SUMIFS(СВЦЭМ!$C$33:$C$776,СВЦЭМ!$A$33:$A$776,$A149,СВЦЭМ!$B$33:$B$776,X$119)+'СЕТ СН'!$I$9+СВЦЭМ!$D$10+'СЕТ СН'!$I$5-'СЕТ СН'!$I$17</f>
        <v>3487.5913901399999</v>
      </c>
      <c r="Y149" s="36">
        <f>SUMIFS(СВЦЭМ!$C$33:$C$776,СВЦЭМ!$A$33:$A$776,$A149,СВЦЭМ!$B$33:$B$776,Y$119)+'СЕТ СН'!$I$9+СВЦЭМ!$D$10+'СЕТ СН'!$I$5-'СЕТ СН'!$I$17</f>
        <v>3528.6113385899998</v>
      </c>
    </row>
    <row r="150" spans="1:26" ht="15.75" x14ac:dyDescent="0.2">
      <c r="A150" s="35">
        <f t="shared" si="3"/>
        <v>44135</v>
      </c>
      <c r="B150" s="36">
        <f>SUMIFS(СВЦЭМ!$C$33:$C$776,СВЦЭМ!$A$33:$A$776,$A150,СВЦЭМ!$B$33:$B$776,B$119)+'СЕТ СН'!$I$9+СВЦЭМ!$D$10+'СЕТ СН'!$I$5-'СЕТ СН'!$I$17</f>
        <v>3510.6761173999998</v>
      </c>
      <c r="C150" s="36">
        <f>SUMIFS(СВЦЭМ!$C$33:$C$776,СВЦЭМ!$A$33:$A$776,$A150,СВЦЭМ!$B$33:$B$776,C$119)+'СЕТ СН'!$I$9+СВЦЭМ!$D$10+'СЕТ СН'!$I$5-'СЕТ СН'!$I$17</f>
        <v>3581.90863967</v>
      </c>
      <c r="D150" s="36">
        <f>SUMIFS(СВЦЭМ!$C$33:$C$776,СВЦЭМ!$A$33:$A$776,$A150,СВЦЭМ!$B$33:$B$776,D$119)+'СЕТ СН'!$I$9+СВЦЭМ!$D$10+'СЕТ СН'!$I$5-'СЕТ СН'!$I$17</f>
        <v>3629.0641290100002</v>
      </c>
      <c r="E150" s="36">
        <f>SUMIFS(СВЦЭМ!$C$33:$C$776,СВЦЭМ!$A$33:$A$776,$A150,СВЦЭМ!$B$33:$B$776,E$119)+'СЕТ СН'!$I$9+СВЦЭМ!$D$10+'СЕТ СН'!$I$5-'СЕТ СН'!$I$17</f>
        <v>3628.5982801700002</v>
      </c>
      <c r="F150" s="36">
        <f>SUMIFS(СВЦЭМ!$C$33:$C$776,СВЦЭМ!$A$33:$A$776,$A150,СВЦЭМ!$B$33:$B$776,F$119)+'СЕТ СН'!$I$9+СВЦЭМ!$D$10+'СЕТ СН'!$I$5-'СЕТ СН'!$I$17</f>
        <v>3639.1085481499999</v>
      </c>
      <c r="G150" s="36">
        <f>SUMIFS(СВЦЭМ!$C$33:$C$776,СВЦЭМ!$A$33:$A$776,$A150,СВЦЭМ!$B$33:$B$776,G$119)+'СЕТ СН'!$I$9+СВЦЭМ!$D$10+'СЕТ СН'!$I$5-'СЕТ СН'!$I$17</f>
        <v>3627.5789854700001</v>
      </c>
      <c r="H150" s="36">
        <f>SUMIFS(СВЦЭМ!$C$33:$C$776,СВЦЭМ!$A$33:$A$776,$A150,СВЦЭМ!$B$33:$B$776,H$119)+'СЕТ СН'!$I$9+СВЦЭМ!$D$10+'СЕТ СН'!$I$5-'СЕТ СН'!$I$17</f>
        <v>3609.3260170399999</v>
      </c>
      <c r="I150" s="36">
        <f>SUMIFS(СВЦЭМ!$C$33:$C$776,СВЦЭМ!$A$33:$A$776,$A150,СВЦЭМ!$B$33:$B$776,I$119)+'СЕТ СН'!$I$9+СВЦЭМ!$D$10+'СЕТ СН'!$I$5-'СЕТ СН'!$I$17</f>
        <v>3584.54701196</v>
      </c>
      <c r="J150" s="36">
        <f>SUMIFS(СВЦЭМ!$C$33:$C$776,СВЦЭМ!$A$33:$A$776,$A150,СВЦЭМ!$B$33:$B$776,J$119)+'СЕТ СН'!$I$9+СВЦЭМ!$D$10+'СЕТ СН'!$I$5-'СЕТ СН'!$I$17</f>
        <v>3502.8314566700001</v>
      </c>
      <c r="K150" s="36">
        <f>SUMIFS(СВЦЭМ!$C$33:$C$776,СВЦЭМ!$A$33:$A$776,$A150,СВЦЭМ!$B$33:$B$776,K$119)+'СЕТ СН'!$I$9+СВЦЭМ!$D$10+'СЕТ СН'!$I$5-'СЕТ СН'!$I$17</f>
        <v>3451.1561677999998</v>
      </c>
      <c r="L150" s="36">
        <f>SUMIFS(СВЦЭМ!$C$33:$C$776,СВЦЭМ!$A$33:$A$776,$A150,СВЦЭМ!$B$33:$B$776,L$119)+'СЕТ СН'!$I$9+СВЦЭМ!$D$10+'СЕТ СН'!$I$5-'СЕТ СН'!$I$17</f>
        <v>3468.9188121799998</v>
      </c>
      <c r="M150" s="36">
        <f>SUMIFS(СВЦЭМ!$C$33:$C$776,СВЦЭМ!$A$33:$A$776,$A150,СВЦЭМ!$B$33:$B$776,M$119)+'СЕТ СН'!$I$9+СВЦЭМ!$D$10+'СЕТ СН'!$I$5-'СЕТ СН'!$I$17</f>
        <v>3451.78389453</v>
      </c>
      <c r="N150" s="36">
        <f>SUMIFS(СВЦЭМ!$C$33:$C$776,СВЦЭМ!$A$33:$A$776,$A150,СВЦЭМ!$B$33:$B$776,N$119)+'СЕТ СН'!$I$9+СВЦЭМ!$D$10+'СЕТ СН'!$I$5-'СЕТ СН'!$I$17</f>
        <v>3445.03566619</v>
      </c>
      <c r="O150" s="36">
        <f>SUMIFS(СВЦЭМ!$C$33:$C$776,СВЦЭМ!$A$33:$A$776,$A150,СВЦЭМ!$B$33:$B$776,O$119)+'СЕТ СН'!$I$9+СВЦЭМ!$D$10+'СЕТ СН'!$I$5-'СЕТ СН'!$I$17</f>
        <v>3480.4170355199999</v>
      </c>
      <c r="P150" s="36">
        <f>SUMIFS(СВЦЭМ!$C$33:$C$776,СВЦЭМ!$A$33:$A$776,$A150,СВЦЭМ!$B$33:$B$776,P$119)+'СЕТ СН'!$I$9+СВЦЭМ!$D$10+'СЕТ СН'!$I$5-'СЕТ СН'!$I$17</f>
        <v>3527.5577542000001</v>
      </c>
      <c r="Q150" s="36">
        <f>SUMIFS(СВЦЭМ!$C$33:$C$776,СВЦЭМ!$A$33:$A$776,$A150,СВЦЭМ!$B$33:$B$776,Q$119)+'СЕТ СН'!$I$9+СВЦЭМ!$D$10+'СЕТ СН'!$I$5-'СЕТ СН'!$I$17</f>
        <v>3497.9429625600001</v>
      </c>
      <c r="R150" s="36">
        <f>SUMIFS(СВЦЭМ!$C$33:$C$776,СВЦЭМ!$A$33:$A$776,$A150,СВЦЭМ!$B$33:$B$776,R$119)+'СЕТ СН'!$I$9+СВЦЭМ!$D$10+'СЕТ СН'!$I$5-'СЕТ СН'!$I$17</f>
        <v>3463.7776594699999</v>
      </c>
      <c r="S150" s="36">
        <f>SUMIFS(СВЦЭМ!$C$33:$C$776,СВЦЭМ!$A$33:$A$776,$A150,СВЦЭМ!$B$33:$B$776,S$119)+'СЕТ СН'!$I$9+СВЦЭМ!$D$10+'СЕТ СН'!$I$5-'СЕТ СН'!$I$17</f>
        <v>3448.7499108399998</v>
      </c>
      <c r="T150" s="36">
        <f>SUMIFS(СВЦЭМ!$C$33:$C$776,СВЦЭМ!$A$33:$A$776,$A150,СВЦЭМ!$B$33:$B$776,T$119)+'СЕТ СН'!$I$9+СВЦЭМ!$D$10+'СЕТ СН'!$I$5-'СЕТ СН'!$I$17</f>
        <v>3482.3499745499998</v>
      </c>
      <c r="U150" s="36">
        <f>SUMIFS(СВЦЭМ!$C$33:$C$776,СВЦЭМ!$A$33:$A$776,$A150,СВЦЭМ!$B$33:$B$776,U$119)+'СЕТ СН'!$I$9+СВЦЭМ!$D$10+'СЕТ СН'!$I$5-'СЕТ СН'!$I$17</f>
        <v>3488.7100933699999</v>
      </c>
      <c r="V150" s="36">
        <f>SUMIFS(СВЦЭМ!$C$33:$C$776,СВЦЭМ!$A$33:$A$776,$A150,СВЦЭМ!$B$33:$B$776,V$119)+'СЕТ СН'!$I$9+СВЦЭМ!$D$10+'СЕТ СН'!$I$5-'СЕТ СН'!$I$17</f>
        <v>3476.24639923</v>
      </c>
      <c r="W150" s="36">
        <f>SUMIFS(СВЦЭМ!$C$33:$C$776,СВЦЭМ!$A$33:$A$776,$A150,СВЦЭМ!$B$33:$B$776,W$119)+'СЕТ СН'!$I$9+СВЦЭМ!$D$10+'СЕТ СН'!$I$5-'СЕТ СН'!$I$17</f>
        <v>3464.11767401</v>
      </c>
      <c r="X150" s="36">
        <f>SUMIFS(СВЦЭМ!$C$33:$C$776,СВЦЭМ!$A$33:$A$776,$A150,СВЦЭМ!$B$33:$B$776,X$119)+'СЕТ СН'!$I$9+СВЦЭМ!$D$10+'СЕТ СН'!$I$5-'СЕТ СН'!$I$17</f>
        <v>3424.7208970699999</v>
      </c>
      <c r="Y150" s="36">
        <f>SUMIFS(СВЦЭМ!$C$33:$C$776,СВЦЭМ!$A$33:$A$776,$A150,СВЦЭМ!$B$33:$B$776,Y$119)+'СЕТ СН'!$I$9+СВЦЭМ!$D$10+'СЕТ СН'!$I$5-'СЕТ СН'!$I$17</f>
        <v>3435.1634970499999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9"/>
      <c r="W154" s="39"/>
      <c r="X154" s="39"/>
      <c r="Y154" s="39"/>
      <c r="Z154" s="39"/>
    </row>
    <row r="155" spans="1:26" ht="15.75" customHeight="1" x14ac:dyDescent="0.2">
      <c r="A155" s="119"/>
      <c r="B155" s="119"/>
      <c r="C155" s="119"/>
      <c r="D155" s="119"/>
      <c r="E155" s="119"/>
      <c r="F155" s="119"/>
      <c r="G155" s="119"/>
      <c r="H155" s="119"/>
      <c r="I155" s="119"/>
      <c r="J155" s="119"/>
      <c r="K155" s="119"/>
      <c r="L155" s="119"/>
      <c r="M155" s="119"/>
      <c r="N155" s="122">
        <f>СВЦЭМ!$D$12+'СЕТ СН'!$F$10-'СЕТ СН'!$F$18</f>
        <v>598372.324925703</v>
      </c>
      <c r="O155" s="123"/>
      <c r="P155" s="122">
        <f>СВЦЭМ!$D$12+'СЕТ СН'!$F$10-'СЕТ СН'!$G$18</f>
        <v>598372.324925703</v>
      </c>
      <c r="Q155" s="123"/>
      <c r="R155" s="122">
        <f>СВЦЭМ!$D$12+'СЕТ СН'!$F$10-'СЕТ СН'!$H$18</f>
        <v>598372.324925703</v>
      </c>
      <c r="S155" s="123"/>
      <c r="T155" s="122">
        <f>СВЦЭМ!$D$12+'СЕТ СН'!$F$10-'СЕТ СН'!$I$18</f>
        <v>598372.324925703</v>
      </c>
      <c r="U155" s="123"/>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39</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3" customHeight="1" x14ac:dyDescent="0.2">
      <c r="A4" s="149" t="s">
        <v>9</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SUMIFS(СВЦЭМ!$C$33:$C$776,СВЦЭМ!$A$33:$A$776,$A12,СВЦЭМ!$B$33:$B$776,B$11)+'СЕТ СН'!$F$9+СВЦЭМ!$D$10+'СЕТ СН'!$F$6-'СЕТ СН'!$F$19</f>
        <v>780.12211678000006</v>
      </c>
      <c r="C12" s="36">
        <f>SUMIFS(СВЦЭМ!$C$33:$C$776,СВЦЭМ!$A$33:$A$776,$A12,СВЦЭМ!$B$33:$B$776,C$11)+'СЕТ СН'!$F$9+СВЦЭМ!$D$10+'СЕТ СН'!$F$6-'СЕТ СН'!$F$19</f>
        <v>842.97451759</v>
      </c>
      <c r="D12" s="36">
        <f>SUMIFS(СВЦЭМ!$C$33:$C$776,СВЦЭМ!$A$33:$A$776,$A12,СВЦЭМ!$B$33:$B$776,D$11)+'СЕТ СН'!$F$9+СВЦЭМ!$D$10+'СЕТ СН'!$F$6-'СЕТ СН'!$F$19</f>
        <v>887.83763336000004</v>
      </c>
      <c r="E12" s="36">
        <f>SUMIFS(СВЦЭМ!$C$33:$C$776,СВЦЭМ!$A$33:$A$776,$A12,СВЦЭМ!$B$33:$B$776,E$11)+'СЕТ СН'!$F$9+СВЦЭМ!$D$10+'СЕТ СН'!$F$6-'СЕТ СН'!$F$19</f>
        <v>909.17373098999997</v>
      </c>
      <c r="F12" s="36">
        <f>SUMIFS(СВЦЭМ!$C$33:$C$776,СВЦЭМ!$A$33:$A$776,$A12,СВЦЭМ!$B$33:$B$776,F$11)+'СЕТ СН'!$F$9+СВЦЭМ!$D$10+'СЕТ СН'!$F$6-'СЕТ СН'!$F$19</f>
        <v>910.63682147999998</v>
      </c>
      <c r="G12" s="36">
        <f>SUMIFS(СВЦЭМ!$C$33:$C$776,СВЦЭМ!$A$33:$A$776,$A12,СВЦЭМ!$B$33:$B$776,G$11)+'СЕТ СН'!$F$9+СВЦЭМ!$D$10+'СЕТ СН'!$F$6-'СЕТ СН'!$F$19</f>
        <v>893.77424742999995</v>
      </c>
      <c r="H12" s="36">
        <f>SUMIFS(СВЦЭМ!$C$33:$C$776,СВЦЭМ!$A$33:$A$776,$A12,СВЦЭМ!$B$33:$B$776,H$11)+'СЕТ СН'!$F$9+СВЦЭМ!$D$10+'СЕТ СН'!$F$6-'СЕТ СН'!$F$19</f>
        <v>841.46723591</v>
      </c>
      <c r="I12" s="36">
        <f>SUMIFS(СВЦЭМ!$C$33:$C$776,СВЦЭМ!$A$33:$A$776,$A12,СВЦЭМ!$B$33:$B$776,I$11)+'СЕТ СН'!$F$9+СВЦЭМ!$D$10+'СЕТ СН'!$F$6-'СЕТ СН'!$F$19</f>
        <v>785.87261260000002</v>
      </c>
      <c r="J12" s="36">
        <f>SUMIFS(СВЦЭМ!$C$33:$C$776,СВЦЭМ!$A$33:$A$776,$A12,СВЦЭМ!$B$33:$B$776,J$11)+'СЕТ СН'!$F$9+СВЦЭМ!$D$10+'СЕТ СН'!$F$6-'СЕТ СН'!$F$19</f>
        <v>723.93112057999997</v>
      </c>
      <c r="K12" s="36">
        <f>SUMIFS(СВЦЭМ!$C$33:$C$776,СВЦЭМ!$A$33:$A$776,$A12,СВЦЭМ!$B$33:$B$776,K$11)+'СЕТ СН'!$F$9+СВЦЭМ!$D$10+'СЕТ СН'!$F$6-'СЕТ СН'!$F$19</f>
        <v>689.02230494000003</v>
      </c>
      <c r="L12" s="36">
        <f>SUMIFS(СВЦЭМ!$C$33:$C$776,СВЦЭМ!$A$33:$A$776,$A12,СВЦЭМ!$B$33:$B$776,L$11)+'СЕТ СН'!$F$9+СВЦЭМ!$D$10+'СЕТ СН'!$F$6-'СЕТ СН'!$F$19</f>
        <v>689.08646529999999</v>
      </c>
      <c r="M12" s="36">
        <f>SUMIFS(СВЦЭМ!$C$33:$C$776,СВЦЭМ!$A$33:$A$776,$A12,СВЦЭМ!$B$33:$B$776,M$11)+'СЕТ СН'!$F$9+СВЦЭМ!$D$10+'СЕТ СН'!$F$6-'СЕТ СН'!$F$19</f>
        <v>694.32303571</v>
      </c>
      <c r="N12" s="36">
        <f>SUMIFS(СВЦЭМ!$C$33:$C$776,СВЦЭМ!$A$33:$A$776,$A12,СВЦЭМ!$B$33:$B$776,N$11)+'СЕТ СН'!$F$9+СВЦЭМ!$D$10+'СЕТ СН'!$F$6-'СЕТ СН'!$F$19</f>
        <v>710.58660745999998</v>
      </c>
      <c r="O12" s="36">
        <f>SUMIFS(СВЦЭМ!$C$33:$C$776,СВЦЭМ!$A$33:$A$776,$A12,СВЦЭМ!$B$33:$B$776,O$11)+'СЕТ СН'!$F$9+СВЦЭМ!$D$10+'СЕТ СН'!$F$6-'СЕТ СН'!$F$19</f>
        <v>733.93010978999996</v>
      </c>
      <c r="P12" s="36">
        <f>SUMIFS(СВЦЭМ!$C$33:$C$776,СВЦЭМ!$A$33:$A$776,$A12,СВЦЭМ!$B$33:$B$776,P$11)+'СЕТ СН'!$F$9+СВЦЭМ!$D$10+'СЕТ СН'!$F$6-'СЕТ СН'!$F$19</f>
        <v>760.34843926999997</v>
      </c>
      <c r="Q12" s="36">
        <f>SUMIFS(СВЦЭМ!$C$33:$C$776,СВЦЭМ!$A$33:$A$776,$A12,СВЦЭМ!$B$33:$B$776,Q$11)+'СЕТ СН'!$F$9+СВЦЭМ!$D$10+'СЕТ СН'!$F$6-'СЕТ СН'!$F$19</f>
        <v>725.06427101999998</v>
      </c>
      <c r="R12" s="36">
        <f>SUMIFS(СВЦЭМ!$C$33:$C$776,СВЦЭМ!$A$33:$A$776,$A12,СВЦЭМ!$B$33:$B$776,R$11)+'СЕТ СН'!$F$9+СВЦЭМ!$D$10+'СЕТ СН'!$F$6-'СЕТ СН'!$F$19</f>
        <v>685.77030708999996</v>
      </c>
      <c r="S12" s="36">
        <f>SUMIFS(СВЦЭМ!$C$33:$C$776,СВЦЭМ!$A$33:$A$776,$A12,СВЦЭМ!$B$33:$B$776,S$11)+'СЕТ СН'!$F$9+СВЦЭМ!$D$10+'СЕТ СН'!$F$6-'СЕТ СН'!$F$19</f>
        <v>645.38992529999996</v>
      </c>
      <c r="T12" s="36">
        <f>SUMIFS(СВЦЭМ!$C$33:$C$776,СВЦЭМ!$A$33:$A$776,$A12,СВЦЭМ!$B$33:$B$776,T$11)+'СЕТ СН'!$F$9+СВЦЭМ!$D$10+'СЕТ СН'!$F$6-'СЕТ СН'!$F$19</f>
        <v>633.55161031</v>
      </c>
      <c r="U12" s="36">
        <f>SUMIFS(СВЦЭМ!$C$33:$C$776,СВЦЭМ!$A$33:$A$776,$A12,СВЦЭМ!$B$33:$B$776,U$11)+'СЕТ СН'!$F$9+СВЦЭМ!$D$10+'СЕТ СН'!$F$6-'СЕТ СН'!$F$19</f>
        <v>636.83454981</v>
      </c>
      <c r="V12" s="36">
        <f>SUMIFS(СВЦЭМ!$C$33:$C$776,СВЦЭМ!$A$33:$A$776,$A12,СВЦЭМ!$B$33:$B$776,V$11)+'СЕТ СН'!$F$9+СВЦЭМ!$D$10+'СЕТ СН'!$F$6-'СЕТ СН'!$F$19</f>
        <v>633.87382408000008</v>
      </c>
      <c r="W12" s="36">
        <f>SUMIFS(СВЦЭМ!$C$33:$C$776,СВЦЭМ!$A$33:$A$776,$A12,СВЦЭМ!$B$33:$B$776,W$11)+'СЕТ СН'!$F$9+СВЦЭМ!$D$10+'СЕТ СН'!$F$6-'СЕТ СН'!$F$19</f>
        <v>632.26737982999998</v>
      </c>
      <c r="X12" s="36">
        <f>SUMIFS(СВЦЭМ!$C$33:$C$776,СВЦЭМ!$A$33:$A$776,$A12,СВЦЭМ!$B$33:$B$776,X$11)+'СЕТ СН'!$F$9+СВЦЭМ!$D$10+'СЕТ СН'!$F$6-'СЕТ СН'!$F$19</f>
        <v>641.32641261999993</v>
      </c>
      <c r="Y12" s="36">
        <f>SUMIFS(СВЦЭМ!$C$33:$C$776,СВЦЭМ!$A$33:$A$776,$A12,СВЦЭМ!$B$33:$B$776,Y$11)+'СЕТ СН'!$F$9+СВЦЭМ!$D$10+'СЕТ СН'!$F$6-'СЕТ СН'!$F$19</f>
        <v>671.72751992999997</v>
      </c>
      <c r="AA12" s="37"/>
    </row>
    <row r="13" spans="1:27" ht="15.75" x14ac:dyDescent="0.2">
      <c r="A13" s="35">
        <f>A12+1</f>
        <v>44106</v>
      </c>
      <c r="B13" s="36">
        <f>SUMIFS(СВЦЭМ!$C$33:$C$776,СВЦЭМ!$A$33:$A$776,$A13,СВЦЭМ!$B$33:$B$776,B$11)+'СЕТ СН'!$F$9+СВЦЭМ!$D$10+'СЕТ СН'!$F$6-'СЕТ СН'!$F$19</f>
        <v>743.98144762000004</v>
      </c>
      <c r="C13" s="36">
        <f>SUMIFS(СВЦЭМ!$C$33:$C$776,СВЦЭМ!$A$33:$A$776,$A13,СВЦЭМ!$B$33:$B$776,C$11)+'СЕТ СН'!$F$9+СВЦЭМ!$D$10+'СЕТ СН'!$F$6-'СЕТ СН'!$F$19</f>
        <v>824.77222032999998</v>
      </c>
      <c r="D13" s="36">
        <f>SUMIFS(СВЦЭМ!$C$33:$C$776,СВЦЭМ!$A$33:$A$776,$A13,СВЦЭМ!$B$33:$B$776,D$11)+'СЕТ СН'!$F$9+СВЦЭМ!$D$10+'СЕТ СН'!$F$6-'СЕТ СН'!$F$19</f>
        <v>882.33404256999995</v>
      </c>
      <c r="E13" s="36">
        <f>SUMIFS(СВЦЭМ!$C$33:$C$776,СВЦЭМ!$A$33:$A$776,$A13,СВЦЭМ!$B$33:$B$776,E$11)+'СЕТ СН'!$F$9+СВЦЭМ!$D$10+'СЕТ СН'!$F$6-'СЕТ СН'!$F$19</f>
        <v>902.17506865999997</v>
      </c>
      <c r="F13" s="36">
        <f>SUMIFS(СВЦЭМ!$C$33:$C$776,СВЦЭМ!$A$33:$A$776,$A13,СВЦЭМ!$B$33:$B$776,F$11)+'СЕТ СН'!$F$9+СВЦЭМ!$D$10+'СЕТ СН'!$F$6-'СЕТ СН'!$F$19</f>
        <v>907.94742984000004</v>
      </c>
      <c r="G13" s="36">
        <f>SUMIFS(СВЦЭМ!$C$33:$C$776,СВЦЭМ!$A$33:$A$776,$A13,СВЦЭМ!$B$33:$B$776,G$11)+'СЕТ СН'!$F$9+СВЦЭМ!$D$10+'СЕТ СН'!$F$6-'СЕТ СН'!$F$19</f>
        <v>889.12501026999996</v>
      </c>
      <c r="H13" s="36">
        <f>SUMIFS(СВЦЭМ!$C$33:$C$776,СВЦЭМ!$A$33:$A$776,$A13,СВЦЭМ!$B$33:$B$776,H$11)+'СЕТ СН'!$F$9+СВЦЭМ!$D$10+'СЕТ СН'!$F$6-'СЕТ СН'!$F$19</f>
        <v>833.77113668000004</v>
      </c>
      <c r="I13" s="36">
        <f>SUMIFS(СВЦЭМ!$C$33:$C$776,СВЦЭМ!$A$33:$A$776,$A13,СВЦЭМ!$B$33:$B$776,I$11)+'СЕТ СН'!$F$9+СВЦЭМ!$D$10+'СЕТ СН'!$F$6-'СЕТ СН'!$F$19</f>
        <v>778.61411020000003</v>
      </c>
      <c r="J13" s="36">
        <f>SUMIFS(СВЦЭМ!$C$33:$C$776,СВЦЭМ!$A$33:$A$776,$A13,СВЦЭМ!$B$33:$B$776,J$11)+'СЕТ СН'!$F$9+СВЦЭМ!$D$10+'СЕТ СН'!$F$6-'СЕТ СН'!$F$19</f>
        <v>720.60789152999996</v>
      </c>
      <c r="K13" s="36">
        <f>SUMIFS(СВЦЭМ!$C$33:$C$776,СВЦЭМ!$A$33:$A$776,$A13,СВЦЭМ!$B$33:$B$776,K$11)+'СЕТ СН'!$F$9+СВЦЭМ!$D$10+'СЕТ СН'!$F$6-'СЕТ СН'!$F$19</f>
        <v>685.56757468000001</v>
      </c>
      <c r="L13" s="36">
        <f>SUMIFS(СВЦЭМ!$C$33:$C$776,СВЦЭМ!$A$33:$A$776,$A13,СВЦЭМ!$B$33:$B$776,L$11)+'СЕТ СН'!$F$9+СВЦЭМ!$D$10+'СЕТ СН'!$F$6-'СЕТ СН'!$F$19</f>
        <v>682.62378324999997</v>
      </c>
      <c r="M13" s="36">
        <f>SUMIFS(СВЦЭМ!$C$33:$C$776,СВЦЭМ!$A$33:$A$776,$A13,СВЦЭМ!$B$33:$B$776,M$11)+'СЕТ СН'!$F$9+СВЦЭМ!$D$10+'СЕТ СН'!$F$6-'СЕТ СН'!$F$19</f>
        <v>687.41721010000003</v>
      </c>
      <c r="N13" s="36">
        <f>SUMIFS(СВЦЭМ!$C$33:$C$776,СВЦЭМ!$A$33:$A$776,$A13,СВЦЭМ!$B$33:$B$776,N$11)+'СЕТ СН'!$F$9+СВЦЭМ!$D$10+'СЕТ СН'!$F$6-'СЕТ СН'!$F$19</f>
        <v>697.93416993999995</v>
      </c>
      <c r="O13" s="36">
        <f>SUMIFS(СВЦЭМ!$C$33:$C$776,СВЦЭМ!$A$33:$A$776,$A13,СВЦЭМ!$B$33:$B$776,O$11)+'СЕТ СН'!$F$9+СВЦЭМ!$D$10+'СЕТ СН'!$F$6-'СЕТ СН'!$F$19</f>
        <v>722.34253901</v>
      </c>
      <c r="P13" s="36">
        <f>SUMIFS(СВЦЭМ!$C$33:$C$776,СВЦЭМ!$A$33:$A$776,$A13,СВЦЭМ!$B$33:$B$776,P$11)+'СЕТ СН'!$F$9+СВЦЭМ!$D$10+'СЕТ СН'!$F$6-'СЕТ СН'!$F$19</f>
        <v>754.70849582000005</v>
      </c>
      <c r="Q13" s="36">
        <f>SUMIFS(СВЦЭМ!$C$33:$C$776,СВЦЭМ!$A$33:$A$776,$A13,СВЦЭМ!$B$33:$B$776,Q$11)+'СЕТ СН'!$F$9+СВЦЭМ!$D$10+'СЕТ СН'!$F$6-'СЕТ СН'!$F$19</f>
        <v>721.98550609000006</v>
      </c>
      <c r="R13" s="36">
        <f>SUMIFS(СВЦЭМ!$C$33:$C$776,СВЦЭМ!$A$33:$A$776,$A13,СВЦЭМ!$B$33:$B$776,R$11)+'СЕТ СН'!$F$9+СВЦЭМ!$D$10+'СЕТ СН'!$F$6-'СЕТ СН'!$F$19</f>
        <v>678.98612089999995</v>
      </c>
      <c r="S13" s="36">
        <f>SUMIFS(СВЦЭМ!$C$33:$C$776,СВЦЭМ!$A$33:$A$776,$A13,СВЦЭМ!$B$33:$B$776,S$11)+'СЕТ СН'!$F$9+СВЦЭМ!$D$10+'СЕТ СН'!$F$6-'СЕТ СН'!$F$19</f>
        <v>643.44225534999998</v>
      </c>
      <c r="T13" s="36">
        <f>SUMIFS(СВЦЭМ!$C$33:$C$776,СВЦЭМ!$A$33:$A$776,$A13,СВЦЭМ!$B$33:$B$776,T$11)+'СЕТ СН'!$F$9+СВЦЭМ!$D$10+'СЕТ СН'!$F$6-'СЕТ СН'!$F$19</f>
        <v>616.99701828000002</v>
      </c>
      <c r="U13" s="36">
        <f>SUMIFS(СВЦЭМ!$C$33:$C$776,СВЦЭМ!$A$33:$A$776,$A13,СВЦЭМ!$B$33:$B$776,U$11)+'СЕТ СН'!$F$9+СВЦЭМ!$D$10+'СЕТ СН'!$F$6-'СЕТ СН'!$F$19</f>
        <v>610.29273160999992</v>
      </c>
      <c r="V13" s="36">
        <f>SUMIFS(СВЦЭМ!$C$33:$C$776,СВЦЭМ!$A$33:$A$776,$A13,СВЦЭМ!$B$33:$B$776,V$11)+'СЕТ СН'!$F$9+СВЦЭМ!$D$10+'СЕТ СН'!$F$6-'СЕТ СН'!$F$19</f>
        <v>616.52009249999992</v>
      </c>
      <c r="W13" s="36">
        <f>SUMIFS(СВЦЭМ!$C$33:$C$776,СВЦЭМ!$A$33:$A$776,$A13,СВЦЭМ!$B$33:$B$776,W$11)+'СЕТ СН'!$F$9+СВЦЭМ!$D$10+'СЕТ СН'!$F$6-'СЕТ СН'!$F$19</f>
        <v>615.79882328000008</v>
      </c>
      <c r="X13" s="36">
        <f>SUMIFS(СВЦЭМ!$C$33:$C$776,СВЦЭМ!$A$33:$A$776,$A13,СВЦЭМ!$B$33:$B$776,X$11)+'СЕТ СН'!$F$9+СВЦЭМ!$D$10+'СЕТ СН'!$F$6-'СЕТ СН'!$F$19</f>
        <v>636.44755082999995</v>
      </c>
      <c r="Y13" s="36">
        <f>SUMIFS(СВЦЭМ!$C$33:$C$776,СВЦЭМ!$A$33:$A$776,$A13,СВЦЭМ!$B$33:$B$776,Y$11)+'СЕТ СН'!$F$9+СВЦЭМ!$D$10+'СЕТ СН'!$F$6-'СЕТ СН'!$F$19</f>
        <v>664.79542136999999</v>
      </c>
    </row>
    <row r="14" spans="1:27" ht="15.75" x14ac:dyDescent="0.2">
      <c r="A14" s="35">
        <f t="shared" ref="A14:A42" si="0">A13+1</f>
        <v>44107</v>
      </c>
      <c r="B14" s="36">
        <f>SUMIFS(СВЦЭМ!$C$33:$C$776,СВЦЭМ!$A$33:$A$776,$A14,СВЦЭМ!$B$33:$B$776,B$11)+'СЕТ СН'!$F$9+СВЦЭМ!$D$10+'СЕТ СН'!$F$6-'СЕТ СН'!$F$19</f>
        <v>729.06157736</v>
      </c>
      <c r="C14" s="36">
        <f>SUMIFS(СВЦЭМ!$C$33:$C$776,СВЦЭМ!$A$33:$A$776,$A14,СВЦЭМ!$B$33:$B$776,C$11)+'СЕТ СН'!$F$9+СВЦЭМ!$D$10+'СЕТ СН'!$F$6-'СЕТ СН'!$F$19</f>
        <v>808.48986715000001</v>
      </c>
      <c r="D14" s="36">
        <f>SUMIFS(СВЦЭМ!$C$33:$C$776,СВЦЭМ!$A$33:$A$776,$A14,СВЦЭМ!$B$33:$B$776,D$11)+'СЕТ СН'!$F$9+СВЦЭМ!$D$10+'СЕТ СН'!$F$6-'СЕТ СН'!$F$19</f>
        <v>877.08116637000001</v>
      </c>
      <c r="E14" s="36">
        <f>SUMIFS(СВЦЭМ!$C$33:$C$776,СВЦЭМ!$A$33:$A$776,$A14,СВЦЭМ!$B$33:$B$776,E$11)+'СЕТ СН'!$F$9+СВЦЭМ!$D$10+'СЕТ СН'!$F$6-'СЕТ СН'!$F$19</f>
        <v>888.80501171000003</v>
      </c>
      <c r="F14" s="36">
        <f>SUMIFS(СВЦЭМ!$C$33:$C$776,СВЦЭМ!$A$33:$A$776,$A14,СВЦЭМ!$B$33:$B$776,F$11)+'СЕТ СН'!$F$9+СВЦЭМ!$D$10+'СЕТ СН'!$F$6-'СЕТ СН'!$F$19</f>
        <v>892.99805627000001</v>
      </c>
      <c r="G14" s="36">
        <f>SUMIFS(СВЦЭМ!$C$33:$C$776,СВЦЭМ!$A$33:$A$776,$A14,СВЦЭМ!$B$33:$B$776,G$11)+'СЕТ СН'!$F$9+СВЦЭМ!$D$10+'СЕТ СН'!$F$6-'СЕТ СН'!$F$19</f>
        <v>881.25826606999999</v>
      </c>
      <c r="H14" s="36">
        <f>SUMIFS(СВЦЭМ!$C$33:$C$776,СВЦЭМ!$A$33:$A$776,$A14,СВЦЭМ!$B$33:$B$776,H$11)+'СЕТ СН'!$F$9+СВЦЭМ!$D$10+'СЕТ СН'!$F$6-'СЕТ СН'!$F$19</f>
        <v>858.57207363999999</v>
      </c>
      <c r="I14" s="36">
        <f>SUMIFS(СВЦЭМ!$C$33:$C$776,СВЦЭМ!$A$33:$A$776,$A14,СВЦЭМ!$B$33:$B$776,I$11)+'СЕТ СН'!$F$9+СВЦЭМ!$D$10+'СЕТ СН'!$F$6-'СЕТ СН'!$F$19</f>
        <v>822.03746487000001</v>
      </c>
      <c r="J14" s="36">
        <f>SUMIFS(СВЦЭМ!$C$33:$C$776,СВЦЭМ!$A$33:$A$776,$A14,СВЦЭМ!$B$33:$B$776,J$11)+'СЕТ СН'!$F$9+СВЦЭМ!$D$10+'СЕТ СН'!$F$6-'СЕТ СН'!$F$19</f>
        <v>735.63772530999995</v>
      </c>
      <c r="K14" s="36">
        <f>SUMIFS(СВЦЭМ!$C$33:$C$776,СВЦЭМ!$A$33:$A$776,$A14,СВЦЭМ!$B$33:$B$776,K$11)+'СЕТ СН'!$F$9+СВЦЭМ!$D$10+'СЕТ СН'!$F$6-'СЕТ СН'!$F$19</f>
        <v>679.87239864000003</v>
      </c>
      <c r="L14" s="36">
        <f>SUMIFS(СВЦЭМ!$C$33:$C$776,СВЦЭМ!$A$33:$A$776,$A14,СВЦЭМ!$B$33:$B$776,L$11)+'СЕТ СН'!$F$9+СВЦЭМ!$D$10+'СЕТ СН'!$F$6-'СЕТ СН'!$F$19</f>
        <v>674.11695895000003</v>
      </c>
      <c r="M14" s="36">
        <f>SUMIFS(СВЦЭМ!$C$33:$C$776,СВЦЭМ!$A$33:$A$776,$A14,СВЦЭМ!$B$33:$B$776,M$11)+'СЕТ СН'!$F$9+СВЦЭМ!$D$10+'СЕТ СН'!$F$6-'СЕТ СН'!$F$19</f>
        <v>680.02028051000002</v>
      </c>
      <c r="N14" s="36">
        <f>SUMIFS(СВЦЭМ!$C$33:$C$776,СВЦЭМ!$A$33:$A$776,$A14,СВЦЭМ!$B$33:$B$776,N$11)+'СЕТ СН'!$F$9+СВЦЭМ!$D$10+'СЕТ СН'!$F$6-'СЕТ СН'!$F$19</f>
        <v>690.35381817999996</v>
      </c>
      <c r="O14" s="36">
        <f>SUMIFS(СВЦЭМ!$C$33:$C$776,СВЦЭМ!$A$33:$A$776,$A14,СВЦЭМ!$B$33:$B$776,O$11)+'СЕТ СН'!$F$9+СВЦЭМ!$D$10+'СЕТ СН'!$F$6-'СЕТ СН'!$F$19</f>
        <v>723.60376428999996</v>
      </c>
      <c r="P14" s="36">
        <f>SUMIFS(СВЦЭМ!$C$33:$C$776,СВЦЭМ!$A$33:$A$776,$A14,СВЦЭМ!$B$33:$B$776,P$11)+'СЕТ СН'!$F$9+СВЦЭМ!$D$10+'СЕТ СН'!$F$6-'СЕТ СН'!$F$19</f>
        <v>757.78646787000002</v>
      </c>
      <c r="Q14" s="36">
        <f>SUMIFS(СВЦЭМ!$C$33:$C$776,СВЦЭМ!$A$33:$A$776,$A14,СВЦЭМ!$B$33:$B$776,Q$11)+'СЕТ СН'!$F$9+СВЦЭМ!$D$10+'СЕТ СН'!$F$6-'СЕТ СН'!$F$19</f>
        <v>730.70368560999998</v>
      </c>
      <c r="R14" s="36">
        <f>SUMIFS(СВЦЭМ!$C$33:$C$776,СВЦЭМ!$A$33:$A$776,$A14,СВЦЭМ!$B$33:$B$776,R$11)+'СЕТ СН'!$F$9+СВЦЭМ!$D$10+'СЕТ СН'!$F$6-'СЕТ СН'!$F$19</f>
        <v>691.25679574000003</v>
      </c>
      <c r="S14" s="36">
        <f>SUMIFS(СВЦЭМ!$C$33:$C$776,СВЦЭМ!$A$33:$A$776,$A14,СВЦЭМ!$B$33:$B$776,S$11)+'СЕТ СН'!$F$9+СВЦЭМ!$D$10+'СЕТ СН'!$F$6-'СЕТ СН'!$F$19</f>
        <v>637.85519056999999</v>
      </c>
      <c r="T14" s="36">
        <f>SUMIFS(СВЦЭМ!$C$33:$C$776,СВЦЭМ!$A$33:$A$776,$A14,СВЦЭМ!$B$33:$B$776,T$11)+'СЕТ СН'!$F$9+СВЦЭМ!$D$10+'СЕТ СН'!$F$6-'СЕТ СН'!$F$19</f>
        <v>622.95174263000001</v>
      </c>
      <c r="U14" s="36">
        <f>SUMIFS(СВЦЭМ!$C$33:$C$776,СВЦЭМ!$A$33:$A$776,$A14,СВЦЭМ!$B$33:$B$776,U$11)+'СЕТ СН'!$F$9+СВЦЭМ!$D$10+'СЕТ СН'!$F$6-'СЕТ СН'!$F$19</f>
        <v>613.94661629000007</v>
      </c>
      <c r="V14" s="36">
        <f>SUMIFS(СВЦЭМ!$C$33:$C$776,СВЦЭМ!$A$33:$A$776,$A14,СВЦЭМ!$B$33:$B$776,V$11)+'СЕТ СН'!$F$9+СВЦЭМ!$D$10+'СЕТ СН'!$F$6-'СЕТ СН'!$F$19</f>
        <v>608.48063350000007</v>
      </c>
      <c r="W14" s="36">
        <f>SUMIFS(СВЦЭМ!$C$33:$C$776,СВЦЭМ!$A$33:$A$776,$A14,СВЦЭМ!$B$33:$B$776,W$11)+'СЕТ СН'!$F$9+СВЦЭМ!$D$10+'СЕТ СН'!$F$6-'СЕТ СН'!$F$19</f>
        <v>616.36447853000004</v>
      </c>
      <c r="X14" s="36">
        <f>SUMIFS(СВЦЭМ!$C$33:$C$776,СВЦЭМ!$A$33:$A$776,$A14,СВЦЭМ!$B$33:$B$776,X$11)+'СЕТ СН'!$F$9+СВЦЭМ!$D$10+'СЕТ СН'!$F$6-'СЕТ СН'!$F$19</f>
        <v>629.48840328000006</v>
      </c>
      <c r="Y14" s="36">
        <f>SUMIFS(СВЦЭМ!$C$33:$C$776,СВЦЭМ!$A$33:$A$776,$A14,СВЦЭМ!$B$33:$B$776,Y$11)+'СЕТ СН'!$F$9+СВЦЭМ!$D$10+'СЕТ СН'!$F$6-'СЕТ СН'!$F$19</f>
        <v>664.99750381000001</v>
      </c>
    </row>
    <row r="15" spans="1:27" ht="15.75" x14ac:dyDescent="0.2">
      <c r="A15" s="35">
        <f t="shared" si="0"/>
        <v>44108</v>
      </c>
      <c r="B15" s="36">
        <f>SUMIFS(СВЦЭМ!$C$33:$C$776,СВЦЭМ!$A$33:$A$776,$A15,СВЦЭМ!$B$33:$B$776,B$11)+'СЕТ СН'!$F$9+СВЦЭМ!$D$10+'СЕТ СН'!$F$6-'СЕТ СН'!$F$19</f>
        <v>763.08139103999997</v>
      </c>
      <c r="C15" s="36">
        <f>SUMIFS(СВЦЭМ!$C$33:$C$776,СВЦЭМ!$A$33:$A$776,$A15,СВЦЭМ!$B$33:$B$776,C$11)+'СЕТ СН'!$F$9+СВЦЭМ!$D$10+'СЕТ СН'!$F$6-'СЕТ СН'!$F$19</f>
        <v>840.46176815000001</v>
      </c>
      <c r="D15" s="36">
        <f>SUMIFS(СВЦЭМ!$C$33:$C$776,СВЦЭМ!$A$33:$A$776,$A15,СВЦЭМ!$B$33:$B$776,D$11)+'СЕТ СН'!$F$9+СВЦЭМ!$D$10+'СЕТ СН'!$F$6-'СЕТ СН'!$F$19</f>
        <v>913.90293398000006</v>
      </c>
      <c r="E15" s="36">
        <f>SUMIFS(СВЦЭМ!$C$33:$C$776,СВЦЭМ!$A$33:$A$776,$A15,СВЦЭМ!$B$33:$B$776,E$11)+'СЕТ СН'!$F$9+СВЦЭМ!$D$10+'СЕТ СН'!$F$6-'СЕТ СН'!$F$19</f>
        <v>941.33157451</v>
      </c>
      <c r="F15" s="36">
        <f>SUMIFS(СВЦЭМ!$C$33:$C$776,СВЦЭМ!$A$33:$A$776,$A15,СВЦЭМ!$B$33:$B$776,F$11)+'СЕТ СН'!$F$9+СВЦЭМ!$D$10+'СЕТ СН'!$F$6-'СЕТ СН'!$F$19</f>
        <v>947.63452647999998</v>
      </c>
      <c r="G15" s="36">
        <f>SUMIFS(СВЦЭМ!$C$33:$C$776,СВЦЭМ!$A$33:$A$776,$A15,СВЦЭМ!$B$33:$B$776,G$11)+'СЕТ СН'!$F$9+СВЦЭМ!$D$10+'СЕТ СН'!$F$6-'СЕТ СН'!$F$19</f>
        <v>937.32013511000002</v>
      </c>
      <c r="H15" s="36">
        <f>SUMIFS(СВЦЭМ!$C$33:$C$776,СВЦЭМ!$A$33:$A$776,$A15,СВЦЭМ!$B$33:$B$776,H$11)+'СЕТ СН'!$F$9+СВЦЭМ!$D$10+'СЕТ СН'!$F$6-'СЕТ СН'!$F$19</f>
        <v>923.31714277000003</v>
      </c>
      <c r="I15" s="36">
        <f>SUMIFS(СВЦЭМ!$C$33:$C$776,СВЦЭМ!$A$33:$A$776,$A15,СВЦЭМ!$B$33:$B$776,I$11)+'СЕТ СН'!$F$9+СВЦЭМ!$D$10+'СЕТ СН'!$F$6-'СЕТ СН'!$F$19</f>
        <v>890.91413981000005</v>
      </c>
      <c r="J15" s="36">
        <f>SUMIFS(СВЦЭМ!$C$33:$C$776,СВЦЭМ!$A$33:$A$776,$A15,СВЦЭМ!$B$33:$B$776,J$11)+'СЕТ СН'!$F$9+СВЦЭМ!$D$10+'СЕТ СН'!$F$6-'СЕТ СН'!$F$19</f>
        <v>795.00471829000003</v>
      </c>
      <c r="K15" s="36">
        <f>SUMIFS(СВЦЭМ!$C$33:$C$776,СВЦЭМ!$A$33:$A$776,$A15,СВЦЭМ!$B$33:$B$776,K$11)+'СЕТ СН'!$F$9+СВЦЭМ!$D$10+'СЕТ СН'!$F$6-'СЕТ СН'!$F$19</f>
        <v>721.94140001000005</v>
      </c>
      <c r="L15" s="36">
        <f>SUMIFS(СВЦЭМ!$C$33:$C$776,СВЦЭМ!$A$33:$A$776,$A15,СВЦЭМ!$B$33:$B$776,L$11)+'СЕТ СН'!$F$9+СВЦЭМ!$D$10+'СЕТ СН'!$F$6-'СЕТ СН'!$F$19</f>
        <v>692.19937240000002</v>
      </c>
      <c r="M15" s="36">
        <f>SUMIFS(СВЦЭМ!$C$33:$C$776,СВЦЭМ!$A$33:$A$776,$A15,СВЦЭМ!$B$33:$B$776,M$11)+'СЕТ СН'!$F$9+СВЦЭМ!$D$10+'СЕТ СН'!$F$6-'СЕТ СН'!$F$19</f>
        <v>698.39297710000005</v>
      </c>
      <c r="N15" s="36">
        <f>SUMIFS(СВЦЭМ!$C$33:$C$776,СВЦЭМ!$A$33:$A$776,$A15,СВЦЭМ!$B$33:$B$776,N$11)+'СЕТ СН'!$F$9+СВЦЭМ!$D$10+'СЕТ СН'!$F$6-'СЕТ СН'!$F$19</f>
        <v>708.96038565000003</v>
      </c>
      <c r="O15" s="36">
        <f>SUMIFS(СВЦЭМ!$C$33:$C$776,СВЦЭМ!$A$33:$A$776,$A15,СВЦЭМ!$B$33:$B$776,O$11)+'СЕТ СН'!$F$9+СВЦЭМ!$D$10+'СЕТ СН'!$F$6-'СЕТ СН'!$F$19</f>
        <v>767.67856123000001</v>
      </c>
      <c r="P15" s="36">
        <f>SUMIFS(СВЦЭМ!$C$33:$C$776,СВЦЭМ!$A$33:$A$776,$A15,СВЦЭМ!$B$33:$B$776,P$11)+'СЕТ СН'!$F$9+СВЦЭМ!$D$10+'СЕТ СН'!$F$6-'СЕТ СН'!$F$19</f>
        <v>798.38743353999996</v>
      </c>
      <c r="Q15" s="36">
        <f>SUMIFS(СВЦЭМ!$C$33:$C$776,СВЦЭМ!$A$33:$A$776,$A15,СВЦЭМ!$B$33:$B$776,Q$11)+'СЕТ СН'!$F$9+СВЦЭМ!$D$10+'СЕТ СН'!$F$6-'СЕТ СН'!$F$19</f>
        <v>756.45019643000001</v>
      </c>
      <c r="R15" s="36">
        <f>SUMIFS(СВЦЭМ!$C$33:$C$776,СВЦЭМ!$A$33:$A$776,$A15,СВЦЭМ!$B$33:$B$776,R$11)+'СЕТ СН'!$F$9+СВЦЭМ!$D$10+'СЕТ СН'!$F$6-'СЕТ СН'!$F$19</f>
        <v>709.21095070000001</v>
      </c>
      <c r="S15" s="36">
        <f>SUMIFS(СВЦЭМ!$C$33:$C$776,СВЦЭМ!$A$33:$A$776,$A15,СВЦЭМ!$B$33:$B$776,S$11)+'СЕТ СН'!$F$9+СВЦЭМ!$D$10+'СЕТ СН'!$F$6-'СЕТ СН'!$F$19</f>
        <v>671.08991148999996</v>
      </c>
      <c r="T15" s="36">
        <f>SUMIFS(СВЦЭМ!$C$33:$C$776,СВЦЭМ!$A$33:$A$776,$A15,СВЦЭМ!$B$33:$B$776,T$11)+'СЕТ СН'!$F$9+СВЦЭМ!$D$10+'СЕТ СН'!$F$6-'СЕТ СН'!$F$19</f>
        <v>643.93540875999997</v>
      </c>
      <c r="U15" s="36">
        <f>SUMIFS(СВЦЭМ!$C$33:$C$776,СВЦЭМ!$A$33:$A$776,$A15,СВЦЭМ!$B$33:$B$776,U$11)+'СЕТ СН'!$F$9+СВЦЭМ!$D$10+'СЕТ СН'!$F$6-'СЕТ СН'!$F$19</f>
        <v>636.05215205000002</v>
      </c>
      <c r="V15" s="36">
        <f>SUMIFS(СВЦЭМ!$C$33:$C$776,СВЦЭМ!$A$33:$A$776,$A15,СВЦЭМ!$B$33:$B$776,V$11)+'СЕТ СН'!$F$9+СВЦЭМ!$D$10+'СЕТ СН'!$F$6-'СЕТ СН'!$F$19</f>
        <v>659.27977825000005</v>
      </c>
      <c r="W15" s="36">
        <f>SUMIFS(СВЦЭМ!$C$33:$C$776,СВЦЭМ!$A$33:$A$776,$A15,СВЦЭМ!$B$33:$B$776,W$11)+'СЕТ СН'!$F$9+СВЦЭМ!$D$10+'СЕТ СН'!$F$6-'СЕТ СН'!$F$19</f>
        <v>657.58904914000004</v>
      </c>
      <c r="X15" s="36">
        <f>SUMIFS(СВЦЭМ!$C$33:$C$776,СВЦЭМ!$A$33:$A$776,$A15,СВЦЭМ!$B$33:$B$776,X$11)+'СЕТ СН'!$F$9+СВЦЭМ!$D$10+'СЕТ СН'!$F$6-'СЕТ СН'!$F$19</f>
        <v>674.82567630999995</v>
      </c>
      <c r="Y15" s="36">
        <f>SUMIFS(СВЦЭМ!$C$33:$C$776,СВЦЭМ!$A$33:$A$776,$A15,СВЦЭМ!$B$33:$B$776,Y$11)+'СЕТ СН'!$F$9+СВЦЭМ!$D$10+'СЕТ СН'!$F$6-'СЕТ СН'!$F$19</f>
        <v>719.21486623999999</v>
      </c>
    </row>
    <row r="16" spans="1:27" ht="15.75" x14ac:dyDescent="0.2">
      <c r="A16" s="35">
        <f t="shared" si="0"/>
        <v>44109</v>
      </c>
      <c r="B16" s="36">
        <f>SUMIFS(СВЦЭМ!$C$33:$C$776,СВЦЭМ!$A$33:$A$776,$A16,СВЦЭМ!$B$33:$B$776,B$11)+'СЕТ СН'!$F$9+СВЦЭМ!$D$10+'СЕТ СН'!$F$6-'СЕТ СН'!$F$19</f>
        <v>778.37283702000002</v>
      </c>
      <c r="C16" s="36">
        <f>SUMIFS(СВЦЭМ!$C$33:$C$776,СВЦЭМ!$A$33:$A$776,$A16,СВЦЭМ!$B$33:$B$776,C$11)+'СЕТ СН'!$F$9+СВЦЭМ!$D$10+'СЕТ СН'!$F$6-'СЕТ СН'!$F$19</f>
        <v>864.65338680000002</v>
      </c>
      <c r="D16" s="36">
        <f>SUMIFS(СВЦЭМ!$C$33:$C$776,СВЦЭМ!$A$33:$A$776,$A16,СВЦЭМ!$B$33:$B$776,D$11)+'СЕТ СН'!$F$9+СВЦЭМ!$D$10+'СЕТ СН'!$F$6-'СЕТ СН'!$F$19</f>
        <v>942.13658500999998</v>
      </c>
      <c r="E16" s="36">
        <f>SUMIFS(СВЦЭМ!$C$33:$C$776,СВЦЭМ!$A$33:$A$776,$A16,СВЦЭМ!$B$33:$B$776,E$11)+'СЕТ СН'!$F$9+СВЦЭМ!$D$10+'СЕТ СН'!$F$6-'СЕТ СН'!$F$19</f>
        <v>963.46038170999998</v>
      </c>
      <c r="F16" s="36">
        <f>SUMIFS(СВЦЭМ!$C$33:$C$776,СВЦЭМ!$A$33:$A$776,$A16,СВЦЭМ!$B$33:$B$776,F$11)+'СЕТ СН'!$F$9+СВЦЭМ!$D$10+'СЕТ СН'!$F$6-'СЕТ СН'!$F$19</f>
        <v>963.08341258999997</v>
      </c>
      <c r="G16" s="36">
        <f>SUMIFS(СВЦЭМ!$C$33:$C$776,СВЦЭМ!$A$33:$A$776,$A16,СВЦЭМ!$B$33:$B$776,G$11)+'СЕТ СН'!$F$9+СВЦЭМ!$D$10+'СЕТ СН'!$F$6-'СЕТ СН'!$F$19</f>
        <v>942.71998785000005</v>
      </c>
      <c r="H16" s="36">
        <f>SUMIFS(СВЦЭМ!$C$33:$C$776,СВЦЭМ!$A$33:$A$776,$A16,СВЦЭМ!$B$33:$B$776,H$11)+'СЕТ СН'!$F$9+СВЦЭМ!$D$10+'СЕТ СН'!$F$6-'СЕТ СН'!$F$19</f>
        <v>880.40198826000005</v>
      </c>
      <c r="I16" s="36">
        <f>SUMIFS(СВЦЭМ!$C$33:$C$776,СВЦЭМ!$A$33:$A$776,$A16,СВЦЭМ!$B$33:$B$776,I$11)+'СЕТ СН'!$F$9+СВЦЭМ!$D$10+'СЕТ СН'!$F$6-'СЕТ СН'!$F$19</f>
        <v>823.20906493999996</v>
      </c>
      <c r="J16" s="36">
        <f>SUMIFS(СВЦЭМ!$C$33:$C$776,СВЦЭМ!$A$33:$A$776,$A16,СВЦЭМ!$B$33:$B$776,J$11)+'СЕТ СН'!$F$9+СВЦЭМ!$D$10+'СЕТ СН'!$F$6-'СЕТ СН'!$F$19</f>
        <v>757.98370469999998</v>
      </c>
      <c r="K16" s="36">
        <f>SUMIFS(СВЦЭМ!$C$33:$C$776,СВЦЭМ!$A$33:$A$776,$A16,СВЦЭМ!$B$33:$B$776,K$11)+'СЕТ СН'!$F$9+СВЦЭМ!$D$10+'СЕТ СН'!$F$6-'СЕТ СН'!$F$19</f>
        <v>725.28845281999997</v>
      </c>
      <c r="L16" s="36">
        <f>SUMIFS(СВЦЭМ!$C$33:$C$776,СВЦЭМ!$A$33:$A$776,$A16,СВЦЭМ!$B$33:$B$776,L$11)+'СЕТ СН'!$F$9+СВЦЭМ!$D$10+'СЕТ СН'!$F$6-'СЕТ СН'!$F$19</f>
        <v>722.48991340999999</v>
      </c>
      <c r="M16" s="36">
        <f>SUMIFS(СВЦЭМ!$C$33:$C$776,СВЦЭМ!$A$33:$A$776,$A16,СВЦЭМ!$B$33:$B$776,M$11)+'СЕТ СН'!$F$9+СВЦЭМ!$D$10+'СЕТ СН'!$F$6-'СЕТ СН'!$F$19</f>
        <v>746.48967327000003</v>
      </c>
      <c r="N16" s="36">
        <f>SUMIFS(СВЦЭМ!$C$33:$C$776,СВЦЭМ!$A$33:$A$776,$A16,СВЦЭМ!$B$33:$B$776,N$11)+'СЕТ СН'!$F$9+СВЦЭМ!$D$10+'СЕТ СН'!$F$6-'СЕТ СН'!$F$19</f>
        <v>756.21178740000005</v>
      </c>
      <c r="O16" s="36">
        <f>SUMIFS(СВЦЭМ!$C$33:$C$776,СВЦЭМ!$A$33:$A$776,$A16,СВЦЭМ!$B$33:$B$776,O$11)+'СЕТ СН'!$F$9+СВЦЭМ!$D$10+'СЕТ СН'!$F$6-'СЕТ СН'!$F$19</f>
        <v>783.70516368000006</v>
      </c>
      <c r="P16" s="36">
        <f>SUMIFS(СВЦЭМ!$C$33:$C$776,СВЦЭМ!$A$33:$A$776,$A16,СВЦЭМ!$B$33:$B$776,P$11)+'СЕТ СН'!$F$9+СВЦЭМ!$D$10+'СЕТ СН'!$F$6-'СЕТ СН'!$F$19</f>
        <v>812.04239059999998</v>
      </c>
      <c r="Q16" s="36">
        <f>SUMIFS(СВЦЭМ!$C$33:$C$776,СВЦЭМ!$A$33:$A$776,$A16,СВЦЭМ!$B$33:$B$776,Q$11)+'СЕТ СН'!$F$9+СВЦЭМ!$D$10+'СЕТ СН'!$F$6-'СЕТ СН'!$F$19</f>
        <v>776.15439517000004</v>
      </c>
      <c r="R16" s="36">
        <f>SUMIFS(СВЦЭМ!$C$33:$C$776,СВЦЭМ!$A$33:$A$776,$A16,СВЦЭМ!$B$33:$B$776,R$11)+'СЕТ СН'!$F$9+СВЦЭМ!$D$10+'СЕТ СН'!$F$6-'СЕТ СН'!$F$19</f>
        <v>739.49695845999997</v>
      </c>
      <c r="S16" s="36">
        <f>SUMIFS(СВЦЭМ!$C$33:$C$776,СВЦЭМ!$A$33:$A$776,$A16,СВЦЭМ!$B$33:$B$776,S$11)+'СЕТ СН'!$F$9+СВЦЭМ!$D$10+'СЕТ СН'!$F$6-'СЕТ СН'!$F$19</f>
        <v>727.23278479999999</v>
      </c>
      <c r="T16" s="36">
        <f>SUMIFS(СВЦЭМ!$C$33:$C$776,СВЦЭМ!$A$33:$A$776,$A16,СВЦЭМ!$B$33:$B$776,T$11)+'СЕТ СН'!$F$9+СВЦЭМ!$D$10+'СЕТ СН'!$F$6-'СЕТ СН'!$F$19</f>
        <v>746.01610167000001</v>
      </c>
      <c r="U16" s="36">
        <f>SUMIFS(СВЦЭМ!$C$33:$C$776,СВЦЭМ!$A$33:$A$776,$A16,СВЦЭМ!$B$33:$B$776,U$11)+'СЕТ СН'!$F$9+СВЦЭМ!$D$10+'СЕТ СН'!$F$6-'СЕТ СН'!$F$19</f>
        <v>722.51856805</v>
      </c>
      <c r="V16" s="36">
        <f>SUMIFS(СВЦЭМ!$C$33:$C$776,СВЦЭМ!$A$33:$A$776,$A16,СВЦЭМ!$B$33:$B$776,V$11)+'СЕТ СН'!$F$9+СВЦЭМ!$D$10+'СЕТ СН'!$F$6-'СЕТ СН'!$F$19</f>
        <v>723.96572979999996</v>
      </c>
      <c r="W16" s="36">
        <f>SUMIFS(СВЦЭМ!$C$33:$C$776,СВЦЭМ!$A$33:$A$776,$A16,СВЦЭМ!$B$33:$B$776,W$11)+'СЕТ СН'!$F$9+СВЦЭМ!$D$10+'СЕТ СН'!$F$6-'СЕТ СН'!$F$19</f>
        <v>756.15180710000004</v>
      </c>
      <c r="X16" s="36">
        <f>SUMIFS(СВЦЭМ!$C$33:$C$776,СВЦЭМ!$A$33:$A$776,$A16,СВЦЭМ!$B$33:$B$776,X$11)+'СЕТ СН'!$F$9+СВЦЭМ!$D$10+'СЕТ СН'!$F$6-'СЕТ СН'!$F$19</f>
        <v>752.96535099000005</v>
      </c>
      <c r="Y16" s="36">
        <f>SUMIFS(СВЦЭМ!$C$33:$C$776,СВЦЭМ!$A$33:$A$776,$A16,СВЦЭМ!$B$33:$B$776,Y$11)+'СЕТ СН'!$F$9+СВЦЭМ!$D$10+'СЕТ СН'!$F$6-'СЕТ СН'!$F$19</f>
        <v>787.32528826999999</v>
      </c>
    </row>
    <row r="17" spans="1:25" ht="15.75" x14ac:dyDescent="0.2">
      <c r="A17" s="35">
        <f t="shared" si="0"/>
        <v>44110</v>
      </c>
      <c r="B17" s="36">
        <f>SUMIFS(СВЦЭМ!$C$33:$C$776,СВЦЭМ!$A$33:$A$776,$A17,СВЦЭМ!$B$33:$B$776,B$11)+'СЕТ СН'!$F$9+СВЦЭМ!$D$10+'СЕТ СН'!$F$6-'СЕТ СН'!$F$19</f>
        <v>858.58896760000005</v>
      </c>
      <c r="C17" s="36">
        <f>SUMIFS(СВЦЭМ!$C$33:$C$776,СВЦЭМ!$A$33:$A$776,$A17,СВЦЭМ!$B$33:$B$776,C$11)+'СЕТ СН'!$F$9+СВЦЭМ!$D$10+'СЕТ СН'!$F$6-'СЕТ СН'!$F$19</f>
        <v>940.58032245000004</v>
      </c>
      <c r="D17" s="36">
        <f>SUMIFS(СВЦЭМ!$C$33:$C$776,СВЦЭМ!$A$33:$A$776,$A17,СВЦЭМ!$B$33:$B$776,D$11)+'СЕТ СН'!$F$9+СВЦЭМ!$D$10+'СЕТ СН'!$F$6-'СЕТ СН'!$F$19</f>
        <v>1002.64443047</v>
      </c>
      <c r="E17" s="36">
        <f>SUMIFS(СВЦЭМ!$C$33:$C$776,СВЦЭМ!$A$33:$A$776,$A17,СВЦЭМ!$B$33:$B$776,E$11)+'СЕТ СН'!$F$9+СВЦЭМ!$D$10+'СЕТ СН'!$F$6-'СЕТ СН'!$F$19</f>
        <v>1024.4968469200001</v>
      </c>
      <c r="F17" s="36">
        <f>SUMIFS(СВЦЭМ!$C$33:$C$776,СВЦЭМ!$A$33:$A$776,$A17,СВЦЭМ!$B$33:$B$776,F$11)+'СЕТ СН'!$F$9+СВЦЭМ!$D$10+'СЕТ СН'!$F$6-'СЕТ СН'!$F$19</f>
        <v>1023.13711032</v>
      </c>
      <c r="G17" s="36">
        <f>SUMIFS(СВЦЭМ!$C$33:$C$776,СВЦЭМ!$A$33:$A$776,$A17,СВЦЭМ!$B$33:$B$776,G$11)+'СЕТ СН'!$F$9+СВЦЭМ!$D$10+'СЕТ СН'!$F$6-'СЕТ СН'!$F$19</f>
        <v>1010.1729735</v>
      </c>
      <c r="H17" s="36">
        <f>SUMIFS(СВЦЭМ!$C$33:$C$776,СВЦЭМ!$A$33:$A$776,$A17,СВЦЭМ!$B$33:$B$776,H$11)+'СЕТ СН'!$F$9+СВЦЭМ!$D$10+'СЕТ СН'!$F$6-'СЕТ СН'!$F$19</f>
        <v>949.73227268000005</v>
      </c>
      <c r="I17" s="36">
        <f>SUMIFS(СВЦЭМ!$C$33:$C$776,СВЦЭМ!$A$33:$A$776,$A17,СВЦЭМ!$B$33:$B$776,I$11)+'СЕТ СН'!$F$9+СВЦЭМ!$D$10+'СЕТ СН'!$F$6-'СЕТ СН'!$F$19</f>
        <v>897.66020114000003</v>
      </c>
      <c r="J17" s="36">
        <f>SUMIFS(СВЦЭМ!$C$33:$C$776,СВЦЭМ!$A$33:$A$776,$A17,СВЦЭМ!$B$33:$B$776,J$11)+'СЕТ СН'!$F$9+СВЦЭМ!$D$10+'СЕТ СН'!$F$6-'СЕТ СН'!$F$19</f>
        <v>835.60347373000002</v>
      </c>
      <c r="K17" s="36">
        <f>SUMIFS(СВЦЭМ!$C$33:$C$776,СВЦЭМ!$A$33:$A$776,$A17,СВЦЭМ!$B$33:$B$776,K$11)+'СЕТ СН'!$F$9+СВЦЭМ!$D$10+'СЕТ СН'!$F$6-'СЕТ СН'!$F$19</f>
        <v>796.23223140000005</v>
      </c>
      <c r="L17" s="36">
        <f>SUMIFS(СВЦЭМ!$C$33:$C$776,СВЦЭМ!$A$33:$A$776,$A17,СВЦЭМ!$B$33:$B$776,L$11)+'СЕТ СН'!$F$9+СВЦЭМ!$D$10+'СЕТ СН'!$F$6-'СЕТ СН'!$F$19</f>
        <v>801.46619167000006</v>
      </c>
      <c r="M17" s="36">
        <f>SUMIFS(СВЦЭМ!$C$33:$C$776,СВЦЭМ!$A$33:$A$776,$A17,СВЦЭМ!$B$33:$B$776,M$11)+'СЕТ СН'!$F$9+СВЦЭМ!$D$10+'СЕТ СН'!$F$6-'СЕТ СН'!$F$19</f>
        <v>805.20543406000002</v>
      </c>
      <c r="N17" s="36">
        <f>SUMIFS(СВЦЭМ!$C$33:$C$776,СВЦЭМ!$A$33:$A$776,$A17,СВЦЭМ!$B$33:$B$776,N$11)+'СЕТ СН'!$F$9+СВЦЭМ!$D$10+'СЕТ СН'!$F$6-'СЕТ СН'!$F$19</f>
        <v>819.10775911999997</v>
      </c>
      <c r="O17" s="36">
        <f>SUMIFS(СВЦЭМ!$C$33:$C$776,СВЦЭМ!$A$33:$A$776,$A17,СВЦЭМ!$B$33:$B$776,O$11)+'СЕТ СН'!$F$9+СВЦЭМ!$D$10+'СЕТ СН'!$F$6-'СЕТ СН'!$F$19</f>
        <v>858.49980802000005</v>
      </c>
      <c r="P17" s="36">
        <f>SUMIFS(СВЦЭМ!$C$33:$C$776,СВЦЭМ!$A$33:$A$776,$A17,СВЦЭМ!$B$33:$B$776,P$11)+'СЕТ СН'!$F$9+СВЦЭМ!$D$10+'СЕТ СН'!$F$6-'СЕТ СН'!$F$19</f>
        <v>888.75609892</v>
      </c>
      <c r="Q17" s="36">
        <f>SUMIFS(СВЦЭМ!$C$33:$C$776,СВЦЭМ!$A$33:$A$776,$A17,СВЦЭМ!$B$33:$B$776,Q$11)+'СЕТ СН'!$F$9+СВЦЭМ!$D$10+'СЕТ СН'!$F$6-'СЕТ СН'!$F$19</f>
        <v>845.61573413999997</v>
      </c>
      <c r="R17" s="36">
        <f>SUMIFS(СВЦЭМ!$C$33:$C$776,СВЦЭМ!$A$33:$A$776,$A17,СВЦЭМ!$B$33:$B$776,R$11)+'СЕТ СН'!$F$9+СВЦЭМ!$D$10+'СЕТ СН'!$F$6-'СЕТ СН'!$F$19</f>
        <v>797.31344841999999</v>
      </c>
      <c r="S17" s="36">
        <f>SUMIFS(СВЦЭМ!$C$33:$C$776,СВЦЭМ!$A$33:$A$776,$A17,СВЦЭМ!$B$33:$B$776,S$11)+'СЕТ СН'!$F$9+СВЦЭМ!$D$10+'СЕТ СН'!$F$6-'СЕТ СН'!$F$19</f>
        <v>752.92365505999999</v>
      </c>
      <c r="T17" s="36">
        <f>SUMIFS(СВЦЭМ!$C$33:$C$776,СВЦЭМ!$A$33:$A$776,$A17,СВЦЭМ!$B$33:$B$776,T$11)+'СЕТ СН'!$F$9+СВЦЭМ!$D$10+'СЕТ СН'!$F$6-'СЕТ СН'!$F$19</f>
        <v>724.56602583999995</v>
      </c>
      <c r="U17" s="36">
        <f>SUMIFS(СВЦЭМ!$C$33:$C$776,СВЦЭМ!$A$33:$A$776,$A17,СВЦЭМ!$B$33:$B$776,U$11)+'СЕТ СН'!$F$9+СВЦЭМ!$D$10+'СЕТ СН'!$F$6-'СЕТ СН'!$F$19</f>
        <v>727.09694853999997</v>
      </c>
      <c r="V17" s="36">
        <f>SUMIFS(СВЦЭМ!$C$33:$C$776,СВЦЭМ!$A$33:$A$776,$A17,СВЦЭМ!$B$33:$B$776,V$11)+'СЕТ СН'!$F$9+СВЦЭМ!$D$10+'СЕТ СН'!$F$6-'СЕТ СН'!$F$19</f>
        <v>717.53884970000001</v>
      </c>
      <c r="W17" s="36">
        <f>SUMIFS(СВЦЭМ!$C$33:$C$776,СВЦЭМ!$A$33:$A$776,$A17,СВЦЭМ!$B$33:$B$776,W$11)+'СЕТ СН'!$F$9+СВЦЭМ!$D$10+'СЕТ СН'!$F$6-'СЕТ СН'!$F$19</f>
        <v>724.19129425000006</v>
      </c>
      <c r="X17" s="36">
        <f>SUMIFS(СВЦЭМ!$C$33:$C$776,СВЦЭМ!$A$33:$A$776,$A17,СВЦЭМ!$B$33:$B$776,X$11)+'СЕТ СН'!$F$9+СВЦЭМ!$D$10+'СЕТ СН'!$F$6-'СЕТ СН'!$F$19</f>
        <v>745.24775351999995</v>
      </c>
      <c r="Y17" s="36">
        <f>SUMIFS(СВЦЭМ!$C$33:$C$776,СВЦЭМ!$A$33:$A$776,$A17,СВЦЭМ!$B$33:$B$776,Y$11)+'СЕТ СН'!$F$9+СВЦЭМ!$D$10+'СЕТ СН'!$F$6-'СЕТ СН'!$F$19</f>
        <v>787.19103858999995</v>
      </c>
    </row>
    <row r="18" spans="1:25" ht="15.75" x14ac:dyDescent="0.2">
      <c r="A18" s="35">
        <f t="shared" si="0"/>
        <v>44111</v>
      </c>
      <c r="B18" s="36">
        <f>SUMIFS(СВЦЭМ!$C$33:$C$776,СВЦЭМ!$A$33:$A$776,$A18,СВЦЭМ!$B$33:$B$776,B$11)+'СЕТ СН'!$F$9+СВЦЭМ!$D$10+'СЕТ СН'!$F$6-'СЕТ СН'!$F$19</f>
        <v>842.49215327000002</v>
      </c>
      <c r="C18" s="36">
        <f>SUMIFS(СВЦЭМ!$C$33:$C$776,СВЦЭМ!$A$33:$A$776,$A18,СВЦЭМ!$B$33:$B$776,C$11)+'СЕТ СН'!$F$9+СВЦЭМ!$D$10+'СЕТ СН'!$F$6-'СЕТ СН'!$F$19</f>
        <v>928.52477997000005</v>
      </c>
      <c r="D18" s="36">
        <f>SUMIFS(СВЦЭМ!$C$33:$C$776,СВЦЭМ!$A$33:$A$776,$A18,СВЦЭМ!$B$33:$B$776,D$11)+'СЕТ СН'!$F$9+СВЦЭМ!$D$10+'СЕТ СН'!$F$6-'СЕТ СН'!$F$19</f>
        <v>999.89358274999995</v>
      </c>
      <c r="E18" s="36">
        <f>SUMIFS(СВЦЭМ!$C$33:$C$776,СВЦЭМ!$A$33:$A$776,$A18,СВЦЭМ!$B$33:$B$776,E$11)+'СЕТ СН'!$F$9+СВЦЭМ!$D$10+'СЕТ СН'!$F$6-'СЕТ СН'!$F$19</f>
        <v>1028.0738313499999</v>
      </c>
      <c r="F18" s="36">
        <f>SUMIFS(СВЦЭМ!$C$33:$C$776,СВЦЭМ!$A$33:$A$776,$A18,СВЦЭМ!$B$33:$B$776,F$11)+'СЕТ СН'!$F$9+СВЦЭМ!$D$10+'СЕТ СН'!$F$6-'СЕТ СН'!$F$19</f>
        <v>1024.27986173</v>
      </c>
      <c r="G18" s="36">
        <f>SUMIFS(СВЦЭМ!$C$33:$C$776,СВЦЭМ!$A$33:$A$776,$A18,СВЦЭМ!$B$33:$B$776,G$11)+'СЕТ СН'!$F$9+СВЦЭМ!$D$10+'СЕТ СН'!$F$6-'СЕТ СН'!$F$19</f>
        <v>997.61803179000003</v>
      </c>
      <c r="H18" s="36">
        <f>SUMIFS(СВЦЭМ!$C$33:$C$776,СВЦЭМ!$A$33:$A$776,$A18,СВЦЭМ!$B$33:$B$776,H$11)+'СЕТ СН'!$F$9+СВЦЭМ!$D$10+'СЕТ СН'!$F$6-'СЕТ СН'!$F$19</f>
        <v>954.84546713999998</v>
      </c>
      <c r="I18" s="36">
        <f>SUMIFS(СВЦЭМ!$C$33:$C$776,СВЦЭМ!$A$33:$A$776,$A18,СВЦЭМ!$B$33:$B$776,I$11)+'СЕТ СН'!$F$9+СВЦЭМ!$D$10+'СЕТ СН'!$F$6-'СЕТ СН'!$F$19</f>
        <v>900.17912641999999</v>
      </c>
      <c r="J18" s="36">
        <f>SUMIFS(СВЦЭМ!$C$33:$C$776,СВЦЭМ!$A$33:$A$776,$A18,СВЦЭМ!$B$33:$B$776,J$11)+'СЕТ СН'!$F$9+СВЦЭМ!$D$10+'СЕТ СН'!$F$6-'СЕТ СН'!$F$19</f>
        <v>837.05205820000003</v>
      </c>
      <c r="K18" s="36">
        <f>SUMIFS(СВЦЭМ!$C$33:$C$776,СВЦЭМ!$A$33:$A$776,$A18,СВЦЭМ!$B$33:$B$776,K$11)+'СЕТ СН'!$F$9+СВЦЭМ!$D$10+'СЕТ СН'!$F$6-'СЕТ СН'!$F$19</f>
        <v>806.15162015999999</v>
      </c>
      <c r="L18" s="36">
        <f>SUMIFS(СВЦЭМ!$C$33:$C$776,СВЦЭМ!$A$33:$A$776,$A18,СВЦЭМ!$B$33:$B$776,L$11)+'СЕТ СН'!$F$9+СВЦЭМ!$D$10+'СЕТ СН'!$F$6-'СЕТ СН'!$F$19</f>
        <v>810.70686823999995</v>
      </c>
      <c r="M18" s="36">
        <f>SUMIFS(СВЦЭМ!$C$33:$C$776,СВЦЭМ!$A$33:$A$776,$A18,СВЦЭМ!$B$33:$B$776,M$11)+'СЕТ СН'!$F$9+СВЦЭМ!$D$10+'СЕТ СН'!$F$6-'СЕТ СН'!$F$19</f>
        <v>818.47014750000005</v>
      </c>
      <c r="N18" s="36">
        <f>SUMIFS(СВЦЭМ!$C$33:$C$776,СВЦЭМ!$A$33:$A$776,$A18,СВЦЭМ!$B$33:$B$776,N$11)+'СЕТ СН'!$F$9+СВЦЭМ!$D$10+'СЕТ СН'!$F$6-'СЕТ СН'!$F$19</f>
        <v>826.31294552999998</v>
      </c>
      <c r="O18" s="36">
        <f>SUMIFS(СВЦЭМ!$C$33:$C$776,СВЦЭМ!$A$33:$A$776,$A18,СВЦЭМ!$B$33:$B$776,O$11)+'СЕТ СН'!$F$9+СВЦЭМ!$D$10+'СЕТ СН'!$F$6-'СЕТ СН'!$F$19</f>
        <v>857.82399050000004</v>
      </c>
      <c r="P18" s="36">
        <f>SUMIFS(СВЦЭМ!$C$33:$C$776,СВЦЭМ!$A$33:$A$776,$A18,СВЦЭМ!$B$33:$B$776,P$11)+'СЕТ СН'!$F$9+СВЦЭМ!$D$10+'СЕТ СН'!$F$6-'СЕТ СН'!$F$19</f>
        <v>885.20695909000005</v>
      </c>
      <c r="Q18" s="36">
        <f>SUMIFS(СВЦЭМ!$C$33:$C$776,СВЦЭМ!$A$33:$A$776,$A18,СВЦЭМ!$B$33:$B$776,Q$11)+'СЕТ СН'!$F$9+СВЦЭМ!$D$10+'СЕТ СН'!$F$6-'СЕТ СН'!$F$19</f>
        <v>844.58818235000001</v>
      </c>
      <c r="R18" s="36">
        <f>SUMIFS(СВЦЭМ!$C$33:$C$776,СВЦЭМ!$A$33:$A$776,$A18,СВЦЭМ!$B$33:$B$776,R$11)+'СЕТ СН'!$F$9+СВЦЭМ!$D$10+'СЕТ СН'!$F$6-'СЕТ СН'!$F$19</f>
        <v>788.85360599000001</v>
      </c>
      <c r="S18" s="36">
        <f>SUMIFS(СВЦЭМ!$C$33:$C$776,СВЦЭМ!$A$33:$A$776,$A18,СВЦЭМ!$B$33:$B$776,S$11)+'СЕТ СН'!$F$9+СВЦЭМ!$D$10+'СЕТ СН'!$F$6-'СЕТ СН'!$F$19</f>
        <v>736.58670991999998</v>
      </c>
      <c r="T18" s="36">
        <f>SUMIFS(СВЦЭМ!$C$33:$C$776,СВЦЭМ!$A$33:$A$776,$A18,СВЦЭМ!$B$33:$B$776,T$11)+'СЕТ СН'!$F$9+СВЦЭМ!$D$10+'СЕТ СН'!$F$6-'СЕТ СН'!$F$19</f>
        <v>728.79712583000003</v>
      </c>
      <c r="U18" s="36">
        <f>SUMIFS(СВЦЭМ!$C$33:$C$776,СВЦЭМ!$A$33:$A$776,$A18,СВЦЭМ!$B$33:$B$776,U$11)+'СЕТ СН'!$F$9+СВЦЭМ!$D$10+'СЕТ СН'!$F$6-'СЕТ СН'!$F$19</f>
        <v>737.95198845000004</v>
      </c>
      <c r="V18" s="36">
        <f>SUMIFS(СВЦЭМ!$C$33:$C$776,СВЦЭМ!$A$33:$A$776,$A18,СВЦЭМ!$B$33:$B$776,V$11)+'СЕТ СН'!$F$9+СВЦЭМ!$D$10+'СЕТ СН'!$F$6-'СЕТ СН'!$F$19</f>
        <v>734.93174137000005</v>
      </c>
      <c r="W18" s="36">
        <f>SUMIFS(СВЦЭМ!$C$33:$C$776,СВЦЭМ!$A$33:$A$776,$A18,СВЦЭМ!$B$33:$B$776,W$11)+'СЕТ СН'!$F$9+СВЦЭМ!$D$10+'СЕТ СН'!$F$6-'СЕТ СН'!$F$19</f>
        <v>731.90278219000004</v>
      </c>
      <c r="X18" s="36">
        <f>SUMIFS(СВЦЭМ!$C$33:$C$776,СВЦЭМ!$A$33:$A$776,$A18,СВЦЭМ!$B$33:$B$776,X$11)+'СЕТ СН'!$F$9+СВЦЭМ!$D$10+'СЕТ СН'!$F$6-'СЕТ СН'!$F$19</f>
        <v>734.89348217999998</v>
      </c>
      <c r="Y18" s="36">
        <f>SUMIFS(СВЦЭМ!$C$33:$C$776,СВЦЭМ!$A$33:$A$776,$A18,СВЦЭМ!$B$33:$B$776,Y$11)+'СЕТ СН'!$F$9+СВЦЭМ!$D$10+'СЕТ СН'!$F$6-'СЕТ СН'!$F$19</f>
        <v>772.56968305999999</v>
      </c>
    </row>
    <row r="19" spans="1:25" ht="15.75" x14ac:dyDescent="0.2">
      <c r="A19" s="35">
        <f t="shared" si="0"/>
        <v>44112</v>
      </c>
      <c r="B19" s="36">
        <f>SUMIFS(СВЦЭМ!$C$33:$C$776,СВЦЭМ!$A$33:$A$776,$A19,СВЦЭМ!$B$33:$B$776,B$11)+'СЕТ СН'!$F$9+СВЦЭМ!$D$10+'СЕТ СН'!$F$6-'СЕТ СН'!$F$19</f>
        <v>818.63939311000001</v>
      </c>
      <c r="C19" s="36">
        <f>SUMIFS(СВЦЭМ!$C$33:$C$776,СВЦЭМ!$A$33:$A$776,$A19,СВЦЭМ!$B$33:$B$776,C$11)+'СЕТ СН'!$F$9+СВЦЭМ!$D$10+'СЕТ СН'!$F$6-'СЕТ СН'!$F$19</f>
        <v>906.03969862999998</v>
      </c>
      <c r="D19" s="36">
        <f>SUMIFS(СВЦЭМ!$C$33:$C$776,СВЦЭМ!$A$33:$A$776,$A19,СВЦЭМ!$B$33:$B$776,D$11)+'СЕТ СН'!$F$9+СВЦЭМ!$D$10+'СЕТ СН'!$F$6-'СЕТ СН'!$F$19</f>
        <v>964.90867189000005</v>
      </c>
      <c r="E19" s="36">
        <f>SUMIFS(СВЦЭМ!$C$33:$C$776,СВЦЭМ!$A$33:$A$776,$A19,СВЦЭМ!$B$33:$B$776,E$11)+'СЕТ СН'!$F$9+СВЦЭМ!$D$10+'СЕТ СН'!$F$6-'СЕТ СН'!$F$19</f>
        <v>979.15824377000001</v>
      </c>
      <c r="F19" s="36">
        <f>SUMIFS(СВЦЭМ!$C$33:$C$776,СВЦЭМ!$A$33:$A$776,$A19,СВЦЭМ!$B$33:$B$776,F$11)+'СЕТ СН'!$F$9+СВЦЭМ!$D$10+'СЕТ СН'!$F$6-'СЕТ СН'!$F$19</f>
        <v>976.19877147</v>
      </c>
      <c r="G19" s="36">
        <f>SUMIFS(СВЦЭМ!$C$33:$C$776,СВЦЭМ!$A$33:$A$776,$A19,СВЦЭМ!$B$33:$B$776,G$11)+'СЕТ СН'!$F$9+СВЦЭМ!$D$10+'СЕТ СН'!$F$6-'СЕТ СН'!$F$19</f>
        <v>956.42544772999997</v>
      </c>
      <c r="H19" s="36">
        <f>SUMIFS(СВЦЭМ!$C$33:$C$776,СВЦЭМ!$A$33:$A$776,$A19,СВЦЭМ!$B$33:$B$776,H$11)+'СЕТ СН'!$F$9+СВЦЭМ!$D$10+'СЕТ СН'!$F$6-'СЕТ СН'!$F$19</f>
        <v>909.09101969999995</v>
      </c>
      <c r="I19" s="36">
        <f>SUMIFS(СВЦЭМ!$C$33:$C$776,СВЦЭМ!$A$33:$A$776,$A19,СВЦЭМ!$B$33:$B$776,I$11)+'СЕТ СН'!$F$9+СВЦЭМ!$D$10+'СЕТ СН'!$F$6-'СЕТ СН'!$F$19</f>
        <v>856.36601082000004</v>
      </c>
      <c r="J19" s="36">
        <f>SUMIFS(СВЦЭМ!$C$33:$C$776,СВЦЭМ!$A$33:$A$776,$A19,СВЦЭМ!$B$33:$B$776,J$11)+'СЕТ СН'!$F$9+СВЦЭМ!$D$10+'СЕТ СН'!$F$6-'СЕТ СН'!$F$19</f>
        <v>792.54889204000006</v>
      </c>
      <c r="K19" s="36">
        <f>SUMIFS(СВЦЭМ!$C$33:$C$776,СВЦЭМ!$A$33:$A$776,$A19,СВЦЭМ!$B$33:$B$776,K$11)+'СЕТ СН'!$F$9+СВЦЭМ!$D$10+'СЕТ СН'!$F$6-'СЕТ СН'!$F$19</f>
        <v>760.96384</v>
      </c>
      <c r="L19" s="36">
        <f>SUMIFS(СВЦЭМ!$C$33:$C$776,СВЦЭМ!$A$33:$A$776,$A19,СВЦЭМ!$B$33:$B$776,L$11)+'СЕТ СН'!$F$9+СВЦЭМ!$D$10+'СЕТ СН'!$F$6-'СЕТ СН'!$F$19</f>
        <v>771.48959589000003</v>
      </c>
      <c r="M19" s="36">
        <f>SUMIFS(СВЦЭМ!$C$33:$C$776,СВЦЭМ!$A$33:$A$776,$A19,СВЦЭМ!$B$33:$B$776,M$11)+'СЕТ СН'!$F$9+СВЦЭМ!$D$10+'СЕТ СН'!$F$6-'СЕТ СН'!$F$19</f>
        <v>779.37601371999995</v>
      </c>
      <c r="N19" s="36">
        <f>SUMIFS(СВЦЭМ!$C$33:$C$776,СВЦЭМ!$A$33:$A$776,$A19,СВЦЭМ!$B$33:$B$776,N$11)+'СЕТ СН'!$F$9+СВЦЭМ!$D$10+'СЕТ СН'!$F$6-'СЕТ СН'!$F$19</f>
        <v>788.81693059999998</v>
      </c>
      <c r="O19" s="36">
        <f>SUMIFS(СВЦЭМ!$C$33:$C$776,СВЦЭМ!$A$33:$A$776,$A19,СВЦЭМ!$B$33:$B$776,O$11)+'СЕТ СН'!$F$9+СВЦЭМ!$D$10+'СЕТ СН'!$F$6-'СЕТ СН'!$F$19</f>
        <v>823.63087619999999</v>
      </c>
      <c r="P19" s="36">
        <f>SUMIFS(СВЦЭМ!$C$33:$C$776,СВЦЭМ!$A$33:$A$776,$A19,СВЦЭМ!$B$33:$B$776,P$11)+'СЕТ СН'!$F$9+СВЦЭМ!$D$10+'СЕТ СН'!$F$6-'СЕТ СН'!$F$19</f>
        <v>851.49261308999996</v>
      </c>
      <c r="Q19" s="36">
        <f>SUMIFS(СВЦЭМ!$C$33:$C$776,СВЦЭМ!$A$33:$A$776,$A19,СВЦЭМ!$B$33:$B$776,Q$11)+'СЕТ СН'!$F$9+СВЦЭМ!$D$10+'СЕТ СН'!$F$6-'СЕТ СН'!$F$19</f>
        <v>809.77771683000003</v>
      </c>
      <c r="R19" s="36">
        <f>SUMIFS(СВЦЭМ!$C$33:$C$776,СВЦЭМ!$A$33:$A$776,$A19,СВЦЭМ!$B$33:$B$776,R$11)+'СЕТ СН'!$F$9+СВЦЭМ!$D$10+'СЕТ СН'!$F$6-'СЕТ СН'!$F$19</f>
        <v>760.02704972000004</v>
      </c>
      <c r="S19" s="36">
        <f>SUMIFS(СВЦЭМ!$C$33:$C$776,СВЦЭМ!$A$33:$A$776,$A19,СВЦЭМ!$B$33:$B$776,S$11)+'СЕТ СН'!$F$9+СВЦЭМ!$D$10+'СЕТ СН'!$F$6-'СЕТ СН'!$F$19</f>
        <v>713.04061822999995</v>
      </c>
      <c r="T19" s="36">
        <f>SUMIFS(СВЦЭМ!$C$33:$C$776,СВЦЭМ!$A$33:$A$776,$A19,СВЦЭМ!$B$33:$B$776,T$11)+'СЕТ СН'!$F$9+СВЦЭМ!$D$10+'СЕТ СН'!$F$6-'СЕТ СН'!$F$19</f>
        <v>715.25149721000003</v>
      </c>
      <c r="U19" s="36">
        <f>SUMIFS(СВЦЭМ!$C$33:$C$776,СВЦЭМ!$A$33:$A$776,$A19,СВЦЭМ!$B$33:$B$776,U$11)+'СЕТ СН'!$F$9+СВЦЭМ!$D$10+'СЕТ СН'!$F$6-'СЕТ СН'!$F$19</f>
        <v>731.77659368000002</v>
      </c>
      <c r="V19" s="36">
        <f>SUMIFS(СВЦЭМ!$C$33:$C$776,СВЦЭМ!$A$33:$A$776,$A19,СВЦЭМ!$B$33:$B$776,V$11)+'СЕТ СН'!$F$9+СВЦЭМ!$D$10+'СЕТ СН'!$F$6-'СЕТ СН'!$F$19</f>
        <v>722.63940926999999</v>
      </c>
      <c r="W19" s="36">
        <f>SUMIFS(СВЦЭМ!$C$33:$C$776,СВЦЭМ!$A$33:$A$776,$A19,СВЦЭМ!$B$33:$B$776,W$11)+'СЕТ СН'!$F$9+СВЦЭМ!$D$10+'СЕТ СН'!$F$6-'СЕТ СН'!$F$19</f>
        <v>717.88630911999996</v>
      </c>
      <c r="X19" s="36">
        <f>SUMIFS(СВЦЭМ!$C$33:$C$776,СВЦЭМ!$A$33:$A$776,$A19,СВЦЭМ!$B$33:$B$776,X$11)+'СЕТ СН'!$F$9+СВЦЭМ!$D$10+'СЕТ СН'!$F$6-'СЕТ СН'!$F$19</f>
        <v>728.27968461</v>
      </c>
      <c r="Y19" s="36">
        <f>SUMIFS(СВЦЭМ!$C$33:$C$776,СВЦЭМ!$A$33:$A$776,$A19,СВЦЭМ!$B$33:$B$776,Y$11)+'СЕТ СН'!$F$9+СВЦЭМ!$D$10+'СЕТ СН'!$F$6-'СЕТ СН'!$F$19</f>
        <v>763.80094578000001</v>
      </c>
    </row>
    <row r="20" spans="1:25" ht="15.75" x14ac:dyDescent="0.2">
      <c r="A20" s="35">
        <f t="shared" si="0"/>
        <v>44113</v>
      </c>
      <c r="B20" s="36">
        <f>SUMIFS(СВЦЭМ!$C$33:$C$776,СВЦЭМ!$A$33:$A$776,$A20,СВЦЭМ!$B$33:$B$776,B$11)+'СЕТ СН'!$F$9+СВЦЭМ!$D$10+'СЕТ СН'!$F$6-'СЕТ СН'!$F$19</f>
        <v>818.84014925999998</v>
      </c>
      <c r="C20" s="36">
        <f>SUMIFS(СВЦЭМ!$C$33:$C$776,СВЦЭМ!$A$33:$A$776,$A20,СВЦЭМ!$B$33:$B$776,C$11)+'СЕТ СН'!$F$9+СВЦЭМ!$D$10+'СЕТ СН'!$F$6-'СЕТ СН'!$F$19</f>
        <v>899.17692808000004</v>
      </c>
      <c r="D20" s="36">
        <f>SUMIFS(СВЦЭМ!$C$33:$C$776,СВЦЭМ!$A$33:$A$776,$A20,СВЦЭМ!$B$33:$B$776,D$11)+'СЕТ СН'!$F$9+СВЦЭМ!$D$10+'СЕТ СН'!$F$6-'СЕТ СН'!$F$19</f>
        <v>969.06400092000001</v>
      </c>
      <c r="E20" s="36">
        <f>SUMIFS(СВЦЭМ!$C$33:$C$776,СВЦЭМ!$A$33:$A$776,$A20,СВЦЭМ!$B$33:$B$776,E$11)+'СЕТ СН'!$F$9+СВЦЭМ!$D$10+'СЕТ СН'!$F$6-'СЕТ СН'!$F$19</f>
        <v>984.81767795999997</v>
      </c>
      <c r="F20" s="36">
        <f>SUMIFS(СВЦЭМ!$C$33:$C$776,СВЦЭМ!$A$33:$A$776,$A20,СВЦЭМ!$B$33:$B$776,F$11)+'СЕТ СН'!$F$9+СВЦЭМ!$D$10+'СЕТ СН'!$F$6-'СЕТ СН'!$F$19</f>
        <v>990.78484077999997</v>
      </c>
      <c r="G20" s="36">
        <f>SUMIFS(СВЦЭМ!$C$33:$C$776,СВЦЭМ!$A$33:$A$776,$A20,СВЦЭМ!$B$33:$B$776,G$11)+'СЕТ СН'!$F$9+СВЦЭМ!$D$10+'СЕТ СН'!$F$6-'СЕТ СН'!$F$19</f>
        <v>966.69161140999995</v>
      </c>
      <c r="H20" s="36">
        <f>SUMIFS(СВЦЭМ!$C$33:$C$776,СВЦЭМ!$A$33:$A$776,$A20,СВЦЭМ!$B$33:$B$776,H$11)+'СЕТ СН'!$F$9+СВЦЭМ!$D$10+'СЕТ СН'!$F$6-'СЕТ СН'!$F$19</f>
        <v>911.62288718000002</v>
      </c>
      <c r="I20" s="36">
        <f>SUMIFS(СВЦЭМ!$C$33:$C$776,СВЦЭМ!$A$33:$A$776,$A20,СВЦЭМ!$B$33:$B$776,I$11)+'СЕТ СН'!$F$9+СВЦЭМ!$D$10+'СЕТ СН'!$F$6-'СЕТ СН'!$F$19</f>
        <v>861.88442078000003</v>
      </c>
      <c r="J20" s="36">
        <f>SUMIFS(СВЦЭМ!$C$33:$C$776,СВЦЭМ!$A$33:$A$776,$A20,СВЦЭМ!$B$33:$B$776,J$11)+'СЕТ СН'!$F$9+СВЦЭМ!$D$10+'СЕТ СН'!$F$6-'СЕТ СН'!$F$19</f>
        <v>806.13081955999996</v>
      </c>
      <c r="K20" s="36">
        <f>SUMIFS(СВЦЭМ!$C$33:$C$776,СВЦЭМ!$A$33:$A$776,$A20,СВЦЭМ!$B$33:$B$776,K$11)+'СЕТ СН'!$F$9+СВЦЭМ!$D$10+'СЕТ СН'!$F$6-'СЕТ СН'!$F$19</f>
        <v>793.46825574000002</v>
      </c>
      <c r="L20" s="36">
        <f>SUMIFS(СВЦЭМ!$C$33:$C$776,СВЦЭМ!$A$33:$A$776,$A20,СВЦЭМ!$B$33:$B$776,L$11)+'СЕТ СН'!$F$9+СВЦЭМ!$D$10+'СЕТ СН'!$F$6-'СЕТ СН'!$F$19</f>
        <v>794.14708297000004</v>
      </c>
      <c r="M20" s="36">
        <f>SUMIFS(СВЦЭМ!$C$33:$C$776,СВЦЭМ!$A$33:$A$776,$A20,СВЦЭМ!$B$33:$B$776,M$11)+'СЕТ СН'!$F$9+СВЦЭМ!$D$10+'СЕТ СН'!$F$6-'СЕТ СН'!$F$19</f>
        <v>808.05127741000001</v>
      </c>
      <c r="N20" s="36">
        <f>SUMIFS(СВЦЭМ!$C$33:$C$776,СВЦЭМ!$A$33:$A$776,$A20,СВЦЭМ!$B$33:$B$776,N$11)+'СЕТ СН'!$F$9+СВЦЭМ!$D$10+'СЕТ СН'!$F$6-'СЕТ СН'!$F$19</f>
        <v>817.69281414</v>
      </c>
      <c r="O20" s="36">
        <f>SUMIFS(СВЦЭМ!$C$33:$C$776,СВЦЭМ!$A$33:$A$776,$A20,СВЦЭМ!$B$33:$B$776,O$11)+'СЕТ СН'!$F$9+СВЦЭМ!$D$10+'СЕТ СН'!$F$6-'СЕТ СН'!$F$19</f>
        <v>819.17753485000003</v>
      </c>
      <c r="P20" s="36">
        <f>SUMIFS(СВЦЭМ!$C$33:$C$776,СВЦЭМ!$A$33:$A$776,$A20,СВЦЭМ!$B$33:$B$776,P$11)+'СЕТ СН'!$F$9+СВЦЭМ!$D$10+'СЕТ СН'!$F$6-'СЕТ СН'!$F$19</f>
        <v>830.85695467000005</v>
      </c>
      <c r="Q20" s="36">
        <f>SUMIFS(СВЦЭМ!$C$33:$C$776,СВЦЭМ!$A$33:$A$776,$A20,СВЦЭМ!$B$33:$B$776,Q$11)+'СЕТ СН'!$F$9+СВЦЭМ!$D$10+'СЕТ СН'!$F$6-'СЕТ СН'!$F$19</f>
        <v>836.27033839000001</v>
      </c>
      <c r="R20" s="36">
        <f>SUMIFS(СВЦЭМ!$C$33:$C$776,СВЦЭМ!$A$33:$A$776,$A20,СВЦЭМ!$B$33:$B$776,R$11)+'СЕТ СН'!$F$9+СВЦЭМ!$D$10+'СЕТ СН'!$F$6-'СЕТ СН'!$F$19</f>
        <v>794.92602497999997</v>
      </c>
      <c r="S20" s="36">
        <f>SUMIFS(СВЦЭМ!$C$33:$C$776,СВЦЭМ!$A$33:$A$776,$A20,СВЦЭМ!$B$33:$B$776,S$11)+'СЕТ СН'!$F$9+СВЦЭМ!$D$10+'СЕТ СН'!$F$6-'СЕТ СН'!$F$19</f>
        <v>730.16535699999997</v>
      </c>
      <c r="T20" s="36">
        <f>SUMIFS(СВЦЭМ!$C$33:$C$776,СВЦЭМ!$A$33:$A$776,$A20,СВЦЭМ!$B$33:$B$776,T$11)+'СЕТ СН'!$F$9+СВЦЭМ!$D$10+'СЕТ СН'!$F$6-'СЕТ СН'!$F$19</f>
        <v>688.60219551</v>
      </c>
      <c r="U20" s="36">
        <f>SUMIFS(СВЦЭМ!$C$33:$C$776,СВЦЭМ!$A$33:$A$776,$A20,СВЦЭМ!$B$33:$B$776,U$11)+'СЕТ СН'!$F$9+СВЦЭМ!$D$10+'СЕТ СН'!$F$6-'СЕТ СН'!$F$19</f>
        <v>722.15562541999998</v>
      </c>
      <c r="V20" s="36">
        <f>SUMIFS(СВЦЭМ!$C$33:$C$776,СВЦЭМ!$A$33:$A$776,$A20,СВЦЭМ!$B$33:$B$776,V$11)+'СЕТ СН'!$F$9+СВЦЭМ!$D$10+'СЕТ СН'!$F$6-'СЕТ СН'!$F$19</f>
        <v>720.29140658999995</v>
      </c>
      <c r="W20" s="36">
        <f>SUMIFS(СВЦЭМ!$C$33:$C$776,СВЦЭМ!$A$33:$A$776,$A20,СВЦЭМ!$B$33:$B$776,W$11)+'СЕТ СН'!$F$9+СВЦЭМ!$D$10+'СЕТ СН'!$F$6-'СЕТ СН'!$F$19</f>
        <v>710.65162118000001</v>
      </c>
      <c r="X20" s="36">
        <f>SUMIFS(СВЦЭМ!$C$33:$C$776,СВЦЭМ!$A$33:$A$776,$A20,СВЦЭМ!$B$33:$B$776,X$11)+'СЕТ СН'!$F$9+СВЦЭМ!$D$10+'СЕТ СН'!$F$6-'СЕТ СН'!$F$19</f>
        <v>721.09063297</v>
      </c>
      <c r="Y20" s="36">
        <f>SUMIFS(СВЦЭМ!$C$33:$C$776,СВЦЭМ!$A$33:$A$776,$A20,СВЦЭМ!$B$33:$B$776,Y$11)+'СЕТ СН'!$F$9+СВЦЭМ!$D$10+'СЕТ СН'!$F$6-'СЕТ СН'!$F$19</f>
        <v>749.96445541000003</v>
      </c>
    </row>
    <row r="21" spans="1:25" ht="15.75" x14ac:dyDescent="0.2">
      <c r="A21" s="35">
        <f t="shared" si="0"/>
        <v>44114</v>
      </c>
      <c r="B21" s="36">
        <f>SUMIFS(СВЦЭМ!$C$33:$C$776,СВЦЭМ!$A$33:$A$776,$A21,СВЦЭМ!$B$33:$B$776,B$11)+'СЕТ СН'!$F$9+СВЦЭМ!$D$10+'СЕТ СН'!$F$6-'СЕТ СН'!$F$19</f>
        <v>803.91932507000001</v>
      </c>
      <c r="C21" s="36">
        <f>SUMIFS(СВЦЭМ!$C$33:$C$776,СВЦЭМ!$A$33:$A$776,$A21,СВЦЭМ!$B$33:$B$776,C$11)+'СЕТ СН'!$F$9+СВЦЭМ!$D$10+'СЕТ СН'!$F$6-'СЕТ СН'!$F$19</f>
        <v>882.76928975999999</v>
      </c>
      <c r="D21" s="36">
        <f>SUMIFS(СВЦЭМ!$C$33:$C$776,СВЦЭМ!$A$33:$A$776,$A21,СВЦЭМ!$B$33:$B$776,D$11)+'СЕТ СН'!$F$9+СВЦЭМ!$D$10+'СЕТ СН'!$F$6-'СЕТ СН'!$F$19</f>
        <v>956.31372308000005</v>
      </c>
      <c r="E21" s="36">
        <f>SUMIFS(СВЦЭМ!$C$33:$C$776,СВЦЭМ!$A$33:$A$776,$A21,СВЦЭМ!$B$33:$B$776,E$11)+'СЕТ СН'!$F$9+СВЦЭМ!$D$10+'СЕТ СН'!$F$6-'СЕТ СН'!$F$19</f>
        <v>983.26784167000005</v>
      </c>
      <c r="F21" s="36">
        <f>SUMIFS(СВЦЭМ!$C$33:$C$776,СВЦЭМ!$A$33:$A$776,$A21,СВЦЭМ!$B$33:$B$776,F$11)+'СЕТ СН'!$F$9+СВЦЭМ!$D$10+'СЕТ СН'!$F$6-'СЕТ СН'!$F$19</f>
        <v>987.52623261999997</v>
      </c>
      <c r="G21" s="36">
        <f>SUMIFS(СВЦЭМ!$C$33:$C$776,СВЦЭМ!$A$33:$A$776,$A21,СВЦЭМ!$B$33:$B$776,G$11)+'СЕТ СН'!$F$9+СВЦЭМ!$D$10+'СЕТ СН'!$F$6-'СЕТ СН'!$F$19</f>
        <v>970.41771903999995</v>
      </c>
      <c r="H21" s="36">
        <f>SUMIFS(СВЦЭМ!$C$33:$C$776,СВЦЭМ!$A$33:$A$776,$A21,СВЦЭМ!$B$33:$B$776,H$11)+'СЕТ СН'!$F$9+СВЦЭМ!$D$10+'СЕТ СН'!$F$6-'СЕТ СН'!$F$19</f>
        <v>953.95329645000004</v>
      </c>
      <c r="I21" s="36">
        <f>SUMIFS(СВЦЭМ!$C$33:$C$776,СВЦЭМ!$A$33:$A$776,$A21,СВЦЭМ!$B$33:$B$776,I$11)+'СЕТ СН'!$F$9+СВЦЭМ!$D$10+'СЕТ СН'!$F$6-'СЕТ СН'!$F$19</f>
        <v>923.47504143000003</v>
      </c>
      <c r="J21" s="36">
        <f>SUMIFS(СВЦЭМ!$C$33:$C$776,СВЦЭМ!$A$33:$A$776,$A21,СВЦЭМ!$B$33:$B$776,J$11)+'СЕТ СН'!$F$9+СВЦЭМ!$D$10+'СЕТ СН'!$F$6-'СЕТ СН'!$F$19</f>
        <v>833.99801848000004</v>
      </c>
      <c r="K21" s="36">
        <f>SUMIFS(СВЦЭМ!$C$33:$C$776,СВЦЭМ!$A$33:$A$776,$A21,СВЦЭМ!$B$33:$B$776,K$11)+'СЕТ СН'!$F$9+СВЦЭМ!$D$10+'СЕТ СН'!$F$6-'СЕТ СН'!$F$19</f>
        <v>777.05863853999995</v>
      </c>
      <c r="L21" s="36">
        <f>SUMIFS(СВЦЭМ!$C$33:$C$776,СВЦЭМ!$A$33:$A$776,$A21,СВЦЭМ!$B$33:$B$776,L$11)+'СЕТ СН'!$F$9+СВЦЭМ!$D$10+'СЕТ СН'!$F$6-'СЕТ СН'!$F$19</f>
        <v>769.26861183000005</v>
      </c>
      <c r="M21" s="36">
        <f>SUMIFS(СВЦЭМ!$C$33:$C$776,СВЦЭМ!$A$33:$A$776,$A21,СВЦЭМ!$B$33:$B$776,M$11)+'СЕТ СН'!$F$9+СВЦЭМ!$D$10+'СЕТ СН'!$F$6-'СЕТ СН'!$F$19</f>
        <v>764.42663257000004</v>
      </c>
      <c r="N21" s="36">
        <f>SUMIFS(СВЦЭМ!$C$33:$C$776,СВЦЭМ!$A$33:$A$776,$A21,СВЦЭМ!$B$33:$B$776,N$11)+'СЕТ СН'!$F$9+СВЦЭМ!$D$10+'СЕТ СН'!$F$6-'СЕТ СН'!$F$19</f>
        <v>770.79585813000006</v>
      </c>
      <c r="O21" s="36">
        <f>SUMIFS(СВЦЭМ!$C$33:$C$776,СВЦЭМ!$A$33:$A$776,$A21,СВЦЭМ!$B$33:$B$776,O$11)+'СЕТ СН'!$F$9+СВЦЭМ!$D$10+'СЕТ СН'!$F$6-'СЕТ СН'!$F$19</f>
        <v>822.21731190000003</v>
      </c>
      <c r="P21" s="36">
        <f>SUMIFS(СВЦЭМ!$C$33:$C$776,СВЦЭМ!$A$33:$A$776,$A21,СВЦЭМ!$B$33:$B$776,P$11)+'СЕТ СН'!$F$9+СВЦЭМ!$D$10+'СЕТ СН'!$F$6-'СЕТ СН'!$F$19</f>
        <v>843.70649385000002</v>
      </c>
      <c r="Q21" s="36">
        <f>SUMIFS(СВЦЭМ!$C$33:$C$776,СВЦЭМ!$A$33:$A$776,$A21,СВЦЭМ!$B$33:$B$776,Q$11)+'СЕТ СН'!$F$9+СВЦЭМ!$D$10+'СЕТ СН'!$F$6-'СЕТ СН'!$F$19</f>
        <v>833.46933780999996</v>
      </c>
      <c r="R21" s="36">
        <f>SUMIFS(СВЦЭМ!$C$33:$C$776,СВЦЭМ!$A$33:$A$776,$A21,СВЦЭМ!$B$33:$B$776,R$11)+'СЕТ СН'!$F$9+СВЦЭМ!$D$10+'СЕТ СН'!$F$6-'СЕТ СН'!$F$19</f>
        <v>779.59248929</v>
      </c>
      <c r="S21" s="36">
        <f>SUMIFS(СВЦЭМ!$C$33:$C$776,СВЦЭМ!$A$33:$A$776,$A21,СВЦЭМ!$B$33:$B$776,S$11)+'СЕТ СН'!$F$9+СВЦЭМ!$D$10+'СЕТ СН'!$F$6-'СЕТ СН'!$F$19</f>
        <v>759.20007956999996</v>
      </c>
      <c r="T21" s="36">
        <f>SUMIFS(СВЦЭМ!$C$33:$C$776,СВЦЭМ!$A$33:$A$776,$A21,СВЦЭМ!$B$33:$B$776,T$11)+'СЕТ СН'!$F$9+СВЦЭМ!$D$10+'СЕТ СН'!$F$6-'СЕТ СН'!$F$19</f>
        <v>740.30077342000004</v>
      </c>
      <c r="U21" s="36">
        <f>SUMIFS(СВЦЭМ!$C$33:$C$776,СВЦЭМ!$A$33:$A$776,$A21,СВЦЭМ!$B$33:$B$776,U$11)+'СЕТ СН'!$F$9+СВЦЭМ!$D$10+'СЕТ СН'!$F$6-'СЕТ СН'!$F$19</f>
        <v>736.77975420999996</v>
      </c>
      <c r="V21" s="36">
        <f>SUMIFS(СВЦЭМ!$C$33:$C$776,СВЦЭМ!$A$33:$A$776,$A21,СВЦЭМ!$B$33:$B$776,V$11)+'СЕТ СН'!$F$9+СВЦЭМ!$D$10+'СЕТ СН'!$F$6-'СЕТ СН'!$F$19</f>
        <v>696.24063139999998</v>
      </c>
      <c r="W21" s="36">
        <f>SUMIFS(СВЦЭМ!$C$33:$C$776,СВЦЭМ!$A$33:$A$776,$A21,СВЦЭМ!$B$33:$B$776,W$11)+'СЕТ СН'!$F$9+СВЦЭМ!$D$10+'СЕТ СН'!$F$6-'СЕТ СН'!$F$19</f>
        <v>692.08920022999996</v>
      </c>
      <c r="X21" s="36">
        <f>SUMIFS(СВЦЭМ!$C$33:$C$776,СВЦЭМ!$A$33:$A$776,$A21,СВЦЭМ!$B$33:$B$776,X$11)+'СЕТ СН'!$F$9+СВЦЭМ!$D$10+'СЕТ СН'!$F$6-'СЕТ СН'!$F$19</f>
        <v>678.48253269999998</v>
      </c>
      <c r="Y21" s="36">
        <f>SUMIFS(СВЦЭМ!$C$33:$C$776,СВЦЭМ!$A$33:$A$776,$A21,СВЦЭМ!$B$33:$B$776,Y$11)+'СЕТ СН'!$F$9+СВЦЭМ!$D$10+'СЕТ СН'!$F$6-'СЕТ СН'!$F$19</f>
        <v>721.15830476999997</v>
      </c>
    </row>
    <row r="22" spans="1:25" ht="15.75" x14ac:dyDescent="0.2">
      <c r="A22" s="35">
        <f t="shared" si="0"/>
        <v>44115</v>
      </c>
      <c r="B22" s="36">
        <f>SUMIFS(СВЦЭМ!$C$33:$C$776,СВЦЭМ!$A$33:$A$776,$A22,СВЦЭМ!$B$33:$B$776,B$11)+'СЕТ СН'!$F$9+СВЦЭМ!$D$10+'СЕТ СН'!$F$6-'СЕТ СН'!$F$19</f>
        <v>804.78624826999999</v>
      </c>
      <c r="C22" s="36">
        <f>SUMIFS(СВЦЭМ!$C$33:$C$776,СВЦЭМ!$A$33:$A$776,$A22,СВЦЭМ!$B$33:$B$776,C$11)+'СЕТ СН'!$F$9+СВЦЭМ!$D$10+'СЕТ СН'!$F$6-'СЕТ СН'!$F$19</f>
        <v>895.87714596000001</v>
      </c>
      <c r="D22" s="36">
        <f>SUMIFS(СВЦЭМ!$C$33:$C$776,СВЦЭМ!$A$33:$A$776,$A22,СВЦЭМ!$B$33:$B$776,D$11)+'СЕТ СН'!$F$9+СВЦЭМ!$D$10+'СЕТ СН'!$F$6-'СЕТ СН'!$F$19</f>
        <v>993.03088458000002</v>
      </c>
      <c r="E22" s="36">
        <f>SUMIFS(СВЦЭМ!$C$33:$C$776,СВЦЭМ!$A$33:$A$776,$A22,СВЦЭМ!$B$33:$B$776,E$11)+'СЕТ СН'!$F$9+СВЦЭМ!$D$10+'СЕТ СН'!$F$6-'СЕТ СН'!$F$19</f>
        <v>1025.83306068</v>
      </c>
      <c r="F22" s="36">
        <f>SUMIFS(СВЦЭМ!$C$33:$C$776,СВЦЭМ!$A$33:$A$776,$A22,СВЦЭМ!$B$33:$B$776,F$11)+'СЕТ СН'!$F$9+СВЦЭМ!$D$10+'СЕТ СН'!$F$6-'СЕТ СН'!$F$19</f>
        <v>1027.1061628499999</v>
      </c>
      <c r="G22" s="36">
        <f>SUMIFS(СВЦЭМ!$C$33:$C$776,СВЦЭМ!$A$33:$A$776,$A22,СВЦЭМ!$B$33:$B$776,G$11)+'СЕТ СН'!$F$9+СВЦЭМ!$D$10+'СЕТ СН'!$F$6-'СЕТ СН'!$F$19</f>
        <v>1023.1541299100001</v>
      </c>
      <c r="H22" s="36">
        <f>SUMIFS(СВЦЭМ!$C$33:$C$776,СВЦЭМ!$A$33:$A$776,$A22,СВЦЭМ!$B$33:$B$776,H$11)+'СЕТ СН'!$F$9+СВЦЭМ!$D$10+'СЕТ СН'!$F$6-'СЕТ СН'!$F$19</f>
        <v>1000.3928127</v>
      </c>
      <c r="I22" s="36">
        <f>SUMIFS(СВЦЭМ!$C$33:$C$776,СВЦЭМ!$A$33:$A$776,$A22,СВЦЭМ!$B$33:$B$776,I$11)+'СЕТ СН'!$F$9+СВЦЭМ!$D$10+'СЕТ СН'!$F$6-'СЕТ СН'!$F$19</f>
        <v>978.29202834</v>
      </c>
      <c r="J22" s="36">
        <f>SUMIFS(СВЦЭМ!$C$33:$C$776,СВЦЭМ!$A$33:$A$776,$A22,СВЦЭМ!$B$33:$B$776,J$11)+'СЕТ СН'!$F$9+СВЦЭМ!$D$10+'СЕТ СН'!$F$6-'СЕТ СН'!$F$19</f>
        <v>884.55671712000003</v>
      </c>
      <c r="K22" s="36">
        <f>SUMIFS(СВЦЭМ!$C$33:$C$776,СВЦЭМ!$A$33:$A$776,$A22,СВЦЭМ!$B$33:$B$776,K$11)+'СЕТ СН'!$F$9+СВЦЭМ!$D$10+'СЕТ СН'!$F$6-'СЕТ СН'!$F$19</f>
        <v>808.33377043999997</v>
      </c>
      <c r="L22" s="36">
        <f>SUMIFS(СВЦЭМ!$C$33:$C$776,СВЦЭМ!$A$33:$A$776,$A22,СВЦЭМ!$B$33:$B$776,L$11)+'СЕТ СН'!$F$9+СВЦЭМ!$D$10+'СЕТ СН'!$F$6-'СЕТ СН'!$F$19</f>
        <v>800.31055253</v>
      </c>
      <c r="M22" s="36">
        <f>SUMIFS(СВЦЭМ!$C$33:$C$776,СВЦЭМ!$A$33:$A$776,$A22,СВЦЭМ!$B$33:$B$776,M$11)+'СЕТ СН'!$F$9+СВЦЭМ!$D$10+'СЕТ СН'!$F$6-'СЕТ СН'!$F$19</f>
        <v>803.49559466999995</v>
      </c>
      <c r="N22" s="36">
        <f>SUMIFS(СВЦЭМ!$C$33:$C$776,СВЦЭМ!$A$33:$A$776,$A22,СВЦЭМ!$B$33:$B$776,N$11)+'СЕТ СН'!$F$9+СВЦЭМ!$D$10+'СЕТ СН'!$F$6-'СЕТ СН'!$F$19</f>
        <v>813.70447163000006</v>
      </c>
      <c r="O22" s="36">
        <f>SUMIFS(СВЦЭМ!$C$33:$C$776,СВЦЭМ!$A$33:$A$776,$A22,СВЦЭМ!$B$33:$B$776,O$11)+'СЕТ СН'!$F$9+СВЦЭМ!$D$10+'СЕТ СН'!$F$6-'СЕТ СН'!$F$19</f>
        <v>857.34311213000001</v>
      </c>
      <c r="P22" s="36">
        <f>SUMIFS(СВЦЭМ!$C$33:$C$776,СВЦЭМ!$A$33:$A$776,$A22,СВЦЭМ!$B$33:$B$776,P$11)+'СЕТ СН'!$F$9+СВЦЭМ!$D$10+'СЕТ СН'!$F$6-'СЕТ СН'!$F$19</f>
        <v>892.53189941000005</v>
      </c>
      <c r="Q22" s="36">
        <f>SUMIFS(СВЦЭМ!$C$33:$C$776,СВЦЭМ!$A$33:$A$776,$A22,СВЦЭМ!$B$33:$B$776,Q$11)+'СЕТ СН'!$F$9+СВЦЭМ!$D$10+'СЕТ СН'!$F$6-'СЕТ СН'!$F$19</f>
        <v>844.66136035</v>
      </c>
      <c r="R22" s="36">
        <f>SUMIFS(СВЦЭМ!$C$33:$C$776,СВЦЭМ!$A$33:$A$776,$A22,СВЦЭМ!$B$33:$B$776,R$11)+'СЕТ СН'!$F$9+СВЦЭМ!$D$10+'СЕТ СН'!$F$6-'СЕТ СН'!$F$19</f>
        <v>794.74117508999996</v>
      </c>
      <c r="S22" s="36">
        <f>SUMIFS(СВЦЭМ!$C$33:$C$776,СВЦЭМ!$A$33:$A$776,$A22,СВЦЭМ!$B$33:$B$776,S$11)+'СЕТ СН'!$F$9+СВЦЭМ!$D$10+'СЕТ СН'!$F$6-'СЕТ СН'!$F$19</f>
        <v>752.75243662000003</v>
      </c>
      <c r="T22" s="36">
        <f>SUMIFS(СВЦЭМ!$C$33:$C$776,СВЦЭМ!$A$33:$A$776,$A22,СВЦЭМ!$B$33:$B$776,T$11)+'СЕТ СН'!$F$9+СВЦЭМ!$D$10+'СЕТ СН'!$F$6-'СЕТ СН'!$F$19</f>
        <v>771.96418036</v>
      </c>
      <c r="U22" s="36">
        <f>SUMIFS(СВЦЭМ!$C$33:$C$776,СВЦЭМ!$A$33:$A$776,$A22,СВЦЭМ!$B$33:$B$776,U$11)+'СЕТ СН'!$F$9+СВЦЭМ!$D$10+'СЕТ СН'!$F$6-'СЕТ СН'!$F$19</f>
        <v>780.82111756999996</v>
      </c>
      <c r="V22" s="36">
        <f>SUMIFS(СВЦЭМ!$C$33:$C$776,СВЦЭМ!$A$33:$A$776,$A22,СВЦЭМ!$B$33:$B$776,V$11)+'СЕТ СН'!$F$9+СВЦЭМ!$D$10+'СЕТ СН'!$F$6-'СЕТ СН'!$F$19</f>
        <v>749.38108065999995</v>
      </c>
      <c r="W22" s="36">
        <f>SUMIFS(СВЦЭМ!$C$33:$C$776,СВЦЭМ!$A$33:$A$776,$A22,СВЦЭМ!$B$33:$B$776,W$11)+'СЕТ СН'!$F$9+СВЦЭМ!$D$10+'СЕТ СН'!$F$6-'СЕТ СН'!$F$19</f>
        <v>732.77971366999998</v>
      </c>
      <c r="X22" s="36">
        <f>SUMIFS(СВЦЭМ!$C$33:$C$776,СВЦЭМ!$A$33:$A$776,$A22,СВЦЭМ!$B$33:$B$776,X$11)+'СЕТ СН'!$F$9+СВЦЭМ!$D$10+'СЕТ СН'!$F$6-'СЕТ СН'!$F$19</f>
        <v>709.19981761999998</v>
      </c>
      <c r="Y22" s="36">
        <f>SUMIFS(СВЦЭМ!$C$33:$C$776,СВЦЭМ!$A$33:$A$776,$A22,СВЦЭМ!$B$33:$B$776,Y$11)+'СЕТ СН'!$F$9+СВЦЭМ!$D$10+'СЕТ СН'!$F$6-'СЕТ СН'!$F$19</f>
        <v>745.32133338999995</v>
      </c>
    </row>
    <row r="23" spans="1:25" ht="15.75" x14ac:dyDescent="0.2">
      <c r="A23" s="35">
        <f t="shared" si="0"/>
        <v>44116</v>
      </c>
      <c r="B23" s="36">
        <f>SUMIFS(СВЦЭМ!$C$33:$C$776,СВЦЭМ!$A$33:$A$776,$A23,СВЦЭМ!$B$33:$B$776,B$11)+'СЕТ СН'!$F$9+СВЦЭМ!$D$10+'СЕТ СН'!$F$6-'СЕТ СН'!$F$19</f>
        <v>801.72016816999997</v>
      </c>
      <c r="C23" s="36">
        <f>SUMIFS(СВЦЭМ!$C$33:$C$776,СВЦЭМ!$A$33:$A$776,$A23,СВЦЭМ!$B$33:$B$776,C$11)+'СЕТ СН'!$F$9+СВЦЭМ!$D$10+'СЕТ СН'!$F$6-'СЕТ СН'!$F$19</f>
        <v>874.65270124999995</v>
      </c>
      <c r="D23" s="36">
        <f>SUMIFS(СВЦЭМ!$C$33:$C$776,СВЦЭМ!$A$33:$A$776,$A23,СВЦЭМ!$B$33:$B$776,D$11)+'СЕТ СН'!$F$9+СВЦЭМ!$D$10+'СЕТ СН'!$F$6-'СЕТ СН'!$F$19</f>
        <v>949.26504375000002</v>
      </c>
      <c r="E23" s="36">
        <f>SUMIFS(СВЦЭМ!$C$33:$C$776,СВЦЭМ!$A$33:$A$776,$A23,СВЦЭМ!$B$33:$B$776,E$11)+'СЕТ СН'!$F$9+СВЦЭМ!$D$10+'СЕТ СН'!$F$6-'СЕТ СН'!$F$19</f>
        <v>963.20228480000003</v>
      </c>
      <c r="F23" s="36">
        <f>SUMIFS(СВЦЭМ!$C$33:$C$776,СВЦЭМ!$A$33:$A$776,$A23,СВЦЭМ!$B$33:$B$776,F$11)+'СЕТ СН'!$F$9+СВЦЭМ!$D$10+'СЕТ СН'!$F$6-'СЕТ СН'!$F$19</f>
        <v>963.08778620999999</v>
      </c>
      <c r="G23" s="36">
        <f>SUMIFS(СВЦЭМ!$C$33:$C$776,СВЦЭМ!$A$33:$A$776,$A23,СВЦЭМ!$B$33:$B$776,G$11)+'СЕТ СН'!$F$9+СВЦЭМ!$D$10+'СЕТ СН'!$F$6-'СЕТ СН'!$F$19</f>
        <v>946.57316846000003</v>
      </c>
      <c r="H23" s="36">
        <f>SUMIFS(СВЦЭМ!$C$33:$C$776,СВЦЭМ!$A$33:$A$776,$A23,СВЦЭМ!$B$33:$B$776,H$11)+'СЕТ СН'!$F$9+СВЦЭМ!$D$10+'СЕТ СН'!$F$6-'СЕТ СН'!$F$19</f>
        <v>895.00265960000002</v>
      </c>
      <c r="I23" s="36">
        <f>SUMIFS(СВЦЭМ!$C$33:$C$776,СВЦЭМ!$A$33:$A$776,$A23,СВЦЭМ!$B$33:$B$776,I$11)+'СЕТ СН'!$F$9+СВЦЭМ!$D$10+'СЕТ СН'!$F$6-'СЕТ СН'!$F$19</f>
        <v>853.29890921000003</v>
      </c>
      <c r="J23" s="36">
        <f>SUMIFS(СВЦЭМ!$C$33:$C$776,СВЦЭМ!$A$33:$A$776,$A23,СВЦЭМ!$B$33:$B$776,J$11)+'СЕТ СН'!$F$9+СВЦЭМ!$D$10+'СЕТ СН'!$F$6-'СЕТ СН'!$F$19</f>
        <v>779.13545447000001</v>
      </c>
      <c r="K23" s="36">
        <f>SUMIFS(СВЦЭМ!$C$33:$C$776,СВЦЭМ!$A$33:$A$776,$A23,СВЦЭМ!$B$33:$B$776,K$11)+'СЕТ СН'!$F$9+СВЦЭМ!$D$10+'СЕТ СН'!$F$6-'СЕТ СН'!$F$19</f>
        <v>730.24887770999999</v>
      </c>
      <c r="L23" s="36">
        <f>SUMIFS(СВЦЭМ!$C$33:$C$776,СВЦЭМ!$A$33:$A$776,$A23,СВЦЭМ!$B$33:$B$776,L$11)+'СЕТ СН'!$F$9+СВЦЭМ!$D$10+'СЕТ СН'!$F$6-'СЕТ СН'!$F$19</f>
        <v>727.47051871999997</v>
      </c>
      <c r="M23" s="36">
        <f>SUMIFS(СВЦЭМ!$C$33:$C$776,СВЦЭМ!$A$33:$A$776,$A23,СВЦЭМ!$B$33:$B$776,M$11)+'СЕТ СН'!$F$9+СВЦЭМ!$D$10+'СЕТ СН'!$F$6-'СЕТ СН'!$F$19</f>
        <v>725.40443929000003</v>
      </c>
      <c r="N23" s="36">
        <f>SUMIFS(СВЦЭМ!$C$33:$C$776,СВЦЭМ!$A$33:$A$776,$A23,СВЦЭМ!$B$33:$B$776,N$11)+'СЕТ СН'!$F$9+СВЦЭМ!$D$10+'СЕТ СН'!$F$6-'СЕТ СН'!$F$19</f>
        <v>733.79221281000002</v>
      </c>
      <c r="O23" s="36">
        <f>SUMIFS(СВЦЭМ!$C$33:$C$776,СВЦЭМ!$A$33:$A$776,$A23,СВЦЭМ!$B$33:$B$776,O$11)+'СЕТ СН'!$F$9+СВЦЭМ!$D$10+'СЕТ СН'!$F$6-'СЕТ СН'!$F$19</f>
        <v>755.73333403000004</v>
      </c>
      <c r="P23" s="36">
        <f>SUMIFS(СВЦЭМ!$C$33:$C$776,СВЦЭМ!$A$33:$A$776,$A23,СВЦЭМ!$B$33:$B$776,P$11)+'СЕТ СН'!$F$9+СВЦЭМ!$D$10+'СЕТ СН'!$F$6-'СЕТ СН'!$F$19</f>
        <v>794.34576446000005</v>
      </c>
      <c r="Q23" s="36">
        <f>SUMIFS(СВЦЭМ!$C$33:$C$776,СВЦЭМ!$A$33:$A$776,$A23,СВЦЭМ!$B$33:$B$776,Q$11)+'СЕТ СН'!$F$9+СВЦЭМ!$D$10+'СЕТ СН'!$F$6-'СЕТ СН'!$F$19</f>
        <v>780.00019539000004</v>
      </c>
      <c r="R23" s="36">
        <f>SUMIFS(СВЦЭМ!$C$33:$C$776,СВЦЭМ!$A$33:$A$776,$A23,СВЦЭМ!$B$33:$B$776,R$11)+'СЕТ СН'!$F$9+СВЦЭМ!$D$10+'СЕТ СН'!$F$6-'СЕТ СН'!$F$19</f>
        <v>732.75154699999996</v>
      </c>
      <c r="S23" s="36">
        <f>SUMIFS(СВЦЭМ!$C$33:$C$776,СВЦЭМ!$A$33:$A$776,$A23,СВЦЭМ!$B$33:$B$776,S$11)+'СЕТ СН'!$F$9+СВЦЭМ!$D$10+'СЕТ СН'!$F$6-'СЕТ СН'!$F$19</f>
        <v>681.00469518</v>
      </c>
      <c r="T23" s="36">
        <f>SUMIFS(СВЦЭМ!$C$33:$C$776,СВЦЭМ!$A$33:$A$776,$A23,СВЦЭМ!$B$33:$B$776,T$11)+'СЕТ СН'!$F$9+СВЦЭМ!$D$10+'СЕТ СН'!$F$6-'СЕТ СН'!$F$19</f>
        <v>691.62322256000004</v>
      </c>
      <c r="U23" s="36">
        <f>SUMIFS(СВЦЭМ!$C$33:$C$776,СВЦЭМ!$A$33:$A$776,$A23,СВЦЭМ!$B$33:$B$776,U$11)+'СЕТ СН'!$F$9+СВЦЭМ!$D$10+'СЕТ СН'!$F$6-'СЕТ СН'!$F$19</f>
        <v>720.05060887000002</v>
      </c>
      <c r="V23" s="36">
        <f>SUMIFS(СВЦЭМ!$C$33:$C$776,СВЦЭМ!$A$33:$A$776,$A23,СВЦЭМ!$B$33:$B$776,V$11)+'СЕТ СН'!$F$9+СВЦЭМ!$D$10+'СЕТ СН'!$F$6-'СЕТ СН'!$F$19</f>
        <v>719.31110244000001</v>
      </c>
      <c r="W23" s="36">
        <f>SUMIFS(СВЦЭМ!$C$33:$C$776,СВЦЭМ!$A$33:$A$776,$A23,СВЦЭМ!$B$33:$B$776,W$11)+'СЕТ СН'!$F$9+СВЦЭМ!$D$10+'СЕТ СН'!$F$6-'СЕТ СН'!$F$19</f>
        <v>711.71678941000005</v>
      </c>
      <c r="X23" s="36">
        <f>SUMIFS(СВЦЭМ!$C$33:$C$776,СВЦЭМ!$A$33:$A$776,$A23,СВЦЭМ!$B$33:$B$776,X$11)+'СЕТ СН'!$F$9+СВЦЭМ!$D$10+'СЕТ СН'!$F$6-'СЕТ СН'!$F$19</f>
        <v>685.67150901000002</v>
      </c>
      <c r="Y23" s="36">
        <f>SUMIFS(СВЦЭМ!$C$33:$C$776,СВЦЭМ!$A$33:$A$776,$A23,СВЦЭМ!$B$33:$B$776,Y$11)+'СЕТ СН'!$F$9+СВЦЭМ!$D$10+'СЕТ СН'!$F$6-'СЕТ СН'!$F$19</f>
        <v>717.64801610999996</v>
      </c>
    </row>
    <row r="24" spans="1:25" ht="15.75" x14ac:dyDescent="0.2">
      <c r="A24" s="35">
        <f t="shared" si="0"/>
        <v>44117</v>
      </c>
      <c r="B24" s="36">
        <f>SUMIFS(СВЦЭМ!$C$33:$C$776,СВЦЭМ!$A$33:$A$776,$A24,СВЦЭМ!$B$33:$B$776,B$11)+'СЕТ СН'!$F$9+СВЦЭМ!$D$10+'СЕТ СН'!$F$6-'СЕТ СН'!$F$19</f>
        <v>789.04328169999997</v>
      </c>
      <c r="C24" s="36">
        <f>SUMIFS(СВЦЭМ!$C$33:$C$776,СВЦЭМ!$A$33:$A$776,$A24,СВЦЭМ!$B$33:$B$776,C$11)+'СЕТ СН'!$F$9+СВЦЭМ!$D$10+'СЕТ СН'!$F$6-'СЕТ СН'!$F$19</f>
        <v>865.04790125</v>
      </c>
      <c r="D24" s="36">
        <f>SUMIFS(СВЦЭМ!$C$33:$C$776,СВЦЭМ!$A$33:$A$776,$A24,СВЦЭМ!$B$33:$B$776,D$11)+'СЕТ СН'!$F$9+СВЦЭМ!$D$10+'СЕТ СН'!$F$6-'СЕТ СН'!$F$19</f>
        <v>922.79587829000002</v>
      </c>
      <c r="E24" s="36">
        <f>SUMIFS(СВЦЭМ!$C$33:$C$776,СВЦЭМ!$A$33:$A$776,$A24,СВЦЭМ!$B$33:$B$776,E$11)+'СЕТ СН'!$F$9+СВЦЭМ!$D$10+'СЕТ СН'!$F$6-'СЕТ СН'!$F$19</f>
        <v>937.32906886000001</v>
      </c>
      <c r="F24" s="36">
        <f>SUMIFS(СВЦЭМ!$C$33:$C$776,СВЦЭМ!$A$33:$A$776,$A24,СВЦЭМ!$B$33:$B$776,F$11)+'СЕТ СН'!$F$9+СВЦЭМ!$D$10+'СЕТ СН'!$F$6-'СЕТ СН'!$F$19</f>
        <v>938.77025172000003</v>
      </c>
      <c r="G24" s="36">
        <f>SUMIFS(СВЦЭМ!$C$33:$C$776,СВЦЭМ!$A$33:$A$776,$A24,СВЦЭМ!$B$33:$B$776,G$11)+'СЕТ СН'!$F$9+СВЦЭМ!$D$10+'СЕТ СН'!$F$6-'СЕТ СН'!$F$19</f>
        <v>926.46055441999999</v>
      </c>
      <c r="H24" s="36">
        <f>SUMIFS(СВЦЭМ!$C$33:$C$776,СВЦЭМ!$A$33:$A$776,$A24,СВЦЭМ!$B$33:$B$776,H$11)+'СЕТ СН'!$F$9+СВЦЭМ!$D$10+'СЕТ СН'!$F$6-'СЕТ СН'!$F$19</f>
        <v>902.13734132000002</v>
      </c>
      <c r="I24" s="36">
        <f>SUMIFS(СВЦЭМ!$C$33:$C$776,СВЦЭМ!$A$33:$A$776,$A24,СВЦЭМ!$B$33:$B$776,I$11)+'СЕТ СН'!$F$9+СВЦЭМ!$D$10+'СЕТ СН'!$F$6-'СЕТ СН'!$F$19</f>
        <v>895.58009506999997</v>
      </c>
      <c r="J24" s="36">
        <f>SUMIFS(СВЦЭМ!$C$33:$C$776,СВЦЭМ!$A$33:$A$776,$A24,СВЦЭМ!$B$33:$B$776,J$11)+'СЕТ СН'!$F$9+СВЦЭМ!$D$10+'СЕТ СН'!$F$6-'СЕТ СН'!$F$19</f>
        <v>839.09011082999996</v>
      </c>
      <c r="K24" s="36">
        <f>SUMIFS(СВЦЭМ!$C$33:$C$776,СВЦЭМ!$A$33:$A$776,$A24,СВЦЭМ!$B$33:$B$776,K$11)+'СЕТ СН'!$F$9+СВЦЭМ!$D$10+'СЕТ СН'!$F$6-'СЕТ СН'!$F$19</f>
        <v>797.11484059999998</v>
      </c>
      <c r="L24" s="36">
        <f>SUMIFS(СВЦЭМ!$C$33:$C$776,СВЦЭМ!$A$33:$A$776,$A24,СВЦЭМ!$B$33:$B$776,L$11)+'СЕТ СН'!$F$9+СВЦЭМ!$D$10+'СЕТ СН'!$F$6-'СЕТ СН'!$F$19</f>
        <v>799.02627787000006</v>
      </c>
      <c r="M24" s="36">
        <f>SUMIFS(СВЦЭМ!$C$33:$C$776,СВЦЭМ!$A$33:$A$776,$A24,СВЦЭМ!$B$33:$B$776,M$11)+'СЕТ СН'!$F$9+СВЦЭМ!$D$10+'СЕТ СН'!$F$6-'СЕТ СН'!$F$19</f>
        <v>809.77892680000002</v>
      </c>
      <c r="N24" s="36">
        <f>SUMIFS(СВЦЭМ!$C$33:$C$776,СВЦЭМ!$A$33:$A$776,$A24,СВЦЭМ!$B$33:$B$776,N$11)+'СЕТ СН'!$F$9+СВЦЭМ!$D$10+'СЕТ СН'!$F$6-'СЕТ СН'!$F$19</f>
        <v>815.62075962000006</v>
      </c>
      <c r="O24" s="36">
        <f>SUMIFS(СВЦЭМ!$C$33:$C$776,СВЦЭМ!$A$33:$A$776,$A24,СВЦЭМ!$B$33:$B$776,O$11)+'СЕТ СН'!$F$9+СВЦЭМ!$D$10+'СЕТ СН'!$F$6-'СЕТ СН'!$F$19</f>
        <v>853.58480506000001</v>
      </c>
      <c r="P24" s="36">
        <f>SUMIFS(СВЦЭМ!$C$33:$C$776,СВЦЭМ!$A$33:$A$776,$A24,СВЦЭМ!$B$33:$B$776,P$11)+'СЕТ СН'!$F$9+СВЦЭМ!$D$10+'СЕТ СН'!$F$6-'СЕТ СН'!$F$19</f>
        <v>883.97121204999996</v>
      </c>
      <c r="Q24" s="36">
        <f>SUMIFS(СВЦЭМ!$C$33:$C$776,СВЦЭМ!$A$33:$A$776,$A24,СВЦЭМ!$B$33:$B$776,Q$11)+'СЕТ СН'!$F$9+СВЦЭМ!$D$10+'СЕТ СН'!$F$6-'СЕТ СН'!$F$19</f>
        <v>844.14143020000006</v>
      </c>
      <c r="R24" s="36">
        <f>SUMIFS(СВЦЭМ!$C$33:$C$776,СВЦЭМ!$A$33:$A$776,$A24,СВЦЭМ!$B$33:$B$776,R$11)+'СЕТ СН'!$F$9+СВЦЭМ!$D$10+'СЕТ СН'!$F$6-'СЕТ СН'!$F$19</f>
        <v>792.43288303999998</v>
      </c>
      <c r="S24" s="36">
        <f>SUMIFS(СВЦЭМ!$C$33:$C$776,СВЦЭМ!$A$33:$A$776,$A24,СВЦЭМ!$B$33:$B$776,S$11)+'СЕТ СН'!$F$9+СВЦЭМ!$D$10+'СЕТ СН'!$F$6-'СЕТ СН'!$F$19</f>
        <v>747.59750389999999</v>
      </c>
      <c r="T24" s="36">
        <f>SUMIFS(СВЦЭМ!$C$33:$C$776,СВЦЭМ!$A$33:$A$776,$A24,СВЦЭМ!$B$33:$B$776,T$11)+'СЕТ СН'!$F$9+СВЦЭМ!$D$10+'СЕТ СН'!$F$6-'СЕТ СН'!$F$19</f>
        <v>746.14380828000003</v>
      </c>
      <c r="U24" s="36">
        <f>SUMIFS(СВЦЭМ!$C$33:$C$776,СВЦЭМ!$A$33:$A$776,$A24,СВЦЭМ!$B$33:$B$776,U$11)+'СЕТ СН'!$F$9+СВЦЭМ!$D$10+'СЕТ СН'!$F$6-'СЕТ СН'!$F$19</f>
        <v>768.46827214999996</v>
      </c>
      <c r="V24" s="36">
        <f>SUMIFS(СВЦЭМ!$C$33:$C$776,СВЦЭМ!$A$33:$A$776,$A24,СВЦЭМ!$B$33:$B$776,V$11)+'СЕТ СН'!$F$9+СВЦЭМ!$D$10+'СЕТ СН'!$F$6-'СЕТ СН'!$F$19</f>
        <v>763.05700134999995</v>
      </c>
      <c r="W24" s="36">
        <f>SUMIFS(СВЦЭМ!$C$33:$C$776,СВЦЭМ!$A$33:$A$776,$A24,СВЦЭМ!$B$33:$B$776,W$11)+'СЕТ СН'!$F$9+СВЦЭМ!$D$10+'СЕТ СН'!$F$6-'СЕТ СН'!$F$19</f>
        <v>754.97782393</v>
      </c>
      <c r="X24" s="36">
        <f>SUMIFS(СВЦЭМ!$C$33:$C$776,СВЦЭМ!$A$33:$A$776,$A24,СВЦЭМ!$B$33:$B$776,X$11)+'СЕТ СН'!$F$9+СВЦЭМ!$D$10+'СЕТ СН'!$F$6-'СЕТ СН'!$F$19</f>
        <v>737.45071556000005</v>
      </c>
      <c r="Y24" s="36">
        <f>SUMIFS(СВЦЭМ!$C$33:$C$776,СВЦЭМ!$A$33:$A$776,$A24,СВЦЭМ!$B$33:$B$776,Y$11)+'СЕТ СН'!$F$9+СВЦЭМ!$D$10+'СЕТ СН'!$F$6-'СЕТ СН'!$F$19</f>
        <v>757.81748118999997</v>
      </c>
    </row>
    <row r="25" spans="1:25" ht="15.75" x14ac:dyDescent="0.2">
      <c r="A25" s="35">
        <f t="shared" si="0"/>
        <v>44118</v>
      </c>
      <c r="B25" s="36">
        <f>SUMIFS(СВЦЭМ!$C$33:$C$776,СВЦЭМ!$A$33:$A$776,$A25,СВЦЭМ!$B$33:$B$776,B$11)+'СЕТ СН'!$F$9+СВЦЭМ!$D$10+'СЕТ СН'!$F$6-'СЕТ СН'!$F$19</f>
        <v>824.04415103999997</v>
      </c>
      <c r="C25" s="36">
        <f>SUMIFS(СВЦЭМ!$C$33:$C$776,СВЦЭМ!$A$33:$A$776,$A25,СВЦЭМ!$B$33:$B$776,C$11)+'СЕТ СН'!$F$9+СВЦЭМ!$D$10+'СЕТ СН'!$F$6-'СЕТ СН'!$F$19</f>
        <v>896.63628712000002</v>
      </c>
      <c r="D25" s="36">
        <f>SUMIFS(СВЦЭМ!$C$33:$C$776,СВЦЭМ!$A$33:$A$776,$A25,СВЦЭМ!$B$33:$B$776,D$11)+'СЕТ СН'!$F$9+СВЦЭМ!$D$10+'СЕТ СН'!$F$6-'СЕТ СН'!$F$19</f>
        <v>964.01577897000004</v>
      </c>
      <c r="E25" s="36">
        <f>SUMIFS(СВЦЭМ!$C$33:$C$776,СВЦЭМ!$A$33:$A$776,$A25,СВЦЭМ!$B$33:$B$776,E$11)+'СЕТ СН'!$F$9+СВЦЭМ!$D$10+'СЕТ СН'!$F$6-'СЕТ СН'!$F$19</f>
        <v>976.96847825999998</v>
      </c>
      <c r="F25" s="36">
        <f>SUMIFS(СВЦЭМ!$C$33:$C$776,СВЦЭМ!$A$33:$A$776,$A25,СВЦЭМ!$B$33:$B$776,F$11)+'СЕТ СН'!$F$9+СВЦЭМ!$D$10+'СЕТ СН'!$F$6-'СЕТ СН'!$F$19</f>
        <v>970.43392707999999</v>
      </c>
      <c r="G25" s="36">
        <f>SUMIFS(СВЦЭМ!$C$33:$C$776,СВЦЭМ!$A$33:$A$776,$A25,СВЦЭМ!$B$33:$B$776,G$11)+'СЕТ СН'!$F$9+СВЦЭМ!$D$10+'СЕТ СН'!$F$6-'СЕТ СН'!$F$19</f>
        <v>961.71796956000003</v>
      </c>
      <c r="H25" s="36">
        <f>SUMIFS(СВЦЭМ!$C$33:$C$776,СВЦЭМ!$A$33:$A$776,$A25,СВЦЭМ!$B$33:$B$776,H$11)+'СЕТ СН'!$F$9+СВЦЭМ!$D$10+'СЕТ СН'!$F$6-'СЕТ СН'!$F$19</f>
        <v>912.11278025000001</v>
      </c>
      <c r="I25" s="36">
        <f>SUMIFS(СВЦЭМ!$C$33:$C$776,СВЦЭМ!$A$33:$A$776,$A25,СВЦЭМ!$B$33:$B$776,I$11)+'СЕТ СН'!$F$9+СВЦЭМ!$D$10+'СЕТ СН'!$F$6-'СЕТ СН'!$F$19</f>
        <v>871.92416270000001</v>
      </c>
      <c r="J25" s="36">
        <f>SUMIFS(СВЦЭМ!$C$33:$C$776,СВЦЭМ!$A$33:$A$776,$A25,СВЦЭМ!$B$33:$B$776,J$11)+'СЕТ СН'!$F$9+СВЦЭМ!$D$10+'СЕТ СН'!$F$6-'СЕТ СН'!$F$19</f>
        <v>805.95896906999997</v>
      </c>
      <c r="K25" s="36">
        <f>SUMIFS(СВЦЭМ!$C$33:$C$776,СВЦЭМ!$A$33:$A$776,$A25,СВЦЭМ!$B$33:$B$776,K$11)+'СЕТ СН'!$F$9+СВЦЭМ!$D$10+'СЕТ СН'!$F$6-'СЕТ СН'!$F$19</f>
        <v>771.09045013000002</v>
      </c>
      <c r="L25" s="36">
        <f>SUMIFS(СВЦЭМ!$C$33:$C$776,СВЦЭМ!$A$33:$A$776,$A25,СВЦЭМ!$B$33:$B$776,L$11)+'СЕТ СН'!$F$9+СВЦЭМ!$D$10+'СЕТ СН'!$F$6-'СЕТ СН'!$F$19</f>
        <v>776.73308893000001</v>
      </c>
      <c r="M25" s="36">
        <f>SUMIFS(СВЦЭМ!$C$33:$C$776,СВЦЭМ!$A$33:$A$776,$A25,СВЦЭМ!$B$33:$B$776,M$11)+'СЕТ СН'!$F$9+СВЦЭМ!$D$10+'СЕТ СН'!$F$6-'СЕТ СН'!$F$19</f>
        <v>791.01816408000002</v>
      </c>
      <c r="N25" s="36">
        <f>SUMIFS(СВЦЭМ!$C$33:$C$776,СВЦЭМ!$A$33:$A$776,$A25,СВЦЭМ!$B$33:$B$776,N$11)+'СЕТ СН'!$F$9+СВЦЭМ!$D$10+'СЕТ СН'!$F$6-'СЕТ СН'!$F$19</f>
        <v>801.38809856</v>
      </c>
      <c r="O25" s="36">
        <f>SUMIFS(СВЦЭМ!$C$33:$C$776,СВЦЭМ!$A$33:$A$776,$A25,СВЦЭМ!$B$33:$B$776,O$11)+'СЕТ СН'!$F$9+СВЦЭМ!$D$10+'СЕТ СН'!$F$6-'СЕТ СН'!$F$19</f>
        <v>850.05949606000001</v>
      </c>
      <c r="P25" s="36">
        <f>SUMIFS(СВЦЭМ!$C$33:$C$776,СВЦЭМ!$A$33:$A$776,$A25,СВЦЭМ!$B$33:$B$776,P$11)+'СЕТ СН'!$F$9+СВЦЭМ!$D$10+'СЕТ СН'!$F$6-'СЕТ СН'!$F$19</f>
        <v>883.29938356000002</v>
      </c>
      <c r="Q25" s="36">
        <f>SUMIFS(СВЦЭМ!$C$33:$C$776,СВЦЭМ!$A$33:$A$776,$A25,СВЦЭМ!$B$33:$B$776,Q$11)+'СЕТ СН'!$F$9+СВЦЭМ!$D$10+'СЕТ СН'!$F$6-'СЕТ СН'!$F$19</f>
        <v>843.93790310999998</v>
      </c>
      <c r="R25" s="36">
        <f>SUMIFS(СВЦЭМ!$C$33:$C$776,СВЦЭМ!$A$33:$A$776,$A25,СВЦЭМ!$B$33:$B$776,R$11)+'СЕТ СН'!$F$9+СВЦЭМ!$D$10+'СЕТ СН'!$F$6-'СЕТ СН'!$F$19</f>
        <v>791.83582742999999</v>
      </c>
      <c r="S25" s="36">
        <f>SUMIFS(СВЦЭМ!$C$33:$C$776,СВЦЭМ!$A$33:$A$776,$A25,СВЦЭМ!$B$33:$B$776,S$11)+'СЕТ СН'!$F$9+СВЦЭМ!$D$10+'СЕТ СН'!$F$6-'СЕТ СН'!$F$19</f>
        <v>735.59424501000001</v>
      </c>
      <c r="T25" s="36">
        <f>SUMIFS(СВЦЭМ!$C$33:$C$776,СВЦЭМ!$A$33:$A$776,$A25,СВЦЭМ!$B$33:$B$776,T$11)+'СЕТ СН'!$F$9+СВЦЭМ!$D$10+'СЕТ СН'!$F$6-'СЕТ СН'!$F$19</f>
        <v>716.43866893999996</v>
      </c>
      <c r="U25" s="36">
        <f>SUMIFS(СВЦЭМ!$C$33:$C$776,СВЦЭМ!$A$33:$A$776,$A25,СВЦЭМ!$B$33:$B$776,U$11)+'СЕТ СН'!$F$9+СВЦЭМ!$D$10+'СЕТ СН'!$F$6-'СЕТ СН'!$F$19</f>
        <v>747.01383581000005</v>
      </c>
      <c r="V25" s="36">
        <f>SUMIFS(СВЦЭМ!$C$33:$C$776,СВЦЭМ!$A$33:$A$776,$A25,СВЦЭМ!$B$33:$B$776,V$11)+'СЕТ СН'!$F$9+СВЦЭМ!$D$10+'СЕТ СН'!$F$6-'СЕТ СН'!$F$19</f>
        <v>741.59223101999999</v>
      </c>
      <c r="W25" s="36">
        <f>SUMIFS(СВЦЭМ!$C$33:$C$776,СВЦЭМ!$A$33:$A$776,$A25,СВЦЭМ!$B$33:$B$776,W$11)+'СЕТ СН'!$F$9+СВЦЭМ!$D$10+'СЕТ СН'!$F$6-'СЕТ СН'!$F$19</f>
        <v>729.38189252999996</v>
      </c>
      <c r="X25" s="36">
        <f>SUMIFS(СВЦЭМ!$C$33:$C$776,СВЦЭМ!$A$33:$A$776,$A25,СВЦЭМ!$B$33:$B$776,X$11)+'СЕТ СН'!$F$9+СВЦЭМ!$D$10+'СЕТ СН'!$F$6-'СЕТ СН'!$F$19</f>
        <v>712.40351106000003</v>
      </c>
      <c r="Y25" s="36">
        <f>SUMIFS(СВЦЭМ!$C$33:$C$776,СВЦЭМ!$A$33:$A$776,$A25,СВЦЭМ!$B$33:$B$776,Y$11)+'СЕТ СН'!$F$9+СВЦЭМ!$D$10+'СЕТ СН'!$F$6-'СЕТ СН'!$F$19</f>
        <v>742.69003292000002</v>
      </c>
    </row>
    <row r="26" spans="1:25" ht="15.75" x14ac:dyDescent="0.2">
      <c r="A26" s="35">
        <f t="shared" si="0"/>
        <v>44119</v>
      </c>
      <c r="B26" s="36">
        <f>SUMIFS(СВЦЭМ!$C$33:$C$776,СВЦЭМ!$A$33:$A$776,$A26,СВЦЭМ!$B$33:$B$776,B$11)+'СЕТ СН'!$F$9+СВЦЭМ!$D$10+'СЕТ СН'!$F$6-'СЕТ СН'!$F$19</f>
        <v>845.83674553000003</v>
      </c>
      <c r="C26" s="36">
        <f>SUMIFS(СВЦЭМ!$C$33:$C$776,СВЦЭМ!$A$33:$A$776,$A26,СВЦЭМ!$B$33:$B$776,C$11)+'СЕТ СН'!$F$9+СВЦЭМ!$D$10+'СЕТ СН'!$F$6-'СЕТ СН'!$F$19</f>
        <v>929.95929194999997</v>
      </c>
      <c r="D26" s="36">
        <f>SUMIFS(СВЦЭМ!$C$33:$C$776,СВЦЭМ!$A$33:$A$776,$A26,СВЦЭМ!$B$33:$B$776,D$11)+'СЕТ СН'!$F$9+СВЦЭМ!$D$10+'СЕТ СН'!$F$6-'СЕТ СН'!$F$19</f>
        <v>995.29066394999995</v>
      </c>
      <c r="E26" s="36">
        <f>SUMIFS(СВЦЭМ!$C$33:$C$776,СВЦЭМ!$A$33:$A$776,$A26,СВЦЭМ!$B$33:$B$776,E$11)+'СЕТ СН'!$F$9+СВЦЭМ!$D$10+'СЕТ СН'!$F$6-'СЕТ СН'!$F$19</f>
        <v>1000.69101363</v>
      </c>
      <c r="F26" s="36">
        <f>SUMIFS(СВЦЭМ!$C$33:$C$776,СВЦЭМ!$A$33:$A$776,$A26,СВЦЭМ!$B$33:$B$776,F$11)+'СЕТ СН'!$F$9+СВЦЭМ!$D$10+'СЕТ СН'!$F$6-'СЕТ СН'!$F$19</f>
        <v>994.25662554999997</v>
      </c>
      <c r="G26" s="36">
        <f>SUMIFS(СВЦЭМ!$C$33:$C$776,СВЦЭМ!$A$33:$A$776,$A26,СВЦЭМ!$B$33:$B$776,G$11)+'СЕТ СН'!$F$9+СВЦЭМ!$D$10+'СЕТ СН'!$F$6-'СЕТ СН'!$F$19</f>
        <v>972.74022599</v>
      </c>
      <c r="H26" s="36">
        <f>SUMIFS(СВЦЭМ!$C$33:$C$776,СВЦЭМ!$A$33:$A$776,$A26,СВЦЭМ!$B$33:$B$776,H$11)+'СЕТ СН'!$F$9+СВЦЭМ!$D$10+'СЕТ СН'!$F$6-'СЕТ СН'!$F$19</f>
        <v>926.35695876</v>
      </c>
      <c r="I26" s="36">
        <f>SUMIFS(СВЦЭМ!$C$33:$C$776,СВЦЭМ!$A$33:$A$776,$A26,СВЦЭМ!$B$33:$B$776,I$11)+'СЕТ СН'!$F$9+СВЦЭМ!$D$10+'СЕТ СН'!$F$6-'СЕТ СН'!$F$19</f>
        <v>881.37962328000003</v>
      </c>
      <c r="J26" s="36">
        <f>SUMIFS(СВЦЭМ!$C$33:$C$776,СВЦЭМ!$A$33:$A$776,$A26,СВЦЭМ!$B$33:$B$776,J$11)+'СЕТ СН'!$F$9+СВЦЭМ!$D$10+'СЕТ СН'!$F$6-'СЕТ СН'!$F$19</f>
        <v>817.78416726</v>
      </c>
      <c r="K26" s="36">
        <f>SUMIFS(СВЦЭМ!$C$33:$C$776,СВЦЭМ!$A$33:$A$776,$A26,СВЦЭМ!$B$33:$B$776,K$11)+'СЕТ СН'!$F$9+СВЦЭМ!$D$10+'СЕТ СН'!$F$6-'СЕТ СН'!$F$19</f>
        <v>777.26178412000002</v>
      </c>
      <c r="L26" s="36">
        <f>SUMIFS(СВЦЭМ!$C$33:$C$776,СВЦЭМ!$A$33:$A$776,$A26,СВЦЭМ!$B$33:$B$776,L$11)+'СЕТ СН'!$F$9+СВЦЭМ!$D$10+'СЕТ СН'!$F$6-'СЕТ СН'!$F$19</f>
        <v>780.68984207000005</v>
      </c>
      <c r="M26" s="36">
        <f>SUMIFS(СВЦЭМ!$C$33:$C$776,СВЦЭМ!$A$33:$A$776,$A26,СВЦЭМ!$B$33:$B$776,M$11)+'СЕТ СН'!$F$9+СВЦЭМ!$D$10+'СЕТ СН'!$F$6-'СЕТ СН'!$F$19</f>
        <v>795.49087384999996</v>
      </c>
      <c r="N26" s="36">
        <f>SUMIFS(СВЦЭМ!$C$33:$C$776,СВЦЭМ!$A$33:$A$776,$A26,СВЦЭМ!$B$33:$B$776,N$11)+'СЕТ СН'!$F$9+СВЦЭМ!$D$10+'СЕТ СН'!$F$6-'СЕТ СН'!$F$19</f>
        <v>804.86258878000001</v>
      </c>
      <c r="O26" s="36">
        <f>SUMIFS(СВЦЭМ!$C$33:$C$776,СВЦЭМ!$A$33:$A$776,$A26,СВЦЭМ!$B$33:$B$776,O$11)+'СЕТ СН'!$F$9+СВЦЭМ!$D$10+'СЕТ СН'!$F$6-'СЕТ СН'!$F$19</f>
        <v>823.29952129000003</v>
      </c>
      <c r="P26" s="36">
        <f>SUMIFS(СВЦЭМ!$C$33:$C$776,СВЦЭМ!$A$33:$A$776,$A26,СВЦЭМ!$B$33:$B$776,P$11)+'СЕТ СН'!$F$9+СВЦЭМ!$D$10+'СЕТ СН'!$F$6-'СЕТ СН'!$F$19</f>
        <v>845.25377715000002</v>
      </c>
      <c r="Q26" s="36">
        <f>SUMIFS(СВЦЭМ!$C$33:$C$776,СВЦЭМ!$A$33:$A$776,$A26,СВЦЭМ!$B$33:$B$776,Q$11)+'СЕТ СН'!$F$9+СВЦЭМ!$D$10+'СЕТ СН'!$F$6-'СЕТ СН'!$F$19</f>
        <v>808.48635918000002</v>
      </c>
      <c r="R26" s="36">
        <f>SUMIFS(СВЦЭМ!$C$33:$C$776,СВЦЭМ!$A$33:$A$776,$A26,СВЦЭМ!$B$33:$B$776,R$11)+'СЕТ СН'!$F$9+СВЦЭМ!$D$10+'СЕТ СН'!$F$6-'СЕТ СН'!$F$19</f>
        <v>758.53327968999997</v>
      </c>
      <c r="S26" s="36">
        <f>SUMIFS(СВЦЭМ!$C$33:$C$776,СВЦЭМ!$A$33:$A$776,$A26,СВЦЭМ!$B$33:$B$776,S$11)+'СЕТ СН'!$F$9+СВЦЭМ!$D$10+'СЕТ СН'!$F$6-'СЕТ СН'!$F$19</f>
        <v>706.32022036000001</v>
      </c>
      <c r="T26" s="36">
        <f>SUMIFS(СВЦЭМ!$C$33:$C$776,СВЦЭМ!$A$33:$A$776,$A26,СВЦЭМ!$B$33:$B$776,T$11)+'СЕТ СН'!$F$9+СВЦЭМ!$D$10+'СЕТ СН'!$F$6-'СЕТ СН'!$F$19</f>
        <v>711.83481110000002</v>
      </c>
      <c r="U26" s="36">
        <f>SUMIFS(СВЦЭМ!$C$33:$C$776,СВЦЭМ!$A$33:$A$776,$A26,СВЦЭМ!$B$33:$B$776,U$11)+'СЕТ СН'!$F$9+СВЦЭМ!$D$10+'СЕТ СН'!$F$6-'СЕТ СН'!$F$19</f>
        <v>737.13175837999995</v>
      </c>
      <c r="V26" s="36">
        <f>SUMIFS(СВЦЭМ!$C$33:$C$776,СВЦЭМ!$A$33:$A$776,$A26,СВЦЭМ!$B$33:$B$776,V$11)+'СЕТ СН'!$F$9+СВЦЭМ!$D$10+'СЕТ СН'!$F$6-'СЕТ СН'!$F$19</f>
        <v>730.30778513999996</v>
      </c>
      <c r="W26" s="36">
        <f>SUMIFS(СВЦЭМ!$C$33:$C$776,СВЦЭМ!$A$33:$A$776,$A26,СВЦЭМ!$B$33:$B$776,W$11)+'СЕТ СН'!$F$9+СВЦЭМ!$D$10+'СЕТ СН'!$F$6-'СЕТ СН'!$F$19</f>
        <v>719.36797295999997</v>
      </c>
      <c r="X26" s="36">
        <f>SUMIFS(СВЦЭМ!$C$33:$C$776,СВЦЭМ!$A$33:$A$776,$A26,СВЦЭМ!$B$33:$B$776,X$11)+'СЕТ СН'!$F$9+СВЦЭМ!$D$10+'СЕТ СН'!$F$6-'СЕТ СН'!$F$19</f>
        <v>695.59427667</v>
      </c>
      <c r="Y26" s="36">
        <f>SUMIFS(СВЦЭМ!$C$33:$C$776,СВЦЭМ!$A$33:$A$776,$A26,СВЦЭМ!$B$33:$B$776,Y$11)+'СЕТ СН'!$F$9+СВЦЭМ!$D$10+'СЕТ СН'!$F$6-'СЕТ СН'!$F$19</f>
        <v>745.21076583000001</v>
      </c>
    </row>
    <row r="27" spans="1:25" ht="15.75" x14ac:dyDescent="0.2">
      <c r="A27" s="35">
        <f t="shared" si="0"/>
        <v>44120</v>
      </c>
      <c r="B27" s="36">
        <f>SUMIFS(СВЦЭМ!$C$33:$C$776,СВЦЭМ!$A$33:$A$776,$A27,СВЦЭМ!$B$33:$B$776,B$11)+'СЕТ СН'!$F$9+СВЦЭМ!$D$10+'СЕТ СН'!$F$6-'СЕТ СН'!$F$19</f>
        <v>792.98072562000004</v>
      </c>
      <c r="C27" s="36">
        <f>SUMIFS(СВЦЭМ!$C$33:$C$776,СВЦЭМ!$A$33:$A$776,$A27,СВЦЭМ!$B$33:$B$776,C$11)+'СЕТ СН'!$F$9+СВЦЭМ!$D$10+'СЕТ СН'!$F$6-'СЕТ СН'!$F$19</f>
        <v>872.09883636999996</v>
      </c>
      <c r="D27" s="36">
        <f>SUMIFS(СВЦЭМ!$C$33:$C$776,СВЦЭМ!$A$33:$A$776,$A27,СВЦЭМ!$B$33:$B$776,D$11)+'СЕТ СН'!$F$9+СВЦЭМ!$D$10+'СЕТ СН'!$F$6-'СЕТ СН'!$F$19</f>
        <v>926.49082584999996</v>
      </c>
      <c r="E27" s="36">
        <f>SUMIFS(СВЦЭМ!$C$33:$C$776,СВЦЭМ!$A$33:$A$776,$A27,СВЦЭМ!$B$33:$B$776,E$11)+'СЕТ СН'!$F$9+СВЦЭМ!$D$10+'СЕТ СН'!$F$6-'СЕТ СН'!$F$19</f>
        <v>931.29663530000005</v>
      </c>
      <c r="F27" s="36">
        <f>SUMIFS(СВЦЭМ!$C$33:$C$776,СВЦЭМ!$A$33:$A$776,$A27,СВЦЭМ!$B$33:$B$776,F$11)+'СЕТ СН'!$F$9+СВЦЭМ!$D$10+'СЕТ СН'!$F$6-'СЕТ СН'!$F$19</f>
        <v>927.42724974999999</v>
      </c>
      <c r="G27" s="36">
        <f>SUMIFS(СВЦЭМ!$C$33:$C$776,СВЦЭМ!$A$33:$A$776,$A27,СВЦЭМ!$B$33:$B$776,G$11)+'СЕТ СН'!$F$9+СВЦЭМ!$D$10+'СЕТ СН'!$F$6-'СЕТ СН'!$F$19</f>
        <v>914.12718065000001</v>
      </c>
      <c r="H27" s="36">
        <f>SUMIFS(СВЦЭМ!$C$33:$C$776,СВЦЭМ!$A$33:$A$776,$A27,СВЦЭМ!$B$33:$B$776,H$11)+'СЕТ СН'!$F$9+СВЦЭМ!$D$10+'СЕТ СН'!$F$6-'СЕТ СН'!$F$19</f>
        <v>883.46101142999999</v>
      </c>
      <c r="I27" s="36">
        <f>SUMIFS(СВЦЭМ!$C$33:$C$776,СВЦЭМ!$A$33:$A$776,$A27,СВЦЭМ!$B$33:$B$776,I$11)+'СЕТ СН'!$F$9+СВЦЭМ!$D$10+'СЕТ СН'!$F$6-'СЕТ СН'!$F$19</f>
        <v>858.44874408999999</v>
      </c>
      <c r="J27" s="36">
        <f>SUMIFS(СВЦЭМ!$C$33:$C$776,СВЦЭМ!$A$33:$A$776,$A27,СВЦЭМ!$B$33:$B$776,J$11)+'СЕТ СН'!$F$9+СВЦЭМ!$D$10+'СЕТ СН'!$F$6-'СЕТ СН'!$F$19</f>
        <v>829.23193307999998</v>
      </c>
      <c r="K27" s="36">
        <f>SUMIFS(СВЦЭМ!$C$33:$C$776,СВЦЭМ!$A$33:$A$776,$A27,СВЦЭМ!$B$33:$B$776,K$11)+'СЕТ СН'!$F$9+СВЦЭМ!$D$10+'СЕТ СН'!$F$6-'СЕТ СН'!$F$19</f>
        <v>795.87031530000002</v>
      </c>
      <c r="L27" s="36">
        <f>SUMIFS(СВЦЭМ!$C$33:$C$776,СВЦЭМ!$A$33:$A$776,$A27,СВЦЭМ!$B$33:$B$776,L$11)+'СЕТ СН'!$F$9+СВЦЭМ!$D$10+'СЕТ СН'!$F$6-'СЕТ СН'!$F$19</f>
        <v>793.98492599999997</v>
      </c>
      <c r="M27" s="36">
        <f>SUMIFS(СВЦЭМ!$C$33:$C$776,СВЦЭМ!$A$33:$A$776,$A27,СВЦЭМ!$B$33:$B$776,M$11)+'СЕТ СН'!$F$9+СВЦЭМ!$D$10+'СЕТ СН'!$F$6-'СЕТ СН'!$F$19</f>
        <v>800.45919483</v>
      </c>
      <c r="N27" s="36">
        <f>SUMIFS(СВЦЭМ!$C$33:$C$776,СВЦЭМ!$A$33:$A$776,$A27,СВЦЭМ!$B$33:$B$776,N$11)+'СЕТ СН'!$F$9+СВЦЭМ!$D$10+'СЕТ СН'!$F$6-'СЕТ СН'!$F$19</f>
        <v>812.86423406000006</v>
      </c>
      <c r="O27" s="36">
        <f>SUMIFS(СВЦЭМ!$C$33:$C$776,СВЦЭМ!$A$33:$A$776,$A27,СВЦЭМ!$B$33:$B$776,O$11)+'СЕТ СН'!$F$9+СВЦЭМ!$D$10+'СЕТ СН'!$F$6-'СЕТ СН'!$F$19</f>
        <v>847.59525527000005</v>
      </c>
      <c r="P27" s="36">
        <f>SUMIFS(СВЦЭМ!$C$33:$C$776,СВЦЭМ!$A$33:$A$776,$A27,СВЦЭМ!$B$33:$B$776,P$11)+'СЕТ СН'!$F$9+СВЦЭМ!$D$10+'СЕТ СН'!$F$6-'СЕТ СН'!$F$19</f>
        <v>890.20274078</v>
      </c>
      <c r="Q27" s="36">
        <f>SUMIFS(СВЦЭМ!$C$33:$C$776,СВЦЭМ!$A$33:$A$776,$A27,СВЦЭМ!$B$33:$B$776,Q$11)+'СЕТ СН'!$F$9+СВЦЭМ!$D$10+'СЕТ СН'!$F$6-'СЕТ СН'!$F$19</f>
        <v>856.40761626999995</v>
      </c>
      <c r="R27" s="36">
        <f>SUMIFS(СВЦЭМ!$C$33:$C$776,СВЦЭМ!$A$33:$A$776,$A27,СВЦЭМ!$B$33:$B$776,R$11)+'СЕТ СН'!$F$9+СВЦЭМ!$D$10+'СЕТ СН'!$F$6-'СЕТ СН'!$F$19</f>
        <v>809.12102976000006</v>
      </c>
      <c r="S27" s="36">
        <f>SUMIFS(СВЦЭМ!$C$33:$C$776,СВЦЭМ!$A$33:$A$776,$A27,СВЦЭМ!$B$33:$B$776,S$11)+'СЕТ СН'!$F$9+СВЦЭМ!$D$10+'СЕТ СН'!$F$6-'СЕТ СН'!$F$19</f>
        <v>748.22966826000004</v>
      </c>
      <c r="T27" s="36">
        <f>SUMIFS(СВЦЭМ!$C$33:$C$776,СВЦЭМ!$A$33:$A$776,$A27,СВЦЭМ!$B$33:$B$776,T$11)+'СЕТ СН'!$F$9+СВЦЭМ!$D$10+'СЕТ СН'!$F$6-'СЕТ СН'!$F$19</f>
        <v>721.83186662000003</v>
      </c>
      <c r="U27" s="36">
        <f>SUMIFS(СВЦЭМ!$C$33:$C$776,СВЦЭМ!$A$33:$A$776,$A27,СВЦЭМ!$B$33:$B$776,U$11)+'СЕТ СН'!$F$9+СВЦЭМ!$D$10+'СЕТ СН'!$F$6-'СЕТ СН'!$F$19</f>
        <v>724.50090365000005</v>
      </c>
      <c r="V27" s="36">
        <f>SUMIFS(СВЦЭМ!$C$33:$C$776,СВЦЭМ!$A$33:$A$776,$A27,СВЦЭМ!$B$33:$B$776,V$11)+'СЕТ СН'!$F$9+СВЦЭМ!$D$10+'СЕТ СН'!$F$6-'СЕТ СН'!$F$19</f>
        <v>712.82085112000004</v>
      </c>
      <c r="W27" s="36">
        <f>SUMIFS(СВЦЭМ!$C$33:$C$776,СВЦЭМ!$A$33:$A$776,$A27,СВЦЭМ!$B$33:$B$776,W$11)+'СЕТ СН'!$F$9+СВЦЭМ!$D$10+'СЕТ СН'!$F$6-'СЕТ СН'!$F$19</f>
        <v>708.49154417</v>
      </c>
      <c r="X27" s="36">
        <f>SUMIFS(СВЦЭМ!$C$33:$C$776,СВЦЭМ!$A$33:$A$776,$A27,СВЦЭМ!$B$33:$B$776,X$11)+'СЕТ СН'!$F$9+СВЦЭМ!$D$10+'СЕТ СН'!$F$6-'СЕТ СН'!$F$19</f>
        <v>708.09022961000005</v>
      </c>
      <c r="Y27" s="36">
        <f>SUMIFS(СВЦЭМ!$C$33:$C$776,СВЦЭМ!$A$33:$A$776,$A27,СВЦЭМ!$B$33:$B$776,Y$11)+'СЕТ СН'!$F$9+СВЦЭМ!$D$10+'СЕТ СН'!$F$6-'СЕТ СН'!$F$19</f>
        <v>738.97989085999995</v>
      </c>
    </row>
    <row r="28" spans="1:25" ht="15.75" x14ac:dyDescent="0.2">
      <c r="A28" s="35">
        <f t="shared" si="0"/>
        <v>44121</v>
      </c>
      <c r="B28" s="36">
        <f>SUMIFS(СВЦЭМ!$C$33:$C$776,СВЦЭМ!$A$33:$A$776,$A28,СВЦЭМ!$B$33:$B$776,B$11)+'СЕТ СН'!$F$9+СВЦЭМ!$D$10+'СЕТ СН'!$F$6-'СЕТ СН'!$F$19</f>
        <v>791.37914460000002</v>
      </c>
      <c r="C28" s="36">
        <f>SUMIFS(СВЦЭМ!$C$33:$C$776,СВЦЭМ!$A$33:$A$776,$A28,СВЦЭМ!$B$33:$B$776,C$11)+'СЕТ СН'!$F$9+СВЦЭМ!$D$10+'СЕТ СН'!$F$6-'СЕТ СН'!$F$19</f>
        <v>868.15752742999996</v>
      </c>
      <c r="D28" s="36">
        <f>SUMIFS(СВЦЭМ!$C$33:$C$776,СВЦЭМ!$A$33:$A$776,$A28,СВЦЭМ!$B$33:$B$776,D$11)+'СЕТ СН'!$F$9+СВЦЭМ!$D$10+'СЕТ СН'!$F$6-'СЕТ СН'!$F$19</f>
        <v>929.77721792</v>
      </c>
      <c r="E28" s="36">
        <f>SUMIFS(СВЦЭМ!$C$33:$C$776,СВЦЭМ!$A$33:$A$776,$A28,СВЦЭМ!$B$33:$B$776,E$11)+'СЕТ СН'!$F$9+СВЦЭМ!$D$10+'СЕТ СН'!$F$6-'СЕТ СН'!$F$19</f>
        <v>937.72358832999998</v>
      </c>
      <c r="F28" s="36">
        <f>SUMIFS(СВЦЭМ!$C$33:$C$776,СВЦЭМ!$A$33:$A$776,$A28,СВЦЭМ!$B$33:$B$776,F$11)+'СЕТ СН'!$F$9+СВЦЭМ!$D$10+'СЕТ СН'!$F$6-'СЕТ СН'!$F$19</f>
        <v>940.81017624000003</v>
      </c>
      <c r="G28" s="36">
        <f>SUMIFS(СВЦЭМ!$C$33:$C$776,СВЦЭМ!$A$33:$A$776,$A28,СВЦЭМ!$B$33:$B$776,G$11)+'СЕТ СН'!$F$9+СВЦЭМ!$D$10+'СЕТ СН'!$F$6-'СЕТ СН'!$F$19</f>
        <v>930.80025114</v>
      </c>
      <c r="H28" s="36">
        <f>SUMIFS(СВЦЭМ!$C$33:$C$776,СВЦЭМ!$A$33:$A$776,$A28,СВЦЭМ!$B$33:$B$776,H$11)+'СЕТ СН'!$F$9+СВЦЭМ!$D$10+'СЕТ СН'!$F$6-'СЕТ СН'!$F$19</f>
        <v>918.22020466000004</v>
      </c>
      <c r="I28" s="36">
        <f>SUMIFS(СВЦЭМ!$C$33:$C$776,СВЦЭМ!$A$33:$A$776,$A28,СВЦЭМ!$B$33:$B$776,I$11)+'СЕТ СН'!$F$9+СВЦЭМ!$D$10+'СЕТ СН'!$F$6-'СЕТ СН'!$F$19</f>
        <v>915.44362438999997</v>
      </c>
      <c r="J28" s="36">
        <f>SUMIFS(СВЦЭМ!$C$33:$C$776,СВЦЭМ!$A$33:$A$776,$A28,СВЦЭМ!$B$33:$B$776,J$11)+'СЕТ СН'!$F$9+СВЦЭМ!$D$10+'СЕТ СН'!$F$6-'СЕТ СН'!$F$19</f>
        <v>860.36801534000006</v>
      </c>
      <c r="K28" s="36">
        <f>SUMIFS(СВЦЭМ!$C$33:$C$776,СВЦЭМ!$A$33:$A$776,$A28,СВЦЭМ!$B$33:$B$776,K$11)+'СЕТ СН'!$F$9+СВЦЭМ!$D$10+'СЕТ СН'!$F$6-'СЕТ СН'!$F$19</f>
        <v>835.47729493999998</v>
      </c>
      <c r="L28" s="36">
        <f>SUMIFS(СВЦЭМ!$C$33:$C$776,СВЦЭМ!$A$33:$A$776,$A28,СВЦЭМ!$B$33:$B$776,L$11)+'СЕТ СН'!$F$9+СВЦЭМ!$D$10+'СЕТ СН'!$F$6-'СЕТ СН'!$F$19</f>
        <v>807.34162748999995</v>
      </c>
      <c r="M28" s="36">
        <f>SUMIFS(СВЦЭМ!$C$33:$C$776,СВЦЭМ!$A$33:$A$776,$A28,СВЦЭМ!$B$33:$B$776,M$11)+'СЕТ СН'!$F$9+СВЦЭМ!$D$10+'СЕТ СН'!$F$6-'СЕТ СН'!$F$19</f>
        <v>815.35901549000005</v>
      </c>
      <c r="N28" s="36">
        <f>SUMIFS(СВЦЭМ!$C$33:$C$776,СВЦЭМ!$A$33:$A$776,$A28,СВЦЭМ!$B$33:$B$776,N$11)+'СЕТ СН'!$F$9+СВЦЭМ!$D$10+'СЕТ СН'!$F$6-'СЕТ СН'!$F$19</f>
        <v>829.11586803</v>
      </c>
      <c r="O28" s="36">
        <f>SUMIFS(СВЦЭМ!$C$33:$C$776,СВЦЭМ!$A$33:$A$776,$A28,СВЦЭМ!$B$33:$B$776,O$11)+'СЕТ СН'!$F$9+СВЦЭМ!$D$10+'СЕТ СН'!$F$6-'СЕТ СН'!$F$19</f>
        <v>869.58172790000003</v>
      </c>
      <c r="P28" s="36">
        <f>SUMIFS(СВЦЭМ!$C$33:$C$776,СВЦЭМ!$A$33:$A$776,$A28,СВЦЭМ!$B$33:$B$776,P$11)+'СЕТ СН'!$F$9+СВЦЭМ!$D$10+'СЕТ СН'!$F$6-'СЕТ СН'!$F$19</f>
        <v>913.79596634999996</v>
      </c>
      <c r="Q28" s="36">
        <f>SUMIFS(СВЦЭМ!$C$33:$C$776,СВЦЭМ!$A$33:$A$776,$A28,СВЦЭМ!$B$33:$B$776,Q$11)+'СЕТ СН'!$F$9+СВЦЭМ!$D$10+'СЕТ СН'!$F$6-'СЕТ СН'!$F$19</f>
        <v>885.06762062999996</v>
      </c>
      <c r="R28" s="36">
        <f>SUMIFS(СВЦЭМ!$C$33:$C$776,СВЦЭМ!$A$33:$A$776,$A28,СВЦЭМ!$B$33:$B$776,R$11)+'СЕТ СН'!$F$9+СВЦЭМ!$D$10+'СЕТ СН'!$F$6-'СЕТ СН'!$F$19</f>
        <v>840.48794361</v>
      </c>
      <c r="S28" s="36">
        <f>SUMIFS(СВЦЭМ!$C$33:$C$776,СВЦЭМ!$A$33:$A$776,$A28,СВЦЭМ!$B$33:$B$776,S$11)+'СЕТ СН'!$F$9+СВЦЭМ!$D$10+'СЕТ СН'!$F$6-'СЕТ СН'!$F$19</f>
        <v>774.81679506</v>
      </c>
      <c r="T28" s="36">
        <f>SUMIFS(СВЦЭМ!$C$33:$C$776,СВЦЭМ!$A$33:$A$776,$A28,СВЦЭМ!$B$33:$B$776,T$11)+'СЕТ СН'!$F$9+СВЦЭМ!$D$10+'СЕТ СН'!$F$6-'СЕТ СН'!$F$19</f>
        <v>737.79038035999997</v>
      </c>
      <c r="U28" s="36">
        <f>SUMIFS(СВЦЭМ!$C$33:$C$776,СВЦЭМ!$A$33:$A$776,$A28,СВЦЭМ!$B$33:$B$776,U$11)+'СЕТ СН'!$F$9+СВЦЭМ!$D$10+'СЕТ СН'!$F$6-'СЕТ СН'!$F$19</f>
        <v>726.47520552000003</v>
      </c>
      <c r="V28" s="36">
        <f>SUMIFS(СВЦЭМ!$C$33:$C$776,СВЦЭМ!$A$33:$A$776,$A28,СВЦЭМ!$B$33:$B$776,V$11)+'СЕТ СН'!$F$9+СВЦЭМ!$D$10+'СЕТ СН'!$F$6-'СЕТ СН'!$F$19</f>
        <v>727.21455449999996</v>
      </c>
      <c r="W28" s="36">
        <f>SUMIFS(СВЦЭМ!$C$33:$C$776,СВЦЭМ!$A$33:$A$776,$A28,СВЦЭМ!$B$33:$B$776,W$11)+'СЕТ СН'!$F$9+СВЦЭМ!$D$10+'СЕТ СН'!$F$6-'СЕТ СН'!$F$19</f>
        <v>728.53684104000001</v>
      </c>
      <c r="X28" s="36">
        <f>SUMIFS(СВЦЭМ!$C$33:$C$776,СВЦЭМ!$A$33:$A$776,$A28,СВЦЭМ!$B$33:$B$776,X$11)+'СЕТ СН'!$F$9+СВЦЭМ!$D$10+'СЕТ СН'!$F$6-'СЕТ СН'!$F$19</f>
        <v>748.70753563000005</v>
      </c>
      <c r="Y28" s="36">
        <f>SUMIFS(СВЦЭМ!$C$33:$C$776,СВЦЭМ!$A$33:$A$776,$A28,СВЦЭМ!$B$33:$B$776,Y$11)+'СЕТ СН'!$F$9+СВЦЭМ!$D$10+'СЕТ СН'!$F$6-'СЕТ СН'!$F$19</f>
        <v>779.52688240999998</v>
      </c>
    </row>
    <row r="29" spans="1:25" ht="15.75" x14ac:dyDescent="0.2">
      <c r="A29" s="35">
        <f t="shared" si="0"/>
        <v>44122</v>
      </c>
      <c r="B29" s="36">
        <f>SUMIFS(СВЦЭМ!$C$33:$C$776,СВЦЭМ!$A$33:$A$776,$A29,СВЦЭМ!$B$33:$B$776,B$11)+'СЕТ СН'!$F$9+СВЦЭМ!$D$10+'СЕТ СН'!$F$6-'СЕТ СН'!$F$19</f>
        <v>877.61171114000001</v>
      </c>
      <c r="C29" s="36">
        <f>SUMIFS(СВЦЭМ!$C$33:$C$776,СВЦЭМ!$A$33:$A$776,$A29,СВЦЭМ!$B$33:$B$776,C$11)+'СЕТ СН'!$F$9+СВЦЭМ!$D$10+'СЕТ СН'!$F$6-'СЕТ СН'!$F$19</f>
        <v>974.10902162000002</v>
      </c>
      <c r="D29" s="36">
        <f>SUMIFS(СВЦЭМ!$C$33:$C$776,СВЦЭМ!$A$33:$A$776,$A29,СВЦЭМ!$B$33:$B$776,D$11)+'СЕТ СН'!$F$9+СВЦЭМ!$D$10+'СЕТ СН'!$F$6-'СЕТ СН'!$F$19</f>
        <v>1044.69412362</v>
      </c>
      <c r="E29" s="36">
        <f>SUMIFS(СВЦЭМ!$C$33:$C$776,СВЦЭМ!$A$33:$A$776,$A29,СВЦЭМ!$B$33:$B$776,E$11)+'СЕТ СН'!$F$9+СВЦЭМ!$D$10+'СЕТ СН'!$F$6-'СЕТ СН'!$F$19</f>
        <v>1052.4278505099999</v>
      </c>
      <c r="F29" s="36">
        <f>SUMIFS(СВЦЭМ!$C$33:$C$776,СВЦЭМ!$A$33:$A$776,$A29,СВЦЭМ!$B$33:$B$776,F$11)+'СЕТ СН'!$F$9+СВЦЭМ!$D$10+'СЕТ СН'!$F$6-'СЕТ СН'!$F$19</f>
        <v>1058.6651430899999</v>
      </c>
      <c r="G29" s="36">
        <f>SUMIFS(СВЦЭМ!$C$33:$C$776,СВЦЭМ!$A$33:$A$776,$A29,СВЦЭМ!$B$33:$B$776,G$11)+'СЕТ СН'!$F$9+СВЦЭМ!$D$10+'СЕТ СН'!$F$6-'СЕТ СН'!$F$19</f>
        <v>1046.52643233</v>
      </c>
      <c r="H29" s="36">
        <f>SUMIFS(СВЦЭМ!$C$33:$C$776,СВЦЭМ!$A$33:$A$776,$A29,СВЦЭМ!$B$33:$B$776,H$11)+'СЕТ СН'!$F$9+СВЦЭМ!$D$10+'СЕТ СН'!$F$6-'СЕТ СН'!$F$19</f>
        <v>1024.9876967499999</v>
      </c>
      <c r="I29" s="36">
        <f>SUMIFS(СВЦЭМ!$C$33:$C$776,СВЦЭМ!$A$33:$A$776,$A29,СВЦЭМ!$B$33:$B$776,I$11)+'СЕТ СН'!$F$9+СВЦЭМ!$D$10+'СЕТ СН'!$F$6-'СЕТ СН'!$F$19</f>
        <v>990.30489664000004</v>
      </c>
      <c r="J29" s="36">
        <f>SUMIFS(СВЦЭМ!$C$33:$C$776,СВЦЭМ!$A$33:$A$776,$A29,СВЦЭМ!$B$33:$B$776,J$11)+'СЕТ СН'!$F$9+СВЦЭМ!$D$10+'СЕТ СН'!$F$6-'СЕТ СН'!$F$19</f>
        <v>906.82363748</v>
      </c>
      <c r="K29" s="36">
        <f>SUMIFS(СВЦЭМ!$C$33:$C$776,СВЦЭМ!$A$33:$A$776,$A29,СВЦЭМ!$B$33:$B$776,K$11)+'СЕТ СН'!$F$9+СВЦЭМ!$D$10+'СЕТ СН'!$F$6-'СЕТ СН'!$F$19</f>
        <v>840.23000094999998</v>
      </c>
      <c r="L29" s="36">
        <f>SUMIFS(СВЦЭМ!$C$33:$C$776,СВЦЭМ!$A$33:$A$776,$A29,СВЦЭМ!$B$33:$B$776,L$11)+'СЕТ СН'!$F$9+СВЦЭМ!$D$10+'СЕТ СН'!$F$6-'СЕТ СН'!$F$19</f>
        <v>828.76086012999997</v>
      </c>
      <c r="M29" s="36">
        <f>SUMIFS(СВЦЭМ!$C$33:$C$776,СВЦЭМ!$A$33:$A$776,$A29,СВЦЭМ!$B$33:$B$776,M$11)+'СЕТ СН'!$F$9+СВЦЭМ!$D$10+'СЕТ СН'!$F$6-'СЕТ СН'!$F$19</f>
        <v>831.72004011000001</v>
      </c>
      <c r="N29" s="36">
        <f>SUMIFS(СВЦЭМ!$C$33:$C$776,СВЦЭМ!$A$33:$A$776,$A29,СВЦЭМ!$B$33:$B$776,N$11)+'СЕТ СН'!$F$9+СВЦЭМ!$D$10+'СЕТ СН'!$F$6-'СЕТ СН'!$F$19</f>
        <v>836.70563056000003</v>
      </c>
      <c r="O29" s="36">
        <f>SUMIFS(СВЦЭМ!$C$33:$C$776,СВЦЭМ!$A$33:$A$776,$A29,СВЦЭМ!$B$33:$B$776,O$11)+'СЕТ СН'!$F$9+СВЦЭМ!$D$10+'СЕТ СН'!$F$6-'СЕТ СН'!$F$19</f>
        <v>889.10811308999996</v>
      </c>
      <c r="P29" s="36">
        <f>SUMIFS(СВЦЭМ!$C$33:$C$776,СВЦЭМ!$A$33:$A$776,$A29,СВЦЭМ!$B$33:$B$776,P$11)+'СЕТ СН'!$F$9+СВЦЭМ!$D$10+'СЕТ СН'!$F$6-'СЕТ СН'!$F$19</f>
        <v>937.88006447999999</v>
      </c>
      <c r="Q29" s="36">
        <f>SUMIFS(СВЦЭМ!$C$33:$C$776,СВЦЭМ!$A$33:$A$776,$A29,СВЦЭМ!$B$33:$B$776,Q$11)+'СЕТ СН'!$F$9+СВЦЭМ!$D$10+'СЕТ СН'!$F$6-'СЕТ СН'!$F$19</f>
        <v>902.87541249000003</v>
      </c>
      <c r="R29" s="36">
        <f>SUMIFS(СВЦЭМ!$C$33:$C$776,СВЦЭМ!$A$33:$A$776,$A29,СВЦЭМ!$B$33:$B$776,R$11)+'СЕТ СН'!$F$9+СВЦЭМ!$D$10+'СЕТ СН'!$F$6-'СЕТ СН'!$F$19</f>
        <v>846.60509354999999</v>
      </c>
      <c r="S29" s="36">
        <f>SUMIFS(СВЦЭМ!$C$33:$C$776,СВЦЭМ!$A$33:$A$776,$A29,СВЦЭМ!$B$33:$B$776,S$11)+'СЕТ СН'!$F$9+СВЦЭМ!$D$10+'СЕТ СН'!$F$6-'СЕТ СН'!$F$19</f>
        <v>772.90693448000002</v>
      </c>
      <c r="T29" s="36">
        <f>SUMIFS(СВЦЭМ!$C$33:$C$776,СВЦЭМ!$A$33:$A$776,$A29,СВЦЭМ!$B$33:$B$776,T$11)+'СЕТ СН'!$F$9+СВЦЭМ!$D$10+'СЕТ СН'!$F$6-'СЕТ СН'!$F$19</f>
        <v>730.05515119999995</v>
      </c>
      <c r="U29" s="36">
        <f>SUMIFS(СВЦЭМ!$C$33:$C$776,СВЦЭМ!$A$33:$A$776,$A29,СВЦЭМ!$B$33:$B$776,U$11)+'СЕТ СН'!$F$9+СВЦЭМ!$D$10+'СЕТ СН'!$F$6-'СЕТ СН'!$F$19</f>
        <v>726.21923200000003</v>
      </c>
      <c r="V29" s="36">
        <f>SUMIFS(СВЦЭМ!$C$33:$C$776,СВЦЭМ!$A$33:$A$776,$A29,СВЦЭМ!$B$33:$B$776,V$11)+'СЕТ СН'!$F$9+СВЦЭМ!$D$10+'СЕТ СН'!$F$6-'СЕТ СН'!$F$19</f>
        <v>724.55459185999996</v>
      </c>
      <c r="W29" s="36">
        <f>SUMIFS(СВЦЭМ!$C$33:$C$776,СВЦЭМ!$A$33:$A$776,$A29,СВЦЭМ!$B$33:$B$776,W$11)+'СЕТ СН'!$F$9+СВЦЭМ!$D$10+'СЕТ СН'!$F$6-'СЕТ СН'!$F$19</f>
        <v>723.69038674000001</v>
      </c>
      <c r="X29" s="36">
        <f>SUMIFS(СВЦЭМ!$C$33:$C$776,СВЦЭМ!$A$33:$A$776,$A29,СВЦЭМ!$B$33:$B$776,X$11)+'СЕТ СН'!$F$9+СВЦЭМ!$D$10+'СЕТ СН'!$F$6-'СЕТ СН'!$F$19</f>
        <v>723.36675588000003</v>
      </c>
      <c r="Y29" s="36">
        <f>SUMIFS(СВЦЭМ!$C$33:$C$776,СВЦЭМ!$A$33:$A$776,$A29,СВЦЭМ!$B$33:$B$776,Y$11)+'СЕТ СН'!$F$9+СВЦЭМ!$D$10+'СЕТ СН'!$F$6-'СЕТ СН'!$F$19</f>
        <v>765.19704103000004</v>
      </c>
    </row>
    <row r="30" spans="1:25" ht="15.75" x14ac:dyDescent="0.2">
      <c r="A30" s="35">
        <f t="shared" si="0"/>
        <v>44123</v>
      </c>
      <c r="B30" s="36">
        <f>SUMIFS(СВЦЭМ!$C$33:$C$776,СВЦЭМ!$A$33:$A$776,$A30,СВЦЭМ!$B$33:$B$776,B$11)+'СЕТ СН'!$F$9+СВЦЭМ!$D$10+'СЕТ СН'!$F$6-'СЕТ СН'!$F$19</f>
        <v>831.23723803999997</v>
      </c>
      <c r="C30" s="36">
        <f>SUMIFS(СВЦЭМ!$C$33:$C$776,СВЦЭМ!$A$33:$A$776,$A30,СВЦЭМ!$B$33:$B$776,C$11)+'СЕТ СН'!$F$9+СВЦЭМ!$D$10+'СЕТ СН'!$F$6-'СЕТ СН'!$F$19</f>
        <v>911.72661230999995</v>
      </c>
      <c r="D30" s="36">
        <f>SUMIFS(СВЦЭМ!$C$33:$C$776,СВЦЭМ!$A$33:$A$776,$A30,СВЦЭМ!$B$33:$B$776,D$11)+'СЕТ СН'!$F$9+СВЦЭМ!$D$10+'СЕТ СН'!$F$6-'СЕТ СН'!$F$19</f>
        <v>983.70478797999999</v>
      </c>
      <c r="E30" s="36">
        <f>SUMIFS(СВЦЭМ!$C$33:$C$776,СВЦЭМ!$A$33:$A$776,$A30,СВЦЭМ!$B$33:$B$776,E$11)+'СЕТ СН'!$F$9+СВЦЭМ!$D$10+'СЕТ СН'!$F$6-'СЕТ СН'!$F$19</f>
        <v>988.17092681999998</v>
      </c>
      <c r="F30" s="36">
        <f>SUMIFS(СВЦЭМ!$C$33:$C$776,СВЦЭМ!$A$33:$A$776,$A30,СВЦЭМ!$B$33:$B$776,F$11)+'СЕТ СН'!$F$9+СВЦЭМ!$D$10+'СЕТ СН'!$F$6-'СЕТ СН'!$F$19</f>
        <v>990.35559351999996</v>
      </c>
      <c r="G30" s="36">
        <f>SUMIFS(СВЦЭМ!$C$33:$C$776,СВЦЭМ!$A$33:$A$776,$A30,СВЦЭМ!$B$33:$B$776,G$11)+'СЕТ СН'!$F$9+СВЦЭМ!$D$10+'СЕТ СН'!$F$6-'СЕТ СН'!$F$19</f>
        <v>970.61157321999997</v>
      </c>
      <c r="H30" s="36">
        <f>SUMIFS(СВЦЭМ!$C$33:$C$776,СВЦЭМ!$A$33:$A$776,$A30,СВЦЭМ!$B$33:$B$776,H$11)+'СЕТ СН'!$F$9+СВЦЭМ!$D$10+'СЕТ СН'!$F$6-'СЕТ СН'!$F$19</f>
        <v>920.10998746999996</v>
      </c>
      <c r="I30" s="36">
        <f>SUMIFS(СВЦЭМ!$C$33:$C$776,СВЦЭМ!$A$33:$A$776,$A30,СВЦЭМ!$B$33:$B$776,I$11)+'СЕТ СН'!$F$9+СВЦЭМ!$D$10+'СЕТ СН'!$F$6-'СЕТ СН'!$F$19</f>
        <v>864.43817672</v>
      </c>
      <c r="J30" s="36">
        <f>SUMIFS(СВЦЭМ!$C$33:$C$776,СВЦЭМ!$A$33:$A$776,$A30,СВЦЭМ!$B$33:$B$776,J$11)+'СЕТ СН'!$F$9+СВЦЭМ!$D$10+'СЕТ СН'!$F$6-'СЕТ СН'!$F$19</f>
        <v>804.04680323000002</v>
      </c>
      <c r="K30" s="36">
        <f>SUMIFS(СВЦЭМ!$C$33:$C$776,СВЦЭМ!$A$33:$A$776,$A30,СВЦЭМ!$B$33:$B$776,K$11)+'СЕТ СН'!$F$9+СВЦЭМ!$D$10+'СЕТ СН'!$F$6-'СЕТ СН'!$F$19</f>
        <v>768.71700091000002</v>
      </c>
      <c r="L30" s="36">
        <f>SUMIFS(СВЦЭМ!$C$33:$C$776,СВЦЭМ!$A$33:$A$776,$A30,СВЦЭМ!$B$33:$B$776,L$11)+'СЕТ СН'!$F$9+СВЦЭМ!$D$10+'СЕТ СН'!$F$6-'СЕТ СН'!$F$19</f>
        <v>770.56477137000002</v>
      </c>
      <c r="M30" s="36">
        <f>SUMIFS(СВЦЭМ!$C$33:$C$776,СВЦЭМ!$A$33:$A$776,$A30,СВЦЭМ!$B$33:$B$776,M$11)+'СЕТ СН'!$F$9+СВЦЭМ!$D$10+'СЕТ СН'!$F$6-'СЕТ СН'!$F$19</f>
        <v>778.15708743000005</v>
      </c>
      <c r="N30" s="36">
        <f>SUMIFS(СВЦЭМ!$C$33:$C$776,СВЦЭМ!$A$33:$A$776,$A30,СВЦЭМ!$B$33:$B$776,N$11)+'СЕТ СН'!$F$9+СВЦЭМ!$D$10+'СЕТ СН'!$F$6-'СЕТ СН'!$F$19</f>
        <v>788.99504239999999</v>
      </c>
      <c r="O30" s="36">
        <f>SUMIFS(СВЦЭМ!$C$33:$C$776,СВЦЭМ!$A$33:$A$776,$A30,СВЦЭМ!$B$33:$B$776,O$11)+'СЕТ СН'!$F$9+СВЦЭМ!$D$10+'СЕТ СН'!$F$6-'СЕТ СН'!$F$19</f>
        <v>833.87722842000005</v>
      </c>
      <c r="P30" s="36">
        <f>SUMIFS(СВЦЭМ!$C$33:$C$776,СВЦЭМ!$A$33:$A$776,$A30,СВЦЭМ!$B$33:$B$776,P$11)+'СЕТ СН'!$F$9+СВЦЭМ!$D$10+'СЕТ СН'!$F$6-'СЕТ СН'!$F$19</f>
        <v>876.08797432000006</v>
      </c>
      <c r="Q30" s="36">
        <f>SUMIFS(СВЦЭМ!$C$33:$C$776,СВЦЭМ!$A$33:$A$776,$A30,СВЦЭМ!$B$33:$B$776,Q$11)+'СЕТ СН'!$F$9+СВЦЭМ!$D$10+'СЕТ СН'!$F$6-'СЕТ СН'!$F$19</f>
        <v>847.05752129999996</v>
      </c>
      <c r="R30" s="36">
        <f>SUMIFS(СВЦЭМ!$C$33:$C$776,СВЦЭМ!$A$33:$A$776,$A30,СВЦЭМ!$B$33:$B$776,R$11)+'СЕТ СН'!$F$9+СВЦЭМ!$D$10+'СЕТ СН'!$F$6-'СЕТ СН'!$F$19</f>
        <v>800.78175865000003</v>
      </c>
      <c r="S30" s="36">
        <f>SUMIFS(СВЦЭМ!$C$33:$C$776,СВЦЭМ!$A$33:$A$776,$A30,СВЦЭМ!$B$33:$B$776,S$11)+'СЕТ СН'!$F$9+СВЦЭМ!$D$10+'СЕТ СН'!$F$6-'СЕТ СН'!$F$19</f>
        <v>744.89915221000001</v>
      </c>
      <c r="T30" s="36">
        <f>SUMIFS(СВЦЭМ!$C$33:$C$776,СВЦЭМ!$A$33:$A$776,$A30,СВЦЭМ!$B$33:$B$776,T$11)+'СЕТ СН'!$F$9+СВЦЭМ!$D$10+'СЕТ СН'!$F$6-'СЕТ СН'!$F$19</f>
        <v>715.83441511000001</v>
      </c>
      <c r="U30" s="36">
        <f>SUMIFS(СВЦЭМ!$C$33:$C$776,СВЦЭМ!$A$33:$A$776,$A30,СВЦЭМ!$B$33:$B$776,U$11)+'СЕТ СН'!$F$9+СВЦЭМ!$D$10+'СЕТ СН'!$F$6-'СЕТ СН'!$F$19</f>
        <v>724.51393951</v>
      </c>
      <c r="V30" s="36">
        <f>SUMIFS(СВЦЭМ!$C$33:$C$776,СВЦЭМ!$A$33:$A$776,$A30,СВЦЭМ!$B$33:$B$776,V$11)+'СЕТ СН'!$F$9+СВЦЭМ!$D$10+'СЕТ СН'!$F$6-'СЕТ СН'!$F$19</f>
        <v>716.32580826000003</v>
      </c>
      <c r="W30" s="36">
        <f>SUMIFS(СВЦЭМ!$C$33:$C$776,СВЦЭМ!$A$33:$A$776,$A30,СВЦЭМ!$B$33:$B$776,W$11)+'СЕТ СН'!$F$9+СВЦЭМ!$D$10+'СЕТ СН'!$F$6-'СЕТ СН'!$F$19</f>
        <v>722.76472565999995</v>
      </c>
      <c r="X30" s="36">
        <f>SUMIFS(СВЦЭМ!$C$33:$C$776,СВЦЭМ!$A$33:$A$776,$A30,СВЦЭМ!$B$33:$B$776,X$11)+'СЕТ СН'!$F$9+СВЦЭМ!$D$10+'СЕТ СН'!$F$6-'СЕТ СН'!$F$19</f>
        <v>737.47403370999996</v>
      </c>
      <c r="Y30" s="36">
        <f>SUMIFS(СВЦЭМ!$C$33:$C$776,СВЦЭМ!$A$33:$A$776,$A30,СВЦЭМ!$B$33:$B$776,Y$11)+'СЕТ СН'!$F$9+СВЦЭМ!$D$10+'СЕТ СН'!$F$6-'СЕТ СН'!$F$19</f>
        <v>768.71311671000001</v>
      </c>
    </row>
    <row r="31" spans="1:25" ht="15.75" x14ac:dyDescent="0.2">
      <c r="A31" s="35">
        <f t="shared" si="0"/>
        <v>44124</v>
      </c>
      <c r="B31" s="36">
        <f>SUMIFS(СВЦЭМ!$C$33:$C$776,СВЦЭМ!$A$33:$A$776,$A31,СВЦЭМ!$B$33:$B$776,B$11)+'СЕТ СН'!$F$9+СВЦЭМ!$D$10+'СЕТ СН'!$F$6-'СЕТ СН'!$F$19</f>
        <v>877.19805568000004</v>
      </c>
      <c r="C31" s="36">
        <f>SUMIFS(СВЦЭМ!$C$33:$C$776,СВЦЭМ!$A$33:$A$776,$A31,СВЦЭМ!$B$33:$B$776,C$11)+'СЕТ СН'!$F$9+СВЦЭМ!$D$10+'СЕТ СН'!$F$6-'СЕТ СН'!$F$19</f>
        <v>957.88179947000003</v>
      </c>
      <c r="D31" s="36">
        <f>SUMIFS(СВЦЭМ!$C$33:$C$776,СВЦЭМ!$A$33:$A$776,$A31,СВЦЭМ!$B$33:$B$776,D$11)+'СЕТ СН'!$F$9+СВЦЭМ!$D$10+'СЕТ СН'!$F$6-'СЕТ СН'!$F$19</f>
        <v>1021.42901403</v>
      </c>
      <c r="E31" s="36">
        <f>SUMIFS(СВЦЭМ!$C$33:$C$776,СВЦЭМ!$A$33:$A$776,$A31,СВЦЭМ!$B$33:$B$776,E$11)+'СЕТ СН'!$F$9+СВЦЭМ!$D$10+'СЕТ СН'!$F$6-'СЕТ СН'!$F$19</f>
        <v>1032.6518955499998</v>
      </c>
      <c r="F31" s="36">
        <f>SUMIFS(СВЦЭМ!$C$33:$C$776,СВЦЭМ!$A$33:$A$776,$A31,СВЦЭМ!$B$33:$B$776,F$11)+'СЕТ СН'!$F$9+СВЦЭМ!$D$10+'СЕТ СН'!$F$6-'СЕТ СН'!$F$19</f>
        <v>1043.2900255299999</v>
      </c>
      <c r="G31" s="36">
        <f>SUMIFS(СВЦЭМ!$C$33:$C$776,СВЦЭМ!$A$33:$A$776,$A31,СВЦЭМ!$B$33:$B$776,G$11)+'СЕТ СН'!$F$9+СВЦЭМ!$D$10+'СЕТ СН'!$F$6-'СЕТ СН'!$F$19</f>
        <v>1017.8091949</v>
      </c>
      <c r="H31" s="36">
        <f>SUMIFS(СВЦЭМ!$C$33:$C$776,СВЦЭМ!$A$33:$A$776,$A31,СВЦЭМ!$B$33:$B$776,H$11)+'СЕТ СН'!$F$9+СВЦЭМ!$D$10+'СЕТ СН'!$F$6-'СЕТ СН'!$F$19</f>
        <v>960.25968676000002</v>
      </c>
      <c r="I31" s="36">
        <f>SUMIFS(СВЦЭМ!$C$33:$C$776,СВЦЭМ!$A$33:$A$776,$A31,СВЦЭМ!$B$33:$B$776,I$11)+'СЕТ СН'!$F$9+СВЦЭМ!$D$10+'СЕТ СН'!$F$6-'СЕТ СН'!$F$19</f>
        <v>907.44650646000002</v>
      </c>
      <c r="J31" s="36">
        <f>SUMIFS(СВЦЭМ!$C$33:$C$776,СВЦЭМ!$A$33:$A$776,$A31,СВЦЭМ!$B$33:$B$776,J$11)+'СЕТ СН'!$F$9+СВЦЭМ!$D$10+'СЕТ СН'!$F$6-'СЕТ СН'!$F$19</f>
        <v>839.15889329000004</v>
      </c>
      <c r="K31" s="36">
        <f>SUMIFS(СВЦЭМ!$C$33:$C$776,СВЦЭМ!$A$33:$A$776,$A31,СВЦЭМ!$B$33:$B$776,K$11)+'СЕТ СН'!$F$9+СВЦЭМ!$D$10+'СЕТ СН'!$F$6-'СЕТ СН'!$F$19</f>
        <v>798.74778791999995</v>
      </c>
      <c r="L31" s="36">
        <f>SUMIFS(СВЦЭМ!$C$33:$C$776,СВЦЭМ!$A$33:$A$776,$A31,СВЦЭМ!$B$33:$B$776,L$11)+'СЕТ СН'!$F$9+СВЦЭМ!$D$10+'СЕТ СН'!$F$6-'СЕТ СН'!$F$19</f>
        <v>798.55810527000006</v>
      </c>
      <c r="M31" s="36">
        <f>SUMIFS(СВЦЭМ!$C$33:$C$776,СВЦЭМ!$A$33:$A$776,$A31,СВЦЭМ!$B$33:$B$776,M$11)+'СЕТ СН'!$F$9+СВЦЭМ!$D$10+'СЕТ СН'!$F$6-'СЕТ СН'!$F$19</f>
        <v>807.41604796000001</v>
      </c>
      <c r="N31" s="36">
        <f>SUMIFS(СВЦЭМ!$C$33:$C$776,СВЦЭМ!$A$33:$A$776,$A31,СВЦЭМ!$B$33:$B$776,N$11)+'СЕТ СН'!$F$9+СВЦЭМ!$D$10+'СЕТ СН'!$F$6-'СЕТ СН'!$F$19</f>
        <v>821.69548136000003</v>
      </c>
      <c r="O31" s="36">
        <f>SUMIFS(СВЦЭМ!$C$33:$C$776,СВЦЭМ!$A$33:$A$776,$A31,СВЦЭМ!$B$33:$B$776,O$11)+'СЕТ СН'!$F$9+СВЦЭМ!$D$10+'СЕТ СН'!$F$6-'СЕТ СН'!$F$19</f>
        <v>860.43168947000004</v>
      </c>
      <c r="P31" s="36">
        <f>SUMIFS(СВЦЭМ!$C$33:$C$776,СВЦЭМ!$A$33:$A$776,$A31,СВЦЭМ!$B$33:$B$776,P$11)+'СЕТ СН'!$F$9+СВЦЭМ!$D$10+'СЕТ СН'!$F$6-'СЕТ СН'!$F$19</f>
        <v>908.23844392000001</v>
      </c>
      <c r="Q31" s="36">
        <f>SUMIFS(СВЦЭМ!$C$33:$C$776,СВЦЭМ!$A$33:$A$776,$A31,СВЦЭМ!$B$33:$B$776,Q$11)+'СЕТ СН'!$F$9+СВЦЭМ!$D$10+'СЕТ СН'!$F$6-'СЕТ СН'!$F$19</f>
        <v>881.36173274999999</v>
      </c>
      <c r="R31" s="36">
        <f>SUMIFS(СВЦЭМ!$C$33:$C$776,СВЦЭМ!$A$33:$A$776,$A31,СВЦЭМ!$B$33:$B$776,R$11)+'СЕТ СН'!$F$9+СВЦЭМ!$D$10+'СЕТ СН'!$F$6-'СЕТ СН'!$F$19</f>
        <v>828.90314626999998</v>
      </c>
      <c r="S31" s="36">
        <f>SUMIFS(СВЦЭМ!$C$33:$C$776,СВЦЭМ!$A$33:$A$776,$A31,СВЦЭМ!$B$33:$B$776,S$11)+'СЕТ СН'!$F$9+СВЦЭМ!$D$10+'СЕТ СН'!$F$6-'СЕТ СН'!$F$19</f>
        <v>761.88595581000004</v>
      </c>
      <c r="T31" s="36">
        <f>SUMIFS(СВЦЭМ!$C$33:$C$776,СВЦЭМ!$A$33:$A$776,$A31,СВЦЭМ!$B$33:$B$776,T$11)+'СЕТ СН'!$F$9+СВЦЭМ!$D$10+'СЕТ СН'!$F$6-'СЕТ СН'!$F$19</f>
        <v>729.22324035999998</v>
      </c>
      <c r="U31" s="36">
        <f>SUMIFS(СВЦЭМ!$C$33:$C$776,СВЦЭМ!$A$33:$A$776,$A31,СВЦЭМ!$B$33:$B$776,U$11)+'СЕТ СН'!$F$9+СВЦЭМ!$D$10+'СЕТ СН'!$F$6-'СЕТ СН'!$F$19</f>
        <v>744.14482611999995</v>
      </c>
      <c r="V31" s="36">
        <f>SUMIFS(СВЦЭМ!$C$33:$C$776,СВЦЭМ!$A$33:$A$776,$A31,СВЦЭМ!$B$33:$B$776,V$11)+'СЕТ СН'!$F$9+СВЦЭМ!$D$10+'СЕТ СН'!$F$6-'СЕТ СН'!$F$19</f>
        <v>741.21247861999996</v>
      </c>
      <c r="W31" s="36">
        <f>SUMIFS(СВЦЭМ!$C$33:$C$776,СВЦЭМ!$A$33:$A$776,$A31,СВЦЭМ!$B$33:$B$776,W$11)+'СЕТ СН'!$F$9+СВЦЭМ!$D$10+'СЕТ СН'!$F$6-'СЕТ СН'!$F$19</f>
        <v>737.65142084000001</v>
      </c>
      <c r="X31" s="36">
        <f>SUMIFS(СВЦЭМ!$C$33:$C$776,СВЦЭМ!$A$33:$A$776,$A31,СВЦЭМ!$B$33:$B$776,X$11)+'СЕТ СН'!$F$9+СВЦЭМ!$D$10+'СЕТ СН'!$F$6-'СЕТ СН'!$F$19</f>
        <v>742.31478288999995</v>
      </c>
      <c r="Y31" s="36">
        <f>SUMIFS(СВЦЭМ!$C$33:$C$776,СВЦЭМ!$A$33:$A$776,$A31,СВЦЭМ!$B$33:$B$776,Y$11)+'СЕТ СН'!$F$9+СВЦЭМ!$D$10+'СЕТ СН'!$F$6-'СЕТ СН'!$F$19</f>
        <v>777.02400135000005</v>
      </c>
    </row>
    <row r="32" spans="1:25" ht="15.75" x14ac:dyDescent="0.2">
      <c r="A32" s="35">
        <f t="shared" si="0"/>
        <v>44125</v>
      </c>
      <c r="B32" s="36">
        <f>SUMIFS(СВЦЭМ!$C$33:$C$776,СВЦЭМ!$A$33:$A$776,$A32,СВЦЭМ!$B$33:$B$776,B$11)+'СЕТ СН'!$F$9+СВЦЭМ!$D$10+'СЕТ СН'!$F$6-'СЕТ СН'!$F$19</f>
        <v>857.48801149999997</v>
      </c>
      <c r="C32" s="36">
        <f>SUMIFS(СВЦЭМ!$C$33:$C$776,СВЦЭМ!$A$33:$A$776,$A32,СВЦЭМ!$B$33:$B$776,C$11)+'СЕТ СН'!$F$9+СВЦЭМ!$D$10+'СЕТ СН'!$F$6-'СЕТ СН'!$F$19</f>
        <v>935.31188587999998</v>
      </c>
      <c r="D32" s="36">
        <f>SUMIFS(СВЦЭМ!$C$33:$C$776,СВЦЭМ!$A$33:$A$776,$A32,СВЦЭМ!$B$33:$B$776,D$11)+'СЕТ СН'!$F$9+СВЦЭМ!$D$10+'СЕТ СН'!$F$6-'СЕТ СН'!$F$19</f>
        <v>996.49764874000005</v>
      </c>
      <c r="E32" s="36">
        <f>SUMIFS(СВЦЭМ!$C$33:$C$776,СВЦЭМ!$A$33:$A$776,$A32,СВЦЭМ!$B$33:$B$776,E$11)+'СЕТ СН'!$F$9+СВЦЭМ!$D$10+'СЕТ СН'!$F$6-'СЕТ СН'!$F$19</f>
        <v>1004.0543343000001</v>
      </c>
      <c r="F32" s="36">
        <f>SUMIFS(СВЦЭМ!$C$33:$C$776,СВЦЭМ!$A$33:$A$776,$A32,СВЦЭМ!$B$33:$B$776,F$11)+'СЕТ СН'!$F$9+СВЦЭМ!$D$10+'СЕТ СН'!$F$6-'СЕТ СН'!$F$19</f>
        <v>1003.79022262</v>
      </c>
      <c r="G32" s="36">
        <f>SUMIFS(СВЦЭМ!$C$33:$C$776,СВЦЭМ!$A$33:$A$776,$A32,СВЦЭМ!$B$33:$B$776,G$11)+'СЕТ СН'!$F$9+СВЦЭМ!$D$10+'СЕТ СН'!$F$6-'СЕТ СН'!$F$19</f>
        <v>986.34584081000003</v>
      </c>
      <c r="H32" s="36">
        <f>SUMIFS(СВЦЭМ!$C$33:$C$776,СВЦЭМ!$A$33:$A$776,$A32,СВЦЭМ!$B$33:$B$776,H$11)+'СЕТ СН'!$F$9+СВЦЭМ!$D$10+'СЕТ СН'!$F$6-'СЕТ СН'!$F$19</f>
        <v>933.68787108000004</v>
      </c>
      <c r="I32" s="36">
        <f>SUMIFS(СВЦЭМ!$C$33:$C$776,СВЦЭМ!$A$33:$A$776,$A32,СВЦЭМ!$B$33:$B$776,I$11)+'СЕТ СН'!$F$9+СВЦЭМ!$D$10+'СЕТ СН'!$F$6-'СЕТ СН'!$F$19</f>
        <v>889.98647257000005</v>
      </c>
      <c r="J32" s="36">
        <f>SUMIFS(СВЦЭМ!$C$33:$C$776,СВЦЭМ!$A$33:$A$776,$A32,СВЦЭМ!$B$33:$B$776,J$11)+'СЕТ СН'!$F$9+СВЦЭМ!$D$10+'СЕТ СН'!$F$6-'СЕТ СН'!$F$19</f>
        <v>833.88840756000002</v>
      </c>
      <c r="K32" s="36">
        <f>SUMIFS(СВЦЭМ!$C$33:$C$776,СВЦЭМ!$A$33:$A$776,$A32,СВЦЭМ!$B$33:$B$776,K$11)+'СЕТ СН'!$F$9+СВЦЭМ!$D$10+'СЕТ СН'!$F$6-'СЕТ СН'!$F$19</f>
        <v>793.72317199999998</v>
      </c>
      <c r="L32" s="36">
        <f>SUMIFS(СВЦЭМ!$C$33:$C$776,СВЦЭМ!$A$33:$A$776,$A32,СВЦЭМ!$B$33:$B$776,L$11)+'СЕТ СН'!$F$9+СВЦЭМ!$D$10+'СЕТ СН'!$F$6-'СЕТ СН'!$F$19</f>
        <v>797.37194764000003</v>
      </c>
      <c r="M32" s="36">
        <f>SUMIFS(СВЦЭМ!$C$33:$C$776,СВЦЭМ!$A$33:$A$776,$A32,СВЦЭМ!$B$33:$B$776,M$11)+'СЕТ СН'!$F$9+СВЦЭМ!$D$10+'СЕТ СН'!$F$6-'СЕТ СН'!$F$19</f>
        <v>806.98846204999995</v>
      </c>
      <c r="N32" s="36">
        <f>SUMIFS(СВЦЭМ!$C$33:$C$776,СВЦЭМ!$A$33:$A$776,$A32,СВЦЭМ!$B$33:$B$776,N$11)+'СЕТ СН'!$F$9+СВЦЭМ!$D$10+'СЕТ СН'!$F$6-'СЕТ СН'!$F$19</f>
        <v>813.39082152000003</v>
      </c>
      <c r="O32" s="36">
        <f>SUMIFS(СВЦЭМ!$C$33:$C$776,СВЦЭМ!$A$33:$A$776,$A32,СВЦЭМ!$B$33:$B$776,O$11)+'СЕТ СН'!$F$9+СВЦЭМ!$D$10+'СЕТ СН'!$F$6-'СЕТ СН'!$F$19</f>
        <v>852.18745497999998</v>
      </c>
      <c r="P32" s="36">
        <f>SUMIFS(СВЦЭМ!$C$33:$C$776,СВЦЭМ!$A$33:$A$776,$A32,СВЦЭМ!$B$33:$B$776,P$11)+'СЕТ СН'!$F$9+СВЦЭМ!$D$10+'СЕТ СН'!$F$6-'СЕТ СН'!$F$19</f>
        <v>893.47044571000004</v>
      </c>
      <c r="Q32" s="36">
        <f>SUMIFS(СВЦЭМ!$C$33:$C$776,СВЦЭМ!$A$33:$A$776,$A32,СВЦЭМ!$B$33:$B$776,Q$11)+'СЕТ СН'!$F$9+СВЦЭМ!$D$10+'СЕТ СН'!$F$6-'СЕТ СН'!$F$19</f>
        <v>856.59849172999998</v>
      </c>
      <c r="R32" s="36">
        <f>SUMIFS(СВЦЭМ!$C$33:$C$776,СВЦЭМ!$A$33:$A$776,$A32,СВЦЭМ!$B$33:$B$776,R$11)+'СЕТ СН'!$F$9+СВЦЭМ!$D$10+'СЕТ СН'!$F$6-'СЕТ СН'!$F$19</f>
        <v>802.11053247999996</v>
      </c>
      <c r="S32" s="36">
        <f>SUMIFS(СВЦЭМ!$C$33:$C$776,СВЦЭМ!$A$33:$A$776,$A32,СВЦЭМ!$B$33:$B$776,S$11)+'СЕТ СН'!$F$9+СВЦЭМ!$D$10+'СЕТ СН'!$F$6-'СЕТ СН'!$F$19</f>
        <v>735.48196480000001</v>
      </c>
      <c r="T32" s="36">
        <f>SUMIFS(СВЦЭМ!$C$33:$C$776,СВЦЭМ!$A$33:$A$776,$A32,СВЦЭМ!$B$33:$B$776,T$11)+'СЕТ СН'!$F$9+СВЦЭМ!$D$10+'СЕТ СН'!$F$6-'СЕТ СН'!$F$19</f>
        <v>730.57474704000003</v>
      </c>
      <c r="U32" s="36">
        <f>SUMIFS(СВЦЭМ!$C$33:$C$776,СВЦЭМ!$A$33:$A$776,$A32,СВЦЭМ!$B$33:$B$776,U$11)+'СЕТ СН'!$F$9+СВЦЭМ!$D$10+'СЕТ СН'!$F$6-'СЕТ СН'!$F$19</f>
        <v>744.22755646999997</v>
      </c>
      <c r="V32" s="36">
        <f>SUMIFS(СВЦЭМ!$C$33:$C$776,СВЦЭМ!$A$33:$A$776,$A32,СВЦЭМ!$B$33:$B$776,V$11)+'СЕТ СН'!$F$9+СВЦЭМ!$D$10+'СЕТ СН'!$F$6-'СЕТ СН'!$F$19</f>
        <v>740.86604154999998</v>
      </c>
      <c r="W32" s="36">
        <f>SUMIFS(СВЦЭМ!$C$33:$C$776,СВЦЭМ!$A$33:$A$776,$A32,СВЦЭМ!$B$33:$B$776,W$11)+'СЕТ СН'!$F$9+СВЦЭМ!$D$10+'СЕТ СН'!$F$6-'СЕТ СН'!$F$19</f>
        <v>737.69247621</v>
      </c>
      <c r="X32" s="36">
        <f>SUMIFS(СВЦЭМ!$C$33:$C$776,СВЦЭМ!$A$33:$A$776,$A32,СВЦЭМ!$B$33:$B$776,X$11)+'СЕТ СН'!$F$9+СВЦЭМ!$D$10+'СЕТ СН'!$F$6-'СЕТ СН'!$F$19</f>
        <v>727.88986070999999</v>
      </c>
      <c r="Y32" s="36">
        <f>SUMIFS(СВЦЭМ!$C$33:$C$776,СВЦЭМ!$A$33:$A$776,$A32,СВЦЭМ!$B$33:$B$776,Y$11)+'СЕТ СН'!$F$9+СВЦЭМ!$D$10+'СЕТ СН'!$F$6-'СЕТ СН'!$F$19</f>
        <v>761.55452768999999</v>
      </c>
    </row>
    <row r="33" spans="1:25" ht="15.75" x14ac:dyDescent="0.2">
      <c r="A33" s="35">
        <f t="shared" si="0"/>
        <v>44126</v>
      </c>
      <c r="B33" s="36">
        <f>SUMIFS(СВЦЭМ!$C$33:$C$776,СВЦЭМ!$A$33:$A$776,$A33,СВЦЭМ!$B$33:$B$776,B$11)+'СЕТ СН'!$F$9+СВЦЭМ!$D$10+'СЕТ СН'!$F$6-'СЕТ СН'!$F$19</f>
        <v>881.07386358999997</v>
      </c>
      <c r="C33" s="36">
        <f>SUMIFS(СВЦЭМ!$C$33:$C$776,СВЦЭМ!$A$33:$A$776,$A33,СВЦЭМ!$B$33:$B$776,C$11)+'СЕТ СН'!$F$9+СВЦЭМ!$D$10+'СЕТ СН'!$F$6-'СЕТ СН'!$F$19</f>
        <v>974.34567513000002</v>
      </c>
      <c r="D33" s="36">
        <f>SUMIFS(СВЦЭМ!$C$33:$C$776,СВЦЭМ!$A$33:$A$776,$A33,СВЦЭМ!$B$33:$B$776,D$11)+'СЕТ СН'!$F$9+СВЦЭМ!$D$10+'СЕТ СН'!$F$6-'СЕТ СН'!$F$19</f>
        <v>1031.9380518399998</v>
      </c>
      <c r="E33" s="36">
        <f>SUMIFS(СВЦЭМ!$C$33:$C$776,СВЦЭМ!$A$33:$A$776,$A33,СВЦЭМ!$B$33:$B$776,E$11)+'СЕТ СН'!$F$9+СВЦЭМ!$D$10+'СЕТ СН'!$F$6-'СЕТ СН'!$F$19</f>
        <v>1034.4088917300001</v>
      </c>
      <c r="F33" s="36">
        <f>SUMIFS(СВЦЭМ!$C$33:$C$776,СВЦЭМ!$A$33:$A$776,$A33,СВЦЭМ!$B$33:$B$776,F$11)+'СЕТ СН'!$F$9+СВЦЭМ!$D$10+'СЕТ СН'!$F$6-'СЕТ СН'!$F$19</f>
        <v>1034.47580879</v>
      </c>
      <c r="G33" s="36">
        <f>SUMIFS(СВЦЭМ!$C$33:$C$776,СВЦЭМ!$A$33:$A$776,$A33,СВЦЭМ!$B$33:$B$776,G$11)+'СЕТ СН'!$F$9+СВЦЭМ!$D$10+'СЕТ СН'!$F$6-'СЕТ СН'!$F$19</f>
        <v>1013.4631507</v>
      </c>
      <c r="H33" s="36">
        <f>SUMIFS(СВЦЭМ!$C$33:$C$776,СВЦЭМ!$A$33:$A$776,$A33,СВЦЭМ!$B$33:$B$776,H$11)+'СЕТ СН'!$F$9+СВЦЭМ!$D$10+'СЕТ СН'!$F$6-'СЕТ СН'!$F$19</f>
        <v>962.44600313000001</v>
      </c>
      <c r="I33" s="36">
        <f>SUMIFS(СВЦЭМ!$C$33:$C$776,СВЦЭМ!$A$33:$A$776,$A33,СВЦЭМ!$B$33:$B$776,I$11)+'СЕТ СН'!$F$9+СВЦЭМ!$D$10+'СЕТ СН'!$F$6-'СЕТ СН'!$F$19</f>
        <v>915.29332037999995</v>
      </c>
      <c r="J33" s="36">
        <f>SUMIFS(СВЦЭМ!$C$33:$C$776,СВЦЭМ!$A$33:$A$776,$A33,СВЦЭМ!$B$33:$B$776,J$11)+'СЕТ СН'!$F$9+СВЦЭМ!$D$10+'СЕТ СН'!$F$6-'СЕТ СН'!$F$19</f>
        <v>856.03665083999999</v>
      </c>
      <c r="K33" s="36">
        <f>SUMIFS(СВЦЭМ!$C$33:$C$776,СВЦЭМ!$A$33:$A$776,$A33,СВЦЭМ!$B$33:$B$776,K$11)+'СЕТ СН'!$F$9+СВЦЭМ!$D$10+'СЕТ СН'!$F$6-'СЕТ СН'!$F$19</f>
        <v>814.59293896999998</v>
      </c>
      <c r="L33" s="36">
        <f>SUMIFS(СВЦЭМ!$C$33:$C$776,СВЦЭМ!$A$33:$A$776,$A33,СВЦЭМ!$B$33:$B$776,L$11)+'СЕТ СН'!$F$9+СВЦЭМ!$D$10+'СЕТ СН'!$F$6-'СЕТ СН'!$F$19</f>
        <v>814.27217585999995</v>
      </c>
      <c r="M33" s="36">
        <f>SUMIFS(СВЦЭМ!$C$33:$C$776,СВЦЭМ!$A$33:$A$776,$A33,СВЦЭМ!$B$33:$B$776,M$11)+'СЕТ СН'!$F$9+СВЦЭМ!$D$10+'СЕТ СН'!$F$6-'СЕТ СН'!$F$19</f>
        <v>825.20634708</v>
      </c>
      <c r="N33" s="36">
        <f>SUMIFS(СВЦЭМ!$C$33:$C$776,СВЦЭМ!$A$33:$A$776,$A33,СВЦЭМ!$B$33:$B$776,N$11)+'СЕТ СН'!$F$9+СВЦЭМ!$D$10+'СЕТ СН'!$F$6-'СЕТ СН'!$F$19</f>
        <v>836.12244999999996</v>
      </c>
      <c r="O33" s="36">
        <f>SUMIFS(СВЦЭМ!$C$33:$C$776,СВЦЭМ!$A$33:$A$776,$A33,СВЦЭМ!$B$33:$B$776,O$11)+'СЕТ СН'!$F$9+СВЦЭМ!$D$10+'СЕТ СН'!$F$6-'СЕТ СН'!$F$19</f>
        <v>883.87042936</v>
      </c>
      <c r="P33" s="36">
        <f>SUMIFS(СВЦЭМ!$C$33:$C$776,СВЦЭМ!$A$33:$A$776,$A33,СВЦЭМ!$B$33:$B$776,P$11)+'СЕТ СН'!$F$9+СВЦЭМ!$D$10+'СЕТ СН'!$F$6-'СЕТ СН'!$F$19</f>
        <v>924.60601369999995</v>
      </c>
      <c r="Q33" s="36">
        <f>SUMIFS(СВЦЭМ!$C$33:$C$776,СВЦЭМ!$A$33:$A$776,$A33,СВЦЭМ!$B$33:$B$776,Q$11)+'СЕТ СН'!$F$9+СВЦЭМ!$D$10+'СЕТ СН'!$F$6-'СЕТ СН'!$F$19</f>
        <v>883.77245015000005</v>
      </c>
      <c r="R33" s="36">
        <f>SUMIFS(СВЦЭМ!$C$33:$C$776,СВЦЭМ!$A$33:$A$776,$A33,СВЦЭМ!$B$33:$B$776,R$11)+'СЕТ СН'!$F$9+СВЦЭМ!$D$10+'СЕТ СН'!$F$6-'СЕТ СН'!$F$19</f>
        <v>825.96335398999997</v>
      </c>
      <c r="S33" s="36">
        <f>SUMIFS(СВЦЭМ!$C$33:$C$776,СВЦЭМ!$A$33:$A$776,$A33,СВЦЭМ!$B$33:$B$776,S$11)+'СЕТ СН'!$F$9+СВЦЭМ!$D$10+'СЕТ СН'!$F$6-'СЕТ СН'!$F$19</f>
        <v>762.30447537999999</v>
      </c>
      <c r="T33" s="36">
        <f>SUMIFS(СВЦЭМ!$C$33:$C$776,СВЦЭМ!$A$33:$A$776,$A33,СВЦЭМ!$B$33:$B$776,T$11)+'СЕТ СН'!$F$9+СВЦЭМ!$D$10+'СЕТ СН'!$F$6-'СЕТ СН'!$F$19</f>
        <v>743.32133964000002</v>
      </c>
      <c r="U33" s="36">
        <f>SUMIFS(СВЦЭМ!$C$33:$C$776,СВЦЭМ!$A$33:$A$776,$A33,СВЦЭМ!$B$33:$B$776,U$11)+'СЕТ СН'!$F$9+СВЦЭМ!$D$10+'СЕТ СН'!$F$6-'СЕТ СН'!$F$19</f>
        <v>757.78410798000004</v>
      </c>
      <c r="V33" s="36">
        <f>SUMIFS(СВЦЭМ!$C$33:$C$776,СВЦЭМ!$A$33:$A$776,$A33,СВЦЭМ!$B$33:$B$776,V$11)+'СЕТ СН'!$F$9+СВЦЭМ!$D$10+'СЕТ СН'!$F$6-'СЕТ СН'!$F$19</f>
        <v>752.33331870999996</v>
      </c>
      <c r="W33" s="36">
        <f>SUMIFS(СВЦЭМ!$C$33:$C$776,СВЦЭМ!$A$33:$A$776,$A33,СВЦЭМ!$B$33:$B$776,W$11)+'СЕТ СН'!$F$9+СВЦЭМ!$D$10+'СЕТ СН'!$F$6-'СЕТ СН'!$F$19</f>
        <v>752.07306936999998</v>
      </c>
      <c r="X33" s="36">
        <f>SUMIFS(СВЦЭМ!$C$33:$C$776,СВЦЭМ!$A$33:$A$776,$A33,СВЦЭМ!$B$33:$B$776,X$11)+'СЕТ СН'!$F$9+СВЦЭМ!$D$10+'СЕТ СН'!$F$6-'СЕТ СН'!$F$19</f>
        <v>742.35965722000003</v>
      </c>
      <c r="Y33" s="36">
        <f>SUMIFS(СВЦЭМ!$C$33:$C$776,СВЦЭМ!$A$33:$A$776,$A33,СВЦЭМ!$B$33:$B$776,Y$11)+'СЕТ СН'!$F$9+СВЦЭМ!$D$10+'СЕТ СН'!$F$6-'СЕТ СН'!$F$19</f>
        <v>777.19416505000004</v>
      </c>
    </row>
    <row r="34" spans="1:25" ht="15.75" x14ac:dyDescent="0.2">
      <c r="A34" s="35">
        <f t="shared" si="0"/>
        <v>44127</v>
      </c>
      <c r="B34" s="36">
        <f>SUMIFS(СВЦЭМ!$C$33:$C$776,СВЦЭМ!$A$33:$A$776,$A34,СВЦЭМ!$B$33:$B$776,B$11)+'СЕТ СН'!$F$9+СВЦЭМ!$D$10+'СЕТ СН'!$F$6-'СЕТ СН'!$F$19</f>
        <v>894.16199346999997</v>
      </c>
      <c r="C34" s="36">
        <f>SUMIFS(СВЦЭМ!$C$33:$C$776,СВЦЭМ!$A$33:$A$776,$A34,СВЦЭМ!$B$33:$B$776,C$11)+'СЕТ СН'!$F$9+СВЦЭМ!$D$10+'СЕТ СН'!$F$6-'СЕТ СН'!$F$19</f>
        <v>974.03944597999998</v>
      </c>
      <c r="D34" s="36">
        <f>SUMIFS(СВЦЭМ!$C$33:$C$776,СВЦЭМ!$A$33:$A$776,$A34,СВЦЭМ!$B$33:$B$776,D$11)+'СЕТ СН'!$F$9+СВЦЭМ!$D$10+'СЕТ СН'!$F$6-'СЕТ СН'!$F$19</f>
        <v>1025.24864063</v>
      </c>
      <c r="E34" s="36">
        <f>SUMIFS(СВЦЭМ!$C$33:$C$776,СВЦЭМ!$A$33:$A$776,$A34,СВЦЭМ!$B$33:$B$776,E$11)+'СЕТ СН'!$F$9+СВЦЭМ!$D$10+'СЕТ СН'!$F$6-'СЕТ СН'!$F$19</f>
        <v>1035.954344</v>
      </c>
      <c r="F34" s="36">
        <f>SUMIFS(СВЦЭМ!$C$33:$C$776,СВЦЭМ!$A$33:$A$776,$A34,СВЦЭМ!$B$33:$B$776,F$11)+'СЕТ СН'!$F$9+СВЦЭМ!$D$10+'СЕТ СН'!$F$6-'СЕТ СН'!$F$19</f>
        <v>1034.94135351</v>
      </c>
      <c r="G34" s="36">
        <f>SUMIFS(СВЦЭМ!$C$33:$C$776,СВЦЭМ!$A$33:$A$776,$A34,СВЦЭМ!$B$33:$B$776,G$11)+'СЕТ СН'!$F$9+СВЦЭМ!$D$10+'СЕТ СН'!$F$6-'СЕТ СН'!$F$19</f>
        <v>1013.93455335</v>
      </c>
      <c r="H34" s="36">
        <f>SUMIFS(СВЦЭМ!$C$33:$C$776,СВЦЭМ!$A$33:$A$776,$A34,СВЦЭМ!$B$33:$B$776,H$11)+'СЕТ СН'!$F$9+СВЦЭМ!$D$10+'СЕТ СН'!$F$6-'СЕТ СН'!$F$19</f>
        <v>966.03055100999995</v>
      </c>
      <c r="I34" s="36">
        <f>SUMIFS(СВЦЭМ!$C$33:$C$776,СВЦЭМ!$A$33:$A$776,$A34,СВЦЭМ!$B$33:$B$776,I$11)+'СЕТ СН'!$F$9+СВЦЭМ!$D$10+'СЕТ СН'!$F$6-'СЕТ СН'!$F$19</f>
        <v>917.67285714000002</v>
      </c>
      <c r="J34" s="36">
        <f>SUMIFS(СВЦЭМ!$C$33:$C$776,СВЦЭМ!$A$33:$A$776,$A34,СВЦЭМ!$B$33:$B$776,J$11)+'СЕТ СН'!$F$9+СВЦЭМ!$D$10+'СЕТ СН'!$F$6-'СЕТ СН'!$F$19</f>
        <v>859.52575334000005</v>
      </c>
      <c r="K34" s="36">
        <f>SUMIFS(СВЦЭМ!$C$33:$C$776,СВЦЭМ!$A$33:$A$776,$A34,СВЦЭМ!$B$33:$B$776,K$11)+'СЕТ СН'!$F$9+СВЦЭМ!$D$10+'СЕТ СН'!$F$6-'СЕТ СН'!$F$19</f>
        <v>828.65194961999998</v>
      </c>
      <c r="L34" s="36">
        <f>SUMIFS(СВЦЭМ!$C$33:$C$776,СВЦЭМ!$A$33:$A$776,$A34,СВЦЭМ!$B$33:$B$776,L$11)+'СЕТ СН'!$F$9+СВЦЭМ!$D$10+'СЕТ СН'!$F$6-'СЕТ СН'!$F$19</f>
        <v>826.52215826999998</v>
      </c>
      <c r="M34" s="36">
        <f>SUMIFS(СВЦЭМ!$C$33:$C$776,СВЦЭМ!$A$33:$A$776,$A34,СВЦЭМ!$B$33:$B$776,M$11)+'СЕТ СН'!$F$9+СВЦЭМ!$D$10+'СЕТ СН'!$F$6-'СЕТ СН'!$F$19</f>
        <v>827.82850234</v>
      </c>
      <c r="N34" s="36">
        <f>SUMIFS(СВЦЭМ!$C$33:$C$776,СВЦЭМ!$A$33:$A$776,$A34,СВЦЭМ!$B$33:$B$776,N$11)+'СЕТ СН'!$F$9+СВЦЭМ!$D$10+'СЕТ СН'!$F$6-'СЕТ СН'!$F$19</f>
        <v>837.61575149999999</v>
      </c>
      <c r="O34" s="36">
        <f>SUMIFS(СВЦЭМ!$C$33:$C$776,СВЦЭМ!$A$33:$A$776,$A34,СВЦЭМ!$B$33:$B$776,O$11)+'СЕТ СН'!$F$9+СВЦЭМ!$D$10+'СЕТ СН'!$F$6-'СЕТ СН'!$F$19</f>
        <v>877.65864205000003</v>
      </c>
      <c r="P34" s="36">
        <f>SUMIFS(СВЦЭМ!$C$33:$C$776,СВЦЭМ!$A$33:$A$776,$A34,СВЦЭМ!$B$33:$B$776,P$11)+'СЕТ СН'!$F$9+СВЦЭМ!$D$10+'СЕТ СН'!$F$6-'СЕТ СН'!$F$19</f>
        <v>916.57562261999999</v>
      </c>
      <c r="Q34" s="36">
        <f>SUMIFS(СВЦЭМ!$C$33:$C$776,СВЦЭМ!$A$33:$A$776,$A34,СВЦЭМ!$B$33:$B$776,Q$11)+'СЕТ СН'!$F$9+СВЦЭМ!$D$10+'СЕТ СН'!$F$6-'СЕТ СН'!$F$19</f>
        <v>879.00015184000006</v>
      </c>
      <c r="R34" s="36">
        <f>SUMIFS(СВЦЭМ!$C$33:$C$776,СВЦЭМ!$A$33:$A$776,$A34,СВЦЭМ!$B$33:$B$776,R$11)+'СЕТ СН'!$F$9+СВЦЭМ!$D$10+'СЕТ СН'!$F$6-'СЕТ СН'!$F$19</f>
        <v>825.01560353000002</v>
      </c>
      <c r="S34" s="36">
        <f>SUMIFS(СВЦЭМ!$C$33:$C$776,СВЦЭМ!$A$33:$A$776,$A34,СВЦЭМ!$B$33:$B$776,S$11)+'СЕТ СН'!$F$9+СВЦЭМ!$D$10+'СЕТ СН'!$F$6-'СЕТ СН'!$F$19</f>
        <v>851.02641701000005</v>
      </c>
      <c r="T34" s="36">
        <f>SUMIFS(СВЦЭМ!$C$33:$C$776,СВЦЭМ!$A$33:$A$776,$A34,СВЦЭМ!$B$33:$B$776,T$11)+'СЕТ СН'!$F$9+СВЦЭМ!$D$10+'СЕТ СН'!$F$6-'СЕТ СН'!$F$19</f>
        <v>846.11451262000003</v>
      </c>
      <c r="U34" s="36">
        <f>SUMIFS(СВЦЭМ!$C$33:$C$776,СВЦЭМ!$A$33:$A$776,$A34,СВЦЭМ!$B$33:$B$776,U$11)+'СЕТ СН'!$F$9+СВЦЭМ!$D$10+'СЕТ СН'!$F$6-'СЕТ СН'!$F$19</f>
        <v>777.51707683999996</v>
      </c>
      <c r="V34" s="36">
        <f>SUMIFS(СВЦЭМ!$C$33:$C$776,СВЦЭМ!$A$33:$A$776,$A34,СВЦЭМ!$B$33:$B$776,V$11)+'СЕТ СН'!$F$9+СВЦЭМ!$D$10+'СЕТ СН'!$F$6-'СЕТ СН'!$F$19</f>
        <v>774.23812989999999</v>
      </c>
      <c r="W34" s="36">
        <f>SUMIFS(СВЦЭМ!$C$33:$C$776,СВЦЭМ!$A$33:$A$776,$A34,СВЦЭМ!$B$33:$B$776,W$11)+'СЕТ СН'!$F$9+СВЦЭМ!$D$10+'СЕТ СН'!$F$6-'СЕТ СН'!$F$19</f>
        <v>770.88986862000002</v>
      </c>
      <c r="X34" s="36">
        <f>SUMIFS(СВЦЭМ!$C$33:$C$776,СВЦЭМ!$A$33:$A$776,$A34,СВЦЭМ!$B$33:$B$776,X$11)+'СЕТ СН'!$F$9+СВЦЭМ!$D$10+'СЕТ СН'!$F$6-'СЕТ СН'!$F$19</f>
        <v>754.34285698999997</v>
      </c>
      <c r="Y34" s="36">
        <f>SUMIFS(СВЦЭМ!$C$33:$C$776,СВЦЭМ!$A$33:$A$776,$A34,СВЦЭМ!$B$33:$B$776,Y$11)+'СЕТ СН'!$F$9+СВЦЭМ!$D$10+'СЕТ СН'!$F$6-'СЕТ СН'!$F$19</f>
        <v>759.92145917000005</v>
      </c>
    </row>
    <row r="35" spans="1:25" ht="15.75" x14ac:dyDescent="0.2">
      <c r="A35" s="35">
        <f t="shared" si="0"/>
        <v>44128</v>
      </c>
      <c r="B35" s="36">
        <f>SUMIFS(СВЦЭМ!$C$33:$C$776,СВЦЭМ!$A$33:$A$776,$A35,СВЦЭМ!$B$33:$B$776,B$11)+'СЕТ СН'!$F$9+СВЦЭМ!$D$10+'СЕТ СН'!$F$6-'СЕТ СН'!$F$19</f>
        <v>859.74749340999995</v>
      </c>
      <c r="C35" s="36">
        <f>SUMIFS(СВЦЭМ!$C$33:$C$776,СВЦЭМ!$A$33:$A$776,$A35,СВЦЭМ!$B$33:$B$776,C$11)+'СЕТ СН'!$F$9+СВЦЭМ!$D$10+'СЕТ СН'!$F$6-'СЕТ СН'!$F$19</f>
        <v>934.73953940000001</v>
      </c>
      <c r="D35" s="36">
        <f>SUMIFS(СВЦЭМ!$C$33:$C$776,СВЦЭМ!$A$33:$A$776,$A35,СВЦЭМ!$B$33:$B$776,D$11)+'СЕТ СН'!$F$9+СВЦЭМ!$D$10+'СЕТ СН'!$F$6-'СЕТ СН'!$F$19</f>
        <v>1005.09357373</v>
      </c>
      <c r="E35" s="36">
        <f>SUMIFS(СВЦЭМ!$C$33:$C$776,СВЦЭМ!$A$33:$A$776,$A35,СВЦЭМ!$B$33:$B$776,E$11)+'СЕТ СН'!$F$9+СВЦЭМ!$D$10+'СЕТ СН'!$F$6-'СЕТ СН'!$F$19</f>
        <v>1022.2549292</v>
      </c>
      <c r="F35" s="36">
        <f>SUMIFS(СВЦЭМ!$C$33:$C$776,СВЦЭМ!$A$33:$A$776,$A35,СВЦЭМ!$B$33:$B$776,F$11)+'СЕТ СН'!$F$9+СВЦЭМ!$D$10+'СЕТ СН'!$F$6-'СЕТ СН'!$F$19</f>
        <v>1023.64085859</v>
      </c>
      <c r="G35" s="36">
        <f>SUMIFS(СВЦЭМ!$C$33:$C$776,СВЦЭМ!$A$33:$A$776,$A35,СВЦЭМ!$B$33:$B$776,G$11)+'СЕТ СН'!$F$9+СВЦЭМ!$D$10+'СЕТ СН'!$F$6-'СЕТ СН'!$F$19</f>
        <v>1003.04120353</v>
      </c>
      <c r="H35" s="36">
        <f>SUMIFS(СВЦЭМ!$C$33:$C$776,СВЦЭМ!$A$33:$A$776,$A35,СВЦЭМ!$B$33:$B$776,H$11)+'СЕТ СН'!$F$9+СВЦЭМ!$D$10+'СЕТ СН'!$F$6-'СЕТ СН'!$F$19</f>
        <v>980.81542936999995</v>
      </c>
      <c r="I35" s="36">
        <f>SUMIFS(СВЦЭМ!$C$33:$C$776,СВЦЭМ!$A$33:$A$776,$A35,СВЦЭМ!$B$33:$B$776,I$11)+'СЕТ СН'!$F$9+СВЦЭМ!$D$10+'СЕТ СН'!$F$6-'СЕТ СН'!$F$19</f>
        <v>950.79344917000003</v>
      </c>
      <c r="J35" s="36">
        <f>SUMIFS(СВЦЭМ!$C$33:$C$776,СВЦЭМ!$A$33:$A$776,$A35,СВЦЭМ!$B$33:$B$776,J$11)+'СЕТ СН'!$F$9+СВЦЭМ!$D$10+'СЕТ СН'!$F$6-'СЕТ СН'!$F$19</f>
        <v>875.87947511000004</v>
      </c>
      <c r="K35" s="36">
        <f>SUMIFS(СВЦЭМ!$C$33:$C$776,СВЦЭМ!$A$33:$A$776,$A35,СВЦЭМ!$B$33:$B$776,K$11)+'СЕТ СН'!$F$9+СВЦЭМ!$D$10+'СЕТ СН'!$F$6-'СЕТ СН'!$F$19</f>
        <v>842.42576824000002</v>
      </c>
      <c r="L35" s="36">
        <f>SUMIFS(СВЦЭМ!$C$33:$C$776,СВЦЭМ!$A$33:$A$776,$A35,СВЦЭМ!$B$33:$B$776,L$11)+'СЕТ СН'!$F$9+СВЦЭМ!$D$10+'СЕТ СН'!$F$6-'СЕТ СН'!$F$19</f>
        <v>831.40029461999995</v>
      </c>
      <c r="M35" s="36">
        <f>SUMIFS(СВЦЭМ!$C$33:$C$776,СВЦЭМ!$A$33:$A$776,$A35,СВЦЭМ!$B$33:$B$776,M$11)+'СЕТ СН'!$F$9+СВЦЭМ!$D$10+'СЕТ СН'!$F$6-'СЕТ СН'!$F$19</f>
        <v>821.48078429999998</v>
      </c>
      <c r="N35" s="36">
        <f>SUMIFS(СВЦЭМ!$C$33:$C$776,СВЦЭМ!$A$33:$A$776,$A35,СВЦЭМ!$B$33:$B$776,N$11)+'СЕТ СН'!$F$9+СВЦЭМ!$D$10+'СЕТ СН'!$F$6-'СЕТ СН'!$F$19</f>
        <v>819.25859402000003</v>
      </c>
      <c r="O35" s="36">
        <f>SUMIFS(СВЦЭМ!$C$33:$C$776,СВЦЭМ!$A$33:$A$776,$A35,СВЦЭМ!$B$33:$B$776,O$11)+'СЕТ СН'!$F$9+СВЦЭМ!$D$10+'СЕТ СН'!$F$6-'СЕТ СН'!$F$19</f>
        <v>867.57813042999999</v>
      </c>
      <c r="P35" s="36">
        <f>SUMIFS(СВЦЭМ!$C$33:$C$776,СВЦЭМ!$A$33:$A$776,$A35,СВЦЭМ!$B$33:$B$776,P$11)+'СЕТ СН'!$F$9+СВЦЭМ!$D$10+'СЕТ СН'!$F$6-'СЕТ СН'!$F$19</f>
        <v>919.88341205999996</v>
      </c>
      <c r="Q35" s="36">
        <f>SUMIFS(СВЦЭМ!$C$33:$C$776,СВЦЭМ!$A$33:$A$776,$A35,СВЦЭМ!$B$33:$B$776,Q$11)+'СЕТ СН'!$F$9+СВЦЭМ!$D$10+'СЕТ СН'!$F$6-'СЕТ СН'!$F$19</f>
        <v>905.29815182000004</v>
      </c>
      <c r="R35" s="36">
        <f>SUMIFS(СВЦЭМ!$C$33:$C$776,СВЦЭМ!$A$33:$A$776,$A35,СВЦЭМ!$B$33:$B$776,R$11)+'СЕТ СН'!$F$9+СВЦЭМ!$D$10+'СЕТ СН'!$F$6-'СЕТ СН'!$F$19</f>
        <v>872.03173212000002</v>
      </c>
      <c r="S35" s="36">
        <f>SUMIFS(СВЦЭМ!$C$33:$C$776,СВЦЭМ!$A$33:$A$776,$A35,СВЦЭМ!$B$33:$B$776,S$11)+'СЕТ СН'!$F$9+СВЦЭМ!$D$10+'СЕТ СН'!$F$6-'СЕТ СН'!$F$19</f>
        <v>830.79190000999995</v>
      </c>
      <c r="T35" s="36">
        <f>SUMIFS(СВЦЭМ!$C$33:$C$776,СВЦЭМ!$A$33:$A$776,$A35,СВЦЭМ!$B$33:$B$776,T$11)+'СЕТ СН'!$F$9+СВЦЭМ!$D$10+'СЕТ СН'!$F$6-'СЕТ СН'!$F$19</f>
        <v>859.31588292000004</v>
      </c>
      <c r="U35" s="36">
        <f>SUMIFS(СВЦЭМ!$C$33:$C$776,СВЦЭМ!$A$33:$A$776,$A35,СВЦЭМ!$B$33:$B$776,U$11)+'СЕТ СН'!$F$9+СВЦЭМ!$D$10+'СЕТ СН'!$F$6-'СЕТ СН'!$F$19</f>
        <v>862.05505515000004</v>
      </c>
      <c r="V35" s="36">
        <f>SUMIFS(СВЦЭМ!$C$33:$C$776,СВЦЭМ!$A$33:$A$776,$A35,СВЦЭМ!$B$33:$B$776,V$11)+'СЕТ СН'!$F$9+СВЦЭМ!$D$10+'СЕТ СН'!$F$6-'СЕТ СН'!$F$19</f>
        <v>773.42654587000004</v>
      </c>
      <c r="W35" s="36">
        <f>SUMIFS(СВЦЭМ!$C$33:$C$776,СВЦЭМ!$A$33:$A$776,$A35,СВЦЭМ!$B$33:$B$776,W$11)+'СЕТ СН'!$F$9+СВЦЭМ!$D$10+'СЕТ СН'!$F$6-'СЕТ СН'!$F$19</f>
        <v>789.69308232000003</v>
      </c>
      <c r="X35" s="36">
        <f>SUMIFS(СВЦЭМ!$C$33:$C$776,СВЦЭМ!$A$33:$A$776,$A35,СВЦЭМ!$B$33:$B$776,X$11)+'СЕТ СН'!$F$9+СВЦЭМ!$D$10+'СЕТ СН'!$F$6-'СЕТ СН'!$F$19</f>
        <v>816.63038454000002</v>
      </c>
      <c r="Y35" s="36">
        <f>SUMIFS(СВЦЭМ!$C$33:$C$776,СВЦЭМ!$A$33:$A$776,$A35,СВЦЭМ!$B$33:$B$776,Y$11)+'СЕТ СН'!$F$9+СВЦЭМ!$D$10+'СЕТ СН'!$F$6-'СЕТ СН'!$F$19</f>
        <v>853.74520755000003</v>
      </c>
    </row>
    <row r="36" spans="1:25" ht="15.75" x14ac:dyDescent="0.2">
      <c r="A36" s="35">
        <f t="shared" si="0"/>
        <v>44129</v>
      </c>
      <c r="B36" s="36">
        <f>SUMIFS(СВЦЭМ!$C$33:$C$776,СВЦЭМ!$A$33:$A$776,$A36,СВЦЭМ!$B$33:$B$776,B$11)+'СЕТ СН'!$F$9+СВЦЭМ!$D$10+'СЕТ СН'!$F$6-'СЕТ СН'!$F$19</f>
        <v>921.72570493000001</v>
      </c>
      <c r="C36" s="36">
        <f>SUMIFS(СВЦЭМ!$C$33:$C$776,СВЦЭМ!$A$33:$A$776,$A36,СВЦЭМ!$B$33:$B$776,C$11)+'СЕТ СН'!$F$9+СВЦЭМ!$D$10+'СЕТ СН'!$F$6-'СЕТ СН'!$F$19</f>
        <v>973.05573027000003</v>
      </c>
      <c r="D36" s="36">
        <f>SUMIFS(СВЦЭМ!$C$33:$C$776,СВЦЭМ!$A$33:$A$776,$A36,СВЦЭМ!$B$33:$B$776,D$11)+'СЕТ СН'!$F$9+СВЦЭМ!$D$10+'СЕТ СН'!$F$6-'СЕТ СН'!$F$19</f>
        <v>1042.7089595999998</v>
      </c>
      <c r="E36" s="36">
        <f>SUMIFS(СВЦЭМ!$C$33:$C$776,СВЦЭМ!$A$33:$A$776,$A36,СВЦЭМ!$B$33:$B$776,E$11)+'СЕТ СН'!$F$9+СВЦЭМ!$D$10+'СЕТ СН'!$F$6-'СЕТ СН'!$F$19</f>
        <v>1046.2836138599998</v>
      </c>
      <c r="F36" s="36">
        <f>SUMIFS(СВЦЭМ!$C$33:$C$776,СВЦЭМ!$A$33:$A$776,$A36,СВЦЭМ!$B$33:$B$776,F$11)+'СЕТ СН'!$F$9+СВЦЭМ!$D$10+'СЕТ СН'!$F$6-'СЕТ СН'!$F$19</f>
        <v>1053.6080553100001</v>
      </c>
      <c r="G36" s="36">
        <f>SUMIFS(СВЦЭМ!$C$33:$C$776,СВЦЭМ!$A$33:$A$776,$A36,СВЦЭМ!$B$33:$B$776,G$11)+'СЕТ СН'!$F$9+СВЦЭМ!$D$10+'СЕТ СН'!$F$6-'СЕТ СН'!$F$19</f>
        <v>1047.5443966999999</v>
      </c>
      <c r="H36" s="36">
        <f>SUMIFS(СВЦЭМ!$C$33:$C$776,СВЦЭМ!$A$33:$A$776,$A36,СВЦЭМ!$B$33:$B$776,H$11)+'СЕТ СН'!$F$9+СВЦЭМ!$D$10+'СЕТ СН'!$F$6-'СЕТ СН'!$F$19</f>
        <v>1024.7779701899999</v>
      </c>
      <c r="I36" s="36">
        <f>SUMIFS(СВЦЭМ!$C$33:$C$776,СВЦЭМ!$A$33:$A$776,$A36,СВЦЭМ!$B$33:$B$776,I$11)+'СЕТ СН'!$F$9+СВЦЭМ!$D$10+'СЕТ СН'!$F$6-'СЕТ СН'!$F$19</f>
        <v>1005.36036817</v>
      </c>
      <c r="J36" s="36">
        <f>SUMIFS(СВЦЭМ!$C$33:$C$776,СВЦЭМ!$A$33:$A$776,$A36,СВЦЭМ!$B$33:$B$776,J$11)+'СЕТ СН'!$F$9+СВЦЭМ!$D$10+'СЕТ СН'!$F$6-'СЕТ СН'!$F$19</f>
        <v>907.25047696000001</v>
      </c>
      <c r="K36" s="36">
        <f>SUMIFS(СВЦЭМ!$C$33:$C$776,СВЦЭМ!$A$33:$A$776,$A36,СВЦЭМ!$B$33:$B$776,K$11)+'СЕТ СН'!$F$9+СВЦЭМ!$D$10+'СЕТ СН'!$F$6-'СЕТ СН'!$F$19</f>
        <v>838.44686084</v>
      </c>
      <c r="L36" s="36">
        <f>SUMIFS(СВЦЭМ!$C$33:$C$776,СВЦЭМ!$A$33:$A$776,$A36,СВЦЭМ!$B$33:$B$776,L$11)+'СЕТ СН'!$F$9+СВЦЭМ!$D$10+'СЕТ СН'!$F$6-'СЕТ СН'!$F$19</f>
        <v>833.78714374000003</v>
      </c>
      <c r="M36" s="36">
        <f>SUMIFS(СВЦЭМ!$C$33:$C$776,СВЦЭМ!$A$33:$A$776,$A36,СВЦЭМ!$B$33:$B$776,M$11)+'СЕТ СН'!$F$9+СВЦЭМ!$D$10+'СЕТ СН'!$F$6-'СЕТ СН'!$F$19</f>
        <v>837.16837568000005</v>
      </c>
      <c r="N36" s="36">
        <f>SUMIFS(СВЦЭМ!$C$33:$C$776,СВЦЭМ!$A$33:$A$776,$A36,СВЦЭМ!$B$33:$B$776,N$11)+'СЕТ СН'!$F$9+СВЦЭМ!$D$10+'СЕТ СН'!$F$6-'СЕТ СН'!$F$19</f>
        <v>842.86529011000005</v>
      </c>
      <c r="O36" s="36">
        <f>SUMIFS(СВЦЭМ!$C$33:$C$776,СВЦЭМ!$A$33:$A$776,$A36,СВЦЭМ!$B$33:$B$776,O$11)+'СЕТ СН'!$F$9+СВЦЭМ!$D$10+'СЕТ СН'!$F$6-'СЕТ СН'!$F$19</f>
        <v>886.17147104000003</v>
      </c>
      <c r="P36" s="36">
        <f>SUMIFS(СВЦЭМ!$C$33:$C$776,СВЦЭМ!$A$33:$A$776,$A36,СВЦЭМ!$B$33:$B$776,P$11)+'СЕТ СН'!$F$9+СВЦЭМ!$D$10+'СЕТ СН'!$F$6-'СЕТ СН'!$F$19</f>
        <v>937.26854530000003</v>
      </c>
      <c r="Q36" s="36">
        <f>SUMIFS(СВЦЭМ!$C$33:$C$776,СВЦЭМ!$A$33:$A$776,$A36,СВЦЭМ!$B$33:$B$776,Q$11)+'СЕТ СН'!$F$9+СВЦЭМ!$D$10+'СЕТ СН'!$F$6-'СЕТ СН'!$F$19</f>
        <v>899.53187353999999</v>
      </c>
      <c r="R36" s="36">
        <f>SUMIFS(СВЦЭМ!$C$33:$C$776,СВЦЭМ!$A$33:$A$776,$A36,СВЦЭМ!$B$33:$B$776,R$11)+'СЕТ СН'!$F$9+СВЦЭМ!$D$10+'СЕТ СН'!$F$6-'СЕТ СН'!$F$19</f>
        <v>845.73996209999996</v>
      </c>
      <c r="S36" s="36">
        <f>SUMIFS(СВЦЭМ!$C$33:$C$776,СВЦЭМ!$A$33:$A$776,$A36,СВЦЭМ!$B$33:$B$776,S$11)+'СЕТ СН'!$F$9+СВЦЭМ!$D$10+'СЕТ СН'!$F$6-'СЕТ СН'!$F$19</f>
        <v>835.53776504999996</v>
      </c>
      <c r="T36" s="36">
        <f>SUMIFS(СВЦЭМ!$C$33:$C$776,СВЦЭМ!$A$33:$A$776,$A36,СВЦЭМ!$B$33:$B$776,T$11)+'СЕТ СН'!$F$9+СВЦЭМ!$D$10+'СЕТ СН'!$F$6-'СЕТ СН'!$F$19</f>
        <v>861.40226611000003</v>
      </c>
      <c r="U36" s="36">
        <f>SUMIFS(СВЦЭМ!$C$33:$C$776,СВЦЭМ!$A$33:$A$776,$A36,СВЦЭМ!$B$33:$B$776,U$11)+'СЕТ СН'!$F$9+СВЦЭМ!$D$10+'СЕТ СН'!$F$6-'СЕТ СН'!$F$19</f>
        <v>796.62805348999996</v>
      </c>
      <c r="V36" s="36">
        <f>SUMIFS(СВЦЭМ!$C$33:$C$776,СВЦЭМ!$A$33:$A$776,$A36,СВЦЭМ!$B$33:$B$776,V$11)+'СЕТ СН'!$F$9+СВЦЭМ!$D$10+'СЕТ СН'!$F$6-'СЕТ СН'!$F$19</f>
        <v>778.82356976999995</v>
      </c>
      <c r="W36" s="36">
        <f>SUMIFS(СВЦЭМ!$C$33:$C$776,СВЦЭМ!$A$33:$A$776,$A36,СВЦЭМ!$B$33:$B$776,W$11)+'СЕТ СН'!$F$9+СВЦЭМ!$D$10+'СЕТ СН'!$F$6-'СЕТ СН'!$F$19</f>
        <v>759.76000435000003</v>
      </c>
      <c r="X36" s="36">
        <f>SUMIFS(СВЦЭМ!$C$33:$C$776,СВЦЭМ!$A$33:$A$776,$A36,СВЦЭМ!$B$33:$B$776,X$11)+'СЕТ СН'!$F$9+СВЦЭМ!$D$10+'СЕТ СН'!$F$6-'СЕТ СН'!$F$19</f>
        <v>766.37003687000004</v>
      </c>
      <c r="Y36" s="36">
        <f>SUMIFS(СВЦЭМ!$C$33:$C$776,СВЦЭМ!$A$33:$A$776,$A36,СВЦЭМ!$B$33:$B$776,Y$11)+'СЕТ СН'!$F$9+СВЦЭМ!$D$10+'СЕТ СН'!$F$6-'СЕТ СН'!$F$19</f>
        <v>807.54427894000003</v>
      </c>
    </row>
    <row r="37" spans="1:25" ht="15.75" x14ac:dyDescent="0.2">
      <c r="A37" s="35">
        <f t="shared" si="0"/>
        <v>44130</v>
      </c>
      <c r="B37" s="36">
        <f>SUMIFS(СВЦЭМ!$C$33:$C$776,СВЦЭМ!$A$33:$A$776,$A37,СВЦЭМ!$B$33:$B$776,B$11)+'СЕТ СН'!$F$9+СВЦЭМ!$D$10+'СЕТ СН'!$F$6-'СЕТ СН'!$F$19</f>
        <v>914.02414811999995</v>
      </c>
      <c r="C37" s="36">
        <f>SUMIFS(СВЦЭМ!$C$33:$C$776,СВЦЭМ!$A$33:$A$776,$A37,СВЦЭМ!$B$33:$B$776,C$11)+'СЕТ СН'!$F$9+СВЦЭМ!$D$10+'СЕТ СН'!$F$6-'СЕТ СН'!$F$19</f>
        <v>996.90018828999996</v>
      </c>
      <c r="D37" s="36">
        <f>SUMIFS(СВЦЭМ!$C$33:$C$776,СВЦЭМ!$A$33:$A$776,$A37,СВЦЭМ!$B$33:$B$776,D$11)+'СЕТ СН'!$F$9+СВЦЭМ!$D$10+'СЕТ СН'!$F$6-'СЕТ СН'!$F$19</f>
        <v>1054.18661744</v>
      </c>
      <c r="E37" s="36">
        <f>SUMIFS(СВЦЭМ!$C$33:$C$776,СВЦЭМ!$A$33:$A$776,$A37,СВЦЭМ!$B$33:$B$776,E$11)+'СЕТ СН'!$F$9+СВЦЭМ!$D$10+'СЕТ СН'!$F$6-'СЕТ СН'!$F$19</f>
        <v>1066.2083882499999</v>
      </c>
      <c r="F37" s="36">
        <f>SUMIFS(СВЦЭМ!$C$33:$C$776,СВЦЭМ!$A$33:$A$776,$A37,СВЦЭМ!$B$33:$B$776,F$11)+'СЕТ СН'!$F$9+СВЦЭМ!$D$10+'СЕТ СН'!$F$6-'СЕТ СН'!$F$19</f>
        <v>1062.6507516300001</v>
      </c>
      <c r="G37" s="36">
        <f>SUMIFS(СВЦЭМ!$C$33:$C$776,СВЦЭМ!$A$33:$A$776,$A37,СВЦЭМ!$B$33:$B$776,G$11)+'СЕТ СН'!$F$9+СВЦЭМ!$D$10+'СЕТ СН'!$F$6-'СЕТ СН'!$F$19</f>
        <v>1040.14442575</v>
      </c>
      <c r="H37" s="36">
        <f>SUMIFS(СВЦЭМ!$C$33:$C$776,СВЦЭМ!$A$33:$A$776,$A37,СВЦЭМ!$B$33:$B$776,H$11)+'СЕТ СН'!$F$9+СВЦЭМ!$D$10+'СЕТ СН'!$F$6-'СЕТ СН'!$F$19</f>
        <v>990.65459487999999</v>
      </c>
      <c r="I37" s="36">
        <f>SUMIFS(СВЦЭМ!$C$33:$C$776,СВЦЭМ!$A$33:$A$776,$A37,СВЦЭМ!$B$33:$B$776,I$11)+'СЕТ СН'!$F$9+СВЦЭМ!$D$10+'СЕТ СН'!$F$6-'СЕТ СН'!$F$19</f>
        <v>950.19355804999998</v>
      </c>
      <c r="J37" s="36">
        <f>SUMIFS(СВЦЭМ!$C$33:$C$776,СВЦЭМ!$A$33:$A$776,$A37,СВЦЭМ!$B$33:$B$776,J$11)+'СЕТ СН'!$F$9+СВЦЭМ!$D$10+'СЕТ СН'!$F$6-'СЕТ СН'!$F$19</f>
        <v>879.15996705999999</v>
      </c>
      <c r="K37" s="36">
        <f>SUMIFS(СВЦЭМ!$C$33:$C$776,СВЦЭМ!$A$33:$A$776,$A37,СВЦЭМ!$B$33:$B$776,K$11)+'СЕТ СН'!$F$9+СВЦЭМ!$D$10+'СЕТ СН'!$F$6-'СЕТ СН'!$F$19</f>
        <v>832.33552773999997</v>
      </c>
      <c r="L37" s="36">
        <f>SUMIFS(СВЦЭМ!$C$33:$C$776,СВЦЭМ!$A$33:$A$776,$A37,СВЦЭМ!$B$33:$B$776,L$11)+'СЕТ СН'!$F$9+СВЦЭМ!$D$10+'СЕТ СН'!$F$6-'СЕТ СН'!$F$19</f>
        <v>827.75568699999997</v>
      </c>
      <c r="M37" s="36">
        <f>SUMIFS(СВЦЭМ!$C$33:$C$776,СВЦЭМ!$A$33:$A$776,$A37,СВЦЭМ!$B$33:$B$776,M$11)+'СЕТ СН'!$F$9+СВЦЭМ!$D$10+'СЕТ СН'!$F$6-'СЕТ СН'!$F$19</f>
        <v>850.56769594000002</v>
      </c>
      <c r="N37" s="36">
        <f>SUMIFS(СВЦЭМ!$C$33:$C$776,СВЦЭМ!$A$33:$A$776,$A37,СВЦЭМ!$B$33:$B$776,N$11)+'СЕТ СН'!$F$9+СВЦЭМ!$D$10+'СЕТ СН'!$F$6-'СЕТ СН'!$F$19</f>
        <v>850.41104801000006</v>
      </c>
      <c r="O37" s="36">
        <f>SUMIFS(СВЦЭМ!$C$33:$C$776,СВЦЭМ!$A$33:$A$776,$A37,СВЦЭМ!$B$33:$B$776,O$11)+'СЕТ СН'!$F$9+СВЦЭМ!$D$10+'СЕТ СН'!$F$6-'СЕТ СН'!$F$19</f>
        <v>881.97616190999997</v>
      </c>
      <c r="P37" s="36">
        <f>SUMIFS(СВЦЭМ!$C$33:$C$776,СВЦЭМ!$A$33:$A$776,$A37,СВЦЭМ!$B$33:$B$776,P$11)+'СЕТ СН'!$F$9+СВЦЭМ!$D$10+'СЕТ СН'!$F$6-'СЕТ СН'!$F$19</f>
        <v>926.39775173999999</v>
      </c>
      <c r="Q37" s="36">
        <f>SUMIFS(СВЦЭМ!$C$33:$C$776,СВЦЭМ!$A$33:$A$776,$A37,СВЦЭМ!$B$33:$B$776,Q$11)+'СЕТ СН'!$F$9+СВЦЭМ!$D$10+'СЕТ СН'!$F$6-'СЕТ СН'!$F$19</f>
        <v>893.43775287999995</v>
      </c>
      <c r="R37" s="36">
        <f>SUMIFS(СВЦЭМ!$C$33:$C$776,СВЦЭМ!$A$33:$A$776,$A37,СВЦЭМ!$B$33:$B$776,R$11)+'СЕТ СН'!$F$9+СВЦЭМ!$D$10+'СЕТ СН'!$F$6-'СЕТ СН'!$F$19</f>
        <v>844.68865949999997</v>
      </c>
      <c r="S37" s="36">
        <f>SUMIFS(СВЦЭМ!$C$33:$C$776,СВЦЭМ!$A$33:$A$776,$A37,СВЦЭМ!$B$33:$B$776,S$11)+'СЕТ СН'!$F$9+СВЦЭМ!$D$10+'СЕТ СН'!$F$6-'СЕТ СН'!$F$19</f>
        <v>779.10250693</v>
      </c>
      <c r="T37" s="36">
        <f>SUMIFS(СВЦЭМ!$C$33:$C$776,СВЦЭМ!$A$33:$A$776,$A37,СВЦЭМ!$B$33:$B$776,T$11)+'СЕТ СН'!$F$9+СВЦЭМ!$D$10+'СЕТ СН'!$F$6-'СЕТ СН'!$F$19</f>
        <v>744.66666697000005</v>
      </c>
      <c r="U37" s="36">
        <f>SUMIFS(СВЦЭМ!$C$33:$C$776,СВЦЭМ!$A$33:$A$776,$A37,СВЦЭМ!$B$33:$B$776,U$11)+'СЕТ СН'!$F$9+СВЦЭМ!$D$10+'СЕТ СН'!$F$6-'СЕТ СН'!$F$19</f>
        <v>741.48127812999996</v>
      </c>
      <c r="V37" s="36">
        <f>SUMIFS(СВЦЭМ!$C$33:$C$776,СВЦЭМ!$A$33:$A$776,$A37,СВЦЭМ!$B$33:$B$776,V$11)+'СЕТ СН'!$F$9+СВЦЭМ!$D$10+'СЕТ СН'!$F$6-'СЕТ СН'!$F$19</f>
        <v>742.13531147000003</v>
      </c>
      <c r="W37" s="36">
        <f>SUMIFS(СВЦЭМ!$C$33:$C$776,СВЦЭМ!$A$33:$A$776,$A37,СВЦЭМ!$B$33:$B$776,W$11)+'СЕТ СН'!$F$9+СВЦЭМ!$D$10+'СЕТ СН'!$F$6-'СЕТ СН'!$F$19</f>
        <v>743.64896395000005</v>
      </c>
      <c r="X37" s="36">
        <f>SUMIFS(СВЦЭМ!$C$33:$C$776,СВЦЭМ!$A$33:$A$776,$A37,СВЦЭМ!$B$33:$B$776,X$11)+'СЕТ СН'!$F$9+СВЦЭМ!$D$10+'СЕТ СН'!$F$6-'СЕТ СН'!$F$19</f>
        <v>740.25114417999998</v>
      </c>
      <c r="Y37" s="36">
        <f>SUMIFS(СВЦЭМ!$C$33:$C$776,СВЦЭМ!$A$33:$A$776,$A37,СВЦЭМ!$B$33:$B$776,Y$11)+'СЕТ СН'!$F$9+СВЦЭМ!$D$10+'СЕТ СН'!$F$6-'СЕТ СН'!$F$19</f>
        <v>782.99640968999995</v>
      </c>
    </row>
    <row r="38" spans="1:25" ht="15.75" x14ac:dyDescent="0.2">
      <c r="A38" s="35">
        <f t="shared" si="0"/>
        <v>44131</v>
      </c>
      <c r="B38" s="36">
        <f>SUMIFS(СВЦЭМ!$C$33:$C$776,СВЦЭМ!$A$33:$A$776,$A38,СВЦЭМ!$B$33:$B$776,B$11)+'СЕТ СН'!$F$9+СВЦЭМ!$D$10+'СЕТ СН'!$F$6-'СЕТ СН'!$F$19</f>
        <v>896.87180329</v>
      </c>
      <c r="C38" s="36">
        <f>SUMIFS(СВЦЭМ!$C$33:$C$776,СВЦЭМ!$A$33:$A$776,$A38,СВЦЭМ!$B$33:$B$776,C$11)+'СЕТ СН'!$F$9+СВЦЭМ!$D$10+'СЕТ СН'!$F$6-'СЕТ СН'!$F$19</f>
        <v>990.87705151</v>
      </c>
      <c r="D38" s="36">
        <f>SUMIFS(СВЦЭМ!$C$33:$C$776,СВЦЭМ!$A$33:$A$776,$A38,СВЦЭМ!$B$33:$B$776,D$11)+'СЕТ СН'!$F$9+СВЦЭМ!$D$10+'СЕТ СН'!$F$6-'СЕТ СН'!$F$19</f>
        <v>1066.32816368</v>
      </c>
      <c r="E38" s="36">
        <f>SUMIFS(СВЦЭМ!$C$33:$C$776,СВЦЭМ!$A$33:$A$776,$A38,СВЦЭМ!$B$33:$B$776,E$11)+'СЕТ СН'!$F$9+СВЦЭМ!$D$10+'СЕТ СН'!$F$6-'СЕТ СН'!$F$19</f>
        <v>1085.37717963</v>
      </c>
      <c r="F38" s="36">
        <f>SUMIFS(СВЦЭМ!$C$33:$C$776,СВЦЭМ!$A$33:$A$776,$A38,СВЦЭМ!$B$33:$B$776,F$11)+'СЕТ СН'!$F$9+СВЦЭМ!$D$10+'СЕТ СН'!$F$6-'СЕТ СН'!$F$19</f>
        <v>1075.72045589</v>
      </c>
      <c r="G38" s="36">
        <f>SUMIFS(СВЦЭМ!$C$33:$C$776,СВЦЭМ!$A$33:$A$776,$A38,СВЦЭМ!$B$33:$B$776,G$11)+'СЕТ СН'!$F$9+СВЦЭМ!$D$10+'СЕТ СН'!$F$6-'СЕТ СН'!$F$19</f>
        <v>1065.5102420799999</v>
      </c>
      <c r="H38" s="36">
        <f>SUMIFS(СВЦЭМ!$C$33:$C$776,СВЦЭМ!$A$33:$A$776,$A38,СВЦЭМ!$B$33:$B$776,H$11)+'СЕТ СН'!$F$9+СВЦЭМ!$D$10+'СЕТ СН'!$F$6-'СЕТ СН'!$F$19</f>
        <v>1029.64323863</v>
      </c>
      <c r="I38" s="36">
        <f>SUMIFS(СВЦЭМ!$C$33:$C$776,СВЦЭМ!$A$33:$A$776,$A38,СВЦЭМ!$B$33:$B$776,I$11)+'СЕТ СН'!$F$9+СВЦЭМ!$D$10+'СЕТ СН'!$F$6-'СЕТ СН'!$F$19</f>
        <v>997.34770764999996</v>
      </c>
      <c r="J38" s="36">
        <f>SUMIFS(СВЦЭМ!$C$33:$C$776,СВЦЭМ!$A$33:$A$776,$A38,СВЦЭМ!$B$33:$B$776,J$11)+'СЕТ СН'!$F$9+СВЦЭМ!$D$10+'СЕТ СН'!$F$6-'СЕТ СН'!$F$19</f>
        <v>915.11456752000004</v>
      </c>
      <c r="K38" s="36">
        <f>SUMIFS(СВЦЭМ!$C$33:$C$776,СВЦЭМ!$A$33:$A$776,$A38,СВЦЭМ!$B$33:$B$776,K$11)+'СЕТ СН'!$F$9+СВЦЭМ!$D$10+'СЕТ СН'!$F$6-'СЕТ СН'!$F$19</f>
        <v>873.87631779000003</v>
      </c>
      <c r="L38" s="36">
        <f>SUMIFS(СВЦЭМ!$C$33:$C$776,СВЦЭМ!$A$33:$A$776,$A38,СВЦЭМ!$B$33:$B$776,L$11)+'СЕТ СН'!$F$9+СВЦЭМ!$D$10+'СЕТ СН'!$F$6-'СЕТ СН'!$F$19</f>
        <v>882.05941007000001</v>
      </c>
      <c r="M38" s="36">
        <f>SUMIFS(СВЦЭМ!$C$33:$C$776,СВЦЭМ!$A$33:$A$776,$A38,СВЦЭМ!$B$33:$B$776,M$11)+'СЕТ СН'!$F$9+СВЦЭМ!$D$10+'СЕТ СН'!$F$6-'СЕТ СН'!$F$19</f>
        <v>886.68140736999999</v>
      </c>
      <c r="N38" s="36">
        <f>SUMIFS(СВЦЭМ!$C$33:$C$776,СВЦЭМ!$A$33:$A$776,$A38,СВЦЭМ!$B$33:$B$776,N$11)+'СЕТ СН'!$F$9+СВЦЭМ!$D$10+'СЕТ СН'!$F$6-'СЕТ СН'!$F$19</f>
        <v>895.20188021000001</v>
      </c>
      <c r="O38" s="36">
        <f>SUMIFS(СВЦЭМ!$C$33:$C$776,СВЦЭМ!$A$33:$A$776,$A38,СВЦЭМ!$B$33:$B$776,O$11)+'СЕТ СН'!$F$9+СВЦЭМ!$D$10+'СЕТ СН'!$F$6-'СЕТ СН'!$F$19</f>
        <v>946.33271350999996</v>
      </c>
      <c r="P38" s="36">
        <f>SUMIFS(СВЦЭМ!$C$33:$C$776,СВЦЭМ!$A$33:$A$776,$A38,СВЦЭМ!$B$33:$B$776,P$11)+'СЕТ СН'!$F$9+СВЦЭМ!$D$10+'СЕТ СН'!$F$6-'СЕТ СН'!$F$19</f>
        <v>987.63623127999995</v>
      </c>
      <c r="Q38" s="36">
        <f>SUMIFS(СВЦЭМ!$C$33:$C$776,СВЦЭМ!$A$33:$A$776,$A38,СВЦЭМ!$B$33:$B$776,Q$11)+'СЕТ СН'!$F$9+СВЦЭМ!$D$10+'СЕТ СН'!$F$6-'СЕТ СН'!$F$19</f>
        <v>944.66104460999998</v>
      </c>
      <c r="R38" s="36">
        <f>SUMIFS(СВЦЭМ!$C$33:$C$776,СВЦЭМ!$A$33:$A$776,$A38,СВЦЭМ!$B$33:$B$776,R$11)+'СЕТ СН'!$F$9+СВЦЭМ!$D$10+'СЕТ СН'!$F$6-'СЕТ СН'!$F$19</f>
        <v>879.73984077</v>
      </c>
      <c r="S38" s="36">
        <f>SUMIFS(СВЦЭМ!$C$33:$C$776,СВЦЭМ!$A$33:$A$776,$A38,СВЦЭМ!$B$33:$B$776,S$11)+'СЕТ СН'!$F$9+СВЦЭМ!$D$10+'СЕТ СН'!$F$6-'СЕТ СН'!$F$19</f>
        <v>827.52197447000003</v>
      </c>
      <c r="T38" s="36">
        <f>SUMIFS(СВЦЭМ!$C$33:$C$776,СВЦЭМ!$A$33:$A$776,$A38,СВЦЭМ!$B$33:$B$776,T$11)+'СЕТ СН'!$F$9+СВЦЭМ!$D$10+'СЕТ СН'!$F$6-'СЕТ СН'!$F$19</f>
        <v>845.82922097999995</v>
      </c>
      <c r="U38" s="36">
        <f>SUMIFS(СВЦЭМ!$C$33:$C$776,СВЦЭМ!$A$33:$A$776,$A38,СВЦЭМ!$B$33:$B$776,U$11)+'СЕТ СН'!$F$9+СВЦЭМ!$D$10+'СЕТ СН'!$F$6-'СЕТ СН'!$F$19</f>
        <v>844.46437840999999</v>
      </c>
      <c r="V38" s="36">
        <f>SUMIFS(СВЦЭМ!$C$33:$C$776,СВЦЭМ!$A$33:$A$776,$A38,СВЦЭМ!$B$33:$B$776,V$11)+'СЕТ СН'!$F$9+СВЦЭМ!$D$10+'СЕТ СН'!$F$6-'СЕТ СН'!$F$19</f>
        <v>846.36479278000002</v>
      </c>
      <c r="W38" s="36">
        <f>SUMIFS(СВЦЭМ!$C$33:$C$776,СВЦЭМ!$A$33:$A$776,$A38,СВЦЭМ!$B$33:$B$776,W$11)+'СЕТ СН'!$F$9+СВЦЭМ!$D$10+'СЕТ СН'!$F$6-'СЕТ СН'!$F$19</f>
        <v>841.94015402000002</v>
      </c>
      <c r="X38" s="36">
        <f>SUMIFS(СВЦЭМ!$C$33:$C$776,СВЦЭМ!$A$33:$A$776,$A38,СВЦЭМ!$B$33:$B$776,X$11)+'СЕТ СН'!$F$9+СВЦЭМ!$D$10+'СЕТ СН'!$F$6-'СЕТ СН'!$F$19</f>
        <v>821.09097483000005</v>
      </c>
      <c r="Y38" s="36">
        <f>SUMIFS(СВЦЭМ!$C$33:$C$776,СВЦЭМ!$A$33:$A$776,$A38,СВЦЭМ!$B$33:$B$776,Y$11)+'СЕТ СН'!$F$9+СВЦЭМ!$D$10+'СЕТ СН'!$F$6-'СЕТ СН'!$F$19</f>
        <v>857.70512349000001</v>
      </c>
    </row>
    <row r="39" spans="1:25" ht="15.75" x14ac:dyDescent="0.2">
      <c r="A39" s="35">
        <f t="shared" si="0"/>
        <v>44132</v>
      </c>
      <c r="B39" s="36">
        <f>SUMIFS(СВЦЭМ!$C$33:$C$776,СВЦЭМ!$A$33:$A$776,$A39,СВЦЭМ!$B$33:$B$776,B$11)+'СЕТ СН'!$F$9+СВЦЭМ!$D$10+'СЕТ СН'!$F$6-'СЕТ СН'!$F$19</f>
        <v>960.08041456000001</v>
      </c>
      <c r="C39" s="36">
        <f>SUMIFS(СВЦЭМ!$C$33:$C$776,СВЦЭМ!$A$33:$A$776,$A39,СВЦЭМ!$B$33:$B$776,C$11)+'СЕТ СН'!$F$9+СВЦЭМ!$D$10+'СЕТ СН'!$F$6-'СЕТ СН'!$F$19</f>
        <v>1022.68373922</v>
      </c>
      <c r="D39" s="36">
        <f>SUMIFS(СВЦЭМ!$C$33:$C$776,СВЦЭМ!$A$33:$A$776,$A39,СВЦЭМ!$B$33:$B$776,D$11)+'СЕТ СН'!$F$9+СВЦЭМ!$D$10+'СЕТ СН'!$F$6-'СЕТ СН'!$F$19</f>
        <v>1024.70149313</v>
      </c>
      <c r="E39" s="36">
        <f>SUMIFS(СВЦЭМ!$C$33:$C$776,СВЦЭМ!$A$33:$A$776,$A39,СВЦЭМ!$B$33:$B$776,E$11)+'СЕТ СН'!$F$9+СВЦЭМ!$D$10+'СЕТ СН'!$F$6-'СЕТ СН'!$F$19</f>
        <v>1028.7868768799999</v>
      </c>
      <c r="F39" s="36">
        <f>SUMIFS(СВЦЭМ!$C$33:$C$776,СВЦЭМ!$A$33:$A$776,$A39,СВЦЭМ!$B$33:$B$776,F$11)+'СЕТ СН'!$F$9+СВЦЭМ!$D$10+'СЕТ СН'!$F$6-'СЕТ СН'!$F$19</f>
        <v>1037.3552595199999</v>
      </c>
      <c r="G39" s="36">
        <f>SUMIFS(СВЦЭМ!$C$33:$C$776,СВЦЭМ!$A$33:$A$776,$A39,СВЦЭМ!$B$33:$B$776,G$11)+'СЕТ СН'!$F$9+СВЦЭМ!$D$10+'СЕТ СН'!$F$6-'СЕТ СН'!$F$19</f>
        <v>1018.4606950900001</v>
      </c>
      <c r="H39" s="36">
        <f>SUMIFS(СВЦЭМ!$C$33:$C$776,СВЦЭМ!$A$33:$A$776,$A39,СВЦЭМ!$B$33:$B$776,H$11)+'СЕТ СН'!$F$9+СВЦЭМ!$D$10+'СЕТ СН'!$F$6-'СЕТ СН'!$F$19</f>
        <v>1029.8030312399999</v>
      </c>
      <c r="I39" s="36">
        <f>SUMIFS(СВЦЭМ!$C$33:$C$776,СВЦЭМ!$A$33:$A$776,$A39,СВЦЭМ!$B$33:$B$776,I$11)+'СЕТ СН'!$F$9+СВЦЭМ!$D$10+'СЕТ СН'!$F$6-'СЕТ СН'!$F$19</f>
        <v>1016.47538986</v>
      </c>
      <c r="J39" s="36">
        <f>SUMIFS(СВЦЭМ!$C$33:$C$776,СВЦЭМ!$A$33:$A$776,$A39,СВЦЭМ!$B$33:$B$776,J$11)+'СЕТ СН'!$F$9+СВЦЭМ!$D$10+'СЕТ СН'!$F$6-'СЕТ СН'!$F$19</f>
        <v>953.25729287000001</v>
      </c>
      <c r="K39" s="36">
        <f>SUMIFS(СВЦЭМ!$C$33:$C$776,СВЦЭМ!$A$33:$A$776,$A39,СВЦЭМ!$B$33:$B$776,K$11)+'СЕТ СН'!$F$9+СВЦЭМ!$D$10+'СЕТ СН'!$F$6-'СЕТ СН'!$F$19</f>
        <v>903.54725853000002</v>
      </c>
      <c r="L39" s="36">
        <f>SUMIFS(СВЦЭМ!$C$33:$C$776,СВЦЭМ!$A$33:$A$776,$A39,СВЦЭМ!$B$33:$B$776,L$11)+'СЕТ СН'!$F$9+СВЦЭМ!$D$10+'СЕТ СН'!$F$6-'СЕТ СН'!$F$19</f>
        <v>906.27672085999995</v>
      </c>
      <c r="M39" s="36">
        <f>SUMIFS(СВЦЭМ!$C$33:$C$776,СВЦЭМ!$A$33:$A$776,$A39,СВЦЭМ!$B$33:$B$776,M$11)+'СЕТ СН'!$F$9+СВЦЭМ!$D$10+'СЕТ СН'!$F$6-'СЕТ СН'!$F$19</f>
        <v>907.61575106999999</v>
      </c>
      <c r="N39" s="36">
        <f>SUMIFS(СВЦЭМ!$C$33:$C$776,СВЦЭМ!$A$33:$A$776,$A39,СВЦЭМ!$B$33:$B$776,N$11)+'СЕТ СН'!$F$9+СВЦЭМ!$D$10+'СЕТ СН'!$F$6-'СЕТ СН'!$F$19</f>
        <v>923.80245557000001</v>
      </c>
      <c r="O39" s="36">
        <f>SUMIFS(СВЦЭМ!$C$33:$C$776,СВЦЭМ!$A$33:$A$776,$A39,СВЦЭМ!$B$33:$B$776,O$11)+'СЕТ СН'!$F$9+СВЦЭМ!$D$10+'СЕТ СН'!$F$6-'СЕТ СН'!$F$19</f>
        <v>964.14392210999995</v>
      </c>
      <c r="P39" s="36">
        <f>SUMIFS(СВЦЭМ!$C$33:$C$776,СВЦЭМ!$A$33:$A$776,$A39,СВЦЭМ!$B$33:$B$776,P$11)+'СЕТ СН'!$F$9+СВЦЭМ!$D$10+'СЕТ СН'!$F$6-'СЕТ СН'!$F$19</f>
        <v>1002.80615557</v>
      </c>
      <c r="Q39" s="36">
        <f>SUMIFS(СВЦЭМ!$C$33:$C$776,СВЦЭМ!$A$33:$A$776,$A39,СВЦЭМ!$B$33:$B$776,Q$11)+'СЕТ СН'!$F$9+СВЦЭМ!$D$10+'СЕТ СН'!$F$6-'СЕТ СН'!$F$19</f>
        <v>960.97051223999995</v>
      </c>
      <c r="R39" s="36">
        <f>SUMIFS(СВЦЭМ!$C$33:$C$776,СВЦЭМ!$A$33:$A$776,$A39,СВЦЭМ!$B$33:$B$776,R$11)+'СЕТ СН'!$F$9+СВЦЭМ!$D$10+'СЕТ СН'!$F$6-'СЕТ СН'!$F$19</f>
        <v>902.5129829</v>
      </c>
      <c r="S39" s="36">
        <f>SUMIFS(СВЦЭМ!$C$33:$C$776,СВЦЭМ!$A$33:$A$776,$A39,СВЦЭМ!$B$33:$B$776,S$11)+'СЕТ СН'!$F$9+СВЦЭМ!$D$10+'СЕТ СН'!$F$6-'СЕТ СН'!$F$19</f>
        <v>853.69418972999995</v>
      </c>
      <c r="T39" s="36">
        <f>SUMIFS(СВЦЭМ!$C$33:$C$776,СВЦЭМ!$A$33:$A$776,$A39,СВЦЭМ!$B$33:$B$776,T$11)+'СЕТ СН'!$F$9+СВЦЭМ!$D$10+'СЕТ СН'!$F$6-'СЕТ СН'!$F$19</f>
        <v>855.77731085000005</v>
      </c>
      <c r="U39" s="36">
        <f>SUMIFS(СВЦЭМ!$C$33:$C$776,СВЦЭМ!$A$33:$A$776,$A39,СВЦЭМ!$B$33:$B$776,U$11)+'СЕТ СН'!$F$9+СВЦЭМ!$D$10+'СЕТ СН'!$F$6-'СЕТ СН'!$F$19</f>
        <v>860.31810790999998</v>
      </c>
      <c r="V39" s="36">
        <f>SUMIFS(СВЦЭМ!$C$33:$C$776,СВЦЭМ!$A$33:$A$776,$A39,СВЦЭМ!$B$33:$B$776,V$11)+'СЕТ СН'!$F$9+СВЦЭМ!$D$10+'СЕТ СН'!$F$6-'СЕТ СН'!$F$19</f>
        <v>853.06089803999998</v>
      </c>
      <c r="W39" s="36">
        <f>SUMIFS(СВЦЭМ!$C$33:$C$776,СВЦЭМ!$A$33:$A$776,$A39,СВЦЭМ!$B$33:$B$776,W$11)+'СЕТ СН'!$F$9+СВЦЭМ!$D$10+'СЕТ СН'!$F$6-'СЕТ СН'!$F$19</f>
        <v>851.28966132000005</v>
      </c>
      <c r="X39" s="36">
        <f>SUMIFS(СВЦЭМ!$C$33:$C$776,СВЦЭМ!$A$33:$A$776,$A39,СВЦЭМ!$B$33:$B$776,X$11)+'СЕТ СН'!$F$9+СВЦЭМ!$D$10+'СЕТ СН'!$F$6-'СЕТ СН'!$F$19</f>
        <v>854.51639420000004</v>
      </c>
      <c r="Y39" s="36">
        <f>SUMIFS(СВЦЭМ!$C$33:$C$776,СВЦЭМ!$A$33:$A$776,$A39,СВЦЭМ!$B$33:$B$776,Y$11)+'СЕТ СН'!$F$9+СВЦЭМ!$D$10+'СЕТ СН'!$F$6-'СЕТ СН'!$F$19</f>
        <v>882.34537351000006</v>
      </c>
    </row>
    <row r="40" spans="1:25" ht="15.75" x14ac:dyDescent="0.2">
      <c r="A40" s="35">
        <f t="shared" si="0"/>
        <v>44133</v>
      </c>
      <c r="B40" s="36">
        <f>SUMIFS(СВЦЭМ!$C$33:$C$776,СВЦЭМ!$A$33:$A$776,$A40,СВЦЭМ!$B$33:$B$776,B$11)+'СЕТ СН'!$F$9+СВЦЭМ!$D$10+'СЕТ СН'!$F$6-'СЕТ СН'!$F$19</f>
        <v>936.44744066999999</v>
      </c>
      <c r="C40" s="36">
        <f>SUMIFS(СВЦЭМ!$C$33:$C$776,СВЦЭМ!$A$33:$A$776,$A40,СВЦЭМ!$B$33:$B$776,C$11)+'СЕТ СН'!$F$9+СВЦЭМ!$D$10+'СЕТ СН'!$F$6-'СЕТ СН'!$F$19</f>
        <v>1007.09854438</v>
      </c>
      <c r="D40" s="36">
        <f>SUMIFS(СВЦЭМ!$C$33:$C$776,СВЦЭМ!$A$33:$A$776,$A40,СВЦЭМ!$B$33:$B$776,D$11)+'СЕТ СН'!$F$9+СВЦЭМ!$D$10+'СЕТ СН'!$F$6-'СЕТ СН'!$F$19</f>
        <v>1017.8712291000001</v>
      </c>
      <c r="E40" s="36">
        <f>SUMIFS(СВЦЭМ!$C$33:$C$776,СВЦЭМ!$A$33:$A$776,$A40,СВЦЭМ!$B$33:$B$776,E$11)+'СЕТ СН'!$F$9+СВЦЭМ!$D$10+'СЕТ СН'!$F$6-'СЕТ СН'!$F$19</f>
        <v>1011.5505144799999</v>
      </c>
      <c r="F40" s="36">
        <f>SUMIFS(СВЦЭМ!$C$33:$C$776,СВЦЭМ!$A$33:$A$776,$A40,СВЦЭМ!$B$33:$B$776,F$11)+'СЕТ СН'!$F$9+СВЦЭМ!$D$10+'СЕТ СН'!$F$6-'СЕТ СН'!$F$19</f>
        <v>1018.09053597</v>
      </c>
      <c r="G40" s="36">
        <f>SUMIFS(СВЦЭМ!$C$33:$C$776,СВЦЭМ!$A$33:$A$776,$A40,СВЦЭМ!$B$33:$B$776,G$11)+'СЕТ СН'!$F$9+СВЦЭМ!$D$10+'СЕТ СН'!$F$6-'СЕТ СН'!$F$19</f>
        <v>1082.20245458</v>
      </c>
      <c r="H40" s="36">
        <f>SUMIFS(СВЦЭМ!$C$33:$C$776,СВЦЭМ!$A$33:$A$776,$A40,СВЦЭМ!$B$33:$B$776,H$11)+'СЕТ СН'!$F$9+СВЦЭМ!$D$10+'СЕТ СН'!$F$6-'СЕТ СН'!$F$19</f>
        <v>1093.9049792399999</v>
      </c>
      <c r="I40" s="36">
        <f>SUMIFS(СВЦЭМ!$C$33:$C$776,СВЦЭМ!$A$33:$A$776,$A40,СВЦЭМ!$B$33:$B$776,I$11)+'СЕТ СН'!$F$9+СВЦЭМ!$D$10+'СЕТ СН'!$F$6-'СЕТ СН'!$F$19</f>
        <v>997.49706403000005</v>
      </c>
      <c r="J40" s="36">
        <f>SUMIFS(СВЦЭМ!$C$33:$C$776,СВЦЭМ!$A$33:$A$776,$A40,СВЦЭМ!$B$33:$B$776,J$11)+'СЕТ СН'!$F$9+СВЦЭМ!$D$10+'СЕТ СН'!$F$6-'СЕТ СН'!$F$19</f>
        <v>902.80648107000002</v>
      </c>
      <c r="K40" s="36">
        <f>SUMIFS(СВЦЭМ!$C$33:$C$776,СВЦЭМ!$A$33:$A$776,$A40,СВЦЭМ!$B$33:$B$776,K$11)+'СЕТ СН'!$F$9+СВЦЭМ!$D$10+'СЕТ СН'!$F$6-'СЕТ СН'!$F$19</f>
        <v>850.15911114000005</v>
      </c>
      <c r="L40" s="36">
        <f>SUMIFS(СВЦЭМ!$C$33:$C$776,СВЦЭМ!$A$33:$A$776,$A40,СВЦЭМ!$B$33:$B$776,L$11)+'СЕТ СН'!$F$9+СВЦЭМ!$D$10+'СЕТ СН'!$F$6-'СЕТ СН'!$F$19</f>
        <v>852.21597742000006</v>
      </c>
      <c r="M40" s="36">
        <f>SUMIFS(СВЦЭМ!$C$33:$C$776,СВЦЭМ!$A$33:$A$776,$A40,СВЦЭМ!$B$33:$B$776,M$11)+'СЕТ СН'!$F$9+СВЦЭМ!$D$10+'СЕТ СН'!$F$6-'СЕТ СН'!$F$19</f>
        <v>856.28856313999995</v>
      </c>
      <c r="N40" s="36">
        <f>SUMIFS(СВЦЭМ!$C$33:$C$776,СВЦЭМ!$A$33:$A$776,$A40,СВЦЭМ!$B$33:$B$776,N$11)+'СЕТ СН'!$F$9+СВЦЭМ!$D$10+'СЕТ СН'!$F$6-'СЕТ СН'!$F$19</f>
        <v>844.68089268000006</v>
      </c>
      <c r="O40" s="36">
        <f>SUMIFS(СВЦЭМ!$C$33:$C$776,СВЦЭМ!$A$33:$A$776,$A40,СВЦЭМ!$B$33:$B$776,O$11)+'СЕТ СН'!$F$9+СВЦЭМ!$D$10+'СЕТ СН'!$F$6-'СЕТ СН'!$F$19</f>
        <v>850.73287959000004</v>
      </c>
      <c r="P40" s="36">
        <f>SUMIFS(СВЦЭМ!$C$33:$C$776,СВЦЭМ!$A$33:$A$776,$A40,СВЦЭМ!$B$33:$B$776,P$11)+'СЕТ СН'!$F$9+СВЦЭМ!$D$10+'СЕТ СН'!$F$6-'СЕТ СН'!$F$19</f>
        <v>889.64253744999996</v>
      </c>
      <c r="Q40" s="36">
        <f>SUMIFS(СВЦЭМ!$C$33:$C$776,СВЦЭМ!$A$33:$A$776,$A40,СВЦЭМ!$B$33:$B$776,Q$11)+'СЕТ СН'!$F$9+СВЦЭМ!$D$10+'СЕТ СН'!$F$6-'СЕТ СН'!$F$19</f>
        <v>849.79423369000006</v>
      </c>
      <c r="R40" s="36">
        <f>SUMIFS(СВЦЭМ!$C$33:$C$776,СВЦЭМ!$A$33:$A$776,$A40,СВЦЭМ!$B$33:$B$776,R$11)+'СЕТ СН'!$F$9+СВЦЭМ!$D$10+'СЕТ СН'!$F$6-'СЕТ СН'!$F$19</f>
        <v>843.94083311999998</v>
      </c>
      <c r="S40" s="36">
        <f>SUMIFS(СВЦЭМ!$C$33:$C$776,СВЦЭМ!$A$33:$A$776,$A40,СВЦЭМ!$B$33:$B$776,S$11)+'СЕТ СН'!$F$9+СВЦЭМ!$D$10+'СЕТ СН'!$F$6-'СЕТ СН'!$F$19</f>
        <v>844.08993135000003</v>
      </c>
      <c r="T40" s="36">
        <f>SUMIFS(СВЦЭМ!$C$33:$C$776,СВЦЭМ!$A$33:$A$776,$A40,СВЦЭМ!$B$33:$B$776,T$11)+'СЕТ СН'!$F$9+СВЦЭМ!$D$10+'СЕТ СН'!$F$6-'СЕТ СН'!$F$19</f>
        <v>871.46151165000003</v>
      </c>
      <c r="U40" s="36">
        <f>SUMIFS(СВЦЭМ!$C$33:$C$776,СВЦЭМ!$A$33:$A$776,$A40,СВЦЭМ!$B$33:$B$776,U$11)+'СЕТ СН'!$F$9+СВЦЭМ!$D$10+'СЕТ СН'!$F$6-'СЕТ СН'!$F$19</f>
        <v>870.78085600999998</v>
      </c>
      <c r="V40" s="36">
        <f>SUMIFS(СВЦЭМ!$C$33:$C$776,СВЦЭМ!$A$33:$A$776,$A40,СВЦЭМ!$B$33:$B$776,V$11)+'СЕТ СН'!$F$9+СВЦЭМ!$D$10+'СЕТ СН'!$F$6-'СЕТ СН'!$F$19</f>
        <v>854.64075855999999</v>
      </c>
      <c r="W40" s="36">
        <f>SUMIFS(СВЦЭМ!$C$33:$C$776,СВЦЭМ!$A$33:$A$776,$A40,СВЦЭМ!$B$33:$B$776,W$11)+'СЕТ СН'!$F$9+СВЦЭМ!$D$10+'СЕТ СН'!$F$6-'СЕТ СН'!$F$19</f>
        <v>840.34812423999995</v>
      </c>
      <c r="X40" s="36">
        <f>SUMIFS(СВЦЭМ!$C$33:$C$776,СВЦЭМ!$A$33:$A$776,$A40,СВЦЭМ!$B$33:$B$776,X$11)+'СЕТ СН'!$F$9+СВЦЭМ!$D$10+'СЕТ СН'!$F$6-'СЕТ СН'!$F$19</f>
        <v>889.43663678999997</v>
      </c>
      <c r="Y40" s="36">
        <f>SUMIFS(СВЦЭМ!$C$33:$C$776,СВЦЭМ!$A$33:$A$776,$A40,СВЦЭМ!$B$33:$B$776,Y$11)+'СЕТ СН'!$F$9+СВЦЭМ!$D$10+'СЕТ СН'!$F$6-'СЕТ СН'!$F$19</f>
        <v>914.42242902999999</v>
      </c>
    </row>
    <row r="41" spans="1:25" ht="15.75" x14ac:dyDescent="0.2">
      <c r="A41" s="35">
        <f t="shared" si="0"/>
        <v>44134</v>
      </c>
      <c r="B41" s="36">
        <f>SUMIFS(СВЦЭМ!$C$33:$C$776,СВЦЭМ!$A$33:$A$776,$A41,СВЦЭМ!$B$33:$B$776,B$11)+'СЕТ СН'!$F$9+СВЦЭМ!$D$10+'СЕТ СН'!$F$6-'СЕТ СН'!$F$19</f>
        <v>914.72697187999995</v>
      </c>
      <c r="C41" s="36">
        <f>SUMIFS(СВЦЭМ!$C$33:$C$776,СВЦЭМ!$A$33:$A$776,$A41,СВЦЭМ!$B$33:$B$776,C$11)+'СЕТ СН'!$F$9+СВЦЭМ!$D$10+'СЕТ СН'!$F$6-'СЕТ СН'!$F$19</f>
        <v>976.27390162999995</v>
      </c>
      <c r="D41" s="36">
        <f>SUMIFS(СВЦЭМ!$C$33:$C$776,СВЦЭМ!$A$33:$A$776,$A41,СВЦЭМ!$B$33:$B$776,D$11)+'СЕТ СН'!$F$9+СВЦЭМ!$D$10+'СЕТ СН'!$F$6-'СЕТ СН'!$F$19</f>
        <v>1073.69921525</v>
      </c>
      <c r="E41" s="36">
        <f>SUMIFS(СВЦЭМ!$C$33:$C$776,СВЦЭМ!$A$33:$A$776,$A41,СВЦЭМ!$B$33:$B$776,E$11)+'СЕТ СН'!$F$9+СВЦЭМ!$D$10+'СЕТ СН'!$F$6-'СЕТ СН'!$F$19</f>
        <v>1090.4709295999999</v>
      </c>
      <c r="F41" s="36">
        <f>SUMIFS(СВЦЭМ!$C$33:$C$776,СВЦЭМ!$A$33:$A$776,$A41,СВЦЭМ!$B$33:$B$776,F$11)+'СЕТ СН'!$F$9+СВЦЭМ!$D$10+'СЕТ СН'!$F$6-'СЕТ СН'!$F$19</f>
        <v>1084.0630645799999</v>
      </c>
      <c r="G41" s="36">
        <f>SUMIFS(СВЦЭМ!$C$33:$C$776,СВЦЭМ!$A$33:$A$776,$A41,СВЦЭМ!$B$33:$B$776,G$11)+'СЕТ СН'!$F$9+СВЦЭМ!$D$10+'СЕТ СН'!$F$6-'СЕТ СН'!$F$19</f>
        <v>1067.8177446099999</v>
      </c>
      <c r="H41" s="36">
        <f>SUMIFS(СВЦЭМ!$C$33:$C$776,СВЦЭМ!$A$33:$A$776,$A41,СВЦЭМ!$B$33:$B$776,H$11)+'СЕТ СН'!$F$9+СВЦЭМ!$D$10+'СЕТ СН'!$F$6-'СЕТ СН'!$F$19</f>
        <v>992.05367632000002</v>
      </c>
      <c r="I41" s="36">
        <f>SUMIFS(СВЦЭМ!$C$33:$C$776,СВЦЭМ!$A$33:$A$776,$A41,СВЦЭМ!$B$33:$B$776,I$11)+'СЕТ СН'!$F$9+СВЦЭМ!$D$10+'СЕТ СН'!$F$6-'СЕТ СН'!$F$19</f>
        <v>979.09408329999997</v>
      </c>
      <c r="J41" s="36">
        <f>SUMIFS(СВЦЭМ!$C$33:$C$776,СВЦЭМ!$A$33:$A$776,$A41,СВЦЭМ!$B$33:$B$776,J$11)+'СЕТ СН'!$F$9+СВЦЭМ!$D$10+'СЕТ СН'!$F$6-'СЕТ СН'!$F$19</f>
        <v>902.61218680000002</v>
      </c>
      <c r="K41" s="36">
        <f>SUMIFS(СВЦЭМ!$C$33:$C$776,СВЦЭМ!$A$33:$A$776,$A41,СВЦЭМ!$B$33:$B$776,K$11)+'СЕТ СН'!$F$9+СВЦЭМ!$D$10+'СЕТ СН'!$F$6-'СЕТ СН'!$F$19</f>
        <v>884.73040274000005</v>
      </c>
      <c r="L41" s="36">
        <f>SUMIFS(СВЦЭМ!$C$33:$C$776,СВЦЭМ!$A$33:$A$776,$A41,СВЦЭМ!$B$33:$B$776,L$11)+'СЕТ СН'!$F$9+СВЦЭМ!$D$10+'СЕТ СН'!$F$6-'СЕТ СН'!$F$19</f>
        <v>887.11380291</v>
      </c>
      <c r="M41" s="36">
        <f>SUMIFS(СВЦЭМ!$C$33:$C$776,СВЦЭМ!$A$33:$A$776,$A41,СВЦЭМ!$B$33:$B$776,M$11)+'СЕТ СН'!$F$9+СВЦЭМ!$D$10+'СЕТ СН'!$F$6-'СЕТ СН'!$F$19</f>
        <v>883.69481559999997</v>
      </c>
      <c r="N41" s="36">
        <f>SUMIFS(СВЦЭМ!$C$33:$C$776,СВЦЭМ!$A$33:$A$776,$A41,СВЦЭМ!$B$33:$B$776,N$11)+'СЕТ СН'!$F$9+СВЦЭМ!$D$10+'СЕТ СН'!$F$6-'СЕТ СН'!$F$19</f>
        <v>882.65043703000003</v>
      </c>
      <c r="O41" s="36">
        <f>SUMIFS(СВЦЭМ!$C$33:$C$776,СВЦЭМ!$A$33:$A$776,$A41,СВЦЭМ!$B$33:$B$776,O$11)+'СЕТ СН'!$F$9+СВЦЭМ!$D$10+'СЕТ СН'!$F$6-'СЕТ СН'!$F$19</f>
        <v>918.10084933999997</v>
      </c>
      <c r="P41" s="36">
        <f>SUMIFS(СВЦЭМ!$C$33:$C$776,СВЦЭМ!$A$33:$A$776,$A41,СВЦЭМ!$B$33:$B$776,P$11)+'СЕТ СН'!$F$9+СВЦЭМ!$D$10+'СЕТ СН'!$F$6-'СЕТ СН'!$F$19</f>
        <v>942.56362927999999</v>
      </c>
      <c r="Q41" s="36">
        <f>SUMIFS(СВЦЭМ!$C$33:$C$776,СВЦЭМ!$A$33:$A$776,$A41,СВЦЭМ!$B$33:$B$776,Q$11)+'СЕТ СН'!$F$9+СВЦЭМ!$D$10+'СЕТ СН'!$F$6-'СЕТ СН'!$F$19</f>
        <v>928.57397821999996</v>
      </c>
      <c r="R41" s="36">
        <f>SUMIFS(СВЦЭМ!$C$33:$C$776,СВЦЭМ!$A$33:$A$776,$A41,СВЦЭМ!$B$33:$B$776,R$11)+'СЕТ СН'!$F$9+СВЦЭМ!$D$10+'СЕТ СН'!$F$6-'СЕТ СН'!$F$19</f>
        <v>894.16225484999995</v>
      </c>
      <c r="S41" s="36">
        <f>SUMIFS(СВЦЭМ!$C$33:$C$776,СВЦЭМ!$A$33:$A$776,$A41,СВЦЭМ!$B$33:$B$776,S$11)+'СЕТ СН'!$F$9+СВЦЭМ!$D$10+'СЕТ СН'!$F$6-'СЕТ СН'!$F$19</f>
        <v>840.31193519999999</v>
      </c>
      <c r="T41" s="36">
        <f>SUMIFS(СВЦЭМ!$C$33:$C$776,СВЦЭМ!$A$33:$A$776,$A41,СВЦЭМ!$B$33:$B$776,T$11)+'СЕТ СН'!$F$9+СВЦЭМ!$D$10+'СЕТ СН'!$F$6-'СЕТ СН'!$F$19</f>
        <v>864.51707692000002</v>
      </c>
      <c r="U41" s="36">
        <f>SUMIFS(СВЦЭМ!$C$33:$C$776,СВЦЭМ!$A$33:$A$776,$A41,СВЦЭМ!$B$33:$B$776,U$11)+'СЕТ СН'!$F$9+СВЦЭМ!$D$10+'СЕТ СН'!$F$6-'СЕТ СН'!$F$19</f>
        <v>866.09493766000003</v>
      </c>
      <c r="V41" s="36">
        <f>SUMIFS(СВЦЭМ!$C$33:$C$776,СВЦЭМ!$A$33:$A$776,$A41,СВЦЭМ!$B$33:$B$776,V$11)+'СЕТ СН'!$F$9+СВЦЭМ!$D$10+'СЕТ СН'!$F$6-'СЕТ СН'!$F$19</f>
        <v>852.11331036000001</v>
      </c>
      <c r="W41" s="36">
        <f>SUMIFS(СВЦЭМ!$C$33:$C$776,СВЦЭМ!$A$33:$A$776,$A41,СВЦЭМ!$B$33:$B$776,W$11)+'СЕТ СН'!$F$9+СВЦЭМ!$D$10+'СЕТ СН'!$F$6-'СЕТ СН'!$F$19</f>
        <v>841.30833704999998</v>
      </c>
      <c r="X41" s="36">
        <f>SUMIFS(СВЦЭМ!$C$33:$C$776,СВЦЭМ!$A$33:$A$776,$A41,СВЦЭМ!$B$33:$B$776,X$11)+'СЕТ СН'!$F$9+СВЦЭМ!$D$10+'СЕТ СН'!$F$6-'СЕТ СН'!$F$19</f>
        <v>830.82139013999995</v>
      </c>
      <c r="Y41" s="36">
        <f>SUMIFS(СВЦЭМ!$C$33:$C$776,СВЦЭМ!$A$33:$A$776,$A41,СВЦЭМ!$B$33:$B$776,Y$11)+'СЕТ СН'!$F$9+СВЦЭМ!$D$10+'СЕТ СН'!$F$6-'СЕТ СН'!$F$19</f>
        <v>871.84133858999996</v>
      </c>
    </row>
    <row r="42" spans="1:25" ht="15.75" x14ac:dyDescent="0.2">
      <c r="A42" s="35">
        <f t="shared" si="0"/>
        <v>44135</v>
      </c>
      <c r="B42" s="36">
        <f>SUMIFS(СВЦЭМ!$C$33:$C$776,СВЦЭМ!$A$33:$A$776,$A42,СВЦЭМ!$B$33:$B$776,B$11)+'СЕТ СН'!$F$9+СВЦЭМ!$D$10+'СЕТ СН'!$F$6-'СЕТ СН'!$F$19</f>
        <v>853.90611739999997</v>
      </c>
      <c r="C42" s="36">
        <f>SUMIFS(СВЦЭМ!$C$33:$C$776,СВЦЭМ!$A$33:$A$776,$A42,СВЦЭМ!$B$33:$B$776,C$11)+'СЕТ СН'!$F$9+СВЦЭМ!$D$10+'СЕТ СН'!$F$6-'СЕТ СН'!$F$19</f>
        <v>925.13863966999998</v>
      </c>
      <c r="D42" s="36">
        <f>SUMIFS(СВЦЭМ!$C$33:$C$776,СВЦЭМ!$A$33:$A$776,$A42,СВЦЭМ!$B$33:$B$776,D$11)+'СЕТ СН'!$F$9+СВЦЭМ!$D$10+'СЕТ СН'!$F$6-'СЕТ СН'!$F$19</f>
        <v>972.29412901000001</v>
      </c>
      <c r="E42" s="36">
        <f>SUMIFS(СВЦЭМ!$C$33:$C$776,СВЦЭМ!$A$33:$A$776,$A42,СВЦЭМ!$B$33:$B$776,E$11)+'СЕТ СН'!$F$9+СВЦЭМ!$D$10+'СЕТ СН'!$F$6-'СЕТ СН'!$F$19</f>
        <v>971.82828016999997</v>
      </c>
      <c r="F42" s="36">
        <f>SUMIFS(СВЦЭМ!$C$33:$C$776,СВЦЭМ!$A$33:$A$776,$A42,СВЦЭМ!$B$33:$B$776,F$11)+'СЕТ СН'!$F$9+СВЦЭМ!$D$10+'СЕТ СН'!$F$6-'СЕТ СН'!$F$19</f>
        <v>982.33854814999995</v>
      </c>
      <c r="G42" s="36">
        <f>SUMIFS(СВЦЭМ!$C$33:$C$776,СВЦЭМ!$A$33:$A$776,$A42,СВЦЭМ!$B$33:$B$776,G$11)+'СЕТ СН'!$F$9+СВЦЭМ!$D$10+'СЕТ СН'!$F$6-'СЕТ СН'!$F$19</f>
        <v>970.80898547000004</v>
      </c>
      <c r="H42" s="36">
        <f>SUMIFS(СВЦЭМ!$C$33:$C$776,СВЦЭМ!$A$33:$A$776,$A42,СВЦЭМ!$B$33:$B$776,H$11)+'СЕТ СН'!$F$9+СВЦЭМ!$D$10+'СЕТ СН'!$F$6-'СЕТ СН'!$F$19</f>
        <v>952.55601704000003</v>
      </c>
      <c r="I42" s="36">
        <f>SUMIFS(СВЦЭМ!$C$33:$C$776,СВЦЭМ!$A$33:$A$776,$A42,СВЦЭМ!$B$33:$B$776,I$11)+'СЕТ СН'!$F$9+СВЦЭМ!$D$10+'СЕТ СН'!$F$6-'СЕТ СН'!$F$19</f>
        <v>927.77701195999998</v>
      </c>
      <c r="J42" s="36">
        <f>SUMIFS(СВЦЭМ!$C$33:$C$776,СВЦЭМ!$A$33:$A$776,$A42,СВЦЭМ!$B$33:$B$776,J$11)+'СЕТ СН'!$F$9+СВЦЭМ!$D$10+'СЕТ СН'!$F$6-'СЕТ СН'!$F$19</f>
        <v>846.06145666999998</v>
      </c>
      <c r="K42" s="36">
        <f>SUMIFS(СВЦЭМ!$C$33:$C$776,СВЦЭМ!$A$33:$A$776,$A42,СВЦЭМ!$B$33:$B$776,K$11)+'СЕТ СН'!$F$9+СВЦЭМ!$D$10+'СЕТ СН'!$F$6-'СЕТ СН'!$F$19</f>
        <v>794.38616779999995</v>
      </c>
      <c r="L42" s="36">
        <f>SUMIFS(СВЦЭМ!$C$33:$C$776,СВЦЭМ!$A$33:$A$776,$A42,СВЦЭМ!$B$33:$B$776,L$11)+'СЕТ СН'!$F$9+СВЦЭМ!$D$10+'СЕТ СН'!$F$6-'СЕТ СН'!$F$19</f>
        <v>812.14881218000005</v>
      </c>
      <c r="M42" s="36">
        <f>SUMIFS(СВЦЭМ!$C$33:$C$776,СВЦЭМ!$A$33:$A$776,$A42,СВЦЭМ!$B$33:$B$776,M$11)+'СЕТ СН'!$F$9+СВЦЭМ!$D$10+'СЕТ СН'!$F$6-'СЕТ СН'!$F$19</f>
        <v>795.01389453000002</v>
      </c>
      <c r="N42" s="36">
        <f>SUMIFS(СВЦЭМ!$C$33:$C$776,СВЦЭМ!$A$33:$A$776,$A42,СВЦЭМ!$B$33:$B$776,N$11)+'СЕТ СН'!$F$9+СВЦЭМ!$D$10+'СЕТ СН'!$F$6-'СЕТ СН'!$F$19</f>
        <v>788.26566619000005</v>
      </c>
      <c r="O42" s="36">
        <f>SUMIFS(СВЦЭМ!$C$33:$C$776,СВЦЭМ!$A$33:$A$776,$A42,СВЦЭМ!$B$33:$B$776,O$11)+'СЕТ СН'!$F$9+СВЦЭМ!$D$10+'СЕТ СН'!$F$6-'СЕТ СН'!$F$19</f>
        <v>823.64703552000003</v>
      </c>
      <c r="P42" s="36">
        <f>SUMIFS(СВЦЭМ!$C$33:$C$776,СВЦЭМ!$A$33:$A$776,$A42,СВЦЭМ!$B$33:$B$776,P$11)+'СЕТ СН'!$F$9+СВЦЭМ!$D$10+'СЕТ СН'!$F$6-'СЕТ СН'!$F$19</f>
        <v>870.78775419999999</v>
      </c>
      <c r="Q42" s="36">
        <f>SUMIFS(СВЦЭМ!$C$33:$C$776,СВЦЭМ!$A$33:$A$776,$A42,СВЦЭМ!$B$33:$B$776,Q$11)+'СЕТ СН'!$F$9+СВЦЭМ!$D$10+'СЕТ СН'!$F$6-'СЕТ СН'!$F$19</f>
        <v>841.17296255999997</v>
      </c>
      <c r="R42" s="36">
        <f>SUMIFS(СВЦЭМ!$C$33:$C$776,СВЦЭМ!$A$33:$A$776,$A42,СВЦЭМ!$B$33:$B$776,R$11)+'СЕТ СН'!$F$9+СВЦЭМ!$D$10+'СЕТ СН'!$F$6-'СЕТ СН'!$F$19</f>
        <v>807.00765947000002</v>
      </c>
      <c r="S42" s="36">
        <f>SUMIFS(СВЦЭМ!$C$33:$C$776,СВЦЭМ!$A$33:$A$776,$A42,СВЦЭМ!$B$33:$B$776,S$11)+'СЕТ СН'!$F$9+СВЦЭМ!$D$10+'СЕТ СН'!$F$6-'СЕТ СН'!$F$19</f>
        <v>791.97991084</v>
      </c>
      <c r="T42" s="36">
        <f>SUMIFS(СВЦЭМ!$C$33:$C$776,СВЦЭМ!$A$33:$A$776,$A42,СВЦЭМ!$B$33:$B$776,T$11)+'СЕТ СН'!$F$9+СВЦЭМ!$D$10+'СЕТ СН'!$F$6-'СЕТ СН'!$F$19</f>
        <v>825.57997454999997</v>
      </c>
      <c r="U42" s="36">
        <f>SUMIFS(СВЦЭМ!$C$33:$C$776,СВЦЭМ!$A$33:$A$776,$A42,СВЦЭМ!$B$33:$B$776,U$11)+'СЕТ СН'!$F$9+СВЦЭМ!$D$10+'СЕТ СН'!$F$6-'СЕТ СН'!$F$19</f>
        <v>831.94009337</v>
      </c>
      <c r="V42" s="36">
        <f>SUMIFS(СВЦЭМ!$C$33:$C$776,СВЦЭМ!$A$33:$A$776,$A42,СВЦЭМ!$B$33:$B$776,V$11)+'СЕТ СН'!$F$9+СВЦЭМ!$D$10+'СЕТ СН'!$F$6-'СЕТ СН'!$F$19</f>
        <v>819.47639922999997</v>
      </c>
      <c r="W42" s="36">
        <f>SUMIFS(СВЦЭМ!$C$33:$C$776,СВЦЭМ!$A$33:$A$776,$A42,СВЦЭМ!$B$33:$B$776,W$11)+'СЕТ СН'!$F$9+СВЦЭМ!$D$10+'СЕТ СН'!$F$6-'СЕТ СН'!$F$19</f>
        <v>807.34767400999999</v>
      </c>
      <c r="X42" s="36">
        <f>SUMIFS(СВЦЭМ!$C$33:$C$776,СВЦЭМ!$A$33:$A$776,$A42,СВЦЭМ!$B$33:$B$776,X$11)+'СЕТ СН'!$F$9+СВЦЭМ!$D$10+'СЕТ СН'!$F$6-'СЕТ СН'!$F$19</f>
        <v>767.95089707</v>
      </c>
      <c r="Y42" s="36">
        <f>SUMIFS(СВЦЭМ!$C$33:$C$776,СВЦЭМ!$A$33:$A$776,$A42,СВЦЭМ!$B$33:$B$776,Y$11)+'СЕТ СН'!$F$9+СВЦЭМ!$D$10+'СЕТ СН'!$F$6-'СЕТ СН'!$F$19</f>
        <v>778.39349704999995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01.10.2020</v>
      </c>
      <c r="B48" s="36">
        <f>SUMIFS(СВЦЭМ!$C$33:$C$776,СВЦЭМ!$A$33:$A$776,$A48,СВЦЭМ!$B$33:$B$776,B$47)+'СЕТ СН'!$G$9+СВЦЭМ!$D$10+'СЕТ СН'!$G$6-'СЕТ СН'!$G$19</f>
        <v>1302.01211678</v>
      </c>
      <c r="C48" s="36">
        <f>SUMIFS(СВЦЭМ!$C$33:$C$776,СВЦЭМ!$A$33:$A$776,$A48,СВЦЭМ!$B$33:$B$776,C$47)+'СЕТ СН'!$G$9+СВЦЭМ!$D$10+'СЕТ СН'!$G$6-'СЕТ СН'!$G$19</f>
        <v>1364.8645175900001</v>
      </c>
      <c r="D48" s="36">
        <f>SUMIFS(СВЦЭМ!$C$33:$C$776,СВЦЭМ!$A$33:$A$776,$A48,СВЦЭМ!$B$33:$B$776,D$47)+'СЕТ СН'!$G$9+СВЦЭМ!$D$10+'СЕТ СН'!$G$6-'СЕТ СН'!$G$19</f>
        <v>1409.72763336</v>
      </c>
      <c r="E48" s="36">
        <f>SUMIFS(СВЦЭМ!$C$33:$C$776,СВЦЭМ!$A$33:$A$776,$A48,СВЦЭМ!$B$33:$B$776,E$47)+'СЕТ СН'!$G$9+СВЦЭМ!$D$10+'СЕТ СН'!$G$6-'СЕТ СН'!$G$19</f>
        <v>1431.0637309899998</v>
      </c>
      <c r="F48" s="36">
        <f>SUMIFS(СВЦЭМ!$C$33:$C$776,СВЦЭМ!$A$33:$A$776,$A48,СВЦЭМ!$B$33:$B$776,F$47)+'СЕТ СН'!$G$9+СВЦЭМ!$D$10+'СЕТ СН'!$G$6-'СЕТ СН'!$G$19</f>
        <v>1432.5268214799999</v>
      </c>
      <c r="G48" s="36">
        <f>SUMIFS(СВЦЭМ!$C$33:$C$776,СВЦЭМ!$A$33:$A$776,$A48,СВЦЭМ!$B$33:$B$776,G$47)+'СЕТ СН'!$G$9+СВЦЭМ!$D$10+'СЕТ СН'!$G$6-'СЕТ СН'!$G$19</f>
        <v>1415.6642474299999</v>
      </c>
      <c r="H48" s="36">
        <f>SUMIFS(СВЦЭМ!$C$33:$C$776,СВЦЭМ!$A$33:$A$776,$A48,СВЦЭМ!$B$33:$B$776,H$47)+'СЕТ СН'!$G$9+СВЦЭМ!$D$10+'СЕТ СН'!$G$6-'СЕТ СН'!$G$19</f>
        <v>1363.3572359099999</v>
      </c>
      <c r="I48" s="36">
        <f>SUMIFS(СВЦЭМ!$C$33:$C$776,СВЦЭМ!$A$33:$A$776,$A48,СВЦЭМ!$B$33:$B$776,I$47)+'СЕТ СН'!$G$9+СВЦЭМ!$D$10+'СЕТ СН'!$G$6-'СЕТ СН'!$G$19</f>
        <v>1307.7626126</v>
      </c>
      <c r="J48" s="36">
        <f>SUMIFS(СВЦЭМ!$C$33:$C$776,СВЦЭМ!$A$33:$A$776,$A48,СВЦЭМ!$B$33:$B$776,J$47)+'СЕТ СН'!$G$9+СВЦЭМ!$D$10+'СЕТ СН'!$G$6-'СЕТ СН'!$G$19</f>
        <v>1245.8211205799998</v>
      </c>
      <c r="K48" s="36">
        <f>SUMIFS(СВЦЭМ!$C$33:$C$776,СВЦЭМ!$A$33:$A$776,$A48,СВЦЭМ!$B$33:$B$776,K$47)+'СЕТ СН'!$G$9+СВЦЭМ!$D$10+'СЕТ СН'!$G$6-'СЕТ СН'!$G$19</f>
        <v>1210.91230494</v>
      </c>
      <c r="L48" s="36">
        <f>SUMIFS(СВЦЭМ!$C$33:$C$776,СВЦЭМ!$A$33:$A$776,$A48,СВЦЭМ!$B$33:$B$776,L$47)+'СЕТ СН'!$G$9+СВЦЭМ!$D$10+'СЕТ СН'!$G$6-'СЕТ СН'!$G$19</f>
        <v>1210.9764653</v>
      </c>
      <c r="M48" s="36">
        <f>SUMIFS(СВЦЭМ!$C$33:$C$776,СВЦЭМ!$A$33:$A$776,$A48,СВЦЭМ!$B$33:$B$776,M$47)+'СЕТ СН'!$G$9+СВЦЭМ!$D$10+'СЕТ СН'!$G$6-'СЕТ СН'!$G$19</f>
        <v>1216.21303571</v>
      </c>
      <c r="N48" s="36">
        <f>SUMIFS(СВЦЭМ!$C$33:$C$776,СВЦЭМ!$A$33:$A$776,$A48,СВЦЭМ!$B$33:$B$776,N$47)+'СЕТ СН'!$G$9+СВЦЭМ!$D$10+'СЕТ СН'!$G$6-'СЕТ СН'!$G$19</f>
        <v>1232.47660746</v>
      </c>
      <c r="O48" s="36">
        <f>SUMIFS(СВЦЭМ!$C$33:$C$776,СВЦЭМ!$A$33:$A$776,$A48,СВЦЭМ!$B$33:$B$776,O$47)+'СЕТ СН'!$G$9+СВЦЭМ!$D$10+'СЕТ СН'!$G$6-'СЕТ СН'!$G$19</f>
        <v>1255.8201097900001</v>
      </c>
      <c r="P48" s="36">
        <f>SUMIFS(СВЦЭМ!$C$33:$C$776,СВЦЭМ!$A$33:$A$776,$A48,СВЦЭМ!$B$33:$B$776,P$47)+'СЕТ СН'!$G$9+СВЦЭМ!$D$10+'СЕТ СН'!$G$6-'СЕТ СН'!$G$19</f>
        <v>1282.2384392700001</v>
      </c>
      <c r="Q48" s="36">
        <f>SUMIFS(СВЦЭМ!$C$33:$C$776,СВЦЭМ!$A$33:$A$776,$A48,СВЦЭМ!$B$33:$B$776,Q$47)+'СЕТ СН'!$G$9+СВЦЭМ!$D$10+'СЕТ СН'!$G$6-'СЕТ СН'!$G$19</f>
        <v>1246.9542710199999</v>
      </c>
      <c r="R48" s="36">
        <f>SUMIFS(СВЦЭМ!$C$33:$C$776,СВЦЭМ!$A$33:$A$776,$A48,СВЦЭМ!$B$33:$B$776,R$47)+'СЕТ СН'!$G$9+СВЦЭМ!$D$10+'СЕТ СН'!$G$6-'СЕТ СН'!$G$19</f>
        <v>1207.6603070900001</v>
      </c>
      <c r="S48" s="36">
        <f>SUMIFS(СВЦЭМ!$C$33:$C$776,СВЦЭМ!$A$33:$A$776,$A48,СВЦЭМ!$B$33:$B$776,S$47)+'СЕТ СН'!$G$9+СВЦЭМ!$D$10+'СЕТ СН'!$G$6-'СЕТ СН'!$G$19</f>
        <v>1167.2799252999998</v>
      </c>
      <c r="T48" s="36">
        <f>SUMIFS(СВЦЭМ!$C$33:$C$776,СВЦЭМ!$A$33:$A$776,$A48,СВЦЭМ!$B$33:$B$776,T$47)+'СЕТ СН'!$G$9+СВЦЭМ!$D$10+'СЕТ СН'!$G$6-'СЕТ СН'!$G$19</f>
        <v>1155.44161031</v>
      </c>
      <c r="U48" s="36">
        <f>SUMIFS(СВЦЭМ!$C$33:$C$776,СВЦЭМ!$A$33:$A$776,$A48,СВЦЭМ!$B$33:$B$776,U$47)+'СЕТ СН'!$G$9+СВЦЭМ!$D$10+'СЕТ СН'!$G$6-'СЕТ СН'!$G$19</f>
        <v>1158.7245498100001</v>
      </c>
      <c r="V48" s="36">
        <f>SUMIFS(СВЦЭМ!$C$33:$C$776,СВЦЭМ!$A$33:$A$776,$A48,СВЦЭМ!$B$33:$B$776,V$47)+'СЕТ СН'!$G$9+СВЦЭМ!$D$10+'СЕТ СН'!$G$6-'СЕТ СН'!$G$19</f>
        <v>1155.7638240800002</v>
      </c>
      <c r="W48" s="36">
        <f>SUMIFS(СВЦЭМ!$C$33:$C$776,СВЦЭМ!$A$33:$A$776,$A48,СВЦЭМ!$B$33:$B$776,W$47)+'СЕТ СН'!$G$9+СВЦЭМ!$D$10+'СЕТ СН'!$G$6-'СЕТ СН'!$G$19</f>
        <v>1154.1573798300001</v>
      </c>
      <c r="X48" s="36">
        <f>SUMIFS(СВЦЭМ!$C$33:$C$776,СВЦЭМ!$A$33:$A$776,$A48,СВЦЭМ!$B$33:$B$776,X$47)+'СЕТ СН'!$G$9+СВЦЭМ!$D$10+'СЕТ СН'!$G$6-'СЕТ СН'!$G$19</f>
        <v>1163.21641262</v>
      </c>
      <c r="Y48" s="36">
        <f>SUMIFS(СВЦЭМ!$C$33:$C$776,СВЦЭМ!$A$33:$A$776,$A48,СВЦЭМ!$B$33:$B$776,Y$47)+'СЕТ СН'!$G$9+СВЦЭМ!$D$10+'СЕТ СН'!$G$6-'СЕТ СН'!$G$19</f>
        <v>1193.6175199300001</v>
      </c>
    </row>
    <row r="49" spans="1:25" ht="15.75" x14ac:dyDescent="0.2">
      <c r="A49" s="35">
        <f>A48+1</f>
        <v>44106</v>
      </c>
      <c r="B49" s="36">
        <f>SUMIFS(СВЦЭМ!$C$33:$C$776,СВЦЭМ!$A$33:$A$776,$A49,СВЦЭМ!$B$33:$B$776,B$47)+'СЕТ СН'!$G$9+СВЦЭМ!$D$10+'СЕТ СН'!$G$6-'СЕТ СН'!$G$19</f>
        <v>1265.87144762</v>
      </c>
      <c r="C49" s="36">
        <f>SUMIFS(СВЦЭМ!$C$33:$C$776,СВЦЭМ!$A$33:$A$776,$A49,СВЦЭМ!$B$33:$B$776,C$47)+'СЕТ СН'!$G$9+СВЦЭМ!$D$10+'СЕТ СН'!$G$6-'СЕТ СН'!$G$19</f>
        <v>1346.6622203299999</v>
      </c>
      <c r="D49" s="36">
        <f>SUMIFS(СВЦЭМ!$C$33:$C$776,СВЦЭМ!$A$33:$A$776,$A49,СВЦЭМ!$B$33:$B$776,D$47)+'СЕТ СН'!$G$9+СВЦЭМ!$D$10+'СЕТ СН'!$G$6-'СЕТ СН'!$G$19</f>
        <v>1404.2240425699999</v>
      </c>
      <c r="E49" s="36">
        <f>SUMIFS(СВЦЭМ!$C$33:$C$776,СВЦЭМ!$A$33:$A$776,$A49,СВЦЭМ!$B$33:$B$776,E$47)+'СЕТ СН'!$G$9+СВЦЭМ!$D$10+'СЕТ СН'!$G$6-'СЕТ СН'!$G$19</f>
        <v>1424.06506866</v>
      </c>
      <c r="F49" s="36">
        <f>SUMIFS(СВЦЭМ!$C$33:$C$776,СВЦЭМ!$A$33:$A$776,$A49,СВЦЭМ!$B$33:$B$776,F$47)+'СЕТ СН'!$G$9+СВЦЭМ!$D$10+'СЕТ СН'!$G$6-'СЕТ СН'!$G$19</f>
        <v>1429.8374298399999</v>
      </c>
      <c r="G49" s="36">
        <f>SUMIFS(СВЦЭМ!$C$33:$C$776,СВЦЭМ!$A$33:$A$776,$A49,СВЦЭМ!$B$33:$B$776,G$47)+'СЕТ СН'!$G$9+СВЦЭМ!$D$10+'СЕТ СН'!$G$6-'СЕТ СН'!$G$19</f>
        <v>1411.0150102699999</v>
      </c>
      <c r="H49" s="36">
        <f>SUMIFS(СВЦЭМ!$C$33:$C$776,СВЦЭМ!$A$33:$A$776,$A49,СВЦЭМ!$B$33:$B$776,H$47)+'СЕТ СН'!$G$9+СВЦЭМ!$D$10+'СЕТ СН'!$G$6-'СЕТ СН'!$G$19</f>
        <v>1355.66113668</v>
      </c>
      <c r="I49" s="36">
        <f>SUMIFS(СВЦЭМ!$C$33:$C$776,СВЦЭМ!$A$33:$A$776,$A49,СВЦЭМ!$B$33:$B$776,I$47)+'СЕТ СН'!$G$9+СВЦЭМ!$D$10+'СЕТ СН'!$G$6-'СЕТ СН'!$G$19</f>
        <v>1300.5041102</v>
      </c>
      <c r="J49" s="36">
        <f>SUMIFS(СВЦЭМ!$C$33:$C$776,СВЦЭМ!$A$33:$A$776,$A49,СВЦЭМ!$B$33:$B$776,J$47)+'СЕТ СН'!$G$9+СВЦЭМ!$D$10+'СЕТ СН'!$G$6-'СЕТ СН'!$G$19</f>
        <v>1242.4978915299998</v>
      </c>
      <c r="K49" s="36">
        <f>SUMIFS(СВЦЭМ!$C$33:$C$776,СВЦЭМ!$A$33:$A$776,$A49,СВЦЭМ!$B$33:$B$776,K$47)+'СЕТ СН'!$G$9+СВЦЭМ!$D$10+'СЕТ СН'!$G$6-'СЕТ СН'!$G$19</f>
        <v>1207.4575746800001</v>
      </c>
      <c r="L49" s="36">
        <f>SUMIFS(СВЦЭМ!$C$33:$C$776,СВЦЭМ!$A$33:$A$776,$A49,СВЦЭМ!$B$33:$B$776,L$47)+'СЕТ СН'!$G$9+СВЦЭМ!$D$10+'СЕТ СН'!$G$6-'СЕТ СН'!$G$19</f>
        <v>1204.51378325</v>
      </c>
      <c r="M49" s="36">
        <f>SUMIFS(СВЦЭМ!$C$33:$C$776,СВЦЭМ!$A$33:$A$776,$A49,СВЦЭМ!$B$33:$B$776,M$47)+'СЕТ СН'!$G$9+СВЦЭМ!$D$10+'СЕТ СН'!$G$6-'СЕТ СН'!$G$19</f>
        <v>1209.3072101</v>
      </c>
      <c r="N49" s="36">
        <f>SUMIFS(СВЦЭМ!$C$33:$C$776,СВЦЭМ!$A$33:$A$776,$A49,СВЦЭМ!$B$33:$B$776,N$47)+'СЕТ СН'!$G$9+СВЦЭМ!$D$10+'СЕТ СН'!$G$6-'СЕТ СН'!$G$19</f>
        <v>1219.82416994</v>
      </c>
      <c r="O49" s="36">
        <f>SUMIFS(СВЦЭМ!$C$33:$C$776,СВЦЭМ!$A$33:$A$776,$A49,СВЦЭМ!$B$33:$B$776,O$47)+'СЕТ СН'!$G$9+СВЦЭМ!$D$10+'СЕТ СН'!$G$6-'СЕТ СН'!$G$19</f>
        <v>1244.23253901</v>
      </c>
      <c r="P49" s="36">
        <f>SUMIFS(СВЦЭМ!$C$33:$C$776,СВЦЭМ!$A$33:$A$776,$A49,СВЦЭМ!$B$33:$B$776,P$47)+'СЕТ СН'!$G$9+СВЦЭМ!$D$10+'СЕТ СН'!$G$6-'СЕТ СН'!$G$19</f>
        <v>1276.5984958200002</v>
      </c>
      <c r="Q49" s="36">
        <f>SUMIFS(СВЦЭМ!$C$33:$C$776,СВЦЭМ!$A$33:$A$776,$A49,СВЦЭМ!$B$33:$B$776,Q$47)+'СЕТ СН'!$G$9+СВЦЭМ!$D$10+'СЕТ СН'!$G$6-'СЕТ СН'!$G$19</f>
        <v>1243.87550609</v>
      </c>
      <c r="R49" s="36">
        <f>SUMIFS(СВЦЭМ!$C$33:$C$776,СВЦЭМ!$A$33:$A$776,$A49,СВЦЭМ!$B$33:$B$776,R$47)+'СЕТ СН'!$G$9+СВЦЭМ!$D$10+'СЕТ СН'!$G$6-'СЕТ СН'!$G$19</f>
        <v>1200.8761208999999</v>
      </c>
      <c r="S49" s="36">
        <f>SUMIFS(СВЦЭМ!$C$33:$C$776,СВЦЭМ!$A$33:$A$776,$A49,СВЦЭМ!$B$33:$B$776,S$47)+'СЕТ СН'!$G$9+СВЦЭМ!$D$10+'СЕТ СН'!$G$6-'СЕТ СН'!$G$19</f>
        <v>1165.33225535</v>
      </c>
      <c r="T49" s="36">
        <f>SUMIFS(СВЦЭМ!$C$33:$C$776,СВЦЭМ!$A$33:$A$776,$A49,СВЦЭМ!$B$33:$B$776,T$47)+'СЕТ СН'!$G$9+СВЦЭМ!$D$10+'СЕТ СН'!$G$6-'СЕТ СН'!$G$19</f>
        <v>1138.8870182800001</v>
      </c>
      <c r="U49" s="36">
        <f>SUMIFS(СВЦЭМ!$C$33:$C$776,СВЦЭМ!$A$33:$A$776,$A49,СВЦЭМ!$B$33:$B$776,U$47)+'СЕТ СН'!$G$9+СВЦЭМ!$D$10+'СЕТ СН'!$G$6-'СЕТ СН'!$G$19</f>
        <v>1132.1827316099998</v>
      </c>
      <c r="V49" s="36">
        <f>SUMIFS(СВЦЭМ!$C$33:$C$776,СВЦЭМ!$A$33:$A$776,$A49,СВЦЭМ!$B$33:$B$776,V$47)+'СЕТ СН'!$G$9+СВЦЭМ!$D$10+'СЕТ СН'!$G$6-'СЕТ СН'!$G$19</f>
        <v>1138.4100924999998</v>
      </c>
      <c r="W49" s="36">
        <f>SUMIFS(СВЦЭМ!$C$33:$C$776,СВЦЭМ!$A$33:$A$776,$A49,СВЦЭМ!$B$33:$B$776,W$47)+'СЕТ СН'!$G$9+СВЦЭМ!$D$10+'СЕТ СН'!$G$6-'СЕТ СН'!$G$19</f>
        <v>1137.6888232800002</v>
      </c>
      <c r="X49" s="36">
        <f>SUMIFS(СВЦЭМ!$C$33:$C$776,СВЦЭМ!$A$33:$A$776,$A49,СВЦЭМ!$B$33:$B$776,X$47)+'СЕТ СН'!$G$9+СВЦЭМ!$D$10+'СЕТ СН'!$G$6-'СЕТ СН'!$G$19</f>
        <v>1158.3375508300001</v>
      </c>
      <c r="Y49" s="36">
        <f>SUMIFS(СВЦЭМ!$C$33:$C$776,СВЦЭМ!$A$33:$A$776,$A49,СВЦЭМ!$B$33:$B$776,Y$47)+'СЕТ СН'!$G$9+СВЦЭМ!$D$10+'СЕТ СН'!$G$6-'СЕТ СН'!$G$19</f>
        <v>1186.6854213699999</v>
      </c>
    </row>
    <row r="50" spans="1:25" ht="15.75" x14ac:dyDescent="0.2">
      <c r="A50" s="35">
        <f t="shared" ref="A50:A78" si="1">A49+1</f>
        <v>44107</v>
      </c>
      <c r="B50" s="36">
        <f>SUMIFS(СВЦЭМ!$C$33:$C$776,СВЦЭМ!$A$33:$A$776,$A50,СВЦЭМ!$B$33:$B$776,B$47)+'СЕТ СН'!$G$9+СВЦЭМ!$D$10+'СЕТ СН'!$G$6-'СЕТ СН'!$G$19</f>
        <v>1250.9515773600001</v>
      </c>
      <c r="C50" s="36">
        <f>SUMIFS(СВЦЭМ!$C$33:$C$776,СВЦЭМ!$A$33:$A$776,$A50,СВЦЭМ!$B$33:$B$776,C$47)+'СЕТ СН'!$G$9+СВЦЭМ!$D$10+'СЕТ СН'!$G$6-'СЕТ СН'!$G$19</f>
        <v>1330.3798671499999</v>
      </c>
      <c r="D50" s="36">
        <f>SUMIFS(СВЦЭМ!$C$33:$C$776,СВЦЭМ!$A$33:$A$776,$A50,СВЦЭМ!$B$33:$B$776,D$47)+'СЕТ СН'!$G$9+СВЦЭМ!$D$10+'СЕТ СН'!$G$6-'СЕТ СН'!$G$19</f>
        <v>1398.97116637</v>
      </c>
      <c r="E50" s="36">
        <f>SUMIFS(СВЦЭМ!$C$33:$C$776,СВЦЭМ!$A$33:$A$776,$A50,СВЦЭМ!$B$33:$B$776,E$47)+'СЕТ СН'!$G$9+СВЦЭМ!$D$10+'СЕТ СН'!$G$6-'СЕТ СН'!$G$19</f>
        <v>1410.69501171</v>
      </c>
      <c r="F50" s="36">
        <f>SUMIFS(СВЦЭМ!$C$33:$C$776,СВЦЭМ!$A$33:$A$776,$A50,СВЦЭМ!$B$33:$B$776,F$47)+'СЕТ СН'!$G$9+СВЦЭМ!$D$10+'СЕТ СН'!$G$6-'СЕТ СН'!$G$19</f>
        <v>1414.8880562700001</v>
      </c>
      <c r="G50" s="36">
        <f>SUMIFS(СВЦЭМ!$C$33:$C$776,СВЦЭМ!$A$33:$A$776,$A50,СВЦЭМ!$B$33:$B$776,G$47)+'СЕТ СН'!$G$9+СВЦЭМ!$D$10+'СЕТ СН'!$G$6-'СЕТ СН'!$G$19</f>
        <v>1403.1482660699999</v>
      </c>
      <c r="H50" s="36">
        <f>SUMIFS(СВЦЭМ!$C$33:$C$776,СВЦЭМ!$A$33:$A$776,$A50,СВЦЭМ!$B$33:$B$776,H$47)+'СЕТ СН'!$G$9+СВЦЭМ!$D$10+'СЕТ СН'!$G$6-'СЕТ СН'!$G$19</f>
        <v>1380.46207364</v>
      </c>
      <c r="I50" s="36">
        <f>SUMIFS(СВЦЭМ!$C$33:$C$776,СВЦЭМ!$A$33:$A$776,$A50,СВЦЭМ!$B$33:$B$776,I$47)+'СЕТ СН'!$G$9+СВЦЭМ!$D$10+'СЕТ СН'!$G$6-'СЕТ СН'!$G$19</f>
        <v>1343.92746487</v>
      </c>
      <c r="J50" s="36">
        <f>SUMIFS(СВЦЭМ!$C$33:$C$776,СВЦЭМ!$A$33:$A$776,$A50,СВЦЭМ!$B$33:$B$776,J$47)+'СЕТ СН'!$G$9+СВЦЭМ!$D$10+'СЕТ СН'!$G$6-'СЕТ СН'!$G$19</f>
        <v>1257.5277253099998</v>
      </c>
      <c r="K50" s="36">
        <f>SUMIFS(СВЦЭМ!$C$33:$C$776,СВЦЭМ!$A$33:$A$776,$A50,СВЦЭМ!$B$33:$B$776,K$47)+'СЕТ СН'!$G$9+СВЦЭМ!$D$10+'СЕТ СН'!$G$6-'СЕТ СН'!$G$19</f>
        <v>1201.7623986399999</v>
      </c>
      <c r="L50" s="36">
        <f>SUMIFS(СВЦЭМ!$C$33:$C$776,СВЦЭМ!$A$33:$A$776,$A50,СВЦЭМ!$B$33:$B$776,L$47)+'СЕТ СН'!$G$9+СВЦЭМ!$D$10+'СЕТ СН'!$G$6-'СЕТ СН'!$G$19</f>
        <v>1196.0069589499999</v>
      </c>
      <c r="M50" s="36">
        <f>SUMIFS(СВЦЭМ!$C$33:$C$776,СВЦЭМ!$A$33:$A$776,$A50,СВЦЭМ!$B$33:$B$776,M$47)+'СЕТ СН'!$G$9+СВЦЭМ!$D$10+'СЕТ СН'!$G$6-'СЕТ СН'!$G$19</f>
        <v>1201.9102805100001</v>
      </c>
      <c r="N50" s="36">
        <f>SUMIFS(СВЦЭМ!$C$33:$C$776,СВЦЭМ!$A$33:$A$776,$A50,СВЦЭМ!$B$33:$B$776,N$47)+'СЕТ СН'!$G$9+СВЦЭМ!$D$10+'СЕТ СН'!$G$6-'СЕТ СН'!$G$19</f>
        <v>1212.2438181799998</v>
      </c>
      <c r="O50" s="36">
        <f>SUMIFS(СВЦЭМ!$C$33:$C$776,СВЦЭМ!$A$33:$A$776,$A50,СВЦЭМ!$B$33:$B$776,O$47)+'СЕТ СН'!$G$9+СВЦЭМ!$D$10+'СЕТ СН'!$G$6-'СЕТ СН'!$G$19</f>
        <v>1245.4937642899999</v>
      </c>
      <c r="P50" s="36">
        <f>SUMIFS(СВЦЭМ!$C$33:$C$776,СВЦЭМ!$A$33:$A$776,$A50,СВЦЭМ!$B$33:$B$776,P$47)+'СЕТ СН'!$G$9+СВЦЭМ!$D$10+'СЕТ СН'!$G$6-'СЕТ СН'!$G$19</f>
        <v>1279.6764678700001</v>
      </c>
      <c r="Q50" s="36">
        <f>SUMIFS(СВЦЭМ!$C$33:$C$776,СВЦЭМ!$A$33:$A$776,$A50,СВЦЭМ!$B$33:$B$776,Q$47)+'СЕТ СН'!$G$9+СВЦЭМ!$D$10+'СЕТ СН'!$G$6-'СЕТ СН'!$G$19</f>
        <v>1252.59368561</v>
      </c>
      <c r="R50" s="36">
        <f>SUMIFS(СВЦЭМ!$C$33:$C$776,СВЦЭМ!$A$33:$A$776,$A50,СВЦЭМ!$B$33:$B$776,R$47)+'СЕТ СН'!$G$9+СВЦЭМ!$D$10+'СЕТ СН'!$G$6-'СЕТ СН'!$G$19</f>
        <v>1213.14679574</v>
      </c>
      <c r="S50" s="36">
        <f>SUMIFS(СВЦЭМ!$C$33:$C$776,СВЦЭМ!$A$33:$A$776,$A50,СВЦЭМ!$B$33:$B$776,S$47)+'СЕТ СН'!$G$9+СВЦЭМ!$D$10+'СЕТ СН'!$G$6-'СЕТ СН'!$G$19</f>
        <v>1159.74519057</v>
      </c>
      <c r="T50" s="36">
        <f>SUMIFS(СВЦЭМ!$C$33:$C$776,СВЦЭМ!$A$33:$A$776,$A50,СВЦЭМ!$B$33:$B$776,T$47)+'СЕТ СН'!$G$9+СВЦЭМ!$D$10+'СЕТ СН'!$G$6-'СЕТ СН'!$G$19</f>
        <v>1144.84174263</v>
      </c>
      <c r="U50" s="36">
        <f>SUMIFS(СВЦЭМ!$C$33:$C$776,СВЦЭМ!$A$33:$A$776,$A50,СВЦЭМ!$B$33:$B$776,U$47)+'СЕТ СН'!$G$9+СВЦЭМ!$D$10+'СЕТ СН'!$G$6-'СЕТ СН'!$G$19</f>
        <v>1135.8366162900002</v>
      </c>
      <c r="V50" s="36">
        <f>SUMIFS(СВЦЭМ!$C$33:$C$776,СВЦЭМ!$A$33:$A$776,$A50,СВЦЭМ!$B$33:$B$776,V$47)+'СЕТ СН'!$G$9+СВЦЭМ!$D$10+'СЕТ СН'!$G$6-'СЕТ СН'!$G$19</f>
        <v>1130.3706335000002</v>
      </c>
      <c r="W50" s="36">
        <f>SUMIFS(СВЦЭМ!$C$33:$C$776,СВЦЭМ!$A$33:$A$776,$A50,СВЦЭМ!$B$33:$B$776,W$47)+'СЕТ СН'!$G$9+СВЦЭМ!$D$10+'СЕТ СН'!$G$6-'СЕТ СН'!$G$19</f>
        <v>1138.2544785300001</v>
      </c>
      <c r="X50" s="36">
        <f>SUMIFS(СВЦЭМ!$C$33:$C$776,СВЦЭМ!$A$33:$A$776,$A50,СВЦЭМ!$B$33:$B$776,X$47)+'СЕТ СН'!$G$9+СВЦЭМ!$D$10+'СЕТ СН'!$G$6-'СЕТ СН'!$G$19</f>
        <v>1151.3784032799999</v>
      </c>
      <c r="Y50" s="36">
        <f>SUMIFS(СВЦЭМ!$C$33:$C$776,СВЦЭМ!$A$33:$A$776,$A50,СВЦЭМ!$B$33:$B$776,Y$47)+'СЕТ СН'!$G$9+СВЦЭМ!$D$10+'СЕТ СН'!$G$6-'СЕТ СН'!$G$19</f>
        <v>1186.88750381</v>
      </c>
    </row>
    <row r="51" spans="1:25" ht="15.75" x14ac:dyDescent="0.2">
      <c r="A51" s="35">
        <f t="shared" si="1"/>
        <v>44108</v>
      </c>
      <c r="B51" s="36">
        <f>SUMIFS(СВЦЭМ!$C$33:$C$776,СВЦЭМ!$A$33:$A$776,$A51,СВЦЭМ!$B$33:$B$776,B$47)+'СЕТ СН'!$G$9+СВЦЭМ!$D$10+'СЕТ СН'!$G$6-'СЕТ СН'!$G$19</f>
        <v>1284.9713910400001</v>
      </c>
      <c r="C51" s="36">
        <f>SUMIFS(СВЦЭМ!$C$33:$C$776,СВЦЭМ!$A$33:$A$776,$A51,СВЦЭМ!$B$33:$B$776,C$47)+'СЕТ СН'!$G$9+СВЦЭМ!$D$10+'СЕТ СН'!$G$6-'СЕТ СН'!$G$19</f>
        <v>1362.35176815</v>
      </c>
      <c r="D51" s="36">
        <f>SUMIFS(СВЦЭМ!$C$33:$C$776,СВЦЭМ!$A$33:$A$776,$A51,СВЦЭМ!$B$33:$B$776,D$47)+'СЕТ СН'!$G$9+СВЦЭМ!$D$10+'СЕТ СН'!$G$6-'СЕТ СН'!$G$19</f>
        <v>1435.79293398</v>
      </c>
      <c r="E51" s="36">
        <f>SUMIFS(СВЦЭМ!$C$33:$C$776,СВЦЭМ!$A$33:$A$776,$A51,СВЦЭМ!$B$33:$B$776,E$47)+'СЕТ СН'!$G$9+СВЦЭМ!$D$10+'СЕТ СН'!$G$6-'СЕТ СН'!$G$19</f>
        <v>1463.22157451</v>
      </c>
      <c r="F51" s="36">
        <f>SUMIFS(СВЦЭМ!$C$33:$C$776,СВЦЭМ!$A$33:$A$776,$A51,СВЦЭМ!$B$33:$B$776,F$47)+'СЕТ СН'!$G$9+СВЦЭМ!$D$10+'СЕТ СН'!$G$6-'СЕТ СН'!$G$19</f>
        <v>1469.5245264800001</v>
      </c>
      <c r="G51" s="36">
        <f>SUMIFS(СВЦЭМ!$C$33:$C$776,СВЦЭМ!$A$33:$A$776,$A51,СВЦЭМ!$B$33:$B$776,G$47)+'СЕТ СН'!$G$9+СВЦЭМ!$D$10+'СЕТ СН'!$G$6-'СЕТ СН'!$G$19</f>
        <v>1459.21013511</v>
      </c>
      <c r="H51" s="36">
        <f>SUMIFS(СВЦЭМ!$C$33:$C$776,СВЦЭМ!$A$33:$A$776,$A51,СВЦЭМ!$B$33:$B$776,H$47)+'СЕТ СН'!$G$9+СВЦЭМ!$D$10+'СЕТ СН'!$G$6-'СЕТ СН'!$G$19</f>
        <v>1445.20714277</v>
      </c>
      <c r="I51" s="36">
        <f>SUMIFS(СВЦЭМ!$C$33:$C$776,СВЦЭМ!$A$33:$A$776,$A51,СВЦЭМ!$B$33:$B$776,I$47)+'СЕТ СН'!$G$9+СВЦЭМ!$D$10+'СЕТ СН'!$G$6-'СЕТ СН'!$G$19</f>
        <v>1412.8041398099999</v>
      </c>
      <c r="J51" s="36">
        <f>SUMIFS(СВЦЭМ!$C$33:$C$776,СВЦЭМ!$A$33:$A$776,$A51,СВЦЭМ!$B$33:$B$776,J$47)+'СЕТ СН'!$G$9+СВЦЭМ!$D$10+'СЕТ СН'!$G$6-'СЕТ СН'!$G$19</f>
        <v>1316.8947182900001</v>
      </c>
      <c r="K51" s="36">
        <f>SUMIFS(СВЦЭМ!$C$33:$C$776,СВЦЭМ!$A$33:$A$776,$A51,СВЦЭМ!$B$33:$B$776,K$47)+'СЕТ СН'!$G$9+СВЦЭМ!$D$10+'СЕТ СН'!$G$6-'СЕТ СН'!$G$19</f>
        <v>1243.8314000099999</v>
      </c>
      <c r="L51" s="36">
        <f>SUMIFS(СВЦЭМ!$C$33:$C$776,СВЦЭМ!$A$33:$A$776,$A51,СВЦЭМ!$B$33:$B$776,L$47)+'СЕТ СН'!$G$9+СВЦЭМ!$D$10+'СЕТ СН'!$G$6-'СЕТ СН'!$G$19</f>
        <v>1214.0893724</v>
      </c>
      <c r="M51" s="36">
        <f>SUMIFS(СВЦЭМ!$C$33:$C$776,СВЦЭМ!$A$33:$A$776,$A51,СВЦЭМ!$B$33:$B$776,M$47)+'СЕТ СН'!$G$9+СВЦЭМ!$D$10+'СЕТ СН'!$G$6-'СЕТ СН'!$G$19</f>
        <v>1220.2829771000002</v>
      </c>
      <c r="N51" s="36">
        <f>SUMIFS(СВЦЭМ!$C$33:$C$776,СВЦЭМ!$A$33:$A$776,$A51,СВЦЭМ!$B$33:$B$776,N$47)+'СЕТ СН'!$G$9+СВЦЭМ!$D$10+'СЕТ СН'!$G$6-'СЕТ СН'!$G$19</f>
        <v>1230.8503856500001</v>
      </c>
      <c r="O51" s="36">
        <f>SUMIFS(СВЦЭМ!$C$33:$C$776,СВЦЭМ!$A$33:$A$776,$A51,СВЦЭМ!$B$33:$B$776,O$47)+'СЕТ СН'!$G$9+СВЦЭМ!$D$10+'СЕТ СН'!$G$6-'СЕТ СН'!$G$19</f>
        <v>1289.5685612299999</v>
      </c>
      <c r="P51" s="36">
        <f>SUMIFS(СВЦЭМ!$C$33:$C$776,СВЦЭМ!$A$33:$A$776,$A51,СВЦЭМ!$B$33:$B$776,P$47)+'СЕТ СН'!$G$9+СВЦЭМ!$D$10+'СЕТ СН'!$G$6-'СЕТ СН'!$G$19</f>
        <v>1320.2774335399999</v>
      </c>
      <c r="Q51" s="36">
        <f>SUMIFS(СВЦЭМ!$C$33:$C$776,СВЦЭМ!$A$33:$A$776,$A51,СВЦЭМ!$B$33:$B$776,Q$47)+'СЕТ СН'!$G$9+СВЦЭМ!$D$10+'СЕТ СН'!$G$6-'СЕТ СН'!$G$19</f>
        <v>1278.3401964300001</v>
      </c>
      <c r="R51" s="36">
        <f>SUMIFS(СВЦЭМ!$C$33:$C$776,СВЦЭМ!$A$33:$A$776,$A51,СВЦЭМ!$B$33:$B$776,R$47)+'СЕТ СН'!$G$9+СВЦЭМ!$D$10+'СЕТ СН'!$G$6-'СЕТ СН'!$G$19</f>
        <v>1231.1009506999999</v>
      </c>
      <c r="S51" s="36">
        <f>SUMIFS(СВЦЭМ!$C$33:$C$776,СВЦЭМ!$A$33:$A$776,$A51,СВЦЭМ!$B$33:$B$776,S$47)+'СЕТ СН'!$G$9+СВЦЭМ!$D$10+'СЕТ СН'!$G$6-'СЕТ СН'!$G$19</f>
        <v>1192.9799114899999</v>
      </c>
      <c r="T51" s="36">
        <f>SUMIFS(СВЦЭМ!$C$33:$C$776,СВЦЭМ!$A$33:$A$776,$A51,СВЦЭМ!$B$33:$B$776,T$47)+'СЕТ СН'!$G$9+СВЦЭМ!$D$10+'СЕТ СН'!$G$6-'СЕТ СН'!$G$19</f>
        <v>1165.8254087599998</v>
      </c>
      <c r="U51" s="36">
        <f>SUMIFS(СВЦЭМ!$C$33:$C$776,СВЦЭМ!$A$33:$A$776,$A51,СВЦЭМ!$B$33:$B$776,U$47)+'СЕТ СН'!$G$9+СВЦЭМ!$D$10+'СЕТ СН'!$G$6-'СЕТ СН'!$G$19</f>
        <v>1157.94215205</v>
      </c>
      <c r="V51" s="36">
        <f>SUMIFS(СВЦЭМ!$C$33:$C$776,СВЦЭМ!$A$33:$A$776,$A51,СВЦЭМ!$B$33:$B$776,V$47)+'СЕТ СН'!$G$9+СВЦЭМ!$D$10+'СЕТ СН'!$G$6-'СЕТ СН'!$G$19</f>
        <v>1181.16977825</v>
      </c>
      <c r="W51" s="36">
        <f>SUMIFS(СВЦЭМ!$C$33:$C$776,СВЦЭМ!$A$33:$A$776,$A51,СВЦЭМ!$B$33:$B$776,W$47)+'СЕТ СН'!$G$9+СВЦЭМ!$D$10+'СЕТ СН'!$G$6-'СЕТ СН'!$G$19</f>
        <v>1179.4790491399999</v>
      </c>
      <c r="X51" s="36">
        <f>SUMIFS(СВЦЭМ!$C$33:$C$776,СВЦЭМ!$A$33:$A$776,$A51,СВЦЭМ!$B$33:$B$776,X$47)+'СЕТ СН'!$G$9+СВЦЭМ!$D$10+'СЕТ СН'!$G$6-'СЕТ СН'!$G$19</f>
        <v>1196.7156763099999</v>
      </c>
      <c r="Y51" s="36">
        <f>SUMIFS(СВЦЭМ!$C$33:$C$776,СВЦЭМ!$A$33:$A$776,$A51,СВЦЭМ!$B$33:$B$776,Y$47)+'СЕТ СН'!$G$9+СВЦЭМ!$D$10+'СЕТ СН'!$G$6-'СЕТ СН'!$G$19</f>
        <v>1241.1048662399999</v>
      </c>
    </row>
    <row r="52" spans="1:25" ht="15.75" x14ac:dyDescent="0.2">
      <c r="A52" s="35">
        <f t="shared" si="1"/>
        <v>44109</v>
      </c>
      <c r="B52" s="36">
        <f>SUMIFS(СВЦЭМ!$C$33:$C$776,СВЦЭМ!$A$33:$A$776,$A52,СВЦЭМ!$B$33:$B$776,B$47)+'СЕТ СН'!$G$9+СВЦЭМ!$D$10+'СЕТ СН'!$G$6-'СЕТ СН'!$G$19</f>
        <v>1300.26283702</v>
      </c>
      <c r="C52" s="36">
        <f>SUMIFS(СВЦЭМ!$C$33:$C$776,СВЦЭМ!$A$33:$A$776,$A52,СВЦЭМ!$B$33:$B$776,C$47)+'СЕТ СН'!$G$9+СВЦЭМ!$D$10+'СЕТ СН'!$G$6-'СЕТ СН'!$G$19</f>
        <v>1386.5433868</v>
      </c>
      <c r="D52" s="36">
        <f>SUMIFS(СВЦЭМ!$C$33:$C$776,СВЦЭМ!$A$33:$A$776,$A52,СВЦЭМ!$B$33:$B$776,D$47)+'СЕТ СН'!$G$9+СВЦЭМ!$D$10+'СЕТ СН'!$G$6-'СЕТ СН'!$G$19</f>
        <v>1464.02658501</v>
      </c>
      <c r="E52" s="36">
        <f>SUMIFS(СВЦЭМ!$C$33:$C$776,СВЦЭМ!$A$33:$A$776,$A52,СВЦЭМ!$B$33:$B$776,E$47)+'СЕТ СН'!$G$9+СВЦЭМ!$D$10+'СЕТ СН'!$G$6-'СЕТ СН'!$G$19</f>
        <v>1485.35038171</v>
      </c>
      <c r="F52" s="36">
        <f>SUMIFS(СВЦЭМ!$C$33:$C$776,СВЦЭМ!$A$33:$A$776,$A52,СВЦЭМ!$B$33:$B$776,F$47)+'СЕТ СН'!$G$9+СВЦЭМ!$D$10+'СЕТ СН'!$G$6-'СЕТ СН'!$G$19</f>
        <v>1484.97341259</v>
      </c>
      <c r="G52" s="36">
        <f>SUMIFS(СВЦЭМ!$C$33:$C$776,СВЦЭМ!$A$33:$A$776,$A52,СВЦЭМ!$B$33:$B$776,G$47)+'СЕТ СН'!$G$9+СВЦЭМ!$D$10+'СЕТ СН'!$G$6-'СЕТ СН'!$G$19</f>
        <v>1464.6099878499999</v>
      </c>
      <c r="H52" s="36">
        <f>SUMIFS(СВЦЭМ!$C$33:$C$776,СВЦЭМ!$A$33:$A$776,$A52,СВЦЭМ!$B$33:$B$776,H$47)+'СЕТ СН'!$G$9+СВЦЭМ!$D$10+'СЕТ СН'!$G$6-'СЕТ СН'!$G$19</f>
        <v>1402.2919882599999</v>
      </c>
      <c r="I52" s="36">
        <f>SUMIFS(СВЦЭМ!$C$33:$C$776,СВЦЭМ!$A$33:$A$776,$A52,СВЦЭМ!$B$33:$B$776,I$47)+'СЕТ СН'!$G$9+СВЦЭМ!$D$10+'СЕТ СН'!$G$6-'СЕТ СН'!$G$19</f>
        <v>1345.0990649400001</v>
      </c>
      <c r="J52" s="36">
        <f>SUMIFS(СВЦЭМ!$C$33:$C$776,СВЦЭМ!$A$33:$A$776,$A52,СВЦЭМ!$B$33:$B$776,J$47)+'СЕТ СН'!$G$9+СВЦЭМ!$D$10+'СЕТ СН'!$G$6-'СЕТ СН'!$G$19</f>
        <v>1279.8737047</v>
      </c>
      <c r="K52" s="36">
        <f>SUMIFS(СВЦЭМ!$C$33:$C$776,СВЦЭМ!$A$33:$A$776,$A52,СВЦЭМ!$B$33:$B$776,K$47)+'СЕТ СН'!$G$9+СВЦЭМ!$D$10+'СЕТ СН'!$G$6-'СЕТ СН'!$G$19</f>
        <v>1247.1784528200001</v>
      </c>
      <c r="L52" s="36">
        <f>SUMIFS(СВЦЭМ!$C$33:$C$776,СВЦЭМ!$A$33:$A$776,$A52,СВЦЭМ!$B$33:$B$776,L$47)+'СЕТ СН'!$G$9+СВЦЭМ!$D$10+'СЕТ СН'!$G$6-'СЕТ СН'!$G$19</f>
        <v>1244.37991341</v>
      </c>
      <c r="M52" s="36">
        <f>SUMIFS(СВЦЭМ!$C$33:$C$776,СВЦЭМ!$A$33:$A$776,$A52,СВЦЭМ!$B$33:$B$776,M$47)+'СЕТ СН'!$G$9+СВЦЭМ!$D$10+'СЕТ СН'!$G$6-'СЕТ СН'!$G$19</f>
        <v>1268.37967327</v>
      </c>
      <c r="N52" s="36">
        <f>SUMIFS(СВЦЭМ!$C$33:$C$776,СВЦЭМ!$A$33:$A$776,$A52,СВЦЭМ!$B$33:$B$776,N$47)+'СЕТ СН'!$G$9+СВЦЭМ!$D$10+'СЕТ СН'!$G$6-'СЕТ СН'!$G$19</f>
        <v>1278.1017873999999</v>
      </c>
      <c r="O52" s="36">
        <f>SUMIFS(СВЦЭМ!$C$33:$C$776,СВЦЭМ!$A$33:$A$776,$A52,СВЦЭМ!$B$33:$B$776,O$47)+'СЕТ СН'!$G$9+СВЦЭМ!$D$10+'СЕТ СН'!$G$6-'СЕТ СН'!$G$19</f>
        <v>1305.59516368</v>
      </c>
      <c r="P52" s="36">
        <f>SUMIFS(СВЦЭМ!$C$33:$C$776,СВЦЭМ!$A$33:$A$776,$A52,СВЦЭМ!$B$33:$B$776,P$47)+'СЕТ СН'!$G$9+СВЦЭМ!$D$10+'СЕТ СН'!$G$6-'СЕТ СН'!$G$19</f>
        <v>1333.9323906</v>
      </c>
      <c r="Q52" s="36">
        <f>SUMIFS(СВЦЭМ!$C$33:$C$776,СВЦЭМ!$A$33:$A$776,$A52,СВЦЭМ!$B$33:$B$776,Q$47)+'СЕТ СН'!$G$9+СВЦЭМ!$D$10+'СЕТ СН'!$G$6-'СЕТ СН'!$G$19</f>
        <v>1298.0443951699999</v>
      </c>
      <c r="R52" s="36">
        <f>SUMIFS(СВЦЭМ!$C$33:$C$776,СВЦЭМ!$A$33:$A$776,$A52,СВЦЭМ!$B$33:$B$776,R$47)+'СЕТ СН'!$G$9+СВЦЭМ!$D$10+'СЕТ СН'!$G$6-'СЕТ СН'!$G$19</f>
        <v>1261.38695846</v>
      </c>
      <c r="S52" s="36">
        <f>SUMIFS(СВЦЭМ!$C$33:$C$776,СВЦЭМ!$A$33:$A$776,$A52,СВЦЭМ!$B$33:$B$776,S$47)+'СЕТ СН'!$G$9+СВЦЭМ!$D$10+'СЕТ СН'!$G$6-'СЕТ СН'!$G$19</f>
        <v>1249.1227847999999</v>
      </c>
      <c r="T52" s="36">
        <f>SUMIFS(СВЦЭМ!$C$33:$C$776,СВЦЭМ!$A$33:$A$776,$A52,СВЦЭМ!$B$33:$B$776,T$47)+'СЕТ СН'!$G$9+СВЦЭМ!$D$10+'СЕТ СН'!$G$6-'СЕТ СН'!$G$19</f>
        <v>1267.90610167</v>
      </c>
      <c r="U52" s="36">
        <f>SUMIFS(СВЦЭМ!$C$33:$C$776,СВЦЭМ!$A$33:$A$776,$A52,СВЦЭМ!$B$33:$B$776,U$47)+'СЕТ СН'!$G$9+СВЦЭМ!$D$10+'СЕТ СН'!$G$6-'СЕТ СН'!$G$19</f>
        <v>1244.40856805</v>
      </c>
      <c r="V52" s="36">
        <f>SUMIFS(СВЦЭМ!$C$33:$C$776,СВЦЭМ!$A$33:$A$776,$A52,СВЦЭМ!$B$33:$B$776,V$47)+'СЕТ СН'!$G$9+СВЦЭМ!$D$10+'СЕТ СН'!$G$6-'СЕТ СН'!$G$19</f>
        <v>1245.8557298000001</v>
      </c>
      <c r="W52" s="36">
        <f>SUMIFS(СВЦЭМ!$C$33:$C$776,СВЦЭМ!$A$33:$A$776,$A52,СВЦЭМ!$B$33:$B$776,W$47)+'СЕТ СН'!$G$9+СВЦЭМ!$D$10+'СЕТ СН'!$G$6-'СЕТ СН'!$G$19</f>
        <v>1278.0418070999999</v>
      </c>
      <c r="X52" s="36">
        <f>SUMIFS(СВЦЭМ!$C$33:$C$776,СВЦЭМ!$A$33:$A$776,$A52,СВЦЭМ!$B$33:$B$776,X$47)+'СЕТ СН'!$G$9+СВЦЭМ!$D$10+'СЕТ СН'!$G$6-'СЕТ СН'!$G$19</f>
        <v>1274.85535099</v>
      </c>
      <c r="Y52" s="36">
        <f>SUMIFS(СВЦЭМ!$C$33:$C$776,СВЦЭМ!$A$33:$A$776,$A52,СВЦЭМ!$B$33:$B$776,Y$47)+'СЕТ СН'!$G$9+СВЦЭМ!$D$10+'СЕТ СН'!$G$6-'СЕТ СН'!$G$19</f>
        <v>1309.21528827</v>
      </c>
    </row>
    <row r="53" spans="1:25" ht="15.75" x14ac:dyDescent="0.2">
      <c r="A53" s="35">
        <f t="shared" si="1"/>
        <v>44110</v>
      </c>
      <c r="B53" s="36">
        <f>SUMIFS(СВЦЭМ!$C$33:$C$776,СВЦЭМ!$A$33:$A$776,$A53,СВЦЭМ!$B$33:$B$776,B$47)+'СЕТ СН'!$G$9+СВЦЭМ!$D$10+'СЕТ СН'!$G$6-'СЕТ СН'!$G$19</f>
        <v>1380.4789676</v>
      </c>
      <c r="C53" s="36">
        <f>SUMIFS(СВЦЭМ!$C$33:$C$776,СВЦЭМ!$A$33:$A$776,$A53,СВЦЭМ!$B$33:$B$776,C$47)+'СЕТ СН'!$G$9+СВЦЭМ!$D$10+'СЕТ СН'!$G$6-'СЕТ СН'!$G$19</f>
        <v>1462.4703224499999</v>
      </c>
      <c r="D53" s="36">
        <f>SUMIFS(СВЦЭМ!$C$33:$C$776,СВЦЭМ!$A$33:$A$776,$A53,СВЦЭМ!$B$33:$B$776,D$47)+'СЕТ СН'!$G$9+СВЦЭМ!$D$10+'СЕТ СН'!$G$6-'СЕТ СН'!$G$19</f>
        <v>1524.53443047</v>
      </c>
      <c r="E53" s="36">
        <f>SUMIFS(СВЦЭМ!$C$33:$C$776,СВЦЭМ!$A$33:$A$776,$A53,СВЦЭМ!$B$33:$B$776,E$47)+'СЕТ СН'!$G$9+СВЦЭМ!$D$10+'СЕТ СН'!$G$6-'СЕТ СН'!$G$19</f>
        <v>1546.3868469200002</v>
      </c>
      <c r="F53" s="36">
        <f>SUMIFS(СВЦЭМ!$C$33:$C$776,СВЦЭМ!$A$33:$A$776,$A53,СВЦЭМ!$B$33:$B$776,F$47)+'СЕТ СН'!$G$9+СВЦЭМ!$D$10+'СЕТ СН'!$G$6-'СЕТ СН'!$G$19</f>
        <v>1545.02711032</v>
      </c>
      <c r="G53" s="36">
        <f>SUMIFS(СВЦЭМ!$C$33:$C$776,СВЦЭМ!$A$33:$A$776,$A53,СВЦЭМ!$B$33:$B$776,G$47)+'СЕТ СН'!$G$9+СВЦЭМ!$D$10+'СЕТ СН'!$G$6-'СЕТ СН'!$G$19</f>
        <v>1532.0629735</v>
      </c>
      <c r="H53" s="36">
        <f>SUMIFS(СВЦЭМ!$C$33:$C$776,СВЦЭМ!$A$33:$A$776,$A53,СВЦЭМ!$B$33:$B$776,H$47)+'СЕТ СН'!$G$9+СВЦЭМ!$D$10+'СЕТ СН'!$G$6-'СЕТ СН'!$G$19</f>
        <v>1471.6222726800002</v>
      </c>
      <c r="I53" s="36">
        <f>SUMIFS(СВЦЭМ!$C$33:$C$776,СВЦЭМ!$A$33:$A$776,$A53,СВЦЭМ!$B$33:$B$776,I$47)+'СЕТ СН'!$G$9+СВЦЭМ!$D$10+'СЕТ СН'!$G$6-'СЕТ СН'!$G$19</f>
        <v>1419.5502011399999</v>
      </c>
      <c r="J53" s="36">
        <f>SUMIFS(СВЦЭМ!$C$33:$C$776,СВЦЭМ!$A$33:$A$776,$A53,СВЦЭМ!$B$33:$B$776,J$47)+'СЕТ СН'!$G$9+СВЦЭМ!$D$10+'СЕТ СН'!$G$6-'СЕТ СН'!$G$19</f>
        <v>1357.49347373</v>
      </c>
      <c r="K53" s="36">
        <f>SUMIFS(СВЦЭМ!$C$33:$C$776,СВЦЭМ!$A$33:$A$776,$A53,СВЦЭМ!$B$33:$B$776,K$47)+'СЕТ СН'!$G$9+СВЦЭМ!$D$10+'СЕТ СН'!$G$6-'СЕТ СН'!$G$19</f>
        <v>1318.1222314000001</v>
      </c>
      <c r="L53" s="36">
        <f>SUMIFS(СВЦЭМ!$C$33:$C$776,СВЦЭМ!$A$33:$A$776,$A53,СВЦЭМ!$B$33:$B$776,L$47)+'СЕТ СН'!$G$9+СВЦЭМ!$D$10+'СЕТ СН'!$G$6-'СЕТ СН'!$G$19</f>
        <v>1323.35619167</v>
      </c>
      <c r="M53" s="36">
        <f>SUMIFS(СВЦЭМ!$C$33:$C$776,СВЦЭМ!$A$33:$A$776,$A53,СВЦЭМ!$B$33:$B$776,M$47)+'СЕТ СН'!$G$9+СВЦЭМ!$D$10+'СЕТ СН'!$G$6-'СЕТ СН'!$G$19</f>
        <v>1327.0954340600001</v>
      </c>
      <c r="N53" s="36">
        <f>SUMIFS(СВЦЭМ!$C$33:$C$776,СВЦЭМ!$A$33:$A$776,$A53,СВЦЭМ!$B$33:$B$776,N$47)+'СЕТ СН'!$G$9+СВЦЭМ!$D$10+'СЕТ СН'!$G$6-'СЕТ СН'!$G$19</f>
        <v>1340.99775912</v>
      </c>
      <c r="O53" s="36">
        <f>SUMIFS(СВЦЭМ!$C$33:$C$776,СВЦЭМ!$A$33:$A$776,$A53,СВЦЭМ!$B$33:$B$776,O$47)+'СЕТ СН'!$G$9+СВЦЭМ!$D$10+'СЕТ СН'!$G$6-'СЕТ СН'!$G$19</f>
        <v>1380.3898080200001</v>
      </c>
      <c r="P53" s="36">
        <f>SUMIFS(СВЦЭМ!$C$33:$C$776,СВЦЭМ!$A$33:$A$776,$A53,СВЦЭМ!$B$33:$B$776,P$47)+'СЕТ СН'!$G$9+СВЦЭМ!$D$10+'СЕТ СН'!$G$6-'СЕТ СН'!$G$19</f>
        <v>1410.64609892</v>
      </c>
      <c r="Q53" s="36">
        <f>SUMIFS(СВЦЭМ!$C$33:$C$776,СВЦЭМ!$A$33:$A$776,$A53,СВЦЭМ!$B$33:$B$776,Q$47)+'СЕТ СН'!$G$9+СВЦЭМ!$D$10+'СЕТ СН'!$G$6-'СЕТ СН'!$G$19</f>
        <v>1367.50573414</v>
      </c>
      <c r="R53" s="36">
        <f>SUMIFS(СВЦЭМ!$C$33:$C$776,СВЦЭМ!$A$33:$A$776,$A53,СВЦЭМ!$B$33:$B$776,R$47)+'СЕТ СН'!$G$9+СВЦЭМ!$D$10+'СЕТ СН'!$G$6-'СЕТ СН'!$G$19</f>
        <v>1319.2034484199999</v>
      </c>
      <c r="S53" s="36">
        <f>SUMIFS(СВЦЭМ!$C$33:$C$776,СВЦЭМ!$A$33:$A$776,$A53,СВЦЭМ!$B$33:$B$776,S$47)+'СЕТ СН'!$G$9+СВЦЭМ!$D$10+'СЕТ СН'!$G$6-'СЕТ СН'!$G$19</f>
        <v>1274.81365506</v>
      </c>
      <c r="T53" s="36">
        <f>SUMIFS(СВЦЭМ!$C$33:$C$776,СВЦЭМ!$A$33:$A$776,$A53,СВЦЭМ!$B$33:$B$776,T$47)+'СЕТ СН'!$G$9+СВЦЭМ!$D$10+'СЕТ СН'!$G$6-'СЕТ СН'!$G$19</f>
        <v>1246.4560258399999</v>
      </c>
      <c r="U53" s="36">
        <f>SUMIFS(СВЦЭМ!$C$33:$C$776,СВЦЭМ!$A$33:$A$776,$A53,СВЦЭМ!$B$33:$B$776,U$47)+'СЕТ СН'!$G$9+СВЦЭМ!$D$10+'СЕТ СН'!$G$6-'СЕТ СН'!$G$19</f>
        <v>1248.98694854</v>
      </c>
      <c r="V53" s="36">
        <f>SUMIFS(СВЦЭМ!$C$33:$C$776,СВЦЭМ!$A$33:$A$776,$A53,СВЦЭМ!$B$33:$B$776,V$47)+'СЕТ СН'!$G$9+СВЦЭМ!$D$10+'СЕТ СН'!$G$6-'СЕТ СН'!$G$19</f>
        <v>1239.4288497</v>
      </c>
      <c r="W53" s="36">
        <f>SUMIFS(СВЦЭМ!$C$33:$C$776,СВЦЭМ!$A$33:$A$776,$A53,СВЦЭМ!$B$33:$B$776,W$47)+'СЕТ СН'!$G$9+СВЦЭМ!$D$10+'СЕТ СН'!$G$6-'СЕТ СН'!$G$19</f>
        <v>1246.0812942500002</v>
      </c>
      <c r="X53" s="36">
        <f>SUMIFS(СВЦЭМ!$C$33:$C$776,СВЦЭМ!$A$33:$A$776,$A53,СВЦЭМ!$B$33:$B$776,X$47)+'СЕТ СН'!$G$9+СВЦЭМ!$D$10+'СЕТ СН'!$G$6-'СЕТ СН'!$G$19</f>
        <v>1267.1377535199999</v>
      </c>
      <c r="Y53" s="36">
        <f>SUMIFS(СВЦЭМ!$C$33:$C$776,СВЦЭМ!$A$33:$A$776,$A53,СВЦЭМ!$B$33:$B$776,Y$47)+'СЕТ СН'!$G$9+СВЦЭМ!$D$10+'СЕТ СН'!$G$6-'СЕТ СН'!$G$19</f>
        <v>1309.0810385899999</v>
      </c>
    </row>
    <row r="54" spans="1:25" ht="15.75" x14ac:dyDescent="0.2">
      <c r="A54" s="35">
        <f t="shared" si="1"/>
        <v>44111</v>
      </c>
      <c r="B54" s="36">
        <f>SUMIFS(СВЦЭМ!$C$33:$C$776,СВЦЭМ!$A$33:$A$776,$A54,СВЦЭМ!$B$33:$B$776,B$47)+'СЕТ СН'!$G$9+СВЦЭМ!$D$10+'СЕТ СН'!$G$6-'СЕТ СН'!$G$19</f>
        <v>1364.3821532699999</v>
      </c>
      <c r="C54" s="36">
        <f>SUMIFS(СВЦЭМ!$C$33:$C$776,СВЦЭМ!$A$33:$A$776,$A54,СВЦЭМ!$B$33:$B$776,C$47)+'СЕТ СН'!$G$9+СВЦЭМ!$D$10+'СЕТ СН'!$G$6-'СЕТ СН'!$G$19</f>
        <v>1450.4147799699999</v>
      </c>
      <c r="D54" s="36">
        <f>SUMIFS(СВЦЭМ!$C$33:$C$776,СВЦЭМ!$A$33:$A$776,$A54,СВЦЭМ!$B$33:$B$776,D$47)+'СЕТ СН'!$G$9+СВЦЭМ!$D$10+'СЕТ СН'!$G$6-'СЕТ СН'!$G$19</f>
        <v>1521.7835827499998</v>
      </c>
      <c r="E54" s="36">
        <f>SUMIFS(СВЦЭМ!$C$33:$C$776,СВЦЭМ!$A$33:$A$776,$A54,СВЦЭМ!$B$33:$B$776,E$47)+'СЕТ СН'!$G$9+СВЦЭМ!$D$10+'СЕТ СН'!$G$6-'СЕТ СН'!$G$19</f>
        <v>1549.96383135</v>
      </c>
      <c r="F54" s="36">
        <f>SUMIFS(СВЦЭМ!$C$33:$C$776,СВЦЭМ!$A$33:$A$776,$A54,СВЦЭМ!$B$33:$B$776,F$47)+'СЕТ СН'!$G$9+СВЦЭМ!$D$10+'СЕТ СН'!$G$6-'СЕТ СН'!$G$19</f>
        <v>1546.1698617299999</v>
      </c>
      <c r="G54" s="36">
        <f>SUMIFS(СВЦЭМ!$C$33:$C$776,СВЦЭМ!$A$33:$A$776,$A54,СВЦЭМ!$B$33:$B$776,G$47)+'СЕТ СН'!$G$9+СВЦЭМ!$D$10+'СЕТ СН'!$G$6-'СЕТ СН'!$G$19</f>
        <v>1519.5080317900001</v>
      </c>
      <c r="H54" s="36">
        <f>SUMIFS(СВЦЭМ!$C$33:$C$776,СВЦЭМ!$A$33:$A$776,$A54,СВЦЭМ!$B$33:$B$776,H$47)+'СЕТ СН'!$G$9+СВЦЭМ!$D$10+'СЕТ СН'!$G$6-'СЕТ СН'!$G$19</f>
        <v>1476.7354671399999</v>
      </c>
      <c r="I54" s="36">
        <f>SUMIFS(СВЦЭМ!$C$33:$C$776,СВЦЭМ!$A$33:$A$776,$A54,СВЦЭМ!$B$33:$B$776,I$47)+'СЕТ СН'!$G$9+СВЦЭМ!$D$10+'СЕТ СН'!$G$6-'СЕТ СН'!$G$19</f>
        <v>1422.06912642</v>
      </c>
      <c r="J54" s="36">
        <f>SUMIFS(СВЦЭМ!$C$33:$C$776,СВЦЭМ!$A$33:$A$776,$A54,СВЦЭМ!$B$33:$B$776,J$47)+'СЕТ СН'!$G$9+СВЦЭМ!$D$10+'СЕТ СН'!$G$6-'СЕТ СН'!$G$19</f>
        <v>1358.9420582</v>
      </c>
      <c r="K54" s="36">
        <f>SUMIFS(СВЦЭМ!$C$33:$C$776,СВЦЭМ!$A$33:$A$776,$A54,СВЦЭМ!$B$33:$B$776,K$47)+'СЕТ СН'!$G$9+СВЦЭМ!$D$10+'СЕТ СН'!$G$6-'СЕТ СН'!$G$19</f>
        <v>1328.0416201600001</v>
      </c>
      <c r="L54" s="36">
        <f>SUMIFS(СВЦЭМ!$C$33:$C$776,СВЦЭМ!$A$33:$A$776,$A54,СВЦЭМ!$B$33:$B$776,L$47)+'СЕТ СН'!$G$9+СВЦЭМ!$D$10+'СЕТ СН'!$G$6-'СЕТ СН'!$G$19</f>
        <v>1332.5968682399998</v>
      </c>
      <c r="M54" s="36">
        <f>SUMIFS(СВЦЭМ!$C$33:$C$776,СВЦЭМ!$A$33:$A$776,$A54,СВЦЭМ!$B$33:$B$776,M$47)+'СЕТ СН'!$G$9+СВЦЭМ!$D$10+'СЕТ СН'!$G$6-'СЕТ СН'!$G$19</f>
        <v>1340.3601475</v>
      </c>
      <c r="N54" s="36">
        <f>SUMIFS(СВЦЭМ!$C$33:$C$776,СВЦЭМ!$A$33:$A$776,$A54,СВЦЭМ!$B$33:$B$776,N$47)+'СЕТ СН'!$G$9+СВЦЭМ!$D$10+'СЕТ СН'!$G$6-'СЕТ СН'!$G$19</f>
        <v>1348.2029455299999</v>
      </c>
      <c r="O54" s="36">
        <f>SUMIFS(СВЦЭМ!$C$33:$C$776,СВЦЭМ!$A$33:$A$776,$A54,СВЦЭМ!$B$33:$B$776,O$47)+'СЕТ СН'!$G$9+СВЦЭМ!$D$10+'СЕТ СН'!$G$6-'СЕТ СН'!$G$19</f>
        <v>1379.7139904999999</v>
      </c>
      <c r="P54" s="36">
        <f>SUMIFS(СВЦЭМ!$C$33:$C$776,СВЦЭМ!$A$33:$A$776,$A54,СВЦЭМ!$B$33:$B$776,P$47)+'СЕТ СН'!$G$9+СВЦЭМ!$D$10+'СЕТ СН'!$G$6-'СЕТ СН'!$G$19</f>
        <v>1407.0969590899999</v>
      </c>
      <c r="Q54" s="36">
        <f>SUMIFS(СВЦЭМ!$C$33:$C$776,СВЦЭМ!$A$33:$A$776,$A54,СВЦЭМ!$B$33:$B$776,Q$47)+'СЕТ СН'!$G$9+СВЦЭМ!$D$10+'СЕТ СН'!$G$6-'СЕТ СН'!$G$19</f>
        <v>1366.47818235</v>
      </c>
      <c r="R54" s="36">
        <f>SUMIFS(СВЦЭМ!$C$33:$C$776,СВЦЭМ!$A$33:$A$776,$A54,СВЦЭМ!$B$33:$B$776,R$47)+'СЕТ СН'!$G$9+СВЦЭМ!$D$10+'СЕТ СН'!$G$6-'СЕТ СН'!$G$19</f>
        <v>1310.7436059900001</v>
      </c>
      <c r="S54" s="36">
        <f>SUMIFS(СВЦЭМ!$C$33:$C$776,СВЦЭМ!$A$33:$A$776,$A54,СВЦЭМ!$B$33:$B$776,S$47)+'СЕТ СН'!$G$9+СВЦЭМ!$D$10+'СЕТ СН'!$G$6-'СЕТ СН'!$G$19</f>
        <v>1258.4767099199998</v>
      </c>
      <c r="T54" s="36">
        <f>SUMIFS(СВЦЭМ!$C$33:$C$776,СВЦЭМ!$A$33:$A$776,$A54,СВЦЭМ!$B$33:$B$776,T$47)+'СЕТ СН'!$G$9+СВЦЭМ!$D$10+'СЕТ СН'!$G$6-'СЕТ СН'!$G$19</f>
        <v>1250.68712583</v>
      </c>
      <c r="U54" s="36">
        <f>SUMIFS(СВЦЭМ!$C$33:$C$776,СВЦЭМ!$A$33:$A$776,$A54,СВЦЭМ!$B$33:$B$776,U$47)+'СЕТ СН'!$G$9+СВЦЭМ!$D$10+'СЕТ СН'!$G$6-'СЕТ СН'!$G$19</f>
        <v>1259.8419884499999</v>
      </c>
      <c r="V54" s="36">
        <f>SUMIFS(СВЦЭМ!$C$33:$C$776,СВЦЭМ!$A$33:$A$776,$A54,СВЦЭМ!$B$33:$B$776,V$47)+'СЕТ СН'!$G$9+СВЦЭМ!$D$10+'СЕТ СН'!$G$6-'СЕТ СН'!$G$19</f>
        <v>1256.8217413699999</v>
      </c>
      <c r="W54" s="36">
        <f>SUMIFS(СВЦЭМ!$C$33:$C$776,СВЦЭМ!$A$33:$A$776,$A54,СВЦЭМ!$B$33:$B$776,W$47)+'СЕТ СН'!$G$9+СВЦЭМ!$D$10+'СЕТ СН'!$G$6-'СЕТ СН'!$G$19</f>
        <v>1253.79278219</v>
      </c>
      <c r="X54" s="36">
        <f>SUMIFS(СВЦЭМ!$C$33:$C$776,СВЦЭМ!$A$33:$A$776,$A54,СВЦЭМ!$B$33:$B$776,X$47)+'СЕТ СН'!$G$9+СВЦЭМ!$D$10+'СЕТ СН'!$G$6-'СЕТ СН'!$G$19</f>
        <v>1256.78348218</v>
      </c>
      <c r="Y54" s="36">
        <f>SUMIFS(СВЦЭМ!$C$33:$C$776,СВЦЭМ!$A$33:$A$776,$A54,СВЦЭМ!$B$33:$B$776,Y$47)+'СЕТ СН'!$G$9+СВЦЭМ!$D$10+'СЕТ СН'!$G$6-'СЕТ СН'!$G$19</f>
        <v>1294.4596830599999</v>
      </c>
    </row>
    <row r="55" spans="1:25" ht="15.75" x14ac:dyDescent="0.2">
      <c r="A55" s="35">
        <f t="shared" si="1"/>
        <v>44112</v>
      </c>
      <c r="B55" s="36">
        <f>SUMIFS(СВЦЭМ!$C$33:$C$776,СВЦЭМ!$A$33:$A$776,$A55,СВЦЭМ!$B$33:$B$776,B$47)+'СЕТ СН'!$G$9+СВЦЭМ!$D$10+'СЕТ СН'!$G$6-'СЕТ СН'!$G$19</f>
        <v>1340.52939311</v>
      </c>
      <c r="C55" s="36">
        <f>SUMIFS(СВЦЭМ!$C$33:$C$776,СВЦЭМ!$A$33:$A$776,$A55,СВЦЭМ!$B$33:$B$776,C$47)+'СЕТ СН'!$G$9+СВЦЭМ!$D$10+'СЕТ СН'!$G$6-'СЕТ СН'!$G$19</f>
        <v>1427.9296986300001</v>
      </c>
      <c r="D55" s="36">
        <f>SUMIFS(СВЦЭМ!$C$33:$C$776,СВЦЭМ!$A$33:$A$776,$A55,СВЦЭМ!$B$33:$B$776,D$47)+'СЕТ СН'!$G$9+СВЦЭМ!$D$10+'СЕТ СН'!$G$6-'СЕТ СН'!$G$19</f>
        <v>1486.7986718900002</v>
      </c>
      <c r="E55" s="36">
        <f>SUMIFS(СВЦЭМ!$C$33:$C$776,СВЦЭМ!$A$33:$A$776,$A55,СВЦЭМ!$B$33:$B$776,E$47)+'СЕТ СН'!$G$9+СВЦЭМ!$D$10+'СЕТ СН'!$G$6-'СЕТ СН'!$G$19</f>
        <v>1501.04824377</v>
      </c>
      <c r="F55" s="36">
        <f>SUMIFS(СВЦЭМ!$C$33:$C$776,СВЦЭМ!$A$33:$A$776,$A55,СВЦЭМ!$B$33:$B$776,F$47)+'СЕТ СН'!$G$9+СВЦЭМ!$D$10+'СЕТ СН'!$G$6-'СЕТ СН'!$G$19</f>
        <v>1498.08877147</v>
      </c>
      <c r="G55" s="36">
        <f>SUMIFS(СВЦЭМ!$C$33:$C$776,СВЦЭМ!$A$33:$A$776,$A55,СВЦЭМ!$B$33:$B$776,G$47)+'СЕТ СН'!$G$9+СВЦЭМ!$D$10+'СЕТ СН'!$G$6-'СЕТ СН'!$G$19</f>
        <v>1478.31544773</v>
      </c>
      <c r="H55" s="36">
        <f>SUMIFS(СВЦЭМ!$C$33:$C$776,СВЦЭМ!$A$33:$A$776,$A55,СВЦЭМ!$B$33:$B$776,H$47)+'СЕТ СН'!$G$9+СВЦЭМ!$D$10+'СЕТ СН'!$G$6-'СЕТ СН'!$G$19</f>
        <v>1430.9810196999999</v>
      </c>
      <c r="I55" s="36">
        <f>SUMIFS(СВЦЭМ!$C$33:$C$776,СВЦЭМ!$A$33:$A$776,$A55,СВЦЭМ!$B$33:$B$776,I$47)+'СЕТ СН'!$G$9+СВЦЭМ!$D$10+'СЕТ СН'!$G$6-'СЕТ СН'!$G$19</f>
        <v>1378.25601082</v>
      </c>
      <c r="J55" s="36">
        <f>SUMIFS(СВЦЭМ!$C$33:$C$776,СВЦЭМ!$A$33:$A$776,$A55,СВЦЭМ!$B$33:$B$776,J$47)+'СЕТ СН'!$G$9+СВЦЭМ!$D$10+'СЕТ СН'!$G$6-'СЕТ СН'!$G$19</f>
        <v>1314.4388920400002</v>
      </c>
      <c r="K55" s="36">
        <f>SUMIFS(СВЦЭМ!$C$33:$C$776,СВЦЭМ!$A$33:$A$776,$A55,СВЦЭМ!$B$33:$B$776,K$47)+'СЕТ СН'!$G$9+СВЦЭМ!$D$10+'СЕТ СН'!$G$6-'СЕТ СН'!$G$19</f>
        <v>1282.85384</v>
      </c>
      <c r="L55" s="36">
        <f>SUMIFS(СВЦЭМ!$C$33:$C$776,СВЦЭМ!$A$33:$A$776,$A55,СВЦЭМ!$B$33:$B$776,L$47)+'СЕТ СН'!$G$9+СВЦЭМ!$D$10+'СЕТ СН'!$G$6-'СЕТ СН'!$G$19</f>
        <v>1293.37959589</v>
      </c>
      <c r="M55" s="36">
        <f>SUMIFS(СВЦЭМ!$C$33:$C$776,СВЦЭМ!$A$33:$A$776,$A55,СВЦЭМ!$B$33:$B$776,M$47)+'СЕТ СН'!$G$9+СВЦЭМ!$D$10+'СЕТ СН'!$G$6-'СЕТ СН'!$G$19</f>
        <v>1301.26601372</v>
      </c>
      <c r="N55" s="36">
        <f>SUMIFS(СВЦЭМ!$C$33:$C$776,СВЦЭМ!$A$33:$A$776,$A55,СВЦЭМ!$B$33:$B$776,N$47)+'СЕТ СН'!$G$9+СВЦЭМ!$D$10+'СЕТ СН'!$G$6-'СЕТ СН'!$G$19</f>
        <v>1310.7069305999999</v>
      </c>
      <c r="O55" s="36">
        <f>SUMIFS(СВЦЭМ!$C$33:$C$776,СВЦЭМ!$A$33:$A$776,$A55,СВЦЭМ!$B$33:$B$776,O$47)+'СЕТ СН'!$G$9+СВЦЭМ!$D$10+'СЕТ СН'!$G$6-'СЕТ СН'!$G$19</f>
        <v>1345.5208762</v>
      </c>
      <c r="P55" s="36">
        <f>SUMIFS(СВЦЭМ!$C$33:$C$776,СВЦЭМ!$A$33:$A$776,$A55,СВЦЭМ!$B$33:$B$776,P$47)+'СЕТ СН'!$G$9+СВЦЭМ!$D$10+'СЕТ СН'!$G$6-'СЕТ СН'!$G$19</f>
        <v>1373.3826130899999</v>
      </c>
      <c r="Q55" s="36">
        <f>SUMIFS(СВЦЭМ!$C$33:$C$776,СВЦЭМ!$A$33:$A$776,$A55,СВЦЭМ!$B$33:$B$776,Q$47)+'СЕТ СН'!$G$9+СВЦЭМ!$D$10+'СЕТ СН'!$G$6-'СЕТ СН'!$G$19</f>
        <v>1331.66771683</v>
      </c>
      <c r="R55" s="36">
        <f>SUMIFS(СВЦЭМ!$C$33:$C$776,СВЦЭМ!$A$33:$A$776,$A55,СВЦЭМ!$B$33:$B$776,R$47)+'СЕТ СН'!$G$9+СВЦЭМ!$D$10+'СЕТ СН'!$G$6-'СЕТ СН'!$G$19</f>
        <v>1281.91704972</v>
      </c>
      <c r="S55" s="36">
        <f>SUMIFS(СВЦЭМ!$C$33:$C$776,СВЦЭМ!$A$33:$A$776,$A55,СВЦЭМ!$B$33:$B$776,S$47)+'СЕТ СН'!$G$9+СВЦЭМ!$D$10+'СЕТ СН'!$G$6-'СЕТ СН'!$G$19</f>
        <v>1234.9306182299999</v>
      </c>
      <c r="T55" s="36">
        <f>SUMIFS(СВЦЭМ!$C$33:$C$776,СВЦЭМ!$A$33:$A$776,$A55,СВЦЭМ!$B$33:$B$776,T$47)+'СЕТ СН'!$G$9+СВЦЭМ!$D$10+'СЕТ СН'!$G$6-'СЕТ СН'!$G$19</f>
        <v>1237.1414972100001</v>
      </c>
      <c r="U55" s="36">
        <f>SUMIFS(СВЦЭМ!$C$33:$C$776,СВЦЭМ!$A$33:$A$776,$A55,СВЦЭМ!$B$33:$B$776,U$47)+'СЕТ СН'!$G$9+СВЦЭМ!$D$10+'СЕТ СН'!$G$6-'СЕТ СН'!$G$19</f>
        <v>1253.66659368</v>
      </c>
      <c r="V55" s="36">
        <f>SUMIFS(СВЦЭМ!$C$33:$C$776,СВЦЭМ!$A$33:$A$776,$A55,СВЦЭМ!$B$33:$B$776,V$47)+'СЕТ СН'!$G$9+СВЦЭМ!$D$10+'СЕТ СН'!$G$6-'СЕТ СН'!$G$19</f>
        <v>1244.5294092700001</v>
      </c>
      <c r="W55" s="36">
        <f>SUMIFS(СВЦЭМ!$C$33:$C$776,СВЦЭМ!$A$33:$A$776,$A55,СВЦЭМ!$B$33:$B$776,W$47)+'СЕТ СН'!$G$9+СВЦЭМ!$D$10+'СЕТ СН'!$G$6-'СЕТ СН'!$G$19</f>
        <v>1239.77630912</v>
      </c>
      <c r="X55" s="36">
        <f>SUMIFS(СВЦЭМ!$C$33:$C$776,СВЦЭМ!$A$33:$A$776,$A55,СВЦЭМ!$B$33:$B$776,X$47)+'СЕТ СН'!$G$9+СВЦЭМ!$D$10+'СЕТ СН'!$G$6-'СЕТ СН'!$G$19</f>
        <v>1250.1696846099999</v>
      </c>
      <c r="Y55" s="36">
        <f>SUMIFS(СВЦЭМ!$C$33:$C$776,СВЦЭМ!$A$33:$A$776,$A55,СВЦЭМ!$B$33:$B$776,Y$47)+'СЕТ СН'!$G$9+СВЦЭМ!$D$10+'СЕТ СН'!$G$6-'СЕТ СН'!$G$19</f>
        <v>1285.69094578</v>
      </c>
    </row>
    <row r="56" spans="1:25" ht="15.75" x14ac:dyDescent="0.2">
      <c r="A56" s="35">
        <f t="shared" si="1"/>
        <v>44113</v>
      </c>
      <c r="B56" s="36">
        <f>SUMIFS(СВЦЭМ!$C$33:$C$776,СВЦЭМ!$A$33:$A$776,$A56,СВЦЭМ!$B$33:$B$776,B$47)+'СЕТ СН'!$G$9+СВЦЭМ!$D$10+'СЕТ СН'!$G$6-'СЕТ СН'!$G$19</f>
        <v>1340.73014926</v>
      </c>
      <c r="C56" s="36">
        <f>SUMIFS(СВЦЭМ!$C$33:$C$776,СВЦЭМ!$A$33:$A$776,$A56,СВЦЭМ!$B$33:$B$776,C$47)+'СЕТ СН'!$G$9+СВЦЭМ!$D$10+'СЕТ СН'!$G$6-'СЕТ СН'!$G$19</f>
        <v>1421.06692808</v>
      </c>
      <c r="D56" s="36">
        <f>SUMIFS(СВЦЭМ!$C$33:$C$776,СВЦЭМ!$A$33:$A$776,$A56,СВЦЭМ!$B$33:$B$776,D$47)+'СЕТ СН'!$G$9+СВЦЭМ!$D$10+'СЕТ СН'!$G$6-'СЕТ СН'!$G$19</f>
        <v>1490.95400092</v>
      </c>
      <c r="E56" s="36">
        <f>SUMIFS(СВЦЭМ!$C$33:$C$776,СВЦЭМ!$A$33:$A$776,$A56,СВЦЭМ!$B$33:$B$776,E$47)+'СЕТ СН'!$G$9+СВЦЭМ!$D$10+'СЕТ СН'!$G$6-'СЕТ СН'!$G$19</f>
        <v>1506.70767796</v>
      </c>
      <c r="F56" s="36">
        <f>SUMIFS(СВЦЭМ!$C$33:$C$776,СВЦЭМ!$A$33:$A$776,$A56,СВЦЭМ!$B$33:$B$776,F$47)+'СЕТ СН'!$G$9+СВЦЭМ!$D$10+'СЕТ СН'!$G$6-'СЕТ СН'!$G$19</f>
        <v>1512.6748407800001</v>
      </c>
      <c r="G56" s="36">
        <f>SUMIFS(СВЦЭМ!$C$33:$C$776,СВЦЭМ!$A$33:$A$776,$A56,СВЦЭМ!$B$33:$B$776,G$47)+'СЕТ СН'!$G$9+СВЦЭМ!$D$10+'СЕТ СН'!$G$6-'СЕТ СН'!$G$19</f>
        <v>1488.5816114099998</v>
      </c>
      <c r="H56" s="36">
        <f>SUMIFS(СВЦЭМ!$C$33:$C$776,СВЦЭМ!$A$33:$A$776,$A56,СВЦЭМ!$B$33:$B$776,H$47)+'СЕТ СН'!$G$9+СВЦЭМ!$D$10+'СЕТ СН'!$G$6-'СЕТ СН'!$G$19</f>
        <v>1433.51288718</v>
      </c>
      <c r="I56" s="36">
        <f>SUMIFS(СВЦЭМ!$C$33:$C$776,СВЦЭМ!$A$33:$A$776,$A56,СВЦЭМ!$B$33:$B$776,I$47)+'СЕТ СН'!$G$9+СВЦЭМ!$D$10+'СЕТ СН'!$G$6-'СЕТ СН'!$G$19</f>
        <v>1383.7744207800001</v>
      </c>
      <c r="J56" s="36">
        <f>SUMIFS(СВЦЭМ!$C$33:$C$776,СВЦЭМ!$A$33:$A$776,$A56,СВЦЭМ!$B$33:$B$776,J$47)+'СЕТ СН'!$G$9+СВЦЭМ!$D$10+'СЕТ СН'!$G$6-'СЕТ СН'!$G$19</f>
        <v>1328.0208195599998</v>
      </c>
      <c r="K56" s="36">
        <f>SUMIFS(СВЦЭМ!$C$33:$C$776,СВЦЭМ!$A$33:$A$776,$A56,СВЦЭМ!$B$33:$B$776,K$47)+'СЕТ СН'!$G$9+СВЦЭМ!$D$10+'СЕТ СН'!$G$6-'СЕТ СН'!$G$19</f>
        <v>1315.35825574</v>
      </c>
      <c r="L56" s="36">
        <f>SUMIFS(СВЦЭМ!$C$33:$C$776,СВЦЭМ!$A$33:$A$776,$A56,СВЦЭМ!$B$33:$B$776,L$47)+'СЕТ СН'!$G$9+СВЦЭМ!$D$10+'СЕТ СН'!$G$6-'СЕТ СН'!$G$19</f>
        <v>1316.03708297</v>
      </c>
      <c r="M56" s="36">
        <f>SUMIFS(СВЦЭМ!$C$33:$C$776,СВЦЭМ!$A$33:$A$776,$A56,СВЦЭМ!$B$33:$B$776,M$47)+'СЕТ СН'!$G$9+СВЦЭМ!$D$10+'СЕТ СН'!$G$6-'СЕТ СН'!$G$19</f>
        <v>1329.9412774100001</v>
      </c>
      <c r="N56" s="36">
        <f>SUMIFS(СВЦЭМ!$C$33:$C$776,СВЦЭМ!$A$33:$A$776,$A56,СВЦЭМ!$B$33:$B$776,N$47)+'СЕТ СН'!$G$9+СВЦЭМ!$D$10+'СЕТ СН'!$G$6-'СЕТ СН'!$G$19</f>
        <v>1339.58281414</v>
      </c>
      <c r="O56" s="36">
        <f>SUMIFS(СВЦЭМ!$C$33:$C$776,СВЦЭМ!$A$33:$A$776,$A56,СВЦЭМ!$B$33:$B$776,O$47)+'СЕТ СН'!$G$9+СВЦЭМ!$D$10+'СЕТ СН'!$G$6-'СЕТ СН'!$G$19</f>
        <v>1341.0675348499999</v>
      </c>
      <c r="P56" s="36">
        <f>SUMIFS(СВЦЭМ!$C$33:$C$776,СВЦЭМ!$A$33:$A$776,$A56,СВЦЭМ!$B$33:$B$776,P$47)+'СЕТ СН'!$G$9+СВЦЭМ!$D$10+'СЕТ СН'!$G$6-'СЕТ СН'!$G$19</f>
        <v>1352.7469546699999</v>
      </c>
      <c r="Q56" s="36">
        <f>SUMIFS(СВЦЭМ!$C$33:$C$776,СВЦЭМ!$A$33:$A$776,$A56,СВЦЭМ!$B$33:$B$776,Q$47)+'СЕТ СН'!$G$9+СВЦЭМ!$D$10+'СЕТ СН'!$G$6-'СЕТ СН'!$G$19</f>
        <v>1358.1603383900001</v>
      </c>
      <c r="R56" s="36">
        <f>SUMIFS(СВЦЭМ!$C$33:$C$776,СВЦЭМ!$A$33:$A$776,$A56,СВЦЭМ!$B$33:$B$776,R$47)+'СЕТ СН'!$G$9+СВЦЭМ!$D$10+'СЕТ СН'!$G$6-'СЕТ СН'!$G$19</f>
        <v>1316.8160249799998</v>
      </c>
      <c r="S56" s="36">
        <f>SUMIFS(СВЦЭМ!$C$33:$C$776,СВЦЭМ!$A$33:$A$776,$A56,СВЦЭМ!$B$33:$B$776,S$47)+'СЕТ СН'!$G$9+СВЦЭМ!$D$10+'СЕТ СН'!$G$6-'СЕТ СН'!$G$19</f>
        <v>1252.055357</v>
      </c>
      <c r="T56" s="36">
        <f>SUMIFS(СВЦЭМ!$C$33:$C$776,СВЦЭМ!$A$33:$A$776,$A56,СВЦЭМ!$B$33:$B$776,T$47)+'СЕТ СН'!$G$9+СВЦЭМ!$D$10+'СЕТ СН'!$G$6-'СЕТ СН'!$G$19</f>
        <v>1210.4921955099999</v>
      </c>
      <c r="U56" s="36">
        <f>SUMIFS(СВЦЭМ!$C$33:$C$776,СВЦЭМ!$A$33:$A$776,$A56,СВЦЭМ!$B$33:$B$776,U$47)+'СЕТ СН'!$G$9+СВЦЭМ!$D$10+'СЕТ СН'!$G$6-'СЕТ СН'!$G$19</f>
        <v>1244.0456254199999</v>
      </c>
      <c r="V56" s="36">
        <f>SUMIFS(СВЦЭМ!$C$33:$C$776,СВЦЭМ!$A$33:$A$776,$A56,СВЦЭМ!$B$33:$B$776,V$47)+'СЕТ СН'!$G$9+СВЦЭМ!$D$10+'СЕТ СН'!$G$6-'СЕТ СН'!$G$19</f>
        <v>1242.1814065899998</v>
      </c>
      <c r="W56" s="36">
        <f>SUMIFS(СВЦЭМ!$C$33:$C$776,СВЦЭМ!$A$33:$A$776,$A56,СВЦЭМ!$B$33:$B$776,W$47)+'СЕТ СН'!$G$9+СВЦЭМ!$D$10+'СЕТ СН'!$G$6-'СЕТ СН'!$G$19</f>
        <v>1232.54162118</v>
      </c>
      <c r="X56" s="36">
        <f>SUMIFS(СВЦЭМ!$C$33:$C$776,СВЦЭМ!$A$33:$A$776,$A56,СВЦЭМ!$B$33:$B$776,X$47)+'СЕТ СН'!$G$9+СВЦЭМ!$D$10+'СЕТ СН'!$G$6-'СЕТ СН'!$G$19</f>
        <v>1242.98063297</v>
      </c>
      <c r="Y56" s="36">
        <f>SUMIFS(СВЦЭМ!$C$33:$C$776,СВЦЭМ!$A$33:$A$776,$A56,СВЦЭМ!$B$33:$B$776,Y$47)+'СЕТ СН'!$G$9+СВЦЭМ!$D$10+'СЕТ СН'!$G$6-'СЕТ СН'!$G$19</f>
        <v>1271.8544554099999</v>
      </c>
    </row>
    <row r="57" spans="1:25" ht="15.75" x14ac:dyDescent="0.2">
      <c r="A57" s="35">
        <f t="shared" si="1"/>
        <v>44114</v>
      </c>
      <c r="B57" s="36">
        <f>SUMIFS(СВЦЭМ!$C$33:$C$776,СВЦЭМ!$A$33:$A$776,$A57,СВЦЭМ!$B$33:$B$776,B$47)+'СЕТ СН'!$G$9+СВЦЭМ!$D$10+'СЕТ СН'!$G$6-'СЕТ СН'!$G$19</f>
        <v>1325.8093250699999</v>
      </c>
      <c r="C57" s="36">
        <f>SUMIFS(СВЦЭМ!$C$33:$C$776,СВЦЭМ!$A$33:$A$776,$A57,СВЦЭМ!$B$33:$B$776,C$47)+'СЕТ СН'!$G$9+СВЦЭМ!$D$10+'СЕТ СН'!$G$6-'СЕТ СН'!$G$19</f>
        <v>1404.6592897599999</v>
      </c>
      <c r="D57" s="36">
        <f>SUMIFS(СВЦЭМ!$C$33:$C$776,СВЦЭМ!$A$33:$A$776,$A57,СВЦЭМ!$B$33:$B$776,D$47)+'СЕТ СН'!$G$9+СВЦЭМ!$D$10+'СЕТ СН'!$G$6-'СЕТ СН'!$G$19</f>
        <v>1478.2037230800001</v>
      </c>
      <c r="E57" s="36">
        <f>SUMIFS(СВЦЭМ!$C$33:$C$776,СВЦЭМ!$A$33:$A$776,$A57,СВЦЭМ!$B$33:$B$776,E$47)+'СЕТ СН'!$G$9+СВЦЭМ!$D$10+'СЕТ СН'!$G$6-'СЕТ СН'!$G$19</f>
        <v>1505.1578416699999</v>
      </c>
      <c r="F57" s="36">
        <f>SUMIFS(СВЦЭМ!$C$33:$C$776,СВЦЭМ!$A$33:$A$776,$A57,СВЦЭМ!$B$33:$B$776,F$47)+'СЕТ СН'!$G$9+СВЦЭМ!$D$10+'СЕТ СН'!$G$6-'СЕТ СН'!$G$19</f>
        <v>1509.4162326199998</v>
      </c>
      <c r="G57" s="36">
        <f>SUMIFS(СВЦЭМ!$C$33:$C$776,СВЦЭМ!$A$33:$A$776,$A57,СВЦЭМ!$B$33:$B$776,G$47)+'СЕТ СН'!$G$9+СВЦЭМ!$D$10+'СЕТ СН'!$G$6-'СЕТ СН'!$G$19</f>
        <v>1492.3077190399999</v>
      </c>
      <c r="H57" s="36">
        <f>SUMIFS(СВЦЭМ!$C$33:$C$776,СВЦЭМ!$A$33:$A$776,$A57,СВЦЭМ!$B$33:$B$776,H$47)+'СЕТ СН'!$G$9+СВЦЭМ!$D$10+'СЕТ СН'!$G$6-'СЕТ СН'!$G$19</f>
        <v>1475.84329645</v>
      </c>
      <c r="I57" s="36">
        <f>SUMIFS(СВЦЭМ!$C$33:$C$776,СВЦЭМ!$A$33:$A$776,$A57,СВЦЭМ!$B$33:$B$776,I$47)+'СЕТ СН'!$G$9+СВЦЭМ!$D$10+'СЕТ СН'!$G$6-'СЕТ СН'!$G$19</f>
        <v>1445.36504143</v>
      </c>
      <c r="J57" s="36">
        <f>SUMIFS(СВЦЭМ!$C$33:$C$776,СВЦЭМ!$A$33:$A$776,$A57,СВЦЭМ!$B$33:$B$776,J$47)+'СЕТ СН'!$G$9+СВЦЭМ!$D$10+'СЕТ СН'!$G$6-'СЕТ СН'!$G$19</f>
        <v>1355.88801848</v>
      </c>
      <c r="K57" s="36">
        <f>SUMIFS(СВЦЭМ!$C$33:$C$776,СВЦЭМ!$A$33:$A$776,$A57,СВЦЭМ!$B$33:$B$776,K$47)+'СЕТ СН'!$G$9+СВЦЭМ!$D$10+'СЕТ СН'!$G$6-'СЕТ СН'!$G$19</f>
        <v>1298.94863854</v>
      </c>
      <c r="L57" s="36">
        <f>SUMIFS(СВЦЭМ!$C$33:$C$776,СВЦЭМ!$A$33:$A$776,$A57,СВЦЭМ!$B$33:$B$776,L$47)+'СЕТ СН'!$G$9+СВЦЭМ!$D$10+'СЕТ СН'!$G$6-'СЕТ СН'!$G$19</f>
        <v>1291.1586118300002</v>
      </c>
      <c r="M57" s="36">
        <f>SUMIFS(СВЦЭМ!$C$33:$C$776,СВЦЭМ!$A$33:$A$776,$A57,СВЦЭМ!$B$33:$B$776,M$47)+'СЕТ СН'!$G$9+СВЦЭМ!$D$10+'СЕТ СН'!$G$6-'СЕТ СН'!$G$19</f>
        <v>1286.3166325699999</v>
      </c>
      <c r="N57" s="36">
        <f>SUMIFS(СВЦЭМ!$C$33:$C$776,СВЦЭМ!$A$33:$A$776,$A57,СВЦЭМ!$B$33:$B$776,N$47)+'СЕТ СН'!$G$9+СВЦЭМ!$D$10+'СЕТ СН'!$G$6-'СЕТ СН'!$G$19</f>
        <v>1292.68585813</v>
      </c>
      <c r="O57" s="36">
        <f>SUMIFS(СВЦЭМ!$C$33:$C$776,СВЦЭМ!$A$33:$A$776,$A57,СВЦЭМ!$B$33:$B$776,O$47)+'СЕТ СН'!$G$9+СВЦЭМ!$D$10+'СЕТ СН'!$G$6-'СЕТ СН'!$G$19</f>
        <v>1344.1073119</v>
      </c>
      <c r="P57" s="36">
        <f>SUMIFS(СВЦЭМ!$C$33:$C$776,СВЦЭМ!$A$33:$A$776,$A57,СВЦЭМ!$B$33:$B$776,P$47)+'СЕТ СН'!$G$9+СВЦЭМ!$D$10+'СЕТ СН'!$G$6-'СЕТ СН'!$G$19</f>
        <v>1365.5964938500001</v>
      </c>
      <c r="Q57" s="36">
        <f>SUMIFS(СВЦЭМ!$C$33:$C$776,СВЦЭМ!$A$33:$A$776,$A57,СВЦЭМ!$B$33:$B$776,Q$47)+'СЕТ СН'!$G$9+СВЦЭМ!$D$10+'СЕТ СН'!$G$6-'СЕТ СН'!$G$19</f>
        <v>1355.3593378099999</v>
      </c>
      <c r="R57" s="36">
        <f>SUMIFS(СВЦЭМ!$C$33:$C$776,СВЦЭМ!$A$33:$A$776,$A57,СВЦЭМ!$B$33:$B$776,R$47)+'СЕТ СН'!$G$9+СВЦЭМ!$D$10+'СЕТ СН'!$G$6-'СЕТ СН'!$G$19</f>
        <v>1301.4824892900001</v>
      </c>
      <c r="S57" s="36">
        <f>SUMIFS(СВЦЭМ!$C$33:$C$776,СВЦЭМ!$A$33:$A$776,$A57,СВЦЭМ!$B$33:$B$776,S$47)+'СЕТ СН'!$G$9+СВЦЭМ!$D$10+'СЕТ СН'!$G$6-'СЕТ СН'!$G$19</f>
        <v>1281.0900795699999</v>
      </c>
      <c r="T57" s="36">
        <f>SUMIFS(СВЦЭМ!$C$33:$C$776,СВЦЭМ!$A$33:$A$776,$A57,СВЦЭМ!$B$33:$B$776,T$47)+'СЕТ СН'!$G$9+СВЦЭМ!$D$10+'СЕТ СН'!$G$6-'СЕТ СН'!$G$19</f>
        <v>1262.1907734199999</v>
      </c>
      <c r="U57" s="36">
        <f>SUMIFS(СВЦЭМ!$C$33:$C$776,СВЦЭМ!$A$33:$A$776,$A57,СВЦЭМ!$B$33:$B$776,U$47)+'СЕТ СН'!$G$9+СВЦЭМ!$D$10+'СЕТ СН'!$G$6-'СЕТ СН'!$G$19</f>
        <v>1258.6697542100001</v>
      </c>
      <c r="V57" s="36">
        <f>SUMIFS(СВЦЭМ!$C$33:$C$776,СВЦЭМ!$A$33:$A$776,$A57,СВЦЭМ!$B$33:$B$776,V$47)+'СЕТ СН'!$G$9+СВЦЭМ!$D$10+'СЕТ СН'!$G$6-'СЕТ СН'!$G$19</f>
        <v>1218.1306313999999</v>
      </c>
      <c r="W57" s="36">
        <f>SUMIFS(СВЦЭМ!$C$33:$C$776,СВЦЭМ!$A$33:$A$776,$A57,СВЦЭМ!$B$33:$B$776,W$47)+'СЕТ СН'!$G$9+СВЦЭМ!$D$10+'СЕТ СН'!$G$6-'СЕТ СН'!$G$19</f>
        <v>1213.9792002300001</v>
      </c>
      <c r="X57" s="36">
        <f>SUMIFS(СВЦЭМ!$C$33:$C$776,СВЦЭМ!$A$33:$A$776,$A57,СВЦЭМ!$B$33:$B$776,X$47)+'СЕТ СН'!$G$9+СВЦЭМ!$D$10+'СЕТ СН'!$G$6-'СЕТ СН'!$G$19</f>
        <v>1200.3725327</v>
      </c>
      <c r="Y57" s="36">
        <f>SUMIFS(СВЦЭМ!$C$33:$C$776,СВЦЭМ!$A$33:$A$776,$A57,СВЦЭМ!$B$33:$B$776,Y$47)+'СЕТ СН'!$G$9+СВЦЭМ!$D$10+'СЕТ СН'!$G$6-'СЕТ СН'!$G$19</f>
        <v>1243.04830477</v>
      </c>
    </row>
    <row r="58" spans="1:25" ht="15.75" x14ac:dyDescent="0.2">
      <c r="A58" s="35">
        <f t="shared" si="1"/>
        <v>44115</v>
      </c>
      <c r="B58" s="36">
        <f>SUMIFS(СВЦЭМ!$C$33:$C$776,СВЦЭМ!$A$33:$A$776,$A58,СВЦЭМ!$B$33:$B$776,B$47)+'СЕТ СН'!$G$9+СВЦЭМ!$D$10+'СЕТ СН'!$G$6-'СЕТ СН'!$G$19</f>
        <v>1326.6762482700001</v>
      </c>
      <c r="C58" s="36">
        <f>SUMIFS(СВЦЭМ!$C$33:$C$776,СВЦЭМ!$A$33:$A$776,$A58,СВЦЭМ!$B$33:$B$776,C$47)+'СЕТ СН'!$G$9+СВЦЭМ!$D$10+'СЕТ СН'!$G$6-'СЕТ СН'!$G$19</f>
        <v>1417.7671459600001</v>
      </c>
      <c r="D58" s="36">
        <f>SUMIFS(СВЦЭМ!$C$33:$C$776,СВЦЭМ!$A$33:$A$776,$A58,СВЦЭМ!$B$33:$B$776,D$47)+'СЕТ СН'!$G$9+СВЦЭМ!$D$10+'СЕТ СН'!$G$6-'СЕТ СН'!$G$19</f>
        <v>1514.9208845799999</v>
      </c>
      <c r="E58" s="36">
        <f>SUMIFS(СВЦЭМ!$C$33:$C$776,СВЦЭМ!$A$33:$A$776,$A58,СВЦЭМ!$B$33:$B$776,E$47)+'СЕТ СН'!$G$9+СВЦЭМ!$D$10+'СЕТ СН'!$G$6-'СЕТ СН'!$G$19</f>
        <v>1547.7230606799999</v>
      </c>
      <c r="F58" s="36">
        <f>SUMIFS(СВЦЭМ!$C$33:$C$776,СВЦЭМ!$A$33:$A$776,$A58,СВЦЭМ!$B$33:$B$776,F$47)+'СЕТ СН'!$G$9+СВЦЭМ!$D$10+'СЕТ СН'!$G$6-'СЕТ СН'!$G$19</f>
        <v>1548.99616285</v>
      </c>
      <c r="G58" s="36">
        <f>SUMIFS(СВЦЭМ!$C$33:$C$776,СВЦЭМ!$A$33:$A$776,$A58,СВЦЭМ!$B$33:$B$776,G$47)+'СЕТ СН'!$G$9+СВЦЭМ!$D$10+'СЕТ СН'!$G$6-'СЕТ СН'!$G$19</f>
        <v>1545.04412991</v>
      </c>
      <c r="H58" s="36">
        <f>SUMIFS(СВЦЭМ!$C$33:$C$776,СВЦЭМ!$A$33:$A$776,$A58,СВЦЭМ!$B$33:$B$776,H$47)+'СЕТ СН'!$G$9+СВЦЭМ!$D$10+'СЕТ СН'!$G$6-'СЕТ СН'!$G$19</f>
        <v>1522.2828127</v>
      </c>
      <c r="I58" s="36">
        <f>SUMIFS(СВЦЭМ!$C$33:$C$776,СВЦЭМ!$A$33:$A$776,$A58,СВЦЭМ!$B$33:$B$776,I$47)+'СЕТ СН'!$G$9+СВЦЭМ!$D$10+'СЕТ СН'!$G$6-'СЕТ СН'!$G$19</f>
        <v>1500.18202834</v>
      </c>
      <c r="J58" s="36">
        <f>SUMIFS(СВЦЭМ!$C$33:$C$776,СВЦЭМ!$A$33:$A$776,$A58,СВЦЭМ!$B$33:$B$776,J$47)+'СЕТ СН'!$G$9+СВЦЭМ!$D$10+'СЕТ СН'!$G$6-'СЕТ СН'!$G$19</f>
        <v>1406.4467171199999</v>
      </c>
      <c r="K58" s="36">
        <f>SUMIFS(СВЦЭМ!$C$33:$C$776,СВЦЭМ!$A$33:$A$776,$A58,СВЦЭМ!$B$33:$B$776,K$47)+'СЕТ СН'!$G$9+СВЦЭМ!$D$10+'СЕТ СН'!$G$6-'СЕТ СН'!$G$19</f>
        <v>1330.22377044</v>
      </c>
      <c r="L58" s="36">
        <f>SUMIFS(СВЦЭМ!$C$33:$C$776,СВЦЭМ!$A$33:$A$776,$A58,СВЦЭМ!$B$33:$B$776,L$47)+'СЕТ СН'!$G$9+СВЦЭМ!$D$10+'СЕТ СН'!$G$6-'СЕТ СН'!$G$19</f>
        <v>1322.2005525300001</v>
      </c>
      <c r="M58" s="36">
        <f>SUMIFS(СВЦЭМ!$C$33:$C$776,СВЦЭМ!$A$33:$A$776,$A58,СВЦЭМ!$B$33:$B$776,M$47)+'СЕТ СН'!$G$9+СВЦЭМ!$D$10+'СЕТ СН'!$G$6-'СЕТ СН'!$G$19</f>
        <v>1325.38559467</v>
      </c>
      <c r="N58" s="36">
        <f>SUMIFS(СВЦЭМ!$C$33:$C$776,СВЦЭМ!$A$33:$A$776,$A58,СВЦЭМ!$B$33:$B$776,N$47)+'СЕТ СН'!$G$9+СВЦЭМ!$D$10+'СЕТ СН'!$G$6-'СЕТ СН'!$G$19</f>
        <v>1335.59447163</v>
      </c>
      <c r="O58" s="36">
        <f>SUMIFS(СВЦЭМ!$C$33:$C$776,СВЦЭМ!$A$33:$A$776,$A58,СВЦЭМ!$B$33:$B$776,O$47)+'СЕТ СН'!$G$9+СВЦЭМ!$D$10+'СЕТ СН'!$G$6-'СЕТ СН'!$G$19</f>
        <v>1379.2331121299999</v>
      </c>
      <c r="P58" s="36">
        <f>SUMIFS(СВЦЭМ!$C$33:$C$776,СВЦЭМ!$A$33:$A$776,$A58,СВЦЭМ!$B$33:$B$776,P$47)+'СЕТ СН'!$G$9+СВЦЭМ!$D$10+'СЕТ СН'!$G$6-'СЕТ СН'!$G$19</f>
        <v>1414.4218994100002</v>
      </c>
      <c r="Q58" s="36">
        <f>SUMIFS(СВЦЭМ!$C$33:$C$776,СВЦЭМ!$A$33:$A$776,$A58,СВЦЭМ!$B$33:$B$776,Q$47)+'СЕТ СН'!$G$9+СВЦЭМ!$D$10+'СЕТ СН'!$G$6-'СЕТ СН'!$G$19</f>
        <v>1366.5513603499999</v>
      </c>
      <c r="R58" s="36">
        <f>SUMIFS(СВЦЭМ!$C$33:$C$776,СВЦЭМ!$A$33:$A$776,$A58,СВЦЭМ!$B$33:$B$776,R$47)+'СЕТ СН'!$G$9+СВЦЭМ!$D$10+'СЕТ СН'!$G$6-'СЕТ СН'!$G$19</f>
        <v>1316.6311750899999</v>
      </c>
      <c r="S58" s="36">
        <f>SUMIFS(СВЦЭМ!$C$33:$C$776,СВЦЭМ!$A$33:$A$776,$A58,СВЦЭМ!$B$33:$B$776,S$47)+'СЕТ СН'!$G$9+СВЦЭМ!$D$10+'СЕТ СН'!$G$6-'СЕТ СН'!$G$19</f>
        <v>1274.6424366199999</v>
      </c>
      <c r="T58" s="36">
        <f>SUMIFS(СВЦЭМ!$C$33:$C$776,СВЦЭМ!$A$33:$A$776,$A58,СВЦЭМ!$B$33:$B$776,T$47)+'СЕТ СН'!$G$9+СВЦЭМ!$D$10+'СЕТ СН'!$G$6-'СЕТ СН'!$G$19</f>
        <v>1293.8541803600001</v>
      </c>
      <c r="U58" s="36">
        <f>SUMIFS(СВЦЭМ!$C$33:$C$776,СВЦЭМ!$A$33:$A$776,$A58,СВЦЭМ!$B$33:$B$776,U$47)+'СЕТ СН'!$G$9+СВЦЭМ!$D$10+'СЕТ СН'!$G$6-'СЕТ СН'!$G$19</f>
        <v>1302.7111175699999</v>
      </c>
      <c r="V58" s="36">
        <f>SUMIFS(СВЦЭМ!$C$33:$C$776,СВЦЭМ!$A$33:$A$776,$A58,СВЦЭМ!$B$33:$B$776,V$47)+'СЕТ СН'!$G$9+СВЦЭМ!$D$10+'СЕТ СН'!$G$6-'СЕТ СН'!$G$19</f>
        <v>1271.2710806599998</v>
      </c>
      <c r="W58" s="36">
        <f>SUMIFS(СВЦЭМ!$C$33:$C$776,СВЦЭМ!$A$33:$A$776,$A58,СВЦЭМ!$B$33:$B$776,W$47)+'СЕТ СН'!$G$9+СВЦЭМ!$D$10+'СЕТ СН'!$G$6-'СЕТ СН'!$G$19</f>
        <v>1254.66971367</v>
      </c>
      <c r="X58" s="36">
        <f>SUMIFS(СВЦЭМ!$C$33:$C$776,СВЦЭМ!$A$33:$A$776,$A58,СВЦЭМ!$B$33:$B$776,X$47)+'СЕТ СН'!$G$9+СВЦЭМ!$D$10+'СЕТ СН'!$G$6-'СЕТ СН'!$G$19</f>
        <v>1231.0898176199998</v>
      </c>
      <c r="Y58" s="36">
        <f>SUMIFS(СВЦЭМ!$C$33:$C$776,СВЦЭМ!$A$33:$A$776,$A58,СВЦЭМ!$B$33:$B$776,Y$47)+'СЕТ СН'!$G$9+СВЦЭМ!$D$10+'СЕТ СН'!$G$6-'СЕТ СН'!$G$19</f>
        <v>1267.2113333899999</v>
      </c>
    </row>
    <row r="59" spans="1:25" ht="15.75" x14ac:dyDescent="0.2">
      <c r="A59" s="35">
        <f t="shared" si="1"/>
        <v>44116</v>
      </c>
      <c r="B59" s="36">
        <f>SUMIFS(СВЦЭМ!$C$33:$C$776,СВЦЭМ!$A$33:$A$776,$A59,СВЦЭМ!$B$33:$B$776,B$47)+'СЕТ СН'!$G$9+СВЦЭМ!$D$10+'СЕТ СН'!$G$6-'СЕТ СН'!$G$19</f>
        <v>1323.61016817</v>
      </c>
      <c r="C59" s="36">
        <f>SUMIFS(СВЦЭМ!$C$33:$C$776,СВЦЭМ!$A$33:$A$776,$A59,СВЦЭМ!$B$33:$B$776,C$47)+'СЕТ СН'!$G$9+СВЦЭМ!$D$10+'СЕТ СН'!$G$6-'СЕТ СН'!$G$19</f>
        <v>1396.5427012499999</v>
      </c>
      <c r="D59" s="36">
        <f>SUMIFS(СВЦЭМ!$C$33:$C$776,СВЦЭМ!$A$33:$A$776,$A59,СВЦЭМ!$B$33:$B$776,D$47)+'СЕТ СН'!$G$9+СВЦЭМ!$D$10+'СЕТ СН'!$G$6-'СЕТ СН'!$G$19</f>
        <v>1471.15504375</v>
      </c>
      <c r="E59" s="36">
        <f>SUMIFS(СВЦЭМ!$C$33:$C$776,СВЦЭМ!$A$33:$A$776,$A59,СВЦЭМ!$B$33:$B$776,E$47)+'СЕТ СН'!$G$9+СВЦЭМ!$D$10+'СЕТ СН'!$G$6-'СЕТ СН'!$G$19</f>
        <v>1485.0922848</v>
      </c>
      <c r="F59" s="36">
        <f>SUMIFS(СВЦЭМ!$C$33:$C$776,СВЦЭМ!$A$33:$A$776,$A59,СВЦЭМ!$B$33:$B$776,F$47)+'СЕТ СН'!$G$9+СВЦЭМ!$D$10+'СЕТ СН'!$G$6-'СЕТ СН'!$G$19</f>
        <v>1484.97778621</v>
      </c>
      <c r="G59" s="36">
        <f>SUMIFS(СВЦЭМ!$C$33:$C$776,СВЦЭМ!$A$33:$A$776,$A59,СВЦЭМ!$B$33:$B$776,G$47)+'СЕТ СН'!$G$9+СВЦЭМ!$D$10+'СЕТ СН'!$G$6-'СЕТ СН'!$G$19</f>
        <v>1468.4631684599999</v>
      </c>
      <c r="H59" s="36">
        <f>SUMIFS(СВЦЭМ!$C$33:$C$776,СВЦЭМ!$A$33:$A$776,$A59,СВЦЭМ!$B$33:$B$776,H$47)+'СЕТ СН'!$G$9+СВЦЭМ!$D$10+'СЕТ СН'!$G$6-'СЕТ СН'!$G$19</f>
        <v>1416.8926596000001</v>
      </c>
      <c r="I59" s="36">
        <f>SUMIFS(СВЦЭМ!$C$33:$C$776,СВЦЭМ!$A$33:$A$776,$A59,СВЦЭМ!$B$33:$B$776,I$47)+'СЕТ СН'!$G$9+СВЦЭМ!$D$10+'СЕТ СН'!$G$6-'СЕТ СН'!$G$19</f>
        <v>1375.18890921</v>
      </c>
      <c r="J59" s="36">
        <f>SUMIFS(СВЦЭМ!$C$33:$C$776,СВЦЭМ!$A$33:$A$776,$A59,СВЦЭМ!$B$33:$B$776,J$47)+'СЕТ СН'!$G$9+СВЦЭМ!$D$10+'СЕТ СН'!$G$6-'СЕТ СН'!$G$19</f>
        <v>1301.0254544700001</v>
      </c>
      <c r="K59" s="36">
        <f>SUMIFS(СВЦЭМ!$C$33:$C$776,СВЦЭМ!$A$33:$A$776,$A59,СВЦЭМ!$B$33:$B$776,K$47)+'СЕТ СН'!$G$9+СВЦЭМ!$D$10+'СЕТ СН'!$G$6-'СЕТ СН'!$G$19</f>
        <v>1252.1388777100001</v>
      </c>
      <c r="L59" s="36">
        <f>SUMIFS(СВЦЭМ!$C$33:$C$776,СВЦЭМ!$A$33:$A$776,$A59,СВЦЭМ!$B$33:$B$776,L$47)+'СЕТ СН'!$G$9+СВЦЭМ!$D$10+'СЕТ СН'!$G$6-'СЕТ СН'!$G$19</f>
        <v>1249.3605187200001</v>
      </c>
      <c r="M59" s="36">
        <f>SUMIFS(СВЦЭМ!$C$33:$C$776,СВЦЭМ!$A$33:$A$776,$A59,СВЦЭМ!$B$33:$B$776,M$47)+'СЕТ СН'!$G$9+СВЦЭМ!$D$10+'СЕТ СН'!$G$6-'СЕТ СН'!$G$19</f>
        <v>1247.2944392899999</v>
      </c>
      <c r="N59" s="36">
        <f>SUMIFS(СВЦЭМ!$C$33:$C$776,СВЦЭМ!$A$33:$A$776,$A59,СВЦЭМ!$B$33:$B$776,N$47)+'СЕТ СН'!$G$9+СВЦЭМ!$D$10+'СЕТ СН'!$G$6-'СЕТ СН'!$G$19</f>
        <v>1255.68221281</v>
      </c>
      <c r="O59" s="36">
        <f>SUMIFS(СВЦЭМ!$C$33:$C$776,СВЦЭМ!$A$33:$A$776,$A59,СВЦЭМ!$B$33:$B$776,O$47)+'СЕТ СН'!$G$9+СВЦЭМ!$D$10+'СЕТ СН'!$G$6-'СЕТ СН'!$G$19</f>
        <v>1277.62333403</v>
      </c>
      <c r="P59" s="36">
        <f>SUMIFS(СВЦЭМ!$C$33:$C$776,СВЦЭМ!$A$33:$A$776,$A59,СВЦЭМ!$B$33:$B$776,P$47)+'СЕТ СН'!$G$9+СВЦЭМ!$D$10+'СЕТ СН'!$G$6-'СЕТ СН'!$G$19</f>
        <v>1316.2357644600002</v>
      </c>
      <c r="Q59" s="36">
        <f>SUMIFS(СВЦЭМ!$C$33:$C$776,СВЦЭМ!$A$33:$A$776,$A59,СВЦЭМ!$B$33:$B$776,Q$47)+'СЕТ СН'!$G$9+СВЦЭМ!$D$10+'СЕТ СН'!$G$6-'СЕТ СН'!$G$19</f>
        <v>1301.8901953899999</v>
      </c>
      <c r="R59" s="36">
        <f>SUMIFS(СВЦЭМ!$C$33:$C$776,СВЦЭМ!$A$33:$A$776,$A59,СВЦЭМ!$B$33:$B$776,R$47)+'СЕТ СН'!$G$9+СВЦЭМ!$D$10+'СЕТ СН'!$G$6-'СЕТ СН'!$G$19</f>
        <v>1254.6415469999999</v>
      </c>
      <c r="S59" s="36">
        <f>SUMIFS(СВЦЭМ!$C$33:$C$776,СВЦЭМ!$A$33:$A$776,$A59,СВЦЭМ!$B$33:$B$776,S$47)+'СЕТ СН'!$G$9+СВЦЭМ!$D$10+'СЕТ СН'!$G$6-'СЕТ СН'!$G$19</f>
        <v>1202.8946951799999</v>
      </c>
      <c r="T59" s="36">
        <f>SUMIFS(СВЦЭМ!$C$33:$C$776,СВЦЭМ!$A$33:$A$776,$A59,СВЦЭМ!$B$33:$B$776,T$47)+'СЕТ СН'!$G$9+СВЦЭМ!$D$10+'СЕТ СН'!$G$6-'СЕТ СН'!$G$19</f>
        <v>1213.51322256</v>
      </c>
      <c r="U59" s="36">
        <f>SUMIFS(СВЦЭМ!$C$33:$C$776,СВЦЭМ!$A$33:$A$776,$A59,СВЦЭМ!$B$33:$B$776,U$47)+'СЕТ СН'!$G$9+СВЦЭМ!$D$10+'СЕТ СН'!$G$6-'СЕТ СН'!$G$19</f>
        <v>1241.94060887</v>
      </c>
      <c r="V59" s="36">
        <f>SUMIFS(СВЦЭМ!$C$33:$C$776,СВЦЭМ!$A$33:$A$776,$A59,СВЦЭМ!$B$33:$B$776,V$47)+'СЕТ СН'!$G$9+СВЦЭМ!$D$10+'СЕТ СН'!$G$6-'СЕТ СН'!$G$19</f>
        <v>1241.2011024399999</v>
      </c>
      <c r="W59" s="36">
        <f>SUMIFS(СВЦЭМ!$C$33:$C$776,СВЦЭМ!$A$33:$A$776,$A59,СВЦЭМ!$B$33:$B$776,W$47)+'СЕТ СН'!$G$9+СВЦЭМ!$D$10+'СЕТ СН'!$G$6-'СЕТ СН'!$G$19</f>
        <v>1233.6067894100001</v>
      </c>
      <c r="X59" s="36">
        <f>SUMIFS(СВЦЭМ!$C$33:$C$776,СВЦЭМ!$A$33:$A$776,$A59,СВЦЭМ!$B$33:$B$776,X$47)+'СЕТ СН'!$G$9+СВЦЭМ!$D$10+'СЕТ СН'!$G$6-'СЕТ СН'!$G$19</f>
        <v>1207.56150901</v>
      </c>
      <c r="Y59" s="36">
        <f>SUMIFS(СВЦЭМ!$C$33:$C$776,СВЦЭМ!$A$33:$A$776,$A59,СВЦЭМ!$B$33:$B$776,Y$47)+'СЕТ СН'!$G$9+СВЦЭМ!$D$10+'СЕТ СН'!$G$6-'СЕТ СН'!$G$19</f>
        <v>1239.5380161099999</v>
      </c>
    </row>
    <row r="60" spans="1:25" ht="15.75" x14ac:dyDescent="0.2">
      <c r="A60" s="35">
        <f t="shared" si="1"/>
        <v>44117</v>
      </c>
      <c r="B60" s="36">
        <f>SUMIFS(СВЦЭМ!$C$33:$C$776,СВЦЭМ!$A$33:$A$776,$A60,СВЦЭМ!$B$33:$B$776,B$47)+'СЕТ СН'!$G$9+СВЦЭМ!$D$10+'СЕТ СН'!$G$6-'СЕТ СН'!$G$19</f>
        <v>1310.9332817</v>
      </c>
      <c r="C60" s="36">
        <f>SUMIFS(СВЦЭМ!$C$33:$C$776,СВЦЭМ!$A$33:$A$776,$A60,СВЦЭМ!$B$33:$B$776,C$47)+'СЕТ СН'!$G$9+СВЦЭМ!$D$10+'СЕТ СН'!$G$6-'СЕТ СН'!$G$19</f>
        <v>1386.9379012499999</v>
      </c>
      <c r="D60" s="36">
        <f>SUMIFS(СВЦЭМ!$C$33:$C$776,СВЦЭМ!$A$33:$A$776,$A60,СВЦЭМ!$B$33:$B$776,D$47)+'СЕТ СН'!$G$9+СВЦЭМ!$D$10+'СЕТ СН'!$G$6-'СЕТ СН'!$G$19</f>
        <v>1444.6858782899999</v>
      </c>
      <c r="E60" s="36">
        <f>SUMIFS(СВЦЭМ!$C$33:$C$776,СВЦЭМ!$A$33:$A$776,$A60,СВЦЭМ!$B$33:$B$776,E$47)+'СЕТ СН'!$G$9+СВЦЭМ!$D$10+'СЕТ СН'!$G$6-'СЕТ СН'!$G$19</f>
        <v>1459.2190688599999</v>
      </c>
      <c r="F60" s="36">
        <f>SUMIFS(СВЦЭМ!$C$33:$C$776,СВЦЭМ!$A$33:$A$776,$A60,СВЦЭМ!$B$33:$B$776,F$47)+'СЕТ СН'!$G$9+СВЦЭМ!$D$10+'СЕТ СН'!$G$6-'СЕТ СН'!$G$19</f>
        <v>1460.6602517199999</v>
      </c>
      <c r="G60" s="36">
        <f>SUMIFS(СВЦЭМ!$C$33:$C$776,СВЦЭМ!$A$33:$A$776,$A60,СВЦЭМ!$B$33:$B$776,G$47)+'СЕТ СН'!$G$9+СВЦЭМ!$D$10+'СЕТ СН'!$G$6-'СЕТ СН'!$G$19</f>
        <v>1448.35055442</v>
      </c>
      <c r="H60" s="36">
        <f>SUMIFS(СВЦЭМ!$C$33:$C$776,СВЦЭМ!$A$33:$A$776,$A60,СВЦЭМ!$B$33:$B$776,H$47)+'СЕТ СН'!$G$9+СВЦЭМ!$D$10+'СЕТ СН'!$G$6-'СЕТ СН'!$G$19</f>
        <v>1424.02734132</v>
      </c>
      <c r="I60" s="36">
        <f>SUMIFS(СВЦЭМ!$C$33:$C$776,СВЦЭМ!$A$33:$A$776,$A60,СВЦЭМ!$B$33:$B$776,I$47)+'СЕТ СН'!$G$9+СВЦЭМ!$D$10+'СЕТ СН'!$G$6-'СЕТ СН'!$G$19</f>
        <v>1417.4700950699998</v>
      </c>
      <c r="J60" s="36">
        <f>SUMIFS(СВЦЭМ!$C$33:$C$776,СВЦЭМ!$A$33:$A$776,$A60,СВЦЭМ!$B$33:$B$776,J$47)+'СЕТ СН'!$G$9+СВЦЭМ!$D$10+'СЕТ СН'!$G$6-'СЕТ СН'!$G$19</f>
        <v>1360.9801108299998</v>
      </c>
      <c r="K60" s="36">
        <f>SUMIFS(СВЦЭМ!$C$33:$C$776,СВЦЭМ!$A$33:$A$776,$A60,СВЦЭМ!$B$33:$B$776,K$47)+'СЕТ СН'!$G$9+СВЦЭМ!$D$10+'СЕТ СН'!$G$6-'СЕТ СН'!$G$19</f>
        <v>1319.0048406000001</v>
      </c>
      <c r="L60" s="36">
        <f>SUMIFS(СВЦЭМ!$C$33:$C$776,СВЦЭМ!$A$33:$A$776,$A60,СВЦЭМ!$B$33:$B$776,L$47)+'СЕТ СН'!$G$9+СВЦЭМ!$D$10+'СЕТ СН'!$G$6-'СЕТ СН'!$G$19</f>
        <v>1320.9162778700002</v>
      </c>
      <c r="M60" s="36">
        <f>SUMIFS(СВЦЭМ!$C$33:$C$776,СВЦЭМ!$A$33:$A$776,$A60,СВЦЭМ!$B$33:$B$776,M$47)+'СЕТ СН'!$G$9+СВЦЭМ!$D$10+'СЕТ СН'!$G$6-'СЕТ СН'!$G$19</f>
        <v>1331.6689268</v>
      </c>
      <c r="N60" s="36">
        <f>SUMIFS(СВЦЭМ!$C$33:$C$776,СВЦЭМ!$A$33:$A$776,$A60,СВЦЭМ!$B$33:$B$776,N$47)+'СЕТ СН'!$G$9+СВЦЭМ!$D$10+'СЕТ СН'!$G$6-'СЕТ СН'!$G$19</f>
        <v>1337.51075962</v>
      </c>
      <c r="O60" s="36">
        <f>SUMIFS(СВЦЭМ!$C$33:$C$776,СВЦЭМ!$A$33:$A$776,$A60,СВЦЭМ!$B$33:$B$776,O$47)+'СЕТ СН'!$G$9+СВЦЭМ!$D$10+'СЕТ СН'!$G$6-'СЕТ СН'!$G$19</f>
        <v>1375.4748050600001</v>
      </c>
      <c r="P60" s="36">
        <f>SUMIFS(СВЦЭМ!$C$33:$C$776,СВЦЭМ!$A$33:$A$776,$A60,СВЦЭМ!$B$33:$B$776,P$47)+'СЕТ СН'!$G$9+СВЦЭМ!$D$10+'СЕТ СН'!$G$6-'СЕТ СН'!$G$19</f>
        <v>1405.8612120499999</v>
      </c>
      <c r="Q60" s="36">
        <f>SUMIFS(СВЦЭМ!$C$33:$C$776,СВЦЭМ!$A$33:$A$776,$A60,СВЦЭМ!$B$33:$B$776,Q$47)+'СЕТ СН'!$G$9+СВЦЭМ!$D$10+'СЕТ СН'!$G$6-'СЕТ СН'!$G$19</f>
        <v>1366.0314302000002</v>
      </c>
      <c r="R60" s="36">
        <f>SUMIFS(СВЦЭМ!$C$33:$C$776,СВЦЭМ!$A$33:$A$776,$A60,СВЦЭМ!$B$33:$B$776,R$47)+'СЕТ СН'!$G$9+СВЦЭМ!$D$10+'СЕТ СН'!$G$6-'СЕТ СН'!$G$19</f>
        <v>1314.3228830399999</v>
      </c>
      <c r="S60" s="36">
        <f>SUMIFS(СВЦЭМ!$C$33:$C$776,СВЦЭМ!$A$33:$A$776,$A60,СВЦЭМ!$B$33:$B$776,S$47)+'СЕТ СН'!$G$9+СВЦЭМ!$D$10+'СЕТ СН'!$G$6-'СЕТ СН'!$G$19</f>
        <v>1269.4875038999999</v>
      </c>
      <c r="T60" s="36">
        <f>SUMIFS(СВЦЭМ!$C$33:$C$776,СВЦЭМ!$A$33:$A$776,$A60,СВЦЭМ!$B$33:$B$776,T$47)+'СЕТ СН'!$G$9+СВЦЭМ!$D$10+'СЕТ СН'!$G$6-'СЕТ СН'!$G$19</f>
        <v>1268.0338082799999</v>
      </c>
      <c r="U60" s="36">
        <f>SUMIFS(СВЦЭМ!$C$33:$C$776,СВЦЭМ!$A$33:$A$776,$A60,СВЦЭМ!$B$33:$B$776,U$47)+'СЕТ СН'!$G$9+СВЦЭМ!$D$10+'СЕТ СН'!$G$6-'СЕТ СН'!$G$19</f>
        <v>1290.3582721499999</v>
      </c>
      <c r="V60" s="36">
        <f>SUMIFS(СВЦЭМ!$C$33:$C$776,СВЦЭМ!$A$33:$A$776,$A60,СВЦЭМ!$B$33:$B$776,V$47)+'СЕТ СН'!$G$9+СВЦЭМ!$D$10+'СЕТ СН'!$G$6-'СЕТ СН'!$G$19</f>
        <v>1284.9470013499999</v>
      </c>
      <c r="W60" s="36">
        <f>SUMIFS(СВЦЭМ!$C$33:$C$776,СВЦЭМ!$A$33:$A$776,$A60,СВЦЭМ!$B$33:$B$776,W$47)+'СЕТ СН'!$G$9+СВЦЭМ!$D$10+'СЕТ СН'!$G$6-'СЕТ СН'!$G$19</f>
        <v>1276.86782393</v>
      </c>
      <c r="X60" s="36">
        <f>SUMIFS(СВЦЭМ!$C$33:$C$776,СВЦЭМ!$A$33:$A$776,$A60,СВЦЭМ!$B$33:$B$776,X$47)+'СЕТ СН'!$G$9+СВЦЭМ!$D$10+'СЕТ СН'!$G$6-'СЕТ СН'!$G$19</f>
        <v>1259.34071556</v>
      </c>
      <c r="Y60" s="36">
        <f>SUMIFS(СВЦЭМ!$C$33:$C$776,СВЦЭМ!$A$33:$A$776,$A60,СВЦЭМ!$B$33:$B$776,Y$47)+'СЕТ СН'!$G$9+СВЦЭМ!$D$10+'СЕТ СН'!$G$6-'СЕТ СН'!$G$19</f>
        <v>1279.70748119</v>
      </c>
    </row>
    <row r="61" spans="1:25" ht="15.75" x14ac:dyDescent="0.2">
      <c r="A61" s="35">
        <f t="shared" si="1"/>
        <v>44118</v>
      </c>
      <c r="B61" s="36">
        <f>SUMIFS(СВЦЭМ!$C$33:$C$776,СВЦЭМ!$A$33:$A$776,$A61,СВЦЭМ!$B$33:$B$776,B$47)+'СЕТ СН'!$G$9+СВЦЭМ!$D$10+'СЕТ СН'!$G$6-'СЕТ СН'!$G$19</f>
        <v>1345.93415104</v>
      </c>
      <c r="C61" s="36">
        <f>SUMIFS(СВЦЭМ!$C$33:$C$776,СВЦЭМ!$A$33:$A$776,$A61,СВЦЭМ!$B$33:$B$776,C$47)+'СЕТ СН'!$G$9+СВЦЭМ!$D$10+'СЕТ СН'!$G$6-'СЕТ СН'!$G$19</f>
        <v>1418.52628712</v>
      </c>
      <c r="D61" s="36">
        <f>SUMIFS(СВЦЭМ!$C$33:$C$776,СВЦЭМ!$A$33:$A$776,$A61,СВЦЭМ!$B$33:$B$776,D$47)+'СЕТ СН'!$G$9+СВЦЭМ!$D$10+'СЕТ СН'!$G$6-'СЕТ СН'!$G$19</f>
        <v>1485.90577897</v>
      </c>
      <c r="E61" s="36">
        <f>SUMIFS(СВЦЭМ!$C$33:$C$776,СВЦЭМ!$A$33:$A$776,$A61,СВЦЭМ!$B$33:$B$776,E$47)+'СЕТ СН'!$G$9+СВЦЭМ!$D$10+'СЕТ СН'!$G$6-'СЕТ СН'!$G$19</f>
        <v>1498.8584782600001</v>
      </c>
      <c r="F61" s="36">
        <f>SUMIFS(СВЦЭМ!$C$33:$C$776,СВЦЭМ!$A$33:$A$776,$A61,СВЦЭМ!$B$33:$B$776,F$47)+'СЕТ СН'!$G$9+СВЦЭМ!$D$10+'СЕТ СН'!$G$6-'СЕТ СН'!$G$19</f>
        <v>1492.32392708</v>
      </c>
      <c r="G61" s="36">
        <f>SUMIFS(СВЦЭМ!$C$33:$C$776,СВЦЭМ!$A$33:$A$776,$A61,СВЦЭМ!$B$33:$B$776,G$47)+'СЕТ СН'!$G$9+СВЦЭМ!$D$10+'СЕТ СН'!$G$6-'СЕТ СН'!$G$19</f>
        <v>1483.6079695600001</v>
      </c>
      <c r="H61" s="36">
        <f>SUMIFS(СВЦЭМ!$C$33:$C$776,СВЦЭМ!$A$33:$A$776,$A61,СВЦЭМ!$B$33:$B$776,H$47)+'СЕТ СН'!$G$9+СВЦЭМ!$D$10+'СЕТ СН'!$G$6-'СЕТ СН'!$G$19</f>
        <v>1434.0027802499999</v>
      </c>
      <c r="I61" s="36">
        <f>SUMIFS(СВЦЭМ!$C$33:$C$776,СВЦЭМ!$A$33:$A$776,$A61,СВЦЭМ!$B$33:$B$776,I$47)+'СЕТ СН'!$G$9+СВЦЭМ!$D$10+'СЕТ СН'!$G$6-'СЕТ СН'!$G$19</f>
        <v>1393.8141627</v>
      </c>
      <c r="J61" s="36">
        <f>SUMIFS(СВЦЭМ!$C$33:$C$776,СВЦЭМ!$A$33:$A$776,$A61,СВЦЭМ!$B$33:$B$776,J$47)+'СЕТ СН'!$G$9+СВЦЭМ!$D$10+'СЕТ СН'!$G$6-'СЕТ СН'!$G$19</f>
        <v>1327.8489690699998</v>
      </c>
      <c r="K61" s="36">
        <f>SUMIFS(СВЦЭМ!$C$33:$C$776,СВЦЭМ!$A$33:$A$776,$A61,СВЦЭМ!$B$33:$B$776,K$47)+'СЕТ СН'!$G$9+СВЦЭМ!$D$10+'СЕТ СН'!$G$6-'СЕТ СН'!$G$19</f>
        <v>1292.98045013</v>
      </c>
      <c r="L61" s="36">
        <f>SUMIFS(СВЦЭМ!$C$33:$C$776,СВЦЭМ!$A$33:$A$776,$A61,СВЦЭМ!$B$33:$B$776,L$47)+'СЕТ СН'!$G$9+СВЦЭМ!$D$10+'СЕТ СН'!$G$6-'СЕТ СН'!$G$19</f>
        <v>1298.62308893</v>
      </c>
      <c r="M61" s="36">
        <f>SUMIFS(СВЦЭМ!$C$33:$C$776,СВЦЭМ!$A$33:$A$776,$A61,СВЦЭМ!$B$33:$B$776,M$47)+'СЕТ СН'!$G$9+СВЦЭМ!$D$10+'СЕТ СН'!$G$6-'СЕТ СН'!$G$19</f>
        <v>1312.90816408</v>
      </c>
      <c r="N61" s="36">
        <f>SUMIFS(СВЦЭМ!$C$33:$C$776,СВЦЭМ!$A$33:$A$776,$A61,СВЦЭМ!$B$33:$B$776,N$47)+'СЕТ СН'!$G$9+СВЦЭМ!$D$10+'СЕТ СН'!$G$6-'СЕТ СН'!$G$19</f>
        <v>1323.27809856</v>
      </c>
      <c r="O61" s="36">
        <f>SUMIFS(СВЦЭМ!$C$33:$C$776,СВЦЭМ!$A$33:$A$776,$A61,СВЦЭМ!$B$33:$B$776,O$47)+'СЕТ СН'!$G$9+СВЦЭМ!$D$10+'СЕТ СН'!$G$6-'СЕТ СН'!$G$19</f>
        <v>1371.94949606</v>
      </c>
      <c r="P61" s="36">
        <f>SUMIFS(СВЦЭМ!$C$33:$C$776,СВЦЭМ!$A$33:$A$776,$A61,СВЦЭМ!$B$33:$B$776,P$47)+'СЕТ СН'!$G$9+СВЦЭМ!$D$10+'СЕТ СН'!$G$6-'СЕТ СН'!$G$19</f>
        <v>1405.1893835599999</v>
      </c>
      <c r="Q61" s="36">
        <f>SUMIFS(СВЦЭМ!$C$33:$C$776,СВЦЭМ!$A$33:$A$776,$A61,СВЦЭМ!$B$33:$B$776,Q$47)+'СЕТ СН'!$G$9+СВЦЭМ!$D$10+'СЕТ СН'!$G$6-'СЕТ СН'!$G$19</f>
        <v>1365.8279031100001</v>
      </c>
      <c r="R61" s="36">
        <f>SUMIFS(СВЦЭМ!$C$33:$C$776,СВЦЭМ!$A$33:$A$776,$A61,СВЦЭМ!$B$33:$B$776,R$47)+'СЕТ СН'!$G$9+СВЦЭМ!$D$10+'СЕТ СН'!$G$6-'СЕТ СН'!$G$19</f>
        <v>1313.72582743</v>
      </c>
      <c r="S61" s="36">
        <f>SUMIFS(СВЦЭМ!$C$33:$C$776,СВЦЭМ!$A$33:$A$776,$A61,СВЦЭМ!$B$33:$B$776,S$47)+'СЕТ СН'!$G$9+СВЦЭМ!$D$10+'СЕТ СН'!$G$6-'СЕТ СН'!$G$19</f>
        <v>1257.48424501</v>
      </c>
      <c r="T61" s="36">
        <f>SUMIFS(СВЦЭМ!$C$33:$C$776,СВЦЭМ!$A$33:$A$776,$A61,СВЦЭМ!$B$33:$B$776,T$47)+'СЕТ СН'!$G$9+СВЦЭМ!$D$10+'СЕТ СН'!$G$6-'СЕТ СН'!$G$19</f>
        <v>1238.3286689399999</v>
      </c>
      <c r="U61" s="36">
        <f>SUMIFS(СВЦЭМ!$C$33:$C$776,СВЦЭМ!$A$33:$A$776,$A61,СВЦЭМ!$B$33:$B$776,U$47)+'СЕТ СН'!$G$9+СВЦЭМ!$D$10+'СЕТ СН'!$G$6-'СЕТ СН'!$G$19</f>
        <v>1268.9038358100001</v>
      </c>
      <c r="V61" s="36">
        <f>SUMIFS(СВЦЭМ!$C$33:$C$776,СВЦЭМ!$A$33:$A$776,$A61,СВЦЭМ!$B$33:$B$776,V$47)+'СЕТ СН'!$G$9+СВЦЭМ!$D$10+'СЕТ СН'!$G$6-'СЕТ СН'!$G$19</f>
        <v>1263.48223102</v>
      </c>
      <c r="W61" s="36">
        <f>SUMIFS(СВЦЭМ!$C$33:$C$776,СВЦЭМ!$A$33:$A$776,$A61,СВЦЭМ!$B$33:$B$776,W$47)+'СЕТ СН'!$G$9+СВЦЭМ!$D$10+'СЕТ СН'!$G$6-'СЕТ СН'!$G$19</f>
        <v>1251.2718925300001</v>
      </c>
      <c r="X61" s="36">
        <f>SUMIFS(СВЦЭМ!$C$33:$C$776,СВЦЭМ!$A$33:$A$776,$A61,СВЦЭМ!$B$33:$B$776,X$47)+'СЕТ СН'!$G$9+СВЦЭМ!$D$10+'СЕТ СН'!$G$6-'СЕТ СН'!$G$19</f>
        <v>1234.2935110600001</v>
      </c>
      <c r="Y61" s="36">
        <f>SUMIFS(СВЦЭМ!$C$33:$C$776,СВЦЭМ!$A$33:$A$776,$A61,СВЦЭМ!$B$33:$B$776,Y$47)+'СЕТ СН'!$G$9+СВЦЭМ!$D$10+'СЕТ СН'!$G$6-'СЕТ СН'!$G$19</f>
        <v>1264.5800329200001</v>
      </c>
    </row>
    <row r="62" spans="1:25" ht="15.75" x14ac:dyDescent="0.2">
      <c r="A62" s="35">
        <f t="shared" si="1"/>
        <v>44119</v>
      </c>
      <c r="B62" s="36">
        <f>SUMIFS(СВЦЭМ!$C$33:$C$776,СВЦЭМ!$A$33:$A$776,$A62,СВЦЭМ!$B$33:$B$776,B$47)+'СЕТ СН'!$G$9+СВЦЭМ!$D$10+'СЕТ СН'!$G$6-'СЕТ СН'!$G$19</f>
        <v>1367.72674553</v>
      </c>
      <c r="C62" s="36">
        <f>SUMIFS(СВЦЭМ!$C$33:$C$776,СВЦЭМ!$A$33:$A$776,$A62,СВЦЭМ!$B$33:$B$776,C$47)+'СЕТ СН'!$G$9+СВЦЭМ!$D$10+'СЕТ СН'!$G$6-'СЕТ СН'!$G$19</f>
        <v>1451.84929195</v>
      </c>
      <c r="D62" s="36">
        <f>SUMIFS(СВЦЭМ!$C$33:$C$776,СВЦЭМ!$A$33:$A$776,$A62,СВЦЭМ!$B$33:$B$776,D$47)+'СЕТ СН'!$G$9+СВЦЭМ!$D$10+'СЕТ СН'!$G$6-'СЕТ СН'!$G$19</f>
        <v>1517.1806639500001</v>
      </c>
      <c r="E62" s="36">
        <f>SUMIFS(СВЦЭМ!$C$33:$C$776,СВЦЭМ!$A$33:$A$776,$A62,СВЦЭМ!$B$33:$B$776,E$47)+'СЕТ СН'!$G$9+СВЦЭМ!$D$10+'СЕТ СН'!$G$6-'СЕТ СН'!$G$19</f>
        <v>1522.5810136300001</v>
      </c>
      <c r="F62" s="36">
        <f>SUMIFS(СВЦЭМ!$C$33:$C$776,СВЦЭМ!$A$33:$A$776,$A62,СВЦЭМ!$B$33:$B$776,F$47)+'СЕТ СН'!$G$9+СВЦЭМ!$D$10+'СЕТ СН'!$G$6-'СЕТ СН'!$G$19</f>
        <v>1516.14662555</v>
      </c>
      <c r="G62" s="36">
        <f>SUMIFS(СВЦЭМ!$C$33:$C$776,СВЦЭМ!$A$33:$A$776,$A62,СВЦЭМ!$B$33:$B$776,G$47)+'СЕТ СН'!$G$9+СВЦЭМ!$D$10+'СЕТ СН'!$G$6-'СЕТ СН'!$G$19</f>
        <v>1494.6302259899999</v>
      </c>
      <c r="H62" s="36">
        <f>SUMIFS(СВЦЭМ!$C$33:$C$776,СВЦЭМ!$A$33:$A$776,$A62,СВЦЭМ!$B$33:$B$776,H$47)+'СЕТ СН'!$G$9+СВЦЭМ!$D$10+'СЕТ СН'!$G$6-'СЕТ СН'!$G$19</f>
        <v>1448.2469587599999</v>
      </c>
      <c r="I62" s="36">
        <f>SUMIFS(СВЦЭМ!$C$33:$C$776,СВЦЭМ!$A$33:$A$776,$A62,СВЦЭМ!$B$33:$B$776,I$47)+'СЕТ СН'!$G$9+СВЦЭМ!$D$10+'СЕТ СН'!$G$6-'СЕТ СН'!$G$19</f>
        <v>1403.2696232799999</v>
      </c>
      <c r="J62" s="36">
        <f>SUMIFS(СВЦЭМ!$C$33:$C$776,СВЦЭМ!$A$33:$A$776,$A62,СВЦЭМ!$B$33:$B$776,J$47)+'СЕТ СН'!$G$9+СВЦЭМ!$D$10+'СЕТ СН'!$G$6-'СЕТ СН'!$G$19</f>
        <v>1339.6741672600001</v>
      </c>
      <c r="K62" s="36">
        <f>SUMIFS(СВЦЭМ!$C$33:$C$776,СВЦЭМ!$A$33:$A$776,$A62,СВЦЭМ!$B$33:$B$776,K$47)+'СЕТ СН'!$G$9+СВЦЭМ!$D$10+'СЕТ СН'!$G$6-'СЕТ СН'!$G$19</f>
        <v>1299.15178412</v>
      </c>
      <c r="L62" s="36">
        <f>SUMIFS(СВЦЭМ!$C$33:$C$776,СВЦЭМ!$A$33:$A$776,$A62,СВЦЭМ!$B$33:$B$776,L$47)+'СЕТ СН'!$G$9+СВЦЭМ!$D$10+'СЕТ СН'!$G$6-'СЕТ СН'!$G$19</f>
        <v>1302.57984207</v>
      </c>
      <c r="M62" s="36">
        <f>SUMIFS(СВЦЭМ!$C$33:$C$776,СВЦЭМ!$A$33:$A$776,$A62,СВЦЭМ!$B$33:$B$776,M$47)+'СЕТ СН'!$G$9+СВЦЭМ!$D$10+'СЕТ СН'!$G$6-'СЕТ СН'!$G$19</f>
        <v>1317.3808738499999</v>
      </c>
      <c r="N62" s="36">
        <f>SUMIFS(СВЦЭМ!$C$33:$C$776,СВЦЭМ!$A$33:$A$776,$A62,СВЦЭМ!$B$33:$B$776,N$47)+'СЕТ СН'!$G$9+СВЦЭМ!$D$10+'СЕТ СН'!$G$6-'СЕТ СН'!$G$19</f>
        <v>1326.75258878</v>
      </c>
      <c r="O62" s="36">
        <f>SUMIFS(СВЦЭМ!$C$33:$C$776,СВЦЭМ!$A$33:$A$776,$A62,СВЦЭМ!$B$33:$B$776,O$47)+'СЕТ СН'!$G$9+СВЦЭМ!$D$10+'СЕТ СН'!$G$6-'СЕТ СН'!$G$19</f>
        <v>1345.1895212899999</v>
      </c>
      <c r="P62" s="36">
        <f>SUMIFS(СВЦЭМ!$C$33:$C$776,СВЦЭМ!$A$33:$A$776,$A62,СВЦЭМ!$B$33:$B$776,P$47)+'СЕТ СН'!$G$9+СВЦЭМ!$D$10+'СЕТ СН'!$G$6-'СЕТ СН'!$G$19</f>
        <v>1367.14377715</v>
      </c>
      <c r="Q62" s="36">
        <f>SUMIFS(СВЦЭМ!$C$33:$C$776,СВЦЭМ!$A$33:$A$776,$A62,СВЦЭМ!$B$33:$B$776,Q$47)+'СЕТ СН'!$G$9+СВЦЭМ!$D$10+'СЕТ СН'!$G$6-'СЕТ СН'!$G$19</f>
        <v>1330.37635918</v>
      </c>
      <c r="R62" s="36">
        <f>SUMIFS(СВЦЭМ!$C$33:$C$776,СВЦЭМ!$A$33:$A$776,$A62,СВЦЭМ!$B$33:$B$776,R$47)+'СЕТ СН'!$G$9+СВЦЭМ!$D$10+'СЕТ СН'!$G$6-'СЕТ СН'!$G$19</f>
        <v>1280.4232796900001</v>
      </c>
      <c r="S62" s="36">
        <f>SUMIFS(СВЦЭМ!$C$33:$C$776,СВЦЭМ!$A$33:$A$776,$A62,СВЦЭМ!$B$33:$B$776,S$47)+'СЕТ СН'!$G$9+СВЦЭМ!$D$10+'СЕТ СН'!$G$6-'СЕТ СН'!$G$19</f>
        <v>1228.21022036</v>
      </c>
      <c r="T62" s="36">
        <f>SUMIFS(СВЦЭМ!$C$33:$C$776,СВЦЭМ!$A$33:$A$776,$A62,СВЦЭМ!$B$33:$B$776,T$47)+'СЕТ СН'!$G$9+СВЦЭМ!$D$10+'СЕТ СН'!$G$6-'СЕТ СН'!$G$19</f>
        <v>1233.7248110999999</v>
      </c>
      <c r="U62" s="36">
        <f>SUMIFS(СВЦЭМ!$C$33:$C$776,СВЦЭМ!$A$33:$A$776,$A62,СВЦЭМ!$B$33:$B$776,U$47)+'СЕТ СН'!$G$9+СВЦЭМ!$D$10+'СЕТ СН'!$G$6-'СЕТ СН'!$G$19</f>
        <v>1259.0217583799999</v>
      </c>
      <c r="V62" s="36">
        <f>SUMIFS(СВЦЭМ!$C$33:$C$776,СВЦЭМ!$A$33:$A$776,$A62,СВЦЭМ!$B$33:$B$776,V$47)+'СЕТ СН'!$G$9+СВЦЭМ!$D$10+'СЕТ СН'!$G$6-'СЕТ СН'!$G$19</f>
        <v>1252.19778514</v>
      </c>
      <c r="W62" s="36">
        <f>SUMIFS(СВЦЭМ!$C$33:$C$776,СВЦЭМ!$A$33:$A$776,$A62,СВЦЭМ!$B$33:$B$776,W$47)+'СЕТ СН'!$G$9+СВЦЭМ!$D$10+'СЕТ СН'!$G$6-'СЕТ СН'!$G$19</f>
        <v>1241.25797296</v>
      </c>
      <c r="X62" s="36">
        <f>SUMIFS(СВЦЭМ!$C$33:$C$776,СВЦЭМ!$A$33:$A$776,$A62,СВЦЭМ!$B$33:$B$776,X$47)+'СЕТ СН'!$G$9+СВЦЭМ!$D$10+'СЕТ СН'!$G$6-'СЕТ СН'!$G$19</f>
        <v>1217.4842766699999</v>
      </c>
      <c r="Y62" s="36">
        <f>SUMIFS(СВЦЭМ!$C$33:$C$776,СВЦЭМ!$A$33:$A$776,$A62,СВЦЭМ!$B$33:$B$776,Y$47)+'СЕТ СН'!$G$9+СВЦЭМ!$D$10+'СЕТ СН'!$G$6-'СЕТ СН'!$G$19</f>
        <v>1267.10076583</v>
      </c>
    </row>
    <row r="63" spans="1:25" ht="15.75" x14ac:dyDescent="0.2">
      <c r="A63" s="35">
        <f t="shared" si="1"/>
        <v>44120</v>
      </c>
      <c r="B63" s="36">
        <f>SUMIFS(СВЦЭМ!$C$33:$C$776,СВЦЭМ!$A$33:$A$776,$A63,СВЦЭМ!$B$33:$B$776,B$47)+'СЕТ СН'!$G$9+СВЦЭМ!$D$10+'СЕТ СН'!$G$6-'СЕТ СН'!$G$19</f>
        <v>1314.87072562</v>
      </c>
      <c r="C63" s="36">
        <f>SUMIFS(СВЦЭМ!$C$33:$C$776,СВЦЭМ!$A$33:$A$776,$A63,СВЦЭМ!$B$33:$B$776,C$47)+'СЕТ СН'!$G$9+СВЦЭМ!$D$10+'СЕТ СН'!$G$6-'СЕТ СН'!$G$19</f>
        <v>1393.9888363699999</v>
      </c>
      <c r="D63" s="36">
        <f>SUMIFS(СВЦЭМ!$C$33:$C$776,СВЦЭМ!$A$33:$A$776,$A63,СВЦЭМ!$B$33:$B$776,D$47)+'СЕТ СН'!$G$9+СВЦЭМ!$D$10+'СЕТ СН'!$G$6-'СЕТ СН'!$G$19</f>
        <v>1448.3808258499998</v>
      </c>
      <c r="E63" s="36">
        <f>SUMIFS(СВЦЭМ!$C$33:$C$776,СВЦЭМ!$A$33:$A$776,$A63,СВЦЭМ!$B$33:$B$776,E$47)+'СЕТ СН'!$G$9+СВЦЭМ!$D$10+'СЕТ СН'!$G$6-'СЕТ СН'!$G$19</f>
        <v>1453.1866353</v>
      </c>
      <c r="F63" s="36">
        <f>SUMIFS(СВЦЭМ!$C$33:$C$776,СВЦЭМ!$A$33:$A$776,$A63,СВЦЭМ!$B$33:$B$776,F$47)+'СЕТ СН'!$G$9+СВЦЭМ!$D$10+'СЕТ СН'!$G$6-'СЕТ СН'!$G$19</f>
        <v>1449.31724975</v>
      </c>
      <c r="G63" s="36">
        <f>SUMIFS(СВЦЭМ!$C$33:$C$776,СВЦЭМ!$A$33:$A$776,$A63,СВЦЭМ!$B$33:$B$776,G$47)+'СЕТ СН'!$G$9+СВЦЭМ!$D$10+'СЕТ СН'!$G$6-'СЕТ СН'!$G$19</f>
        <v>1436.01718065</v>
      </c>
      <c r="H63" s="36">
        <f>SUMIFS(СВЦЭМ!$C$33:$C$776,СВЦЭМ!$A$33:$A$776,$A63,СВЦЭМ!$B$33:$B$776,H$47)+'СЕТ СН'!$G$9+СВЦЭМ!$D$10+'СЕТ СН'!$G$6-'СЕТ СН'!$G$19</f>
        <v>1405.35101143</v>
      </c>
      <c r="I63" s="36">
        <f>SUMIFS(СВЦЭМ!$C$33:$C$776,СВЦЭМ!$A$33:$A$776,$A63,СВЦЭМ!$B$33:$B$776,I$47)+'СЕТ СН'!$G$9+СВЦЭМ!$D$10+'СЕТ СН'!$G$6-'СЕТ СН'!$G$19</f>
        <v>1380.3387440900001</v>
      </c>
      <c r="J63" s="36">
        <f>SUMIFS(СВЦЭМ!$C$33:$C$776,СВЦЭМ!$A$33:$A$776,$A63,СВЦЭМ!$B$33:$B$776,J$47)+'СЕТ СН'!$G$9+СВЦЭМ!$D$10+'СЕТ СН'!$G$6-'СЕТ СН'!$G$19</f>
        <v>1351.12193308</v>
      </c>
      <c r="K63" s="36">
        <f>SUMIFS(СВЦЭМ!$C$33:$C$776,СВЦЭМ!$A$33:$A$776,$A63,СВЦЭМ!$B$33:$B$776,K$47)+'СЕТ СН'!$G$9+СВЦЭМ!$D$10+'СЕТ СН'!$G$6-'СЕТ СН'!$G$19</f>
        <v>1317.7603153</v>
      </c>
      <c r="L63" s="36">
        <f>SUMIFS(СВЦЭМ!$C$33:$C$776,СВЦЭМ!$A$33:$A$776,$A63,СВЦЭМ!$B$33:$B$776,L$47)+'СЕТ СН'!$G$9+СВЦЭМ!$D$10+'СЕТ СН'!$G$6-'СЕТ СН'!$G$19</f>
        <v>1315.874926</v>
      </c>
      <c r="M63" s="36">
        <f>SUMIFS(СВЦЭМ!$C$33:$C$776,СВЦЭМ!$A$33:$A$776,$A63,СВЦЭМ!$B$33:$B$776,M$47)+'СЕТ СН'!$G$9+СВЦЭМ!$D$10+'СЕТ СН'!$G$6-'СЕТ СН'!$G$19</f>
        <v>1322.34919483</v>
      </c>
      <c r="N63" s="36">
        <f>SUMIFS(СВЦЭМ!$C$33:$C$776,СВЦЭМ!$A$33:$A$776,$A63,СВЦЭМ!$B$33:$B$776,N$47)+'СЕТ СН'!$G$9+СВЦЭМ!$D$10+'СЕТ СН'!$G$6-'СЕТ СН'!$G$19</f>
        <v>1334.75423406</v>
      </c>
      <c r="O63" s="36">
        <f>SUMIFS(СВЦЭМ!$C$33:$C$776,СВЦЭМ!$A$33:$A$776,$A63,СВЦЭМ!$B$33:$B$776,O$47)+'СЕТ СН'!$G$9+СВЦЭМ!$D$10+'СЕТ СН'!$G$6-'СЕТ СН'!$G$19</f>
        <v>1369.4852552699999</v>
      </c>
      <c r="P63" s="36">
        <f>SUMIFS(СВЦЭМ!$C$33:$C$776,СВЦЭМ!$A$33:$A$776,$A63,СВЦЭМ!$B$33:$B$776,P$47)+'СЕТ СН'!$G$9+СВЦЭМ!$D$10+'СЕТ СН'!$G$6-'СЕТ СН'!$G$19</f>
        <v>1412.09274078</v>
      </c>
      <c r="Q63" s="36">
        <f>SUMIFS(СВЦЭМ!$C$33:$C$776,СВЦЭМ!$A$33:$A$776,$A63,СВЦЭМ!$B$33:$B$776,Q$47)+'СЕТ СН'!$G$9+СВЦЭМ!$D$10+'СЕТ СН'!$G$6-'СЕТ СН'!$G$19</f>
        <v>1378.2976162699999</v>
      </c>
      <c r="R63" s="36">
        <f>SUMIFS(СВЦЭМ!$C$33:$C$776,СВЦЭМ!$A$33:$A$776,$A63,СВЦЭМ!$B$33:$B$776,R$47)+'СЕТ СН'!$G$9+СВЦЭМ!$D$10+'СЕТ СН'!$G$6-'СЕТ СН'!$G$19</f>
        <v>1331.0110297599999</v>
      </c>
      <c r="S63" s="36">
        <f>SUMIFS(СВЦЭМ!$C$33:$C$776,СВЦЭМ!$A$33:$A$776,$A63,СВЦЭМ!$B$33:$B$776,S$47)+'СЕТ СН'!$G$9+СВЦЭМ!$D$10+'СЕТ СН'!$G$6-'СЕТ СН'!$G$19</f>
        <v>1270.11966826</v>
      </c>
      <c r="T63" s="36">
        <f>SUMIFS(СВЦЭМ!$C$33:$C$776,СВЦЭМ!$A$33:$A$776,$A63,СВЦЭМ!$B$33:$B$776,T$47)+'СЕТ СН'!$G$9+СВЦЭМ!$D$10+'СЕТ СН'!$G$6-'СЕТ СН'!$G$19</f>
        <v>1243.7218666200001</v>
      </c>
      <c r="U63" s="36">
        <f>SUMIFS(СВЦЭМ!$C$33:$C$776,СВЦЭМ!$A$33:$A$776,$A63,СВЦЭМ!$B$33:$B$776,U$47)+'СЕТ СН'!$G$9+СВЦЭМ!$D$10+'СЕТ СН'!$G$6-'СЕТ СН'!$G$19</f>
        <v>1246.3909036499999</v>
      </c>
      <c r="V63" s="36">
        <f>SUMIFS(СВЦЭМ!$C$33:$C$776,СВЦЭМ!$A$33:$A$776,$A63,СВЦЭМ!$B$33:$B$776,V$47)+'СЕТ СН'!$G$9+СВЦЭМ!$D$10+'СЕТ СН'!$G$6-'СЕТ СН'!$G$19</f>
        <v>1234.7108511199999</v>
      </c>
      <c r="W63" s="36">
        <f>SUMIFS(СВЦЭМ!$C$33:$C$776,СВЦЭМ!$A$33:$A$776,$A63,СВЦЭМ!$B$33:$B$776,W$47)+'СЕТ СН'!$G$9+СВЦЭМ!$D$10+'СЕТ СН'!$G$6-'СЕТ СН'!$G$19</f>
        <v>1230.3815441699999</v>
      </c>
      <c r="X63" s="36">
        <f>SUMIFS(СВЦЭМ!$C$33:$C$776,СВЦЭМ!$A$33:$A$776,$A63,СВЦЭМ!$B$33:$B$776,X$47)+'СЕТ СН'!$G$9+СВЦЭМ!$D$10+'СЕТ СН'!$G$6-'СЕТ СН'!$G$19</f>
        <v>1229.9802296100002</v>
      </c>
      <c r="Y63" s="36">
        <f>SUMIFS(СВЦЭМ!$C$33:$C$776,СВЦЭМ!$A$33:$A$776,$A63,СВЦЭМ!$B$33:$B$776,Y$47)+'СЕТ СН'!$G$9+СВЦЭМ!$D$10+'СЕТ СН'!$G$6-'СЕТ СН'!$G$19</f>
        <v>1260.8698908599999</v>
      </c>
    </row>
    <row r="64" spans="1:25" ht="15.75" x14ac:dyDescent="0.2">
      <c r="A64" s="35">
        <f t="shared" si="1"/>
        <v>44121</v>
      </c>
      <c r="B64" s="36">
        <f>SUMIFS(СВЦЭМ!$C$33:$C$776,СВЦЭМ!$A$33:$A$776,$A64,СВЦЭМ!$B$33:$B$776,B$47)+'СЕТ СН'!$G$9+СВЦЭМ!$D$10+'СЕТ СН'!$G$6-'СЕТ СН'!$G$19</f>
        <v>1313.2691445999999</v>
      </c>
      <c r="C64" s="36">
        <f>SUMIFS(СВЦЭМ!$C$33:$C$776,СВЦЭМ!$A$33:$A$776,$A64,СВЦЭМ!$B$33:$B$776,C$47)+'СЕТ СН'!$G$9+СВЦЭМ!$D$10+'СЕТ СН'!$G$6-'СЕТ СН'!$G$19</f>
        <v>1390.0475274299999</v>
      </c>
      <c r="D64" s="36">
        <f>SUMIFS(СВЦЭМ!$C$33:$C$776,СВЦЭМ!$A$33:$A$776,$A64,СВЦЭМ!$B$33:$B$776,D$47)+'СЕТ СН'!$G$9+СВЦЭМ!$D$10+'СЕТ СН'!$G$6-'СЕТ СН'!$G$19</f>
        <v>1451.66721792</v>
      </c>
      <c r="E64" s="36">
        <f>SUMIFS(СВЦЭМ!$C$33:$C$776,СВЦЭМ!$A$33:$A$776,$A64,СВЦЭМ!$B$33:$B$776,E$47)+'СЕТ СН'!$G$9+СВЦЭМ!$D$10+'СЕТ СН'!$G$6-'СЕТ СН'!$G$19</f>
        <v>1459.6135883299999</v>
      </c>
      <c r="F64" s="36">
        <f>SUMIFS(СВЦЭМ!$C$33:$C$776,СВЦЭМ!$A$33:$A$776,$A64,СВЦЭМ!$B$33:$B$776,F$47)+'СЕТ СН'!$G$9+СВЦЭМ!$D$10+'СЕТ СН'!$G$6-'СЕТ СН'!$G$19</f>
        <v>1462.70017624</v>
      </c>
      <c r="G64" s="36">
        <f>SUMIFS(СВЦЭМ!$C$33:$C$776,СВЦЭМ!$A$33:$A$776,$A64,СВЦЭМ!$B$33:$B$776,G$47)+'СЕТ СН'!$G$9+СВЦЭМ!$D$10+'СЕТ СН'!$G$6-'СЕТ СН'!$G$19</f>
        <v>1452.6902511399999</v>
      </c>
      <c r="H64" s="36">
        <f>SUMIFS(СВЦЭМ!$C$33:$C$776,СВЦЭМ!$A$33:$A$776,$A64,СВЦЭМ!$B$33:$B$776,H$47)+'СЕТ СН'!$G$9+СВЦЭМ!$D$10+'СЕТ СН'!$G$6-'СЕТ СН'!$G$19</f>
        <v>1440.1102046599999</v>
      </c>
      <c r="I64" s="36">
        <f>SUMIFS(СВЦЭМ!$C$33:$C$776,СВЦЭМ!$A$33:$A$776,$A64,СВЦЭМ!$B$33:$B$776,I$47)+'СЕТ СН'!$G$9+СВЦЭМ!$D$10+'СЕТ СН'!$G$6-'СЕТ СН'!$G$19</f>
        <v>1437.3336243899998</v>
      </c>
      <c r="J64" s="36">
        <f>SUMIFS(СВЦЭМ!$C$33:$C$776,СВЦЭМ!$A$33:$A$776,$A64,СВЦЭМ!$B$33:$B$776,J$47)+'СЕТ СН'!$G$9+СВЦЭМ!$D$10+'СЕТ СН'!$G$6-'СЕТ СН'!$G$19</f>
        <v>1382.2580153399999</v>
      </c>
      <c r="K64" s="36">
        <f>SUMIFS(СВЦЭМ!$C$33:$C$776,СВЦЭМ!$A$33:$A$776,$A64,СВЦЭМ!$B$33:$B$776,K$47)+'СЕТ СН'!$G$9+СВЦЭМ!$D$10+'СЕТ СН'!$G$6-'СЕТ СН'!$G$19</f>
        <v>1357.36729494</v>
      </c>
      <c r="L64" s="36">
        <f>SUMIFS(СВЦЭМ!$C$33:$C$776,СВЦЭМ!$A$33:$A$776,$A64,СВЦЭМ!$B$33:$B$776,L$47)+'СЕТ СН'!$G$9+СВЦЭМ!$D$10+'СЕТ СН'!$G$6-'СЕТ СН'!$G$19</f>
        <v>1329.2316274899999</v>
      </c>
      <c r="M64" s="36">
        <f>SUMIFS(СВЦЭМ!$C$33:$C$776,СВЦЭМ!$A$33:$A$776,$A64,СВЦЭМ!$B$33:$B$776,M$47)+'СЕТ СН'!$G$9+СВЦЭМ!$D$10+'СЕТ СН'!$G$6-'СЕТ СН'!$G$19</f>
        <v>1337.2490154900001</v>
      </c>
      <c r="N64" s="36">
        <f>SUMIFS(СВЦЭМ!$C$33:$C$776,СВЦЭМ!$A$33:$A$776,$A64,СВЦЭМ!$B$33:$B$776,N$47)+'СЕТ СН'!$G$9+СВЦЭМ!$D$10+'СЕТ СН'!$G$6-'СЕТ СН'!$G$19</f>
        <v>1351.0058680299999</v>
      </c>
      <c r="O64" s="36">
        <f>SUMIFS(СВЦЭМ!$C$33:$C$776,СВЦЭМ!$A$33:$A$776,$A64,СВЦЭМ!$B$33:$B$776,O$47)+'СЕТ СН'!$G$9+СВЦЭМ!$D$10+'СЕТ СН'!$G$6-'СЕТ СН'!$G$19</f>
        <v>1391.4717279000001</v>
      </c>
      <c r="P64" s="36">
        <f>SUMIFS(СВЦЭМ!$C$33:$C$776,СВЦЭМ!$A$33:$A$776,$A64,СВЦЭМ!$B$33:$B$776,P$47)+'СЕТ СН'!$G$9+СВЦЭМ!$D$10+'СЕТ СН'!$G$6-'СЕТ СН'!$G$19</f>
        <v>1435.6859663499999</v>
      </c>
      <c r="Q64" s="36">
        <f>SUMIFS(СВЦЭМ!$C$33:$C$776,СВЦЭМ!$A$33:$A$776,$A64,СВЦЭМ!$B$33:$B$776,Q$47)+'СЕТ СН'!$G$9+СВЦЭМ!$D$10+'СЕТ СН'!$G$6-'СЕТ СН'!$G$19</f>
        <v>1406.9576206299998</v>
      </c>
      <c r="R64" s="36">
        <f>SUMIFS(СВЦЭМ!$C$33:$C$776,СВЦЭМ!$A$33:$A$776,$A64,СВЦЭМ!$B$33:$B$776,R$47)+'СЕТ СН'!$G$9+СВЦЭМ!$D$10+'СЕТ СН'!$G$6-'СЕТ СН'!$G$19</f>
        <v>1362.3779436099999</v>
      </c>
      <c r="S64" s="36">
        <f>SUMIFS(СВЦЭМ!$C$33:$C$776,СВЦЭМ!$A$33:$A$776,$A64,СВЦЭМ!$B$33:$B$776,S$47)+'СЕТ СН'!$G$9+СВЦЭМ!$D$10+'СЕТ СН'!$G$6-'СЕТ СН'!$G$19</f>
        <v>1296.7067950599999</v>
      </c>
      <c r="T64" s="36">
        <f>SUMIFS(СВЦЭМ!$C$33:$C$776,СВЦЭМ!$A$33:$A$776,$A64,СВЦЭМ!$B$33:$B$776,T$47)+'СЕТ СН'!$G$9+СВЦЭМ!$D$10+'СЕТ СН'!$G$6-'СЕТ СН'!$G$19</f>
        <v>1259.6803803600001</v>
      </c>
      <c r="U64" s="36">
        <f>SUMIFS(СВЦЭМ!$C$33:$C$776,СВЦЭМ!$A$33:$A$776,$A64,СВЦЭМ!$B$33:$B$776,U$47)+'СЕТ СН'!$G$9+СВЦЭМ!$D$10+'СЕТ СН'!$G$6-'СЕТ СН'!$G$19</f>
        <v>1248.36520552</v>
      </c>
      <c r="V64" s="36">
        <f>SUMIFS(СВЦЭМ!$C$33:$C$776,СВЦЭМ!$A$33:$A$776,$A64,СВЦЭМ!$B$33:$B$776,V$47)+'СЕТ СН'!$G$9+СВЦЭМ!$D$10+'СЕТ СН'!$G$6-'СЕТ СН'!$G$19</f>
        <v>1249.1045544999999</v>
      </c>
      <c r="W64" s="36">
        <f>SUMIFS(СВЦЭМ!$C$33:$C$776,СВЦЭМ!$A$33:$A$776,$A64,СВЦЭМ!$B$33:$B$776,W$47)+'СЕТ СН'!$G$9+СВЦЭМ!$D$10+'СЕТ СН'!$G$6-'СЕТ СН'!$G$19</f>
        <v>1250.42684104</v>
      </c>
      <c r="X64" s="36">
        <f>SUMIFS(СВЦЭМ!$C$33:$C$776,СВЦЭМ!$A$33:$A$776,$A64,СВЦЭМ!$B$33:$B$776,X$47)+'СЕТ СН'!$G$9+СВЦЭМ!$D$10+'СЕТ СН'!$G$6-'СЕТ СН'!$G$19</f>
        <v>1270.59753563</v>
      </c>
      <c r="Y64" s="36">
        <f>SUMIFS(СВЦЭМ!$C$33:$C$776,СВЦЭМ!$A$33:$A$776,$A64,СВЦЭМ!$B$33:$B$776,Y$47)+'СЕТ СН'!$G$9+СВЦЭМ!$D$10+'СЕТ СН'!$G$6-'СЕТ СН'!$G$19</f>
        <v>1301.41688241</v>
      </c>
    </row>
    <row r="65" spans="1:27" ht="15.75" x14ac:dyDescent="0.2">
      <c r="A65" s="35">
        <f t="shared" si="1"/>
        <v>44122</v>
      </c>
      <c r="B65" s="36">
        <f>SUMIFS(СВЦЭМ!$C$33:$C$776,СВЦЭМ!$A$33:$A$776,$A65,СВЦЭМ!$B$33:$B$776,B$47)+'СЕТ СН'!$G$9+СВЦЭМ!$D$10+'СЕТ СН'!$G$6-'СЕТ СН'!$G$19</f>
        <v>1399.50171114</v>
      </c>
      <c r="C65" s="36">
        <f>SUMIFS(СВЦЭМ!$C$33:$C$776,СВЦЭМ!$A$33:$A$776,$A65,СВЦЭМ!$B$33:$B$776,C$47)+'СЕТ СН'!$G$9+СВЦЭМ!$D$10+'СЕТ СН'!$G$6-'СЕТ СН'!$G$19</f>
        <v>1495.9990216199999</v>
      </c>
      <c r="D65" s="36">
        <f>SUMIFS(СВЦЭМ!$C$33:$C$776,СВЦЭМ!$A$33:$A$776,$A65,СВЦЭМ!$B$33:$B$776,D$47)+'СЕТ СН'!$G$9+СВЦЭМ!$D$10+'СЕТ СН'!$G$6-'СЕТ СН'!$G$19</f>
        <v>1566.5841236199999</v>
      </c>
      <c r="E65" s="36">
        <f>SUMIFS(СВЦЭМ!$C$33:$C$776,СВЦЭМ!$A$33:$A$776,$A65,СВЦЭМ!$B$33:$B$776,E$47)+'СЕТ СН'!$G$9+СВЦЭМ!$D$10+'СЕТ СН'!$G$6-'СЕТ СН'!$G$19</f>
        <v>1574.31785051</v>
      </c>
      <c r="F65" s="36">
        <f>SUMIFS(СВЦЭМ!$C$33:$C$776,СВЦЭМ!$A$33:$A$776,$A65,СВЦЭМ!$B$33:$B$776,F$47)+'СЕТ СН'!$G$9+СВЦЭМ!$D$10+'СЕТ СН'!$G$6-'СЕТ СН'!$G$19</f>
        <v>1580.55514309</v>
      </c>
      <c r="G65" s="36">
        <f>SUMIFS(СВЦЭМ!$C$33:$C$776,СВЦЭМ!$A$33:$A$776,$A65,СВЦЭМ!$B$33:$B$776,G$47)+'СЕТ СН'!$G$9+СВЦЭМ!$D$10+'СЕТ СН'!$G$6-'СЕТ СН'!$G$19</f>
        <v>1568.4164323300001</v>
      </c>
      <c r="H65" s="36">
        <f>SUMIFS(СВЦЭМ!$C$33:$C$776,СВЦЭМ!$A$33:$A$776,$A65,СВЦЭМ!$B$33:$B$776,H$47)+'СЕТ СН'!$G$9+СВЦЭМ!$D$10+'СЕТ СН'!$G$6-'СЕТ СН'!$G$19</f>
        <v>1546.87769675</v>
      </c>
      <c r="I65" s="36">
        <f>SUMIFS(СВЦЭМ!$C$33:$C$776,СВЦЭМ!$A$33:$A$776,$A65,СВЦЭМ!$B$33:$B$776,I$47)+'СЕТ СН'!$G$9+СВЦЭМ!$D$10+'СЕТ СН'!$G$6-'СЕТ СН'!$G$19</f>
        <v>1512.19489664</v>
      </c>
      <c r="J65" s="36">
        <f>SUMIFS(СВЦЭМ!$C$33:$C$776,СВЦЭМ!$A$33:$A$776,$A65,СВЦЭМ!$B$33:$B$776,J$47)+'СЕТ СН'!$G$9+СВЦЭМ!$D$10+'СЕТ СН'!$G$6-'СЕТ СН'!$G$19</f>
        <v>1428.71363748</v>
      </c>
      <c r="K65" s="36">
        <f>SUMIFS(СВЦЭМ!$C$33:$C$776,СВЦЭМ!$A$33:$A$776,$A65,СВЦЭМ!$B$33:$B$776,K$47)+'СЕТ СН'!$G$9+СВЦЭМ!$D$10+'СЕТ СН'!$G$6-'СЕТ СН'!$G$19</f>
        <v>1362.1200009499998</v>
      </c>
      <c r="L65" s="36">
        <f>SUMIFS(СВЦЭМ!$C$33:$C$776,СВЦЭМ!$A$33:$A$776,$A65,СВЦЭМ!$B$33:$B$776,L$47)+'СЕТ СН'!$G$9+СВЦЭМ!$D$10+'СЕТ СН'!$G$6-'СЕТ СН'!$G$19</f>
        <v>1350.65086013</v>
      </c>
      <c r="M65" s="36">
        <f>SUMIFS(СВЦЭМ!$C$33:$C$776,СВЦЭМ!$A$33:$A$776,$A65,СВЦЭМ!$B$33:$B$776,M$47)+'СЕТ СН'!$G$9+СВЦЭМ!$D$10+'СЕТ СН'!$G$6-'СЕТ СН'!$G$19</f>
        <v>1353.61004011</v>
      </c>
      <c r="N65" s="36">
        <f>SUMIFS(СВЦЭМ!$C$33:$C$776,СВЦЭМ!$A$33:$A$776,$A65,СВЦЭМ!$B$33:$B$776,N$47)+'СЕТ СН'!$G$9+СВЦЭМ!$D$10+'СЕТ СН'!$G$6-'СЕТ СН'!$G$19</f>
        <v>1358.59563056</v>
      </c>
      <c r="O65" s="36">
        <f>SUMIFS(СВЦЭМ!$C$33:$C$776,СВЦЭМ!$A$33:$A$776,$A65,СВЦЭМ!$B$33:$B$776,O$47)+'СЕТ СН'!$G$9+СВЦЭМ!$D$10+'СЕТ СН'!$G$6-'СЕТ СН'!$G$19</f>
        <v>1410.9981130900001</v>
      </c>
      <c r="P65" s="36">
        <f>SUMIFS(СВЦЭМ!$C$33:$C$776,СВЦЭМ!$A$33:$A$776,$A65,СВЦЭМ!$B$33:$B$776,P$47)+'СЕТ СН'!$G$9+СВЦЭМ!$D$10+'СЕТ СН'!$G$6-'СЕТ СН'!$G$19</f>
        <v>1459.77006448</v>
      </c>
      <c r="Q65" s="36">
        <f>SUMIFS(СВЦЭМ!$C$33:$C$776,СВЦЭМ!$A$33:$A$776,$A65,СВЦЭМ!$B$33:$B$776,Q$47)+'СЕТ СН'!$G$9+СВЦЭМ!$D$10+'СЕТ СН'!$G$6-'СЕТ СН'!$G$19</f>
        <v>1424.76541249</v>
      </c>
      <c r="R65" s="36">
        <f>SUMIFS(СВЦЭМ!$C$33:$C$776,СВЦЭМ!$A$33:$A$776,$A65,СВЦЭМ!$B$33:$B$776,R$47)+'СЕТ СН'!$G$9+СВЦЭМ!$D$10+'СЕТ СН'!$G$6-'СЕТ СН'!$G$19</f>
        <v>1368.4950935500001</v>
      </c>
      <c r="S65" s="36">
        <f>SUMIFS(СВЦЭМ!$C$33:$C$776,СВЦЭМ!$A$33:$A$776,$A65,СВЦЭМ!$B$33:$B$776,S$47)+'СЕТ СН'!$G$9+СВЦЭМ!$D$10+'СЕТ СН'!$G$6-'СЕТ СН'!$G$19</f>
        <v>1294.7969344799999</v>
      </c>
      <c r="T65" s="36">
        <f>SUMIFS(СВЦЭМ!$C$33:$C$776,СВЦЭМ!$A$33:$A$776,$A65,СВЦЭМ!$B$33:$B$776,T$47)+'СЕТ СН'!$G$9+СВЦЭМ!$D$10+'СЕТ СН'!$G$6-'СЕТ СН'!$G$19</f>
        <v>1251.9451512000001</v>
      </c>
      <c r="U65" s="36">
        <f>SUMIFS(СВЦЭМ!$C$33:$C$776,СВЦЭМ!$A$33:$A$776,$A65,СВЦЭМ!$B$33:$B$776,U$47)+'СЕТ СН'!$G$9+СВЦЭМ!$D$10+'СЕТ СН'!$G$6-'СЕТ СН'!$G$19</f>
        <v>1248.109232</v>
      </c>
      <c r="V65" s="36">
        <f>SUMIFS(СВЦЭМ!$C$33:$C$776,СВЦЭМ!$A$33:$A$776,$A65,СВЦЭМ!$B$33:$B$776,V$47)+'СЕТ СН'!$G$9+СВЦЭМ!$D$10+'СЕТ СН'!$G$6-'СЕТ СН'!$G$19</f>
        <v>1246.4445918599999</v>
      </c>
      <c r="W65" s="36">
        <f>SUMIFS(СВЦЭМ!$C$33:$C$776,СВЦЭМ!$A$33:$A$776,$A65,СВЦЭМ!$B$33:$B$776,W$47)+'СЕТ СН'!$G$9+СВЦЭМ!$D$10+'СЕТ СН'!$G$6-'СЕТ СН'!$G$19</f>
        <v>1245.58038674</v>
      </c>
      <c r="X65" s="36">
        <f>SUMIFS(СВЦЭМ!$C$33:$C$776,СВЦЭМ!$A$33:$A$776,$A65,СВЦЭМ!$B$33:$B$776,X$47)+'СЕТ СН'!$G$9+СВЦЭМ!$D$10+'СЕТ СН'!$G$6-'СЕТ СН'!$G$19</f>
        <v>1245.2567558800001</v>
      </c>
      <c r="Y65" s="36">
        <f>SUMIFS(СВЦЭМ!$C$33:$C$776,СВЦЭМ!$A$33:$A$776,$A65,СВЦЭМ!$B$33:$B$776,Y$47)+'СЕТ СН'!$G$9+СВЦЭМ!$D$10+'СЕТ СН'!$G$6-'СЕТ СН'!$G$19</f>
        <v>1287.0870410299999</v>
      </c>
    </row>
    <row r="66" spans="1:27" ht="15.75" x14ac:dyDescent="0.2">
      <c r="A66" s="35">
        <f t="shared" si="1"/>
        <v>44123</v>
      </c>
      <c r="B66" s="36">
        <f>SUMIFS(СВЦЭМ!$C$33:$C$776,СВЦЭМ!$A$33:$A$776,$A66,СВЦЭМ!$B$33:$B$776,B$47)+'СЕТ СН'!$G$9+СВЦЭМ!$D$10+'СЕТ СН'!$G$6-'СЕТ СН'!$G$19</f>
        <v>1353.1272380400001</v>
      </c>
      <c r="C66" s="36">
        <f>SUMIFS(СВЦЭМ!$C$33:$C$776,СВЦЭМ!$A$33:$A$776,$A66,СВЦЭМ!$B$33:$B$776,C$47)+'СЕТ СН'!$G$9+СВЦЭМ!$D$10+'СЕТ СН'!$G$6-'СЕТ СН'!$G$19</f>
        <v>1433.6166123099999</v>
      </c>
      <c r="D66" s="36">
        <f>SUMIFS(СВЦЭМ!$C$33:$C$776,СВЦЭМ!$A$33:$A$776,$A66,СВЦЭМ!$B$33:$B$776,D$47)+'СЕТ СН'!$G$9+СВЦЭМ!$D$10+'СЕТ СН'!$G$6-'СЕТ СН'!$G$19</f>
        <v>1505.5947879800001</v>
      </c>
      <c r="E66" s="36">
        <f>SUMIFS(СВЦЭМ!$C$33:$C$776,СВЦЭМ!$A$33:$A$776,$A66,СВЦЭМ!$B$33:$B$776,E$47)+'СЕТ СН'!$G$9+СВЦЭМ!$D$10+'СЕТ СН'!$G$6-'СЕТ СН'!$G$19</f>
        <v>1510.0609268200001</v>
      </c>
      <c r="F66" s="36">
        <f>SUMIFS(СВЦЭМ!$C$33:$C$776,СВЦЭМ!$A$33:$A$776,$A66,СВЦЭМ!$B$33:$B$776,F$47)+'СЕТ СН'!$G$9+СВЦЭМ!$D$10+'СЕТ СН'!$G$6-'СЕТ СН'!$G$19</f>
        <v>1512.2455935200001</v>
      </c>
      <c r="G66" s="36">
        <f>SUMIFS(СВЦЭМ!$C$33:$C$776,СВЦЭМ!$A$33:$A$776,$A66,СВЦЭМ!$B$33:$B$776,G$47)+'СЕТ СН'!$G$9+СВЦЭМ!$D$10+'СЕТ СН'!$G$6-'СЕТ СН'!$G$19</f>
        <v>1492.50157322</v>
      </c>
      <c r="H66" s="36">
        <f>SUMIFS(СВЦЭМ!$C$33:$C$776,СВЦЭМ!$A$33:$A$776,$A66,СВЦЭМ!$B$33:$B$776,H$47)+'СЕТ СН'!$G$9+СВЦЭМ!$D$10+'СЕТ СН'!$G$6-'СЕТ СН'!$G$19</f>
        <v>1441.99998747</v>
      </c>
      <c r="I66" s="36">
        <f>SUMIFS(СВЦЭМ!$C$33:$C$776,СВЦЭМ!$A$33:$A$776,$A66,СВЦЭМ!$B$33:$B$776,I$47)+'СЕТ СН'!$G$9+СВЦЭМ!$D$10+'СЕТ СН'!$G$6-'СЕТ СН'!$G$19</f>
        <v>1386.3281767200001</v>
      </c>
      <c r="J66" s="36">
        <f>SUMIFS(СВЦЭМ!$C$33:$C$776,СВЦЭМ!$A$33:$A$776,$A66,СВЦЭМ!$B$33:$B$776,J$47)+'СЕТ СН'!$G$9+СВЦЭМ!$D$10+'СЕТ СН'!$G$6-'СЕТ СН'!$G$19</f>
        <v>1325.9368032299999</v>
      </c>
      <c r="K66" s="36">
        <f>SUMIFS(СВЦЭМ!$C$33:$C$776,СВЦЭМ!$A$33:$A$776,$A66,СВЦЭМ!$B$33:$B$776,K$47)+'СЕТ СН'!$G$9+СВЦЭМ!$D$10+'СЕТ СН'!$G$6-'СЕТ СН'!$G$19</f>
        <v>1290.6070009099999</v>
      </c>
      <c r="L66" s="36">
        <f>SUMIFS(СВЦЭМ!$C$33:$C$776,СВЦЭМ!$A$33:$A$776,$A66,СВЦЭМ!$B$33:$B$776,L$47)+'СЕТ СН'!$G$9+СВЦЭМ!$D$10+'СЕТ СН'!$G$6-'СЕТ СН'!$G$19</f>
        <v>1292.4547713699999</v>
      </c>
      <c r="M66" s="36">
        <f>SUMIFS(СВЦЭМ!$C$33:$C$776,СВЦЭМ!$A$33:$A$776,$A66,СВЦЭМ!$B$33:$B$776,M$47)+'СЕТ СН'!$G$9+СВЦЭМ!$D$10+'СЕТ СН'!$G$6-'СЕТ СН'!$G$19</f>
        <v>1300.0470874299999</v>
      </c>
      <c r="N66" s="36">
        <f>SUMIFS(СВЦЭМ!$C$33:$C$776,СВЦЭМ!$A$33:$A$776,$A66,СВЦЭМ!$B$33:$B$776,N$47)+'СЕТ СН'!$G$9+СВЦЭМ!$D$10+'СЕТ СН'!$G$6-'СЕТ СН'!$G$19</f>
        <v>1310.8850424</v>
      </c>
      <c r="O66" s="36">
        <f>SUMIFS(СВЦЭМ!$C$33:$C$776,СВЦЭМ!$A$33:$A$776,$A66,СВЦЭМ!$B$33:$B$776,O$47)+'СЕТ СН'!$G$9+СВЦЭМ!$D$10+'СЕТ СН'!$G$6-'СЕТ СН'!$G$19</f>
        <v>1355.76722842</v>
      </c>
      <c r="P66" s="36">
        <f>SUMIFS(СВЦЭМ!$C$33:$C$776,СВЦЭМ!$A$33:$A$776,$A66,СВЦЭМ!$B$33:$B$776,P$47)+'СЕТ СН'!$G$9+СВЦЭМ!$D$10+'СЕТ СН'!$G$6-'СЕТ СН'!$G$19</f>
        <v>1397.9779743200002</v>
      </c>
      <c r="Q66" s="36">
        <f>SUMIFS(СВЦЭМ!$C$33:$C$776,СВЦЭМ!$A$33:$A$776,$A66,СВЦЭМ!$B$33:$B$776,Q$47)+'СЕТ СН'!$G$9+СВЦЭМ!$D$10+'СЕТ СН'!$G$6-'СЕТ СН'!$G$19</f>
        <v>1368.9475213000001</v>
      </c>
      <c r="R66" s="36">
        <f>SUMIFS(СВЦЭМ!$C$33:$C$776,СВЦЭМ!$A$33:$A$776,$A66,СВЦЭМ!$B$33:$B$776,R$47)+'СЕТ СН'!$G$9+СВЦЭМ!$D$10+'СЕТ СН'!$G$6-'СЕТ СН'!$G$19</f>
        <v>1322.6717586499999</v>
      </c>
      <c r="S66" s="36">
        <f>SUMIFS(СВЦЭМ!$C$33:$C$776,СВЦЭМ!$A$33:$A$776,$A66,СВЦЭМ!$B$33:$B$776,S$47)+'СЕТ СН'!$G$9+СВЦЭМ!$D$10+'СЕТ СН'!$G$6-'СЕТ СН'!$G$19</f>
        <v>1266.7891522099999</v>
      </c>
      <c r="T66" s="36">
        <f>SUMIFS(СВЦЭМ!$C$33:$C$776,СВЦЭМ!$A$33:$A$776,$A66,СВЦЭМ!$B$33:$B$776,T$47)+'СЕТ СН'!$G$9+СВЦЭМ!$D$10+'СЕТ СН'!$G$6-'СЕТ СН'!$G$19</f>
        <v>1237.7244151099999</v>
      </c>
      <c r="U66" s="36">
        <f>SUMIFS(СВЦЭМ!$C$33:$C$776,СВЦЭМ!$A$33:$A$776,$A66,СВЦЭМ!$B$33:$B$776,U$47)+'СЕТ СН'!$G$9+СВЦЭМ!$D$10+'СЕТ СН'!$G$6-'СЕТ СН'!$G$19</f>
        <v>1246.4039395099999</v>
      </c>
      <c r="V66" s="36">
        <f>SUMIFS(СВЦЭМ!$C$33:$C$776,СВЦЭМ!$A$33:$A$776,$A66,СВЦЭМ!$B$33:$B$776,V$47)+'СЕТ СН'!$G$9+СВЦЭМ!$D$10+'СЕТ СН'!$G$6-'СЕТ СН'!$G$19</f>
        <v>1238.2158082599999</v>
      </c>
      <c r="W66" s="36">
        <f>SUMIFS(СВЦЭМ!$C$33:$C$776,СВЦЭМ!$A$33:$A$776,$A66,СВЦЭМ!$B$33:$B$776,W$47)+'СЕТ СН'!$G$9+СВЦЭМ!$D$10+'СЕТ СН'!$G$6-'СЕТ СН'!$G$19</f>
        <v>1244.6547256599999</v>
      </c>
      <c r="X66" s="36">
        <f>SUMIFS(СВЦЭМ!$C$33:$C$776,СВЦЭМ!$A$33:$A$776,$A66,СВЦЭМ!$B$33:$B$776,X$47)+'СЕТ СН'!$G$9+СВЦЭМ!$D$10+'СЕТ СН'!$G$6-'СЕТ СН'!$G$19</f>
        <v>1259.3640337100001</v>
      </c>
      <c r="Y66" s="36">
        <f>SUMIFS(СВЦЭМ!$C$33:$C$776,СВЦЭМ!$A$33:$A$776,$A66,СВЦЭМ!$B$33:$B$776,Y$47)+'СЕТ СН'!$G$9+СВЦЭМ!$D$10+'СЕТ СН'!$G$6-'СЕТ СН'!$G$19</f>
        <v>1290.60311671</v>
      </c>
    </row>
    <row r="67" spans="1:27" ht="15.75" x14ac:dyDescent="0.2">
      <c r="A67" s="35">
        <f t="shared" si="1"/>
        <v>44124</v>
      </c>
      <c r="B67" s="36">
        <f>SUMIFS(СВЦЭМ!$C$33:$C$776,СВЦЭМ!$A$33:$A$776,$A67,СВЦЭМ!$B$33:$B$776,B$47)+'СЕТ СН'!$G$9+СВЦЭМ!$D$10+'СЕТ СН'!$G$6-'СЕТ СН'!$G$19</f>
        <v>1399.08805568</v>
      </c>
      <c r="C67" s="36">
        <f>SUMIFS(СВЦЭМ!$C$33:$C$776,СВЦЭМ!$A$33:$A$776,$A67,СВЦЭМ!$B$33:$B$776,C$47)+'СЕТ СН'!$G$9+СВЦЭМ!$D$10+'СЕТ СН'!$G$6-'СЕТ СН'!$G$19</f>
        <v>1479.7717994700001</v>
      </c>
      <c r="D67" s="36">
        <f>SUMIFS(СВЦЭМ!$C$33:$C$776,СВЦЭМ!$A$33:$A$776,$A67,СВЦЭМ!$B$33:$B$776,D$47)+'СЕТ СН'!$G$9+СВЦЭМ!$D$10+'СЕТ СН'!$G$6-'СЕТ СН'!$G$19</f>
        <v>1543.3190140299998</v>
      </c>
      <c r="E67" s="36">
        <f>SUMIFS(СВЦЭМ!$C$33:$C$776,СВЦЭМ!$A$33:$A$776,$A67,СВЦЭМ!$B$33:$B$776,E$47)+'СЕТ СН'!$G$9+СВЦЭМ!$D$10+'СЕТ СН'!$G$6-'СЕТ СН'!$G$19</f>
        <v>1554.5418955499999</v>
      </c>
      <c r="F67" s="36">
        <f>SUMIFS(СВЦЭМ!$C$33:$C$776,СВЦЭМ!$A$33:$A$776,$A67,СВЦЭМ!$B$33:$B$776,F$47)+'СЕТ СН'!$G$9+СВЦЭМ!$D$10+'СЕТ СН'!$G$6-'СЕТ СН'!$G$19</f>
        <v>1565.18002553</v>
      </c>
      <c r="G67" s="36">
        <f>SUMIFS(СВЦЭМ!$C$33:$C$776,СВЦЭМ!$A$33:$A$776,$A67,СВЦЭМ!$B$33:$B$776,G$47)+'СЕТ СН'!$G$9+СВЦЭМ!$D$10+'СЕТ СН'!$G$6-'СЕТ СН'!$G$19</f>
        <v>1539.6991948999998</v>
      </c>
      <c r="H67" s="36">
        <f>SUMIFS(СВЦЭМ!$C$33:$C$776,СВЦЭМ!$A$33:$A$776,$A67,СВЦЭМ!$B$33:$B$776,H$47)+'СЕТ СН'!$G$9+СВЦЭМ!$D$10+'СЕТ СН'!$G$6-'СЕТ СН'!$G$19</f>
        <v>1482.1496867599999</v>
      </c>
      <c r="I67" s="36">
        <f>SUMIFS(СВЦЭМ!$C$33:$C$776,СВЦЭМ!$A$33:$A$776,$A67,СВЦЭМ!$B$33:$B$776,I$47)+'СЕТ СН'!$G$9+СВЦЭМ!$D$10+'СЕТ СН'!$G$6-'СЕТ СН'!$G$19</f>
        <v>1429.33650646</v>
      </c>
      <c r="J67" s="36">
        <f>SUMIFS(СВЦЭМ!$C$33:$C$776,СВЦЭМ!$A$33:$A$776,$A67,СВЦЭМ!$B$33:$B$776,J$47)+'СЕТ СН'!$G$9+СВЦЭМ!$D$10+'СЕТ СН'!$G$6-'СЕТ СН'!$G$19</f>
        <v>1361.04889329</v>
      </c>
      <c r="K67" s="36">
        <f>SUMIFS(СВЦЭМ!$C$33:$C$776,СВЦЭМ!$A$33:$A$776,$A67,СВЦЭМ!$B$33:$B$776,K$47)+'СЕТ СН'!$G$9+СВЦЭМ!$D$10+'СЕТ СН'!$G$6-'СЕТ СН'!$G$19</f>
        <v>1320.6377879199999</v>
      </c>
      <c r="L67" s="36">
        <f>SUMIFS(СВЦЭМ!$C$33:$C$776,СВЦЭМ!$A$33:$A$776,$A67,СВЦЭМ!$B$33:$B$776,L$47)+'СЕТ СН'!$G$9+СВЦЭМ!$D$10+'СЕТ СН'!$G$6-'СЕТ СН'!$G$19</f>
        <v>1320.44810527</v>
      </c>
      <c r="M67" s="36">
        <f>SUMIFS(СВЦЭМ!$C$33:$C$776,СВЦЭМ!$A$33:$A$776,$A67,СВЦЭМ!$B$33:$B$776,M$47)+'СЕТ СН'!$G$9+СВЦЭМ!$D$10+'СЕТ СН'!$G$6-'СЕТ СН'!$G$19</f>
        <v>1329.3060479599999</v>
      </c>
      <c r="N67" s="36">
        <f>SUMIFS(СВЦЭМ!$C$33:$C$776,СВЦЭМ!$A$33:$A$776,$A67,СВЦЭМ!$B$33:$B$776,N$47)+'СЕТ СН'!$G$9+СВЦЭМ!$D$10+'СЕТ СН'!$G$6-'СЕТ СН'!$G$19</f>
        <v>1343.5854813599999</v>
      </c>
      <c r="O67" s="36">
        <f>SUMIFS(СВЦЭМ!$C$33:$C$776,СВЦЭМ!$A$33:$A$776,$A67,СВЦЭМ!$B$33:$B$776,O$47)+'СЕТ СН'!$G$9+СВЦЭМ!$D$10+'СЕТ СН'!$G$6-'СЕТ СН'!$G$19</f>
        <v>1382.3216894699999</v>
      </c>
      <c r="P67" s="36">
        <f>SUMIFS(СВЦЭМ!$C$33:$C$776,СВЦЭМ!$A$33:$A$776,$A67,СВЦЭМ!$B$33:$B$776,P$47)+'СЕТ СН'!$G$9+СВЦЭМ!$D$10+'СЕТ СН'!$G$6-'СЕТ СН'!$G$19</f>
        <v>1430.1284439199999</v>
      </c>
      <c r="Q67" s="36">
        <f>SUMIFS(СВЦЭМ!$C$33:$C$776,СВЦЭМ!$A$33:$A$776,$A67,СВЦЭМ!$B$33:$B$776,Q$47)+'СЕТ СН'!$G$9+СВЦЭМ!$D$10+'СЕТ СН'!$G$6-'СЕТ СН'!$G$19</f>
        <v>1403.25173275</v>
      </c>
      <c r="R67" s="36">
        <f>SUMIFS(СВЦЭМ!$C$33:$C$776,СВЦЭМ!$A$33:$A$776,$A67,СВЦЭМ!$B$33:$B$776,R$47)+'СЕТ СН'!$G$9+СВЦЭМ!$D$10+'СЕТ СН'!$G$6-'СЕТ СН'!$G$19</f>
        <v>1350.7931462699999</v>
      </c>
      <c r="S67" s="36">
        <f>SUMIFS(СВЦЭМ!$C$33:$C$776,СВЦЭМ!$A$33:$A$776,$A67,СВЦЭМ!$B$33:$B$776,S$47)+'СЕТ СН'!$G$9+СВЦЭМ!$D$10+'СЕТ СН'!$G$6-'СЕТ СН'!$G$19</f>
        <v>1283.7759558100001</v>
      </c>
      <c r="T67" s="36">
        <f>SUMIFS(СВЦЭМ!$C$33:$C$776,СВЦЭМ!$A$33:$A$776,$A67,СВЦЭМ!$B$33:$B$776,T$47)+'СЕТ СН'!$G$9+СВЦЭМ!$D$10+'СЕТ СН'!$G$6-'СЕТ СН'!$G$19</f>
        <v>1251.11324036</v>
      </c>
      <c r="U67" s="36">
        <f>SUMIFS(СВЦЭМ!$C$33:$C$776,СВЦЭМ!$A$33:$A$776,$A67,СВЦЭМ!$B$33:$B$776,U$47)+'СЕТ СН'!$G$9+СВЦЭМ!$D$10+'СЕТ СН'!$G$6-'СЕТ СН'!$G$19</f>
        <v>1266.0348261199999</v>
      </c>
      <c r="V67" s="36">
        <f>SUMIFS(СВЦЭМ!$C$33:$C$776,СВЦЭМ!$A$33:$A$776,$A67,СВЦЭМ!$B$33:$B$776,V$47)+'СЕТ СН'!$G$9+СВЦЭМ!$D$10+'СЕТ СН'!$G$6-'СЕТ СН'!$G$19</f>
        <v>1263.1024786200001</v>
      </c>
      <c r="W67" s="36">
        <f>SUMIFS(СВЦЭМ!$C$33:$C$776,СВЦЭМ!$A$33:$A$776,$A67,СВЦЭМ!$B$33:$B$776,W$47)+'СЕТ СН'!$G$9+СВЦЭМ!$D$10+'СЕТ СН'!$G$6-'СЕТ СН'!$G$19</f>
        <v>1259.54142084</v>
      </c>
      <c r="X67" s="36">
        <f>SUMIFS(СВЦЭМ!$C$33:$C$776,СВЦЭМ!$A$33:$A$776,$A67,СВЦЭМ!$B$33:$B$776,X$47)+'СЕТ СН'!$G$9+СВЦЭМ!$D$10+'СЕТ СН'!$G$6-'СЕТ СН'!$G$19</f>
        <v>1264.2047828899999</v>
      </c>
      <c r="Y67" s="36">
        <f>SUMIFS(СВЦЭМ!$C$33:$C$776,СВЦЭМ!$A$33:$A$776,$A67,СВЦЭМ!$B$33:$B$776,Y$47)+'СЕТ СН'!$G$9+СВЦЭМ!$D$10+'СЕТ СН'!$G$6-'СЕТ СН'!$G$19</f>
        <v>1298.91400135</v>
      </c>
    </row>
    <row r="68" spans="1:27" ht="15.75" x14ac:dyDescent="0.2">
      <c r="A68" s="35">
        <f t="shared" si="1"/>
        <v>44125</v>
      </c>
      <c r="B68" s="36">
        <f>SUMIFS(СВЦЭМ!$C$33:$C$776,СВЦЭМ!$A$33:$A$776,$A68,СВЦЭМ!$B$33:$B$776,B$47)+'СЕТ СН'!$G$9+СВЦЭМ!$D$10+'СЕТ СН'!$G$6-'СЕТ СН'!$G$19</f>
        <v>1379.3780115</v>
      </c>
      <c r="C68" s="36">
        <f>SUMIFS(СВЦЭМ!$C$33:$C$776,СВЦЭМ!$A$33:$A$776,$A68,СВЦЭМ!$B$33:$B$776,C$47)+'СЕТ СН'!$G$9+СВЦЭМ!$D$10+'СЕТ СН'!$G$6-'СЕТ СН'!$G$19</f>
        <v>1457.20188588</v>
      </c>
      <c r="D68" s="36">
        <f>SUMIFS(СВЦЭМ!$C$33:$C$776,СВЦЭМ!$A$33:$A$776,$A68,СВЦЭМ!$B$33:$B$776,D$47)+'СЕТ СН'!$G$9+СВЦЭМ!$D$10+'СЕТ СН'!$G$6-'СЕТ СН'!$G$19</f>
        <v>1518.38764874</v>
      </c>
      <c r="E68" s="36">
        <f>SUMIFS(СВЦЭМ!$C$33:$C$776,СВЦЭМ!$A$33:$A$776,$A68,СВЦЭМ!$B$33:$B$776,E$47)+'СЕТ СН'!$G$9+СВЦЭМ!$D$10+'СЕТ СН'!$G$6-'СЕТ СН'!$G$19</f>
        <v>1525.9443343</v>
      </c>
      <c r="F68" s="36">
        <f>SUMIFS(СВЦЭМ!$C$33:$C$776,СВЦЭМ!$A$33:$A$776,$A68,СВЦЭМ!$B$33:$B$776,F$47)+'СЕТ СН'!$G$9+СВЦЭМ!$D$10+'СЕТ СН'!$G$6-'СЕТ СН'!$G$19</f>
        <v>1525.68022262</v>
      </c>
      <c r="G68" s="36">
        <f>SUMIFS(СВЦЭМ!$C$33:$C$776,СВЦЭМ!$A$33:$A$776,$A68,СВЦЭМ!$B$33:$B$776,G$47)+'СЕТ СН'!$G$9+СВЦЭМ!$D$10+'СЕТ СН'!$G$6-'СЕТ СН'!$G$19</f>
        <v>1508.2358408099999</v>
      </c>
      <c r="H68" s="36">
        <f>SUMIFS(СВЦЭМ!$C$33:$C$776,СВЦЭМ!$A$33:$A$776,$A68,СВЦЭМ!$B$33:$B$776,H$47)+'СЕТ СН'!$G$9+СВЦЭМ!$D$10+'СЕТ СН'!$G$6-'СЕТ СН'!$G$19</f>
        <v>1455.57787108</v>
      </c>
      <c r="I68" s="36">
        <f>SUMIFS(СВЦЭМ!$C$33:$C$776,СВЦЭМ!$A$33:$A$776,$A68,СВЦЭМ!$B$33:$B$776,I$47)+'СЕТ СН'!$G$9+СВЦЭМ!$D$10+'СЕТ СН'!$G$6-'СЕТ СН'!$G$19</f>
        <v>1411.87647257</v>
      </c>
      <c r="J68" s="36">
        <f>SUMIFS(СВЦЭМ!$C$33:$C$776,СВЦЭМ!$A$33:$A$776,$A68,СВЦЭМ!$B$33:$B$776,J$47)+'СЕТ СН'!$G$9+СВЦЭМ!$D$10+'СЕТ СН'!$G$6-'СЕТ СН'!$G$19</f>
        <v>1355.77840756</v>
      </c>
      <c r="K68" s="36">
        <f>SUMIFS(СВЦЭМ!$C$33:$C$776,СВЦЭМ!$A$33:$A$776,$A68,СВЦЭМ!$B$33:$B$776,K$47)+'СЕТ СН'!$G$9+СВЦЭМ!$D$10+'СЕТ СН'!$G$6-'СЕТ СН'!$G$19</f>
        <v>1315.6131719999998</v>
      </c>
      <c r="L68" s="36">
        <f>SUMIFS(СВЦЭМ!$C$33:$C$776,СВЦЭМ!$A$33:$A$776,$A68,СВЦЭМ!$B$33:$B$776,L$47)+'СЕТ СН'!$G$9+СВЦЭМ!$D$10+'СЕТ СН'!$G$6-'СЕТ СН'!$G$19</f>
        <v>1319.26194764</v>
      </c>
      <c r="M68" s="36">
        <f>SUMIFS(СВЦЭМ!$C$33:$C$776,СВЦЭМ!$A$33:$A$776,$A68,СВЦЭМ!$B$33:$B$776,M$47)+'СЕТ СН'!$G$9+СВЦЭМ!$D$10+'СЕТ СН'!$G$6-'СЕТ СН'!$G$19</f>
        <v>1328.8784620500001</v>
      </c>
      <c r="N68" s="36">
        <f>SUMIFS(СВЦЭМ!$C$33:$C$776,СВЦЭМ!$A$33:$A$776,$A68,СВЦЭМ!$B$33:$B$776,N$47)+'СЕТ СН'!$G$9+СВЦЭМ!$D$10+'СЕТ СН'!$G$6-'СЕТ СН'!$G$19</f>
        <v>1335.28082152</v>
      </c>
      <c r="O68" s="36">
        <f>SUMIFS(СВЦЭМ!$C$33:$C$776,СВЦЭМ!$A$33:$A$776,$A68,СВЦЭМ!$B$33:$B$776,O$47)+'СЕТ СН'!$G$9+СВЦЭМ!$D$10+'СЕТ СН'!$G$6-'СЕТ СН'!$G$19</f>
        <v>1374.0774549799999</v>
      </c>
      <c r="P68" s="36">
        <f>SUMIFS(СВЦЭМ!$C$33:$C$776,СВЦЭМ!$A$33:$A$776,$A68,СВЦЭМ!$B$33:$B$776,P$47)+'СЕТ СН'!$G$9+СВЦЭМ!$D$10+'СЕТ СН'!$G$6-'СЕТ СН'!$G$19</f>
        <v>1415.36044571</v>
      </c>
      <c r="Q68" s="36">
        <f>SUMIFS(СВЦЭМ!$C$33:$C$776,СВЦЭМ!$A$33:$A$776,$A68,СВЦЭМ!$B$33:$B$776,Q$47)+'СЕТ СН'!$G$9+СВЦЭМ!$D$10+'СЕТ СН'!$G$6-'СЕТ СН'!$G$19</f>
        <v>1378.4884917300001</v>
      </c>
      <c r="R68" s="36">
        <f>SUMIFS(СВЦЭМ!$C$33:$C$776,СВЦЭМ!$A$33:$A$776,$A68,СВЦЭМ!$B$33:$B$776,R$47)+'СЕТ СН'!$G$9+СВЦЭМ!$D$10+'СЕТ СН'!$G$6-'СЕТ СН'!$G$19</f>
        <v>1324.0005324799999</v>
      </c>
      <c r="S68" s="36">
        <f>SUMIFS(СВЦЭМ!$C$33:$C$776,СВЦЭМ!$A$33:$A$776,$A68,СВЦЭМ!$B$33:$B$776,S$47)+'СЕТ СН'!$G$9+СВЦЭМ!$D$10+'СЕТ СН'!$G$6-'СЕТ СН'!$G$19</f>
        <v>1257.3719648000001</v>
      </c>
      <c r="T68" s="36">
        <f>SUMIFS(СВЦЭМ!$C$33:$C$776,СВЦЭМ!$A$33:$A$776,$A68,СВЦЭМ!$B$33:$B$776,T$47)+'СЕТ СН'!$G$9+СВЦЭМ!$D$10+'СЕТ СН'!$G$6-'СЕТ СН'!$G$19</f>
        <v>1252.46474704</v>
      </c>
      <c r="U68" s="36">
        <f>SUMIFS(СВЦЭМ!$C$33:$C$776,СВЦЭМ!$A$33:$A$776,$A68,СВЦЭМ!$B$33:$B$776,U$47)+'СЕТ СН'!$G$9+СВЦЭМ!$D$10+'СЕТ СН'!$G$6-'СЕТ СН'!$G$19</f>
        <v>1266.11755647</v>
      </c>
      <c r="V68" s="36">
        <f>SUMIFS(СВЦЭМ!$C$33:$C$776,СВЦЭМ!$A$33:$A$776,$A68,СВЦЭМ!$B$33:$B$776,V$47)+'СЕТ СН'!$G$9+СВЦЭМ!$D$10+'СЕТ СН'!$G$6-'СЕТ СН'!$G$19</f>
        <v>1262.75604155</v>
      </c>
      <c r="W68" s="36">
        <f>SUMIFS(СВЦЭМ!$C$33:$C$776,СВЦЭМ!$A$33:$A$776,$A68,СВЦЭМ!$B$33:$B$776,W$47)+'СЕТ СН'!$G$9+СВЦЭМ!$D$10+'СЕТ СН'!$G$6-'СЕТ СН'!$G$19</f>
        <v>1259.5824762100001</v>
      </c>
      <c r="X68" s="36">
        <f>SUMIFS(СВЦЭМ!$C$33:$C$776,СВЦЭМ!$A$33:$A$776,$A68,СВЦЭМ!$B$33:$B$776,X$47)+'СЕТ СН'!$G$9+СВЦЭМ!$D$10+'СЕТ СН'!$G$6-'СЕТ СН'!$G$19</f>
        <v>1249.7798607099999</v>
      </c>
      <c r="Y68" s="36">
        <f>SUMIFS(СВЦЭМ!$C$33:$C$776,СВЦЭМ!$A$33:$A$776,$A68,СВЦЭМ!$B$33:$B$776,Y$47)+'СЕТ СН'!$G$9+СВЦЭМ!$D$10+'СЕТ СН'!$G$6-'СЕТ СН'!$G$19</f>
        <v>1283.4445276900001</v>
      </c>
    </row>
    <row r="69" spans="1:27" ht="15.75" x14ac:dyDescent="0.2">
      <c r="A69" s="35">
        <f t="shared" si="1"/>
        <v>44126</v>
      </c>
      <c r="B69" s="36">
        <f>SUMIFS(СВЦЭМ!$C$33:$C$776,СВЦЭМ!$A$33:$A$776,$A69,СВЦЭМ!$B$33:$B$776,B$47)+'СЕТ СН'!$G$9+СВЦЭМ!$D$10+'СЕТ СН'!$G$6-'СЕТ СН'!$G$19</f>
        <v>1402.9638635900001</v>
      </c>
      <c r="C69" s="36">
        <f>SUMIFS(СВЦЭМ!$C$33:$C$776,СВЦЭМ!$A$33:$A$776,$A69,СВЦЭМ!$B$33:$B$776,C$47)+'СЕТ СН'!$G$9+СВЦЭМ!$D$10+'СЕТ СН'!$G$6-'СЕТ СН'!$G$19</f>
        <v>1496.2356751299999</v>
      </c>
      <c r="D69" s="36">
        <f>SUMIFS(СВЦЭМ!$C$33:$C$776,СВЦЭМ!$A$33:$A$776,$A69,СВЦЭМ!$B$33:$B$776,D$47)+'СЕТ СН'!$G$9+СВЦЭМ!$D$10+'СЕТ СН'!$G$6-'СЕТ СН'!$G$19</f>
        <v>1553.8280518399999</v>
      </c>
      <c r="E69" s="36">
        <f>SUMIFS(СВЦЭМ!$C$33:$C$776,СВЦЭМ!$A$33:$A$776,$A69,СВЦЭМ!$B$33:$B$776,E$47)+'СЕТ СН'!$G$9+СВЦЭМ!$D$10+'СЕТ СН'!$G$6-'СЕТ СН'!$G$19</f>
        <v>1556.2988917299999</v>
      </c>
      <c r="F69" s="36">
        <f>SUMIFS(СВЦЭМ!$C$33:$C$776,СВЦЭМ!$A$33:$A$776,$A69,СВЦЭМ!$B$33:$B$776,F$47)+'СЕТ СН'!$G$9+СВЦЭМ!$D$10+'СЕТ СН'!$G$6-'СЕТ СН'!$G$19</f>
        <v>1556.3658087899998</v>
      </c>
      <c r="G69" s="36">
        <f>SUMIFS(СВЦЭМ!$C$33:$C$776,СВЦЭМ!$A$33:$A$776,$A69,СВЦЭМ!$B$33:$B$776,G$47)+'СЕТ СН'!$G$9+СВЦЭМ!$D$10+'СЕТ СН'!$G$6-'СЕТ СН'!$G$19</f>
        <v>1535.3531507</v>
      </c>
      <c r="H69" s="36">
        <f>SUMIFS(СВЦЭМ!$C$33:$C$776,СВЦЭМ!$A$33:$A$776,$A69,СВЦЭМ!$B$33:$B$776,H$47)+'СЕТ СН'!$G$9+СВЦЭМ!$D$10+'СЕТ СН'!$G$6-'СЕТ СН'!$G$19</f>
        <v>1484.3360031299999</v>
      </c>
      <c r="I69" s="36">
        <f>SUMIFS(СВЦЭМ!$C$33:$C$776,СВЦЭМ!$A$33:$A$776,$A69,СВЦЭМ!$B$33:$B$776,I$47)+'СЕТ СН'!$G$9+СВЦЭМ!$D$10+'СЕТ СН'!$G$6-'СЕТ СН'!$G$19</f>
        <v>1437.1833203799999</v>
      </c>
      <c r="J69" s="36">
        <f>SUMIFS(СВЦЭМ!$C$33:$C$776,СВЦЭМ!$A$33:$A$776,$A69,СВЦЭМ!$B$33:$B$776,J$47)+'СЕТ СН'!$G$9+СВЦЭМ!$D$10+'СЕТ СН'!$G$6-'СЕТ СН'!$G$19</f>
        <v>1377.9266508400001</v>
      </c>
      <c r="K69" s="36">
        <f>SUMIFS(СВЦЭМ!$C$33:$C$776,СВЦЭМ!$A$33:$A$776,$A69,СВЦЭМ!$B$33:$B$776,K$47)+'СЕТ СН'!$G$9+СВЦЭМ!$D$10+'СЕТ СН'!$G$6-'СЕТ СН'!$G$19</f>
        <v>1336.4829389699999</v>
      </c>
      <c r="L69" s="36">
        <f>SUMIFS(СВЦЭМ!$C$33:$C$776,СВЦЭМ!$A$33:$A$776,$A69,СВЦЭМ!$B$33:$B$776,L$47)+'СЕТ СН'!$G$9+СВЦЭМ!$D$10+'СЕТ СН'!$G$6-'СЕТ СН'!$G$19</f>
        <v>1336.1621758599999</v>
      </c>
      <c r="M69" s="36">
        <f>SUMIFS(СВЦЭМ!$C$33:$C$776,СВЦЭМ!$A$33:$A$776,$A69,СВЦЭМ!$B$33:$B$776,M$47)+'СЕТ СН'!$G$9+СВЦЭМ!$D$10+'СЕТ СН'!$G$6-'СЕТ СН'!$G$19</f>
        <v>1347.09634708</v>
      </c>
      <c r="N69" s="36">
        <f>SUMIFS(СВЦЭМ!$C$33:$C$776,СВЦЭМ!$A$33:$A$776,$A69,СВЦЭМ!$B$33:$B$776,N$47)+'СЕТ СН'!$G$9+СВЦЭМ!$D$10+'СЕТ СН'!$G$6-'СЕТ СН'!$G$19</f>
        <v>1358.0124499999999</v>
      </c>
      <c r="O69" s="36">
        <f>SUMIFS(СВЦЭМ!$C$33:$C$776,СВЦЭМ!$A$33:$A$776,$A69,СВЦЭМ!$B$33:$B$776,O$47)+'СЕТ СН'!$G$9+СВЦЭМ!$D$10+'СЕТ СН'!$G$6-'СЕТ СН'!$G$19</f>
        <v>1405.76042936</v>
      </c>
      <c r="P69" s="36">
        <f>SUMIFS(СВЦЭМ!$C$33:$C$776,СВЦЭМ!$A$33:$A$776,$A69,СВЦЭМ!$B$33:$B$776,P$47)+'СЕТ СН'!$G$9+СВЦЭМ!$D$10+'СЕТ СН'!$G$6-'СЕТ СН'!$G$19</f>
        <v>1446.4960136999998</v>
      </c>
      <c r="Q69" s="36">
        <f>SUMIFS(СВЦЭМ!$C$33:$C$776,СВЦЭМ!$A$33:$A$776,$A69,СВЦЭМ!$B$33:$B$776,Q$47)+'СЕТ СН'!$G$9+СВЦЭМ!$D$10+'СЕТ СН'!$G$6-'СЕТ СН'!$G$19</f>
        <v>1405.66245015</v>
      </c>
      <c r="R69" s="36">
        <f>SUMIFS(СВЦЭМ!$C$33:$C$776,СВЦЭМ!$A$33:$A$776,$A69,СВЦЭМ!$B$33:$B$776,R$47)+'СЕТ СН'!$G$9+СВЦЭМ!$D$10+'СЕТ СН'!$G$6-'СЕТ СН'!$G$19</f>
        <v>1347.85335399</v>
      </c>
      <c r="S69" s="36">
        <f>SUMIFS(СВЦЭМ!$C$33:$C$776,СВЦЭМ!$A$33:$A$776,$A69,СВЦЭМ!$B$33:$B$776,S$47)+'СЕТ СН'!$G$9+СВЦЭМ!$D$10+'СЕТ СН'!$G$6-'СЕТ СН'!$G$19</f>
        <v>1284.1944753799999</v>
      </c>
      <c r="T69" s="36">
        <f>SUMIFS(СВЦЭМ!$C$33:$C$776,СВЦЭМ!$A$33:$A$776,$A69,СВЦЭМ!$B$33:$B$776,T$47)+'СЕТ СН'!$G$9+СВЦЭМ!$D$10+'СЕТ СН'!$G$6-'СЕТ СН'!$G$19</f>
        <v>1265.21133964</v>
      </c>
      <c r="U69" s="36">
        <f>SUMIFS(СВЦЭМ!$C$33:$C$776,СВЦЭМ!$A$33:$A$776,$A69,СВЦЭМ!$B$33:$B$776,U$47)+'СЕТ СН'!$G$9+СВЦЭМ!$D$10+'СЕТ СН'!$G$6-'СЕТ СН'!$G$19</f>
        <v>1279.6741079799999</v>
      </c>
      <c r="V69" s="36">
        <f>SUMIFS(СВЦЭМ!$C$33:$C$776,СВЦЭМ!$A$33:$A$776,$A69,СВЦЭМ!$B$33:$B$776,V$47)+'СЕТ СН'!$G$9+СВЦЭМ!$D$10+'СЕТ СН'!$G$6-'СЕТ СН'!$G$19</f>
        <v>1274.2233187100001</v>
      </c>
      <c r="W69" s="36">
        <f>SUMIFS(СВЦЭМ!$C$33:$C$776,СВЦЭМ!$A$33:$A$776,$A69,СВЦЭМ!$B$33:$B$776,W$47)+'СЕТ СН'!$G$9+СВЦЭМ!$D$10+'СЕТ СН'!$G$6-'СЕТ СН'!$G$19</f>
        <v>1273.9630693700001</v>
      </c>
      <c r="X69" s="36">
        <f>SUMIFS(СВЦЭМ!$C$33:$C$776,СВЦЭМ!$A$33:$A$776,$A69,СВЦЭМ!$B$33:$B$776,X$47)+'СЕТ СН'!$G$9+СВЦЭМ!$D$10+'СЕТ СН'!$G$6-'СЕТ СН'!$G$19</f>
        <v>1264.24965722</v>
      </c>
      <c r="Y69" s="36">
        <f>SUMIFS(СВЦЭМ!$C$33:$C$776,СВЦЭМ!$A$33:$A$776,$A69,СВЦЭМ!$B$33:$B$776,Y$47)+'СЕТ СН'!$G$9+СВЦЭМ!$D$10+'СЕТ СН'!$G$6-'СЕТ СН'!$G$19</f>
        <v>1299.0841650500001</v>
      </c>
    </row>
    <row r="70" spans="1:27" ht="15.75" x14ac:dyDescent="0.2">
      <c r="A70" s="35">
        <f t="shared" si="1"/>
        <v>44127</v>
      </c>
      <c r="B70" s="36">
        <f>SUMIFS(СВЦЭМ!$C$33:$C$776,СВЦЭМ!$A$33:$A$776,$A70,СВЦЭМ!$B$33:$B$776,B$47)+'СЕТ СН'!$G$9+СВЦЭМ!$D$10+'СЕТ СН'!$G$6-'СЕТ СН'!$G$19</f>
        <v>1416.0519934700001</v>
      </c>
      <c r="C70" s="36">
        <f>SUMIFS(СВЦЭМ!$C$33:$C$776,СВЦЭМ!$A$33:$A$776,$A70,СВЦЭМ!$B$33:$B$776,C$47)+'СЕТ СН'!$G$9+СВЦЭМ!$D$10+'СЕТ СН'!$G$6-'СЕТ СН'!$G$19</f>
        <v>1495.9294459799999</v>
      </c>
      <c r="D70" s="36">
        <f>SUMIFS(СВЦЭМ!$C$33:$C$776,СВЦЭМ!$A$33:$A$776,$A70,СВЦЭМ!$B$33:$B$776,D$47)+'СЕТ СН'!$G$9+СВЦЭМ!$D$10+'СЕТ СН'!$G$6-'СЕТ СН'!$G$19</f>
        <v>1547.1386406299998</v>
      </c>
      <c r="E70" s="36">
        <f>SUMIFS(СВЦЭМ!$C$33:$C$776,СВЦЭМ!$A$33:$A$776,$A70,СВЦЭМ!$B$33:$B$776,E$47)+'СЕТ СН'!$G$9+СВЦЭМ!$D$10+'СЕТ СН'!$G$6-'СЕТ СН'!$G$19</f>
        <v>1557.8443440000001</v>
      </c>
      <c r="F70" s="36">
        <f>SUMIFS(СВЦЭМ!$C$33:$C$776,СВЦЭМ!$A$33:$A$776,$A70,СВЦЭМ!$B$33:$B$776,F$47)+'СЕТ СН'!$G$9+СВЦЭМ!$D$10+'СЕТ СН'!$G$6-'СЕТ СН'!$G$19</f>
        <v>1556.8313535100001</v>
      </c>
      <c r="G70" s="36">
        <f>SUMIFS(СВЦЭМ!$C$33:$C$776,СВЦЭМ!$A$33:$A$776,$A70,СВЦЭМ!$B$33:$B$776,G$47)+'СЕТ СН'!$G$9+СВЦЭМ!$D$10+'СЕТ СН'!$G$6-'СЕТ СН'!$G$19</f>
        <v>1535.8245533499999</v>
      </c>
      <c r="H70" s="36">
        <f>SUMIFS(СВЦЭМ!$C$33:$C$776,СВЦЭМ!$A$33:$A$776,$A70,СВЦЭМ!$B$33:$B$776,H$47)+'СЕТ СН'!$G$9+СВЦЭМ!$D$10+'СЕТ СН'!$G$6-'СЕТ СН'!$G$19</f>
        <v>1487.9205510100001</v>
      </c>
      <c r="I70" s="36">
        <f>SUMIFS(СВЦЭМ!$C$33:$C$776,СВЦЭМ!$A$33:$A$776,$A70,СВЦЭМ!$B$33:$B$776,I$47)+'СЕТ СН'!$G$9+СВЦЭМ!$D$10+'СЕТ СН'!$G$6-'СЕТ СН'!$G$19</f>
        <v>1439.56285714</v>
      </c>
      <c r="J70" s="36">
        <f>SUMIFS(СВЦЭМ!$C$33:$C$776,СВЦЭМ!$A$33:$A$776,$A70,СВЦЭМ!$B$33:$B$776,J$47)+'СЕТ СН'!$G$9+СВЦЭМ!$D$10+'СЕТ СН'!$G$6-'СЕТ СН'!$G$19</f>
        <v>1381.41575334</v>
      </c>
      <c r="K70" s="36">
        <f>SUMIFS(СВЦЭМ!$C$33:$C$776,СВЦЭМ!$A$33:$A$776,$A70,СВЦЭМ!$B$33:$B$776,K$47)+'СЕТ СН'!$G$9+СВЦЭМ!$D$10+'СЕТ СН'!$G$6-'СЕТ СН'!$G$19</f>
        <v>1350.54194962</v>
      </c>
      <c r="L70" s="36">
        <f>SUMIFS(СВЦЭМ!$C$33:$C$776,СВЦЭМ!$A$33:$A$776,$A70,СВЦЭМ!$B$33:$B$776,L$47)+'СЕТ СН'!$G$9+СВЦЭМ!$D$10+'СЕТ СН'!$G$6-'СЕТ СН'!$G$19</f>
        <v>1348.41215827</v>
      </c>
      <c r="M70" s="36">
        <f>SUMIFS(СВЦЭМ!$C$33:$C$776,СВЦЭМ!$A$33:$A$776,$A70,СВЦЭМ!$B$33:$B$776,M$47)+'СЕТ СН'!$G$9+СВЦЭМ!$D$10+'СЕТ СН'!$G$6-'СЕТ СН'!$G$19</f>
        <v>1349.71850234</v>
      </c>
      <c r="N70" s="36">
        <f>SUMIFS(СВЦЭМ!$C$33:$C$776,СВЦЭМ!$A$33:$A$776,$A70,СВЦЭМ!$B$33:$B$776,N$47)+'СЕТ СН'!$G$9+СВЦЭМ!$D$10+'СЕТ СН'!$G$6-'СЕТ СН'!$G$19</f>
        <v>1359.5057514999999</v>
      </c>
      <c r="O70" s="36">
        <f>SUMIFS(СВЦЭМ!$C$33:$C$776,СВЦЭМ!$A$33:$A$776,$A70,СВЦЭМ!$B$33:$B$776,O$47)+'СЕТ СН'!$G$9+СВЦЭМ!$D$10+'СЕТ СН'!$G$6-'СЕТ СН'!$G$19</f>
        <v>1399.5486420500001</v>
      </c>
      <c r="P70" s="36">
        <f>SUMIFS(СВЦЭМ!$C$33:$C$776,СВЦЭМ!$A$33:$A$776,$A70,СВЦЭМ!$B$33:$B$776,P$47)+'СЕТ СН'!$G$9+СВЦЭМ!$D$10+'СЕТ СН'!$G$6-'СЕТ СН'!$G$19</f>
        <v>1438.46562262</v>
      </c>
      <c r="Q70" s="36">
        <f>SUMIFS(СВЦЭМ!$C$33:$C$776,СВЦЭМ!$A$33:$A$776,$A70,СВЦЭМ!$B$33:$B$776,Q$47)+'СЕТ СН'!$G$9+СВЦЭМ!$D$10+'СЕТ СН'!$G$6-'СЕТ СН'!$G$19</f>
        <v>1400.89015184</v>
      </c>
      <c r="R70" s="36">
        <f>SUMIFS(СВЦЭМ!$C$33:$C$776,СВЦЭМ!$A$33:$A$776,$A70,СВЦЭМ!$B$33:$B$776,R$47)+'СЕТ СН'!$G$9+СВЦЭМ!$D$10+'СЕТ СН'!$G$6-'СЕТ СН'!$G$19</f>
        <v>1346.90560353</v>
      </c>
      <c r="S70" s="36">
        <f>SUMIFS(СВЦЭМ!$C$33:$C$776,СВЦЭМ!$A$33:$A$776,$A70,СВЦЭМ!$B$33:$B$776,S$47)+'СЕТ СН'!$G$9+СВЦЭМ!$D$10+'СЕТ СН'!$G$6-'СЕТ СН'!$G$19</f>
        <v>1372.91641701</v>
      </c>
      <c r="T70" s="36">
        <f>SUMIFS(СВЦЭМ!$C$33:$C$776,СВЦЭМ!$A$33:$A$776,$A70,СВЦЭМ!$B$33:$B$776,T$47)+'СЕТ СН'!$G$9+СВЦЭМ!$D$10+'СЕТ СН'!$G$6-'СЕТ СН'!$G$19</f>
        <v>1368.00451262</v>
      </c>
      <c r="U70" s="36">
        <f>SUMIFS(СВЦЭМ!$C$33:$C$776,СВЦЭМ!$A$33:$A$776,$A70,СВЦЭМ!$B$33:$B$776,U$47)+'СЕТ СН'!$G$9+СВЦЭМ!$D$10+'СЕТ СН'!$G$6-'СЕТ СН'!$G$19</f>
        <v>1299.4070768399999</v>
      </c>
      <c r="V70" s="36">
        <f>SUMIFS(СВЦЭМ!$C$33:$C$776,СВЦЭМ!$A$33:$A$776,$A70,СВЦЭМ!$B$33:$B$776,V$47)+'СЕТ СН'!$G$9+СВЦЭМ!$D$10+'СЕТ СН'!$G$6-'СЕТ СН'!$G$19</f>
        <v>1296.1281299</v>
      </c>
      <c r="W70" s="36">
        <f>SUMIFS(СВЦЭМ!$C$33:$C$776,СВЦЭМ!$A$33:$A$776,$A70,СВЦЭМ!$B$33:$B$776,W$47)+'СЕТ СН'!$G$9+СВЦЭМ!$D$10+'СЕТ СН'!$G$6-'СЕТ СН'!$G$19</f>
        <v>1292.7798686199999</v>
      </c>
      <c r="X70" s="36">
        <f>SUMIFS(СВЦЭМ!$C$33:$C$776,СВЦЭМ!$A$33:$A$776,$A70,СВЦЭМ!$B$33:$B$776,X$47)+'СЕТ СН'!$G$9+СВЦЭМ!$D$10+'СЕТ СН'!$G$6-'СЕТ СН'!$G$19</f>
        <v>1276.2328569900001</v>
      </c>
      <c r="Y70" s="36">
        <f>SUMIFS(СВЦЭМ!$C$33:$C$776,СВЦЭМ!$A$33:$A$776,$A70,СВЦЭМ!$B$33:$B$776,Y$47)+'СЕТ СН'!$G$9+СВЦЭМ!$D$10+'СЕТ СН'!$G$6-'СЕТ СН'!$G$19</f>
        <v>1281.81145917</v>
      </c>
    </row>
    <row r="71" spans="1:27" ht="15.75" x14ac:dyDescent="0.2">
      <c r="A71" s="35">
        <f t="shared" si="1"/>
        <v>44128</v>
      </c>
      <c r="B71" s="36">
        <f>SUMIFS(СВЦЭМ!$C$33:$C$776,СВЦЭМ!$A$33:$A$776,$A71,СВЦЭМ!$B$33:$B$776,B$47)+'СЕТ СН'!$G$9+СВЦЭМ!$D$10+'СЕТ СН'!$G$6-'СЕТ СН'!$G$19</f>
        <v>1381.6374934099999</v>
      </c>
      <c r="C71" s="36">
        <f>SUMIFS(СВЦЭМ!$C$33:$C$776,СВЦЭМ!$A$33:$A$776,$A71,СВЦЭМ!$B$33:$B$776,C$47)+'СЕТ СН'!$G$9+СВЦЭМ!$D$10+'СЕТ СН'!$G$6-'СЕТ СН'!$G$19</f>
        <v>1456.6295393999999</v>
      </c>
      <c r="D71" s="36">
        <f>SUMIFS(СВЦЭМ!$C$33:$C$776,СВЦЭМ!$A$33:$A$776,$A71,СВЦЭМ!$B$33:$B$776,D$47)+'СЕТ СН'!$G$9+СВЦЭМ!$D$10+'СЕТ СН'!$G$6-'СЕТ СН'!$G$19</f>
        <v>1526.98357373</v>
      </c>
      <c r="E71" s="36">
        <f>SUMIFS(СВЦЭМ!$C$33:$C$776,СВЦЭМ!$A$33:$A$776,$A71,СВЦЭМ!$B$33:$B$776,E$47)+'СЕТ СН'!$G$9+СВЦЭМ!$D$10+'СЕТ СН'!$G$6-'СЕТ СН'!$G$19</f>
        <v>1544.1449292</v>
      </c>
      <c r="F71" s="36">
        <f>SUMIFS(СВЦЭМ!$C$33:$C$776,СВЦЭМ!$A$33:$A$776,$A71,СВЦЭМ!$B$33:$B$776,F$47)+'СЕТ СН'!$G$9+СВЦЭМ!$D$10+'СЕТ СН'!$G$6-'СЕТ СН'!$G$19</f>
        <v>1545.53085859</v>
      </c>
      <c r="G71" s="36">
        <f>SUMIFS(СВЦЭМ!$C$33:$C$776,СВЦЭМ!$A$33:$A$776,$A71,СВЦЭМ!$B$33:$B$776,G$47)+'СЕТ СН'!$G$9+СВЦЭМ!$D$10+'СЕТ СН'!$G$6-'СЕТ СН'!$G$19</f>
        <v>1524.9312035299999</v>
      </c>
      <c r="H71" s="36">
        <f>SUMIFS(СВЦЭМ!$C$33:$C$776,СВЦЭМ!$A$33:$A$776,$A71,СВЦЭМ!$B$33:$B$776,H$47)+'СЕТ СН'!$G$9+СВЦЭМ!$D$10+'СЕТ СН'!$G$6-'СЕТ СН'!$G$19</f>
        <v>1502.7054293699998</v>
      </c>
      <c r="I71" s="36">
        <f>SUMIFS(СВЦЭМ!$C$33:$C$776,СВЦЭМ!$A$33:$A$776,$A71,СВЦЭМ!$B$33:$B$776,I$47)+'СЕТ СН'!$G$9+СВЦЭМ!$D$10+'СЕТ СН'!$G$6-'СЕТ СН'!$G$19</f>
        <v>1472.6834491700001</v>
      </c>
      <c r="J71" s="36">
        <f>SUMIFS(СВЦЭМ!$C$33:$C$776,СВЦЭМ!$A$33:$A$776,$A71,СВЦЭМ!$B$33:$B$776,J$47)+'СЕТ СН'!$G$9+СВЦЭМ!$D$10+'СЕТ СН'!$G$6-'СЕТ СН'!$G$19</f>
        <v>1397.76947511</v>
      </c>
      <c r="K71" s="36">
        <f>SUMIFS(СВЦЭМ!$C$33:$C$776,СВЦЭМ!$A$33:$A$776,$A71,СВЦЭМ!$B$33:$B$776,K$47)+'СЕТ СН'!$G$9+СВЦЭМ!$D$10+'СЕТ СН'!$G$6-'СЕТ СН'!$G$19</f>
        <v>1364.3157682400001</v>
      </c>
      <c r="L71" s="36">
        <f>SUMIFS(СВЦЭМ!$C$33:$C$776,СВЦЭМ!$A$33:$A$776,$A71,СВЦЭМ!$B$33:$B$776,L$47)+'СЕТ СН'!$G$9+СВЦЭМ!$D$10+'СЕТ СН'!$G$6-'СЕТ СН'!$G$19</f>
        <v>1353.2902946199999</v>
      </c>
      <c r="M71" s="36">
        <f>SUMIFS(СВЦЭМ!$C$33:$C$776,СВЦЭМ!$A$33:$A$776,$A71,СВЦЭМ!$B$33:$B$776,M$47)+'СЕТ СН'!$G$9+СВЦЭМ!$D$10+'СЕТ СН'!$G$6-'СЕТ СН'!$G$19</f>
        <v>1343.3707843</v>
      </c>
      <c r="N71" s="36">
        <f>SUMIFS(СВЦЭМ!$C$33:$C$776,СВЦЭМ!$A$33:$A$776,$A71,СВЦЭМ!$B$33:$B$776,N$47)+'СЕТ СН'!$G$9+СВЦЭМ!$D$10+'СЕТ СН'!$G$6-'СЕТ СН'!$G$19</f>
        <v>1341.14859402</v>
      </c>
      <c r="O71" s="36">
        <f>SUMIFS(СВЦЭМ!$C$33:$C$776,СВЦЭМ!$A$33:$A$776,$A71,СВЦЭМ!$B$33:$B$776,O$47)+'СЕТ СН'!$G$9+СВЦЭМ!$D$10+'СЕТ СН'!$G$6-'СЕТ СН'!$G$19</f>
        <v>1389.46813043</v>
      </c>
      <c r="P71" s="36">
        <f>SUMIFS(СВЦЭМ!$C$33:$C$776,СВЦЭМ!$A$33:$A$776,$A71,СВЦЭМ!$B$33:$B$776,P$47)+'СЕТ СН'!$G$9+СВЦЭМ!$D$10+'СЕТ СН'!$G$6-'СЕТ СН'!$G$19</f>
        <v>1441.7734120599998</v>
      </c>
      <c r="Q71" s="36">
        <f>SUMIFS(СВЦЭМ!$C$33:$C$776,СВЦЭМ!$A$33:$A$776,$A71,СВЦЭМ!$B$33:$B$776,Q$47)+'СЕТ СН'!$G$9+СВЦЭМ!$D$10+'СЕТ СН'!$G$6-'СЕТ СН'!$G$19</f>
        <v>1427.18815182</v>
      </c>
      <c r="R71" s="36">
        <f>SUMIFS(СВЦЭМ!$C$33:$C$776,СВЦЭМ!$A$33:$A$776,$A71,СВЦЭМ!$B$33:$B$776,R$47)+'СЕТ СН'!$G$9+СВЦЭМ!$D$10+'СЕТ СН'!$G$6-'СЕТ СН'!$G$19</f>
        <v>1393.9217321199999</v>
      </c>
      <c r="S71" s="36">
        <f>SUMIFS(СВЦЭМ!$C$33:$C$776,СВЦЭМ!$A$33:$A$776,$A71,СВЦЭМ!$B$33:$B$776,S$47)+'СЕТ СН'!$G$9+СВЦЭМ!$D$10+'СЕТ СН'!$G$6-'СЕТ СН'!$G$19</f>
        <v>1352.6819000099999</v>
      </c>
      <c r="T71" s="36">
        <f>SUMIFS(СВЦЭМ!$C$33:$C$776,СВЦЭМ!$A$33:$A$776,$A71,СВЦЭМ!$B$33:$B$776,T$47)+'СЕТ СН'!$G$9+СВЦЭМ!$D$10+'СЕТ СН'!$G$6-'СЕТ СН'!$G$19</f>
        <v>1381.20588292</v>
      </c>
      <c r="U71" s="36">
        <f>SUMIFS(СВЦЭМ!$C$33:$C$776,СВЦЭМ!$A$33:$A$776,$A71,СВЦЭМ!$B$33:$B$776,U$47)+'СЕТ СН'!$G$9+СВЦЭМ!$D$10+'СЕТ СН'!$G$6-'СЕТ СН'!$G$19</f>
        <v>1383.9450551499999</v>
      </c>
      <c r="V71" s="36">
        <f>SUMIFS(СВЦЭМ!$C$33:$C$776,СВЦЭМ!$A$33:$A$776,$A71,СВЦЭМ!$B$33:$B$776,V$47)+'СЕТ СН'!$G$9+СВЦЭМ!$D$10+'СЕТ СН'!$G$6-'СЕТ СН'!$G$19</f>
        <v>1295.31654587</v>
      </c>
      <c r="W71" s="36">
        <f>SUMIFS(СВЦЭМ!$C$33:$C$776,СВЦЭМ!$A$33:$A$776,$A71,СВЦЭМ!$B$33:$B$776,W$47)+'СЕТ СН'!$G$9+СВЦЭМ!$D$10+'СЕТ СН'!$G$6-'СЕТ СН'!$G$19</f>
        <v>1311.5830823199999</v>
      </c>
      <c r="X71" s="36">
        <f>SUMIFS(СВЦЭМ!$C$33:$C$776,СВЦЭМ!$A$33:$A$776,$A71,СВЦЭМ!$B$33:$B$776,X$47)+'СЕТ СН'!$G$9+СВЦЭМ!$D$10+'СЕТ СН'!$G$6-'СЕТ СН'!$G$19</f>
        <v>1338.5203845400001</v>
      </c>
      <c r="Y71" s="36">
        <f>SUMIFS(СВЦЭМ!$C$33:$C$776,СВЦЭМ!$A$33:$A$776,$A71,СВЦЭМ!$B$33:$B$776,Y$47)+'СЕТ СН'!$G$9+СВЦЭМ!$D$10+'СЕТ СН'!$G$6-'СЕТ СН'!$G$19</f>
        <v>1375.6352075499999</v>
      </c>
    </row>
    <row r="72" spans="1:27" ht="15.75" x14ac:dyDescent="0.2">
      <c r="A72" s="35">
        <f t="shared" si="1"/>
        <v>44129</v>
      </c>
      <c r="B72" s="36">
        <f>SUMIFS(СВЦЭМ!$C$33:$C$776,СВЦЭМ!$A$33:$A$776,$A72,СВЦЭМ!$B$33:$B$776,B$47)+'СЕТ СН'!$G$9+СВЦЭМ!$D$10+'СЕТ СН'!$G$6-'СЕТ СН'!$G$19</f>
        <v>1443.61570493</v>
      </c>
      <c r="C72" s="36">
        <f>SUMIFS(СВЦЭМ!$C$33:$C$776,СВЦЭМ!$A$33:$A$776,$A72,СВЦЭМ!$B$33:$B$776,C$47)+'СЕТ СН'!$G$9+СВЦЭМ!$D$10+'СЕТ СН'!$G$6-'СЕТ СН'!$G$19</f>
        <v>1494.94573027</v>
      </c>
      <c r="D72" s="36">
        <f>SUMIFS(СВЦЭМ!$C$33:$C$776,СВЦЭМ!$A$33:$A$776,$A72,СВЦЭМ!$B$33:$B$776,D$47)+'СЕТ СН'!$G$9+СВЦЭМ!$D$10+'СЕТ СН'!$G$6-'СЕТ СН'!$G$19</f>
        <v>1564.5989595999999</v>
      </c>
      <c r="E72" s="36">
        <f>SUMIFS(СВЦЭМ!$C$33:$C$776,СВЦЭМ!$A$33:$A$776,$A72,СВЦЭМ!$B$33:$B$776,E$47)+'СЕТ СН'!$G$9+СВЦЭМ!$D$10+'СЕТ СН'!$G$6-'СЕТ СН'!$G$19</f>
        <v>1568.1736138599999</v>
      </c>
      <c r="F72" s="36">
        <f>SUMIFS(СВЦЭМ!$C$33:$C$776,СВЦЭМ!$A$33:$A$776,$A72,СВЦЭМ!$B$33:$B$776,F$47)+'СЕТ СН'!$G$9+СВЦЭМ!$D$10+'СЕТ СН'!$G$6-'СЕТ СН'!$G$19</f>
        <v>1575.4980553099999</v>
      </c>
      <c r="G72" s="36">
        <f>SUMIFS(СВЦЭМ!$C$33:$C$776,СВЦЭМ!$A$33:$A$776,$A72,СВЦЭМ!$B$33:$B$776,G$47)+'СЕТ СН'!$G$9+СВЦЭМ!$D$10+'СЕТ СН'!$G$6-'СЕТ СН'!$G$19</f>
        <v>1569.4343967</v>
      </c>
      <c r="H72" s="36">
        <f>SUMIFS(СВЦЭМ!$C$33:$C$776,СВЦЭМ!$A$33:$A$776,$A72,СВЦЭМ!$B$33:$B$776,H$47)+'СЕТ СН'!$G$9+СВЦЭМ!$D$10+'СЕТ СН'!$G$6-'СЕТ СН'!$G$19</f>
        <v>1546.66797019</v>
      </c>
      <c r="I72" s="36">
        <f>SUMIFS(СВЦЭМ!$C$33:$C$776,СВЦЭМ!$A$33:$A$776,$A72,СВЦЭМ!$B$33:$B$776,I$47)+'СЕТ СН'!$G$9+СВЦЭМ!$D$10+'СЕТ СН'!$G$6-'СЕТ СН'!$G$19</f>
        <v>1527.25036817</v>
      </c>
      <c r="J72" s="36">
        <f>SUMIFS(СВЦЭМ!$C$33:$C$776,СВЦЭМ!$A$33:$A$776,$A72,СВЦЭМ!$B$33:$B$776,J$47)+'СЕТ СН'!$G$9+СВЦЭМ!$D$10+'СЕТ СН'!$G$6-'СЕТ СН'!$G$19</f>
        <v>1429.1404769599999</v>
      </c>
      <c r="K72" s="36">
        <f>SUMIFS(СВЦЭМ!$C$33:$C$776,СВЦЭМ!$A$33:$A$776,$A72,СВЦЭМ!$B$33:$B$776,K$47)+'СЕТ СН'!$G$9+СВЦЭМ!$D$10+'СЕТ СН'!$G$6-'СЕТ СН'!$G$19</f>
        <v>1360.3368608400001</v>
      </c>
      <c r="L72" s="36">
        <f>SUMIFS(СВЦЭМ!$C$33:$C$776,СВЦЭМ!$A$33:$A$776,$A72,СВЦЭМ!$B$33:$B$776,L$47)+'СЕТ СН'!$G$9+СВЦЭМ!$D$10+'СЕТ СН'!$G$6-'СЕТ СН'!$G$19</f>
        <v>1355.67714374</v>
      </c>
      <c r="M72" s="36">
        <f>SUMIFS(СВЦЭМ!$C$33:$C$776,СВЦЭМ!$A$33:$A$776,$A72,СВЦЭМ!$B$33:$B$776,M$47)+'СЕТ СН'!$G$9+СВЦЭМ!$D$10+'СЕТ СН'!$G$6-'СЕТ СН'!$G$19</f>
        <v>1359.0583756800002</v>
      </c>
      <c r="N72" s="36">
        <f>SUMIFS(СВЦЭМ!$C$33:$C$776,СВЦЭМ!$A$33:$A$776,$A72,СВЦЭМ!$B$33:$B$776,N$47)+'СЕТ СН'!$G$9+СВЦЭМ!$D$10+'СЕТ СН'!$G$6-'СЕТ СН'!$G$19</f>
        <v>1364.75529011</v>
      </c>
      <c r="O72" s="36">
        <f>SUMIFS(СВЦЭМ!$C$33:$C$776,СВЦЭМ!$A$33:$A$776,$A72,СВЦЭМ!$B$33:$B$776,O$47)+'СЕТ СН'!$G$9+СВЦЭМ!$D$10+'СЕТ СН'!$G$6-'СЕТ СН'!$G$19</f>
        <v>1408.06147104</v>
      </c>
      <c r="P72" s="36">
        <f>SUMIFS(СВЦЭМ!$C$33:$C$776,СВЦЭМ!$A$33:$A$776,$A72,СВЦЭМ!$B$33:$B$776,P$47)+'СЕТ СН'!$G$9+СВЦЭМ!$D$10+'СЕТ СН'!$G$6-'СЕТ СН'!$G$19</f>
        <v>1459.1585453</v>
      </c>
      <c r="Q72" s="36">
        <f>SUMIFS(СВЦЭМ!$C$33:$C$776,СВЦЭМ!$A$33:$A$776,$A72,СВЦЭМ!$B$33:$B$776,Q$47)+'СЕТ СН'!$G$9+СВЦЭМ!$D$10+'СЕТ СН'!$G$6-'СЕТ СН'!$G$19</f>
        <v>1421.42187354</v>
      </c>
      <c r="R72" s="36">
        <f>SUMIFS(СВЦЭМ!$C$33:$C$776,СВЦЭМ!$A$33:$A$776,$A72,СВЦЭМ!$B$33:$B$776,R$47)+'СЕТ СН'!$G$9+СВЦЭМ!$D$10+'СЕТ СН'!$G$6-'СЕТ СН'!$G$19</f>
        <v>1367.6299620999998</v>
      </c>
      <c r="S72" s="36">
        <f>SUMIFS(СВЦЭМ!$C$33:$C$776,СВЦЭМ!$A$33:$A$776,$A72,СВЦЭМ!$B$33:$B$776,S$47)+'СЕТ СН'!$G$9+СВЦЭМ!$D$10+'СЕТ СН'!$G$6-'СЕТ СН'!$G$19</f>
        <v>1357.4277650499998</v>
      </c>
      <c r="T72" s="36">
        <f>SUMIFS(СВЦЭМ!$C$33:$C$776,СВЦЭМ!$A$33:$A$776,$A72,СВЦЭМ!$B$33:$B$776,T$47)+'СЕТ СН'!$G$9+СВЦЭМ!$D$10+'СЕТ СН'!$G$6-'СЕТ СН'!$G$19</f>
        <v>1383.2922661100001</v>
      </c>
      <c r="U72" s="36">
        <f>SUMIFS(СВЦЭМ!$C$33:$C$776,СВЦЭМ!$A$33:$A$776,$A72,СВЦЭМ!$B$33:$B$776,U$47)+'СЕТ СН'!$G$9+СВЦЭМ!$D$10+'СЕТ СН'!$G$6-'СЕТ СН'!$G$19</f>
        <v>1318.5180534900001</v>
      </c>
      <c r="V72" s="36">
        <f>SUMIFS(СВЦЭМ!$C$33:$C$776,СВЦЭМ!$A$33:$A$776,$A72,СВЦЭМ!$B$33:$B$776,V$47)+'СЕТ СН'!$G$9+СВЦЭМ!$D$10+'СЕТ СН'!$G$6-'СЕТ СН'!$G$19</f>
        <v>1300.71356977</v>
      </c>
      <c r="W72" s="36">
        <f>SUMIFS(СВЦЭМ!$C$33:$C$776,СВЦЭМ!$A$33:$A$776,$A72,СВЦЭМ!$B$33:$B$776,W$47)+'СЕТ СН'!$G$9+СВЦЭМ!$D$10+'СЕТ СН'!$G$6-'СЕТ СН'!$G$19</f>
        <v>1281.65000435</v>
      </c>
      <c r="X72" s="36">
        <f>SUMIFS(СВЦЭМ!$C$33:$C$776,СВЦЭМ!$A$33:$A$776,$A72,СВЦЭМ!$B$33:$B$776,X$47)+'СЕТ СН'!$G$9+СВЦЭМ!$D$10+'СЕТ СН'!$G$6-'СЕТ СН'!$G$19</f>
        <v>1288.26003687</v>
      </c>
      <c r="Y72" s="36">
        <f>SUMIFS(СВЦЭМ!$C$33:$C$776,СВЦЭМ!$A$33:$A$776,$A72,СВЦЭМ!$B$33:$B$776,Y$47)+'СЕТ СН'!$G$9+СВЦЭМ!$D$10+'СЕТ СН'!$G$6-'СЕТ СН'!$G$19</f>
        <v>1329.43427894</v>
      </c>
    </row>
    <row r="73" spans="1:27" ht="15.75" x14ac:dyDescent="0.2">
      <c r="A73" s="35">
        <f t="shared" si="1"/>
        <v>44130</v>
      </c>
      <c r="B73" s="36">
        <f>SUMIFS(СВЦЭМ!$C$33:$C$776,СВЦЭМ!$A$33:$A$776,$A73,СВЦЭМ!$B$33:$B$776,B$47)+'СЕТ СН'!$G$9+СВЦЭМ!$D$10+'СЕТ СН'!$G$6-'СЕТ СН'!$G$19</f>
        <v>1435.9141481199999</v>
      </c>
      <c r="C73" s="36">
        <f>SUMIFS(СВЦЭМ!$C$33:$C$776,СВЦЭМ!$A$33:$A$776,$A73,СВЦЭМ!$B$33:$B$776,C$47)+'СЕТ СН'!$G$9+СВЦЭМ!$D$10+'СЕТ СН'!$G$6-'СЕТ СН'!$G$19</f>
        <v>1518.7901882900001</v>
      </c>
      <c r="D73" s="36">
        <f>SUMIFS(СВЦЭМ!$C$33:$C$776,СВЦЭМ!$A$33:$A$776,$A73,СВЦЭМ!$B$33:$B$776,D$47)+'СЕТ СН'!$G$9+СВЦЭМ!$D$10+'СЕТ СН'!$G$6-'СЕТ СН'!$G$19</f>
        <v>1576.0766174400001</v>
      </c>
      <c r="E73" s="36">
        <f>SUMIFS(СВЦЭМ!$C$33:$C$776,СВЦЭМ!$A$33:$A$776,$A73,СВЦЭМ!$B$33:$B$776,E$47)+'СЕТ СН'!$G$9+СВЦЭМ!$D$10+'СЕТ СН'!$G$6-'СЕТ СН'!$G$19</f>
        <v>1588.09838825</v>
      </c>
      <c r="F73" s="36">
        <f>SUMIFS(СВЦЭМ!$C$33:$C$776,СВЦЭМ!$A$33:$A$776,$A73,СВЦЭМ!$B$33:$B$776,F$47)+'СЕТ СН'!$G$9+СВЦЭМ!$D$10+'СЕТ СН'!$G$6-'СЕТ СН'!$G$19</f>
        <v>1584.5407516300002</v>
      </c>
      <c r="G73" s="36">
        <f>SUMIFS(СВЦЭМ!$C$33:$C$776,СВЦЭМ!$A$33:$A$776,$A73,СВЦЭМ!$B$33:$B$776,G$47)+'СЕТ СН'!$G$9+СВЦЭМ!$D$10+'СЕТ СН'!$G$6-'СЕТ СН'!$G$19</f>
        <v>1562.0344257500001</v>
      </c>
      <c r="H73" s="36">
        <f>SUMIFS(СВЦЭМ!$C$33:$C$776,СВЦЭМ!$A$33:$A$776,$A73,СВЦЭМ!$B$33:$B$776,H$47)+'СЕТ СН'!$G$9+СВЦЭМ!$D$10+'СЕТ СН'!$G$6-'СЕТ СН'!$G$19</f>
        <v>1512.54459488</v>
      </c>
      <c r="I73" s="36">
        <f>SUMIFS(СВЦЭМ!$C$33:$C$776,СВЦЭМ!$A$33:$A$776,$A73,СВЦЭМ!$B$33:$B$776,I$47)+'СЕТ СН'!$G$9+СВЦЭМ!$D$10+'СЕТ СН'!$G$6-'СЕТ СН'!$G$19</f>
        <v>1472.08355805</v>
      </c>
      <c r="J73" s="36">
        <f>SUMIFS(СВЦЭМ!$C$33:$C$776,СВЦЭМ!$A$33:$A$776,$A73,СВЦЭМ!$B$33:$B$776,J$47)+'СЕТ СН'!$G$9+СВЦЭМ!$D$10+'СЕТ СН'!$G$6-'СЕТ СН'!$G$19</f>
        <v>1401.04996706</v>
      </c>
      <c r="K73" s="36">
        <f>SUMIFS(СВЦЭМ!$C$33:$C$776,СВЦЭМ!$A$33:$A$776,$A73,СВЦЭМ!$B$33:$B$776,K$47)+'СЕТ СН'!$G$9+СВЦЭМ!$D$10+'СЕТ СН'!$G$6-'СЕТ СН'!$G$19</f>
        <v>1354.22552774</v>
      </c>
      <c r="L73" s="36">
        <f>SUMIFS(СВЦЭМ!$C$33:$C$776,СВЦЭМ!$A$33:$A$776,$A73,СВЦЭМ!$B$33:$B$776,L$47)+'СЕТ СН'!$G$9+СВЦЭМ!$D$10+'СЕТ СН'!$G$6-'СЕТ СН'!$G$19</f>
        <v>1349.645687</v>
      </c>
      <c r="M73" s="36">
        <f>SUMIFS(СВЦЭМ!$C$33:$C$776,СВЦЭМ!$A$33:$A$776,$A73,СВЦЭМ!$B$33:$B$776,M$47)+'СЕТ СН'!$G$9+СВЦЭМ!$D$10+'СЕТ СН'!$G$6-'СЕТ СН'!$G$19</f>
        <v>1372.4576959400001</v>
      </c>
      <c r="N73" s="36">
        <f>SUMIFS(СВЦЭМ!$C$33:$C$776,СВЦЭМ!$A$33:$A$776,$A73,СВЦЭМ!$B$33:$B$776,N$47)+'СЕТ СН'!$G$9+СВЦЭМ!$D$10+'СЕТ СН'!$G$6-'СЕТ СН'!$G$19</f>
        <v>1372.3010480100002</v>
      </c>
      <c r="O73" s="36">
        <f>SUMIFS(СВЦЭМ!$C$33:$C$776,СВЦЭМ!$A$33:$A$776,$A73,СВЦЭМ!$B$33:$B$776,O$47)+'СЕТ СН'!$G$9+СВЦЭМ!$D$10+'СЕТ СН'!$G$6-'СЕТ СН'!$G$19</f>
        <v>1403.8661619099998</v>
      </c>
      <c r="P73" s="36">
        <f>SUMIFS(СВЦЭМ!$C$33:$C$776,СВЦЭМ!$A$33:$A$776,$A73,СВЦЭМ!$B$33:$B$776,P$47)+'СЕТ СН'!$G$9+СВЦЭМ!$D$10+'СЕТ СН'!$G$6-'СЕТ СН'!$G$19</f>
        <v>1448.28775174</v>
      </c>
      <c r="Q73" s="36">
        <f>SUMIFS(СВЦЭМ!$C$33:$C$776,СВЦЭМ!$A$33:$A$776,$A73,СВЦЭМ!$B$33:$B$776,Q$47)+'СЕТ СН'!$G$9+СВЦЭМ!$D$10+'СЕТ СН'!$G$6-'СЕТ СН'!$G$19</f>
        <v>1415.3277528799999</v>
      </c>
      <c r="R73" s="36">
        <f>SUMIFS(СВЦЭМ!$C$33:$C$776,СВЦЭМ!$A$33:$A$776,$A73,СВЦЭМ!$B$33:$B$776,R$47)+'СЕТ СН'!$G$9+СВЦЭМ!$D$10+'СЕТ СН'!$G$6-'СЕТ СН'!$G$19</f>
        <v>1366.5786595</v>
      </c>
      <c r="S73" s="36">
        <f>SUMIFS(СВЦЭМ!$C$33:$C$776,СВЦЭМ!$A$33:$A$776,$A73,СВЦЭМ!$B$33:$B$776,S$47)+'СЕТ СН'!$G$9+СВЦЭМ!$D$10+'СЕТ СН'!$G$6-'СЕТ СН'!$G$19</f>
        <v>1300.99250693</v>
      </c>
      <c r="T73" s="36">
        <f>SUMIFS(СВЦЭМ!$C$33:$C$776,СВЦЭМ!$A$33:$A$776,$A73,СВЦЭМ!$B$33:$B$776,T$47)+'СЕТ СН'!$G$9+СВЦЭМ!$D$10+'СЕТ СН'!$G$6-'СЕТ СН'!$G$19</f>
        <v>1266.5566669700002</v>
      </c>
      <c r="U73" s="36">
        <f>SUMIFS(СВЦЭМ!$C$33:$C$776,СВЦЭМ!$A$33:$A$776,$A73,СВЦЭМ!$B$33:$B$776,U$47)+'СЕТ СН'!$G$9+СВЦЭМ!$D$10+'СЕТ СН'!$G$6-'СЕТ СН'!$G$19</f>
        <v>1263.3712781300001</v>
      </c>
      <c r="V73" s="36">
        <f>SUMIFS(СВЦЭМ!$C$33:$C$776,СВЦЭМ!$A$33:$A$776,$A73,СВЦЭМ!$B$33:$B$776,V$47)+'СЕТ СН'!$G$9+СВЦЭМ!$D$10+'СЕТ СН'!$G$6-'СЕТ СН'!$G$19</f>
        <v>1264.0253114699999</v>
      </c>
      <c r="W73" s="36">
        <f>SUMIFS(СВЦЭМ!$C$33:$C$776,СВЦЭМ!$A$33:$A$776,$A73,СВЦЭМ!$B$33:$B$776,W$47)+'СЕТ СН'!$G$9+СВЦЭМ!$D$10+'СЕТ СН'!$G$6-'СЕТ СН'!$G$19</f>
        <v>1265.5389639499999</v>
      </c>
      <c r="X73" s="36">
        <f>SUMIFS(СВЦЭМ!$C$33:$C$776,СВЦЭМ!$A$33:$A$776,$A73,СВЦЭМ!$B$33:$B$776,X$47)+'СЕТ СН'!$G$9+СВЦЭМ!$D$10+'СЕТ СН'!$G$6-'СЕТ СН'!$G$19</f>
        <v>1262.1411441800001</v>
      </c>
      <c r="Y73" s="36">
        <f>SUMIFS(СВЦЭМ!$C$33:$C$776,СВЦЭМ!$A$33:$A$776,$A73,СВЦЭМ!$B$33:$B$776,Y$47)+'СЕТ СН'!$G$9+СВЦЭМ!$D$10+'СЕТ СН'!$G$6-'СЕТ СН'!$G$19</f>
        <v>1304.8864096899999</v>
      </c>
    </row>
    <row r="74" spans="1:27" ht="15.75" x14ac:dyDescent="0.2">
      <c r="A74" s="35">
        <f t="shared" si="1"/>
        <v>44131</v>
      </c>
      <c r="B74" s="36">
        <f>SUMIFS(СВЦЭМ!$C$33:$C$776,СВЦЭМ!$A$33:$A$776,$A74,СВЦЭМ!$B$33:$B$776,B$47)+'СЕТ СН'!$G$9+СВЦЭМ!$D$10+'СЕТ СН'!$G$6-'СЕТ СН'!$G$19</f>
        <v>1418.76180329</v>
      </c>
      <c r="C74" s="36">
        <f>SUMIFS(СВЦЭМ!$C$33:$C$776,СВЦЭМ!$A$33:$A$776,$A74,СВЦЭМ!$B$33:$B$776,C$47)+'СЕТ СН'!$G$9+СВЦЭМ!$D$10+'СЕТ СН'!$G$6-'СЕТ СН'!$G$19</f>
        <v>1512.7670515099999</v>
      </c>
      <c r="D74" s="36">
        <f>SUMIFS(СВЦЭМ!$C$33:$C$776,СВЦЭМ!$A$33:$A$776,$A74,СВЦЭМ!$B$33:$B$776,D$47)+'СЕТ СН'!$G$9+СВЦЭМ!$D$10+'СЕТ СН'!$G$6-'СЕТ СН'!$G$19</f>
        <v>1588.2181636800001</v>
      </c>
      <c r="E74" s="36">
        <f>SUMIFS(СВЦЭМ!$C$33:$C$776,СВЦЭМ!$A$33:$A$776,$A74,СВЦЭМ!$B$33:$B$776,E$47)+'СЕТ СН'!$G$9+СВЦЭМ!$D$10+'СЕТ СН'!$G$6-'СЕТ СН'!$G$19</f>
        <v>1607.2671796300001</v>
      </c>
      <c r="F74" s="36">
        <f>SUMIFS(СВЦЭМ!$C$33:$C$776,СВЦЭМ!$A$33:$A$776,$A74,СВЦЭМ!$B$33:$B$776,F$47)+'СЕТ СН'!$G$9+СВЦЭМ!$D$10+'СЕТ СН'!$G$6-'СЕТ СН'!$G$19</f>
        <v>1597.6104558900001</v>
      </c>
      <c r="G74" s="36">
        <f>SUMIFS(СВЦЭМ!$C$33:$C$776,СВЦЭМ!$A$33:$A$776,$A74,СВЦЭМ!$B$33:$B$776,G$47)+'СЕТ СН'!$G$9+СВЦЭМ!$D$10+'СЕТ СН'!$G$6-'СЕТ СН'!$G$19</f>
        <v>1587.40024208</v>
      </c>
      <c r="H74" s="36">
        <f>SUMIFS(СВЦЭМ!$C$33:$C$776,СВЦЭМ!$A$33:$A$776,$A74,СВЦЭМ!$B$33:$B$776,H$47)+'СЕТ СН'!$G$9+СВЦЭМ!$D$10+'СЕТ СН'!$G$6-'СЕТ СН'!$G$19</f>
        <v>1551.5332386300001</v>
      </c>
      <c r="I74" s="36">
        <f>SUMIFS(СВЦЭМ!$C$33:$C$776,СВЦЭМ!$A$33:$A$776,$A74,СВЦЭМ!$B$33:$B$776,I$47)+'СЕТ СН'!$G$9+СВЦЭМ!$D$10+'СЕТ СН'!$G$6-'СЕТ СН'!$G$19</f>
        <v>1519.2377076499999</v>
      </c>
      <c r="J74" s="36">
        <f>SUMIFS(СВЦЭМ!$C$33:$C$776,СВЦЭМ!$A$33:$A$776,$A74,СВЦЭМ!$B$33:$B$776,J$47)+'СЕТ СН'!$G$9+СВЦЭМ!$D$10+'СЕТ СН'!$G$6-'СЕТ СН'!$G$19</f>
        <v>1437.0045675199999</v>
      </c>
      <c r="K74" s="36">
        <f>SUMIFS(СВЦЭМ!$C$33:$C$776,СВЦЭМ!$A$33:$A$776,$A74,СВЦЭМ!$B$33:$B$776,K$47)+'СЕТ СН'!$G$9+СВЦЭМ!$D$10+'СЕТ СН'!$G$6-'СЕТ СН'!$G$19</f>
        <v>1395.7663177899999</v>
      </c>
      <c r="L74" s="36">
        <f>SUMIFS(СВЦЭМ!$C$33:$C$776,СВЦЭМ!$A$33:$A$776,$A74,СВЦЭМ!$B$33:$B$776,L$47)+'СЕТ СН'!$G$9+СВЦЭМ!$D$10+'СЕТ СН'!$G$6-'СЕТ СН'!$G$19</f>
        <v>1403.9494100699999</v>
      </c>
      <c r="M74" s="36">
        <f>SUMIFS(СВЦЭМ!$C$33:$C$776,СВЦЭМ!$A$33:$A$776,$A74,СВЦЭМ!$B$33:$B$776,M$47)+'СЕТ СН'!$G$9+СВЦЭМ!$D$10+'СЕТ СН'!$G$6-'СЕТ СН'!$G$19</f>
        <v>1408.5714073700001</v>
      </c>
      <c r="N74" s="36">
        <f>SUMIFS(СВЦЭМ!$C$33:$C$776,СВЦЭМ!$A$33:$A$776,$A74,СВЦЭМ!$B$33:$B$776,N$47)+'СЕТ СН'!$G$9+СВЦЭМ!$D$10+'СЕТ СН'!$G$6-'СЕТ СН'!$G$19</f>
        <v>1417.09188021</v>
      </c>
      <c r="O74" s="36">
        <f>SUMIFS(СВЦЭМ!$C$33:$C$776,СВЦЭМ!$A$33:$A$776,$A74,СВЦЭМ!$B$33:$B$776,O$47)+'СЕТ СН'!$G$9+СВЦЭМ!$D$10+'СЕТ СН'!$G$6-'СЕТ СН'!$G$19</f>
        <v>1468.2227135099999</v>
      </c>
      <c r="P74" s="36">
        <f>SUMIFS(СВЦЭМ!$C$33:$C$776,СВЦЭМ!$A$33:$A$776,$A74,СВЦЭМ!$B$33:$B$776,P$47)+'СЕТ СН'!$G$9+СВЦЭМ!$D$10+'СЕТ СН'!$G$6-'СЕТ СН'!$G$19</f>
        <v>1509.52623128</v>
      </c>
      <c r="Q74" s="36">
        <f>SUMIFS(СВЦЭМ!$C$33:$C$776,СВЦЭМ!$A$33:$A$776,$A74,СВЦЭМ!$B$33:$B$776,Q$47)+'СЕТ СН'!$G$9+СВЦЭМ!$D$10+'СЕТ СН'!$G$6-'СЕТ СН'!$G$19</f>
        <v>1466.55104461</v>
      </c>
      <c r="R74" s="36">
        <f>SUMIFS(СВЦЭМ!$C$33:$C$776,СВЦЭМ!$A$33:$A$776,$A74,СВЦЭМ!$B$33:$B$776,R$47)+'СЕТ СН'!$G$9+СВЦЭМ!$D$10+'СЕТ СН'!$G$6-'СЕТ СН'!$G$19</f>
        <v>1401.6298407700001</v>
      </c>
      <c r="S74" s="36">
        <f>SUMIFS(СВЦЭМ!$C$33:$C$776,СВЦЭМ!$A$33:$A$776,$A74,СВЦЭМ!$B$33:$B$776,S$47)+'СЕТ СН'!$G$9+СВЦЭМ!$D$10+'СЕТ СН'!$G$6-'СЕТ СН'!$G$19</f>
        <v>1349.4119744700001</v>
      </c>
      <c r="T74" s="36">
        <f>SUMIFS(СВЦЭМ!$C$33:$C$776,СВЦЭМ!$A$33:$A$776,$A74,СВЦЭМ!$B$33:$B$776,T$47)+'СЕТ СН'!$G$9+СВЦЭМ!$D$10+'СЕТ СН'!$G$6-'СЕТ СН'!$G$19</f>
        <v>1367.71922098</v>
      </c>
      <c r="U74" s="36">
        <f>SUMIFS(СВЦЭМ!$C$33:$C$776,СВЦЭМ!$A$33:$A$776,$A74,СВЦЭМ!$B$33:$B$776,U$47)+'СЕТ СН'!$G$9+СВЦЭМ!$D$10+'СЕТ СН'!$G$6-'СЕТ СН'!$G$19</f>
        <v>1366.35437841</v>
      </c>
      <c r="V74" s="36">
        <f>SUMIFS(СВЦЭМ!$C$33:$C$776,СВЦЭМ!$A$33:$A$776,$A74,СВЦЭМ!$B$33:$B$776,V$47)+'СЕТ СН'!$G$9+СВЦЭМ!$D$10+'СЕТ СН'!$G$6-'СЕТ СН'!$G$19</f>
        <v>1368.2547927800001</v>
      </c>
      <c r="W74" s="36">
        <f>SUMIFS(СВЦЭМ!$C$33:$C$776,СВЦЭМ!$A$33:$A$776,$A74,СВЦЭМ!$B$33:$B$776,W$47)+'СЕТ СН'!$G$9+СВЦЭМ!$D$10+'СЕТ СН'!$G$6-'СЕТ СН'!$G$19</f>
        <v>1363.83015402</v>
      </c>
      <c r="X74" s="36">
        <f>SUMIFS(СВЦЭМ!$C$33:$C$776,СВЦЭМ!$A$33:$A$776,$A74,СВЦЭМ!$B$33:$B$776,X$47)+'СЕТ СН'!$G$9+СВЦЭМ!$D$10+'СЕТ СН'!$G$6-'СЕТ СН'!$G$19</f>
        <v>1342.9809748299999</v>
      </c>
      <c r="Y74" s="36">
        <f>SUMIFS(СВЦЭМ!$C$33:$C$776,СВЦЭМ!$A$33:$A$776,$A74,СВЦЭМ!$B$33:$B$776,Y$47)+'СЕТ СН'!$G$9+СВЦЭМ!$D$10+'СЕТ СН'!$G$6-'СЕТ СН'!$G$19</f>
        <v>1379.5951234899999</v>
      </c>
    </row>
    <row r="75" spans="1:27" ht="15.75" x14ac:dyDescent="0.2">
      <c r="A75" s="35">
        <f t="shared" si="1"/>
        <v>44132</v>
      </c>
      <c r="B75" s="36">
        <f>SUMIFS(СВЦЭМ!$C$33:$C$776,СВЦЭМ!$A$33:$A$776,$A75,СВЦЭМ!$B$33:$B$776,B$47)+'СЕТ СН'!$G$9+СВЦЭМ!$D$10+'СЕТ СН'!$G$6-'СЕТ СН'!$G$19</f>
        <v>1481.9704145599999</v>
      </c>
      <c r="C75" s="36">
        <f>SUMIFS(СВЦЭМ!$C$33:$C$776,СВЦЭМ!$A$33:$A$776,$A75,СВЦЭМ!$B$33:$B$776,C$47)+'СЕТ СН'!$G$9+СВЦЭМ!$D$10+'СЕТ СН'!$G$6-'СЕТ СН'!$G$19</f>
        <v>1544.5737392199999</v>
      </c>
      <c r="D75" s="36">
        <f>SUMIFS(СВЦЭМ!$C$33:$C$776,СВЦЭМ!$A$33:$A$776,$A75,СВЦЭМ!$B$33:$B$776,D$47)+'СЕТ СН'!$G$9+СВЦЭМ!$D$10+'СЕТ СН'!$G$6-'СЕТ СН'!$G$19</f>
        <v>1546.5914931299999</v>
      </c>
      <c r="E75" s="36">
        <f>SUMIFS(СВЦЭМ!$C$33:$C$776,СВЦЭМ!$A$33:$A$776,$A75,СВЦЭМ!$B$33:$B$776,E$47)+'СЕТ СН'!$G$9+СВЦЭМ!$D$10+'СЕТ СН'!$G$6-'СЕТ СН'!$G$19</f>
        <v>1550.67687688</v>
      </c>
      <c r="F75" s="36">
        <f>SUMIFS(СВЦЭМ!$C$33:$C$776,СВЦЭМ!$A$33:$A$776,$A75,СВЦЭМ!$B$33:$B$776,F$47)+'СЕТ СН'!$G$9+СВЦЭМ!$D$10+'СЕТ СН'!$G$6-'СЕТ СН'!$G$19</f>
        <v>1559.24525952</v>
      </c>
      <c r="G75" s="36">
        <f>SUMIFS(СВЦЭМ!$C$33:$C$776,СВЦЭМ!$A$33:$A$776,$A75,СВЦЭМ!$B$33:$B$776,G$47)+'СЕТ СН'!$G$9+СВЦЭМ!$D$10+'СЕТ СН'!$G$6-'СЕТ СН'!$G$19</f>
        <v>1540.35069509</v>
      </c>
      <c r="H75" s="36">
        <f>SUMIFS(СВЦЭМ!$C$33:$C$776,СВЦЭМ!$A$33:$A$776,$A75,СВЦЭМ!$B$33:$B$776,H$47)+'СЕТ СН'!$G$9+СВЦЭМ!$D$10+'СЕТ СН'!$G$6-'СЕТ СН'!$G$19</f>
        <v>1551.69303124</v>
      </c>
      <c r="I75" s="36">
        <f>SUMIFS(СВЦЭМ!$C$33:$C$776,СВЦЭМ!$A$33:$A$776,$A75,СВЦЭМ!$B$33:$B$776,I$47)+'СЕТ СН'!$G$9+СВЦЭМ!$D$10+'СЕТ СН'!$G$6-'СЕТ СН'!$G$19</f>
        <v>1538.3653898600001</v>
      </c>
      <c r="J75" s="36">
        <f>SUMIFS(СВЦЭМ!$C$33:$C$776,СВЦЭМ!$A$33:$A$776,$A75,СВЦЭМ!$B$33:$B$776,J$47)+'СЕТ СН'!$G$9+СВЦЭМ!$D$10+'СЕТ СН'!$G$6-'СЕТ СН'!$G$19</f>
        <v>1475.14729287</v>
      </c>
      <c r="K75" s="36">
        <f>SUMIFS(СВЦЭМ!$C$33:$C$776,СВЦЭМ!$A$33:$A$776,$A75,СВЦЭМ!$B$33:$B$776,K$47)+'СЕТ СН'!$G$9+СВЦЭМ!$D$10+'СЕТ СН'!$G$6-'СЕТ СН'!$G$19</f>
        <v>1425.43725853</v>
      </c>
      <c r="L75" s="36">
        <f>SUMIFS(СВЦЭМ!$C$33:$C$776,СВЦЭМ!$A$33:$A$776,$A75,СВЦЭМ!$B$33:$B$776,L$47)+'СЕТ СН'!$G$9+СВЦЭМ!$D$10+'СЕТ СН'!$G$6-'СЕТ СН'!$G$19</f>
        <v>1428.1667208599999</v>
      </c>
      <c r="M75" s="36">
        <f>SUMIFS(СВЦЭМ!$C$33:$C$776,СВЦЭМ!$A$33:$A$776,$A75,СВЦЭМ!$B$33:$B$776,M$47)+'СЕТ СН'!$G$9+СВЦЭМ!$D$10+'СЕТ СН'!$G$6-'СЕТ СН'!$G$19</f>
        <v>1429.5057510699999</v>
      </c>
      <c r="N75" s="36">
        <f>SUMIFS(СВЦЭМ!$C$33:$C$776,СВЦЭМ!$A$33:$A$776,$A75,СВЦЭМ!$B$33:$B$776,N$47)+'СЕТ СН'!$G$9+СВЦЭМ!$D$10+'СЕТ СН'!$G$6-'СЕТ СН'!$G$19</f>
        <v>1445.69245557</v>
      </c>
      <c r="O75" s="36">
        <f>SUMIFS(СВЦЭМ!$C$33:$C$776,СВЦЭМ!$A$33:$A$776,$A75,СВЦЭМ!$B$33:$B$776,O$47)+'СЕТ СН'!$G$9+СВЦЭМ!$D$10+'СЕТ СН'!$G$6-'СЕТ СН'!$G$19</f>
        <v>1486.0339221099998</v>
      </c>
      <c r="P75" s="36">
        <f>SUMIFS(СВЦЭМ!$C$33:$C$776,СВЦЭМ!$A$33:$A$776,$A75,СВЦЭМ!$B$33:$B$776,P$47)+'СЕТ СН'!$G$9+СВЦЭМ!$D$10+'СЕТ СН'!$G$6-'СЕТ СН'!$G$19</f>
        <v>1524.69615557</v>
      </c>
      <c r="Q75" s="36">
        <f>SUMIFS(СВЦЭМ!$C$33:$C$776,СВЦЭМ!$A$33:$A$776,$A75,СВЦЭМ!$B$33:$B$776,Q$47)+'СЕТ СН'!$G$9+СВЦЭМ!$D$10+'СЕТ СН'!$G$6-'СЕТ СН'!$G$19</f>
        <v>1482.8605122399999</v>
      </c>
      <c r="R75" s="36">
        <f>SUMIFS(СВЦЭМ!$C$33:$C$776,СВЦЭМ!$A$33:$A$776,$A75,СВЦЭМ!$B$33:$B$776,R$47)+'СЕТ СН'!$G$9+СВЦЭМ!$D$10+'СЕТ СН'!$G$6-'СЕТ СН'!$G$19</f>
        <v>1424.4029829000001</v>
      </c>
      <c r="S75" s="36">
        <f>SUMIFS(СВЦЭМ!$C$33:$C$776,СВЦЭМ!$A$33:$A$776,$A75,СВЦЭМ!$B$33:$B$776,S$47)+'СЕТ СН'!$G$9+СВЦЭМ!$D$10+'СЕТ СН'!$G$6-'СЕТ СН'!$G$19</f>
        <v>1375.5841897299999</v>
      </c>
      <c r="T75" s="36">
        <f>SUMIFS(СВЦЭМ!$C$33:$C$776,СВЦЭМ!$A$33:$A$776,$A75,СВЦЭМ!$B$33:$B$776,T$47)+'СЕТ СН'!$G$9+СВЦЭМ!$D$10+'СЕТ СН'!$G$6-'СЕТ СН'!$G$19</f>
        <v>1377.6673108499999</v>
      </c>
      <c r="U75" s="36">
        <f>SUMIFS(СВЦЭМ!$C$33:$C$776,СВЦЭМ!$A$33:$A$776,$A75,СВЦЭМ!$B$33:$B$776,U$47)+'СЕТ СН'!$G$9+СВЦЭМ!$D$10+'СЕТ СН'!$G$6-'СЕТ СН'!$G$19</f>
        <v>1382.2081079099999</v>
      </c>
      <c r="V75" s="36">
        <f>SUMIFS(СВЦЭМ!$C$33:$C$776,СВЦЭМ!$A$33:$A$776,$A75,СВЦЭМ!$B$33:$B$776,V$47)+'СЕТ СН'!$G$9+СВЦЭМ!$D$10+'СЕТ СН'!$G$6-'СЕТ СН'!$G$19</f>
        <v>1374.9508980400001</v>
      </c>
      <c r="W75" s="36">
        <f>SUMIFS(СВЦЭМ!$C$33:$C$776,СВЦЭМ!$A$33:$A$776,$A75,СВЦЭМ!$B$33:$B$776,W$47)+'СЕТ СН'!$G$9+СВЦЭМ!$D$10+'СЕТ СН'!$G$6-'СЕТ СН'!$G$19</f>
        <v>1373.1796613199999</v>
      </c>
      <c r="X75" s="36">
        <f>SUMIFS(СВЦЭМ!$C$33:$C$776,СВЦЭМ!$A$33:$A$776,$A75,СВЦЭМ!$B$33:$B$776,X$47)+'СЕТ СН'!$G$9+СВЦЭМ!$D$10+'СЕТ СН'!$G$6-'СЕТ СН'!$G$19</f>
        <v>1376.4063942</v>
      </c>
      <c r="Y75" s="36">
        <f>SUMIFS(СВЦЭМ!$C$33:$C$776,СВЦЭМ!$A$33:$A$776,$A75,СВЦЭМ!$B$33:$B$776,Y$47)+'СЕТ СН'!$G$9+СВЦЭМ!$D$10+'СЕТ СН'!$G$6-'СЕТ СН'!$G$19</f>
        <v>1404.23537351</v>
      </c>
    </row>
    <row r="76" spans="1:27" ht="15.75" x14ac:dyDescent="0.2">
      <c r="A76" s="35">
        <f t="shared" si="1"/>
        <v>44133</v>
      </c>
      <c r="B76" s="36">
        <f>SUMIFS(СВЦЭМ!$C$33:$C$776,СВЦЭМ!$A$33:$A$776,$A76,СВЦЭМ!$B$33:$B$776,B$47)+'СЕТ СН'!$G$9+СВЦЭМ!$D$10+'СЕТ СН'!$G$6-'СЕТ СН'!$G$19</f>
        <v>1458.33744067</v>
      </c>
      <c r="C76" s="36">
        <f>SUMIFS(СВЦЭМ!$C$33:$C$776,СВЦЭМ!$A$33:$A$776,$A76,СВЦЭМ!$B$33:$B$776,C$47)+'СЕТ СН'!$G$9+СВЦЭМ!$D$10+'СЕТ СН'!$G$6-'СЕТ СН'!$G$19</f>
        <v>1528.9885443799999</v>
      </c>
      <c r="D76" s="36">
        <f>SUMIFS(СВЦЭМ!$C$33:$C$776,СВЦЭМ!$A$33:$A$776,$A76,СВЦЭМ!$B$33:$B$776,D$47)+'СЕТ СН'!$G$9+СВЦЭМ!$D$10+'СЕТ СН'!$G$6-'СЕТ СН'!$G$19</f>
        <v>1539.7612291</v>
      </c>
      <c r="E76" s="36">
        <f>SUMIFS(СВЦЭМ!$C$33:$C$776,СВЦЭМ!$A$33:$A$776,$A76,СВЦЭМ!$B$33:$B$776,E$47)+'СЕТ СН'!$G$9+СВЦЭМ!$D$10+'СЕТ СН'!$G$6-'СЕТ СН'!$G$19</f>
        <v>1533.4405144799998</v>
      </c>
      <c r="F76" s="36">
        <f>SUMIFS(СВЦЭМ!$C$33:$C$776,СВЦЭМ!$A$33:$A$776,$A76,СВЦЭМ!$B$33:$B$776,F$47)+'СЕТ СН'!$G$9+СВЦЭМ!$D$10+'СЕТ СН'!$G$6-'СЕТ СН'!$G$19</f>
        <v>1539.9805359699999</v>
      </c>
      <c r="G76" s="36">
        <f>SUMIFS(СВЦЭМ!$C$33:$C$776,СВЦЭМ!$A$33:$A$776,$A76,СВЦЭМ!$B$33:$B$776,G$47)+'СЕТ СН'!$G$9+СВЦЭМ!$D$10+'СЕТ СН'!$G$6-'СЕТ СН'!$G$19</f>
        <v>1604.0924545799999</v>
      </c>
      <c r="H76" s="36">
        <f>SUMIFS(СВЦЭМ!$C$33:$C$776,СВЦЭМ!$A$33:$A$776,$A76,СВЦЭМ!$B$33:$B$776,H$47)+'СЕТ СН'!$G$9+СВЦЭМ!$D$10+'СЕТ СН'!$G$6-'СЕТ СН'!$G$19</f>
        <v>1615.79497924</v>
      </c>
      <c r="I76" s="36">
        <f>SUMIFS(СВЦЭМ!$C$33:$C$776,СВЦЭМ!$A$33:$A$776,$A76,СВЦЭМ!$B$33:$B$776,I$47)+'СЕТ СН'!$G$9+СВЦЭМ!$D$10+'СЕТ СН'!$G$6-'СЕТ СН'!$G$19</f>
        <v>1519.3870640300001</v>
      </c>
      <c r="J76" s="36">
        <f>SUMIFS(СВЦЭМ!$C$33:$C$776,СВЦЭМ!$A$33:$A$776,$A76,СВЦЭМ!$B$33:$B$776,J$47)+'СЕТ СН'!$G$9+СВЦЭМ!$D$10+'СЕТ СН'!$G$6-'СЕТ СН'!$G$19</f>
        <v>1424.6964810700001</v>
      </c>
      <c r="K76" s="36">
        <f>SUMIFS(СВЦЭМ!$C$33:$C$776,СВЦЭМ!$A$33:$A$776,$A76,СВЦЭМ!$B$33:$B$776,K$47)+'СЕТ СН'!$G$9+СВЦЭМ!$D$10+'СЕТ СН'!$G$6-'СЕТ СН'!$G$19</f>
        <v>1372.0491111400002</v>
      </c>
      <c r="L76" s="36">
        <f>SUMIFS(СВЦЭМ!$C$33:$C$776,СВЦЭМ!$A$33:$A$776,$A76,СВЦЭМ!$B$33:$B$776,L$47)+'СЕТ СН'!$G$9+СВЦЭМ!$D$10+'СЕТ СН'!$G$6-'СЕТ СН'!$G$19</f>
        <v>1374.10597742</v>
      </c>
      <c r="M76" s="36">
        <f>SUMIFS(СВЦЭМ!$C$33:$C$776,СВЦЭМ!$A$33:$A$776,$A76,СВЦЭМ!$B$33:$B$776,M$47)+'СЕТ СН'!$G$9+СВЦЭМ!$D$10+'СЕТ СН'!$G$6-'СЕТ СН'!$G$19</f>
        <v>1378.1785631399998</v>
      </c>
      <c r="N76" s="36">
        <f>SUMIFS(СВЦЭМ!$C$33:$C$776,СВЦЭМ!$A$33:$A$776,$A76,СВЦЭМ!$B$33:$B$776,N$47)+'СЕТ СН'!$G$9+СВЦЭМ!$D$10+'СЕТ СН'!$G$6-'СЕТ СН'!$G$19</f>
        <v>1366.57089268</v>
      </c>
      <c r="O76" s="36">
        <f>SUMIFS(СВЦЭМ!$C$33:$C$776,СВЦЭМ!$A$33:$A$776,$A76,СВЦЭМ!$B$33:$B$776,O$47)+'СЕТ СН'!$G$9+СВЦЭМ!$D$10+'СЕТ СН'!$G$6-'СЕТ СН'!$G$19</f>
        <v>1372.6228795900001</v>
      </c>
      <c r="P76" s="36">
        <f>SUMIFS(СВЦЭМ!$C$33:$C$776,СВЦЭМ!$A$33:$A$776,$A76,СВЦЭМ!$B$33:$B$776,P$47)+'СЕТ СН'!$G$9+СВЦЭМ!$D$10+'СЕТ СН'!$G$6-'СЕТ СН'!$G$19</f>
        <v>1411.5325374499998</v>
      </c>
      <c r="Q76" s="36">
        <f>SUMIFS(СВЦЭМ!$C$33:$C$776,СВЦЭМ!$A$33:$A$776,$A76,СВЦЭМ!$B$33:$B$776,Q$47)+'СЕТ СН'!$G$9+СВЦЭМ!$D$10+'СЕТ СН'!$G$6-'СЕТ СН'!$G$19</f>
        <v>1371.6842336899999</v>
      </c>
      <c r="R76" s="36">
        <f>SUMIFS(СВЦЭМ!$C$33:$C$776,СВЦЭМ!$A$33:$A$776,$A76,СВЦЭМ!$B$33:$B$776,R$47)+'СЕТ СН'!$G$9+СВЦЭМ!$D$10+'СЕТ СН'!$G$6-'СЕТ СН'!$G$19</f>
        <v>1365.8308331200001</v>
      </c>
      <c r="S76" s="36">
        <f>SUMIFS(СВЦЭМ!$C$33:$C$776,СВЦЭМ!$A$33:$A$776,$A76,СВЦЭМ!$B$33:$B$776,S$47)+'СЕТ СН'!$G$9+СВЦЭМ!$D$10+'СЕТ СН'!$G$6-'СЕТ СН'!$G$19</f>
        <v>1365.97993135</v>
      </c>
      <c r="T76" s="36">
        <f>SUMIFS(СВЦЭМ!$C$33:$C$776,СВЦЭМ!$A$33:$A$776,$A76,СВЦЭМ!$B$33:$B$776,T$47)+'СЕТ СН'!$G$9+СВЦЭМ!$D$10+'СЕТ СН'!$G$6-'СЕТ СН'!$G$19</f>
        <v>1393.35151165</v>
      </c>
      <c r="U76" s="36">
        <f>SUMIFS(СВЦЭМ!$C$33:$C$776,СВЦЭМ!$A$33:$A$776,$A76,СВЦЭМ!$B$33:$B$776,U$47)+'СЕТ СН'!$G$9+СВЦЭМ!$D$10+'СЕТ СН'!$G$6-'СЕТ СН'!$G$19</f>
        <v>1392.6708560100001</v>
      </c>
      <c r="V76" s="36">
        <f>SUMIFS(СВЦЭМ!$C$33:$C$776,СВЦЭМ!$A$33:$A$776,$A76,СВЦЭМ!$B$33:$B$776,V$47)+'СЕТ СН'!$G$9+СВЦЭМ!$D$10+'СЕТ СН'!$G$6-'СЕТ СН'!$G$19</f>
        <v>1376.5307585599999</v>
      </c>
      <c r="W76" s="36">
        <f>SUMIFS(СВЦЭМ!$C$33:$C$776,СВЦЭМ!$A$33:$A$776,$A76,СВЦЭМ!$B$33:$B$776,W$47)+'СЕТ СН'!$G$9+СВЦЭМ!$D$10+'СЕТ СН'!$G$6-'СЕТ СН'!$G$19</f>
        <v>1362.2381242399999</v>
      </c>
      <c r="X76" s="36">
        <f>SUMIFS(СВЦЭМ!$C$33:$C$776,СВЦЭМ!$A$33:$A$776,$A76,СВЦЭМ!$B$33:$B$776,X$47)+'СЕТ СН'!$G$9+СВЦЭМ!$D$10+'СЕТ СН'!$G$6-'СЕТ СН'!$G$19</f>
        <v>1411.3266367900001</v>
      </c>
      <c r="Y76" s="36">
        <f>SUMIFS(СВЦЭМ!$C$33:$C$776,СВЦЭМ!$A$33:$A$776,$A76,СВЦЭМ!$B$33:$B$776,Y$47)+'СЕТ СН'!$G$9+СВЦЭМ!$D$10+'СЕТ СН'!$G$6-'СЕТ СН'!$G$19</f>
        <v>1436.31242903</v>
      </c>
    </row>
    <row r="77" spans="1:27" ht="15.75" x14ac:dyDescent="0.2">
      <c r="A77" s="35">
        <f t="shared" si="1"/>
        <v>44134</v>
      </c>
      <c r="B77" s="36">
        <f>SUMIFS(СВЦЭМ!$C$33:$C$776,СВЦЭМ!$A$33:$A$776,$A77,СВЦЭМ!$B$33:$B$776,B$47)+'СЕТ СН'!$G$9+СВЦЭМ!$D$10+'СЕТ СН'!$G$6-'СЕТ СН'!$G$19</f>
        <v>1436.6169718799999</v>
      </c>
      <c r="C77" s="36">
        <f>SUMIFS(СВЦЭМ!$C$33:$C$776,СВЦЭМ!$A$33:$A$776,$A77,СВЦЭМ!$B$33:$B$776,C$47)+'СЕТ СН'!$G$9+СВЦЭМ!$D$10+'СЕТ СН'!$G$6-'СЕТ СН'!$G$19</f>
        <v>1498.1639016300001</v>
      </c>
      <c r="D77" s="36">
        <f>SUMIFS(СВЦЭМ!$C$33:$C$776,СВЦЭМ!$A$33:$A$776,$A77,СВЦЭМ!$B$33:$B$776,D$47)+'СЕТ СН'!$G$9+СВЦЭМ!$D$10+'СЕТ СН'!$G$6-'СЕТ СН'!$G$19</f>
        <v>1595.5892152500001</v>
      </c>
      <c r="E77" s="36">
        <f>SUMIFS(СВЦЭМ!$C$33:$C$776,СВЦЭМ!$A$33:$A$776,$A77,СВЦЭМ!$B$33:$B$776,E$47)+'СЕТ СН'!$G$9+СВЦЭМ!$D$10+'СЕТ СН'!$G$6-'СЕТ СН'!$G$19</f>
        <v>1612.3609296</v>
      </c>
      <c r="F77" s="36">
        <f>SUMIFS(СВЦЭМ!$C$33:$C$776,СВЦЭМ!$A$33:$A$776,$A77,СВЦЭМ!$B$33:$B$776,F$47)+'СЕТ СН'!$G$9+СВЦЭМ!$D$10+'СЕТ СН'!$G$6-'СЕТ СН'!$G$19</f>
        <v>1605.95306458</v>
      </c>
      <c r="G77" s="36">
        <f>SUMIFS(СВЦЭМ!$C$33:$C$776,СВЦЭМ!$A$33:$A$776,$A77,СВЦЭМ!$B$33:$B$776,G$47)+'СЕТ СН'!$G$9+СВЦЭМ!$D$10+'СЕТ СН'!$G$6-'СЕТ СН'!$G$19</f>
        <v>1589.70774461</v>
      </c>
      <c r="H77" s="36">
        <f>SUMIFS(СВЦЭМ!$C$33:$C$776,СВЦЭМ!$A$33:$A$776,$A77,СВЦЭМ!$B$33:$B$776,H$47)+'СЕТ СН'!$G$9+СВЦЭМ!$D$10+'СЕТ СН'!$G$6-'СЕТ СН'!$G$19</f>
        <v>1513.9436763200001</v>
      </c>
      <c r="I77" s="36">
        <f>SUMIFS(СВЦЭМ!$C$33:$C$776,СВЦЭМ!$A$33:$A$776,$A77,СВЦЭМ!$B$33:$B$776,I$47)+'СЕТ СН'!$G$9+СВЦЭМ!$D$10+'СЕТ СН'!$G$6-'СЕТ СН'!$G$19</f>
        <v>1500.9840832999998</v>
      </c>
      <c r="J77" s="36">
        <f>SUMIFS(СВЦЭМ!$C$33:$C$776,СВЦЭМ!$A$33:$A$776,$A77,СВЦЭМ!$B$33:$B$776,J$47)+'СЕТ СН'!$G$9+СВЦЭМ!$D$10+'СЕТ СН'!$G$6-'СЕТ СН'!$G$19</f>
        <v>1424.5021867999999</v>
      </c>
      <c r="K77" s="36">
        <f>SUMIFS(СВЦЭМ!$C$33:$C$776,СВЦЭМ!$A$33:$A$776,$A77,СВЦЭМ!$B$33:$B$776,K$47)+'СЕТ СН'!$G$9+СВЦЭМ!$D$10+'СЕТ СН'!$G$6-'СЕТ СН'!$G$19</f>
        <v>1406.6204027399999</v>
      </c>
      <c r="L77" s="36">
        <f>SUMIFS(СВЦЭМ!$C$33:$C$776,СВЦЭМ!$A$33:$A$776,$A77,СВЦЭМ!$B$33:$B$776,L$47)+'СЕТ СН'!$G$9+СВЦЭМ!$D$10+'СЕТ СН'!$G$6-'СЕТ СН'!$G$19</f>
        <v>1409.0038029100001</v>
      </c>
      <c r="M77" s="36">
        <f>SUMIFS(СВЦЭМ!$C$33:$C$776,СВЦЭМ!$A$33:$A$776,$A77,СВЦЭМ!$B$33:$B$776,M$47)+'СЕТ СН'!$G$9+СВЦЭМ!$D$10+'СЕТ СН'!$G$6-'СЕТ СН'!$G$19</f>
        <v>1405.5848156</v>
      </c>
      <c r="N77" s="36">
        <f>SUMIFS(СВЦЭМ!$C$33:$C$776,СВЦЭМ!$A$33:$A$776,$A77,СВЦЭМ!$B$33:$B$776,N$47)+'СЕТ СН'!$G$9+СВЦЭМ!$D$10+'СЕТ СН'!$G$6-'СЕТ СН'!$G$19</f>
        <v>1404.54043703</v>
      </c>
      <c r="O77" s="36">
        <f>SUMIFS(СВЦЭМ!$C$33:$C$776,СВЦЭМ!$A$33:$A$776,$A77,СВЦЭМ!$B$33:$B$776,O$47)+'СЕТ СН'!$G$9+СВЦЭМ!$D$10+'СЕТ СН'!$G$6-'СЕТ СН'!$G$19</f>
        <v>1439.9908493399998</v>
      </c>
      <c r="P77" s="36">
        <f>SUMIFS(СВЦЭМ!$C$33:$C$776,СВЦЭМ!$A$33:$A$776,$A77,СВЦЭМ!$B$33:$B$776,P$47)+'СЕТ СН'!$G$9+СВЦЭМ!$D$10+'СЕТ СН'!$G$6-'СЕТ СН'!$G$19</f>
        <v>1464.4536292799999</v>
      </c>
      <c r="Q77" s="36">
        <f>SUMIFS(СВЦЭМ!$C$33:$C$776,СВЦЭМ!$A$33:$A$776,$A77,СВЦЭМ!$B$33:$B$776,Q$47)+'СЕТ СН'!$G$9+СВЦЭМ!$D$10+'СЕТ СН'!$G$6-'СЕТ СН'!$G$19</f>
        <v>1450.4639782199999</v>
      </c>
      <c r="R77" s="36">
        <f>SUMIFS(СВЦЭМ!$C$33:$C$776,СВЦЭМ!$A$33:$A$776,$A77,СВЦЭМ!$B$33:$B$776,R$47)+'СЕТ СН'!$G$9+СВЦЭМ!$D$10+'СЕТ СН'!$G$6-'СЕТ СН'!$G$19</f>
        <v>1416.0522548499998</v>
      </c>
      <c r="S77" s="36">
        <f>SUMIFS(СВЦЭМ!$C$33:$C$776,СВЦЭМ!$A$33:$A$776,$A77,СВЦЭМ!$B$33:$B$776,S$47)+'СЕТ СН'!$G$9+СВЦЭМ!$D$10+'СЕТ СН'!$G$6-'СЕТ СН'!$G$19</f>
        <v>1362.2019352</v>
      </c>
      <c r="T77" s="36">
        <f>SUMIFS(СВЦЭМ!$C$33:$C$776,СВЦЭМ!$A$33:$A$776,$A77,СВЦЭМ!$B$33:$B$776,T$47)+'СЕТ СН'!$G$9+СВЦЭМ!$D$10+'СЕТ СН'!$G$6-'СЕТ СН'!$G$19</f>
        <v>1386.40707692</v>
      </c>
      <c r="U77" s="36">
        <f>SUMIFS(СВЦЭМ!$C$33:$C$776,СВЦЭМ!$A$33:$A$776,$A77,СВЦЭМ!$B$33:$B$776,U$47)+'СЕТ СН'!$G$9+СВЦЭМ!$D$10+'СЕТ СН'!$G$6-'СЕТ СН'!$G$19</f>
        <v>1387.98493766</v>
      </c>
      <c r="V77" s="36">
        <f>SUMIFS(СВЦЭМ!$C$33:$C$776,СВЦЭМ!$A$33:$A$776,$A77,СВЦЭМ!$B$33:$B$776,V$47)+'СЕТ СН'!$G$9+СВЦЭМ!$D$10+'СЕТ СН'!$G$6-'СЕТ СН'!$G$19</f>
        <v>1374.0033103599999</v>
      </c>
      <c r="W77" s="36">
        <f>SUMIFS(СВЦЭМ!$C$33:$C$776,СВЦЭМ!$A$33:$A$776,$A77,СВЦЭМ!$B$33:$B$776,W$47)+'СЕТ СН'!$G$9+СВЦЭМ!$D$10+'СЕТ СН'!$G$6-'СЕТ СН'!$G$19</f>
        <v>1363.19833705</v>
      </c>
      <c r="X77" s="36">
        <f>SUMIFS(СВЦЭМ!$C$33:$C$776,СВЦЭМ!$A$33:$A$776,$A77,СВЦЭМ!$B$33:$B$776,X$47)+'СЕТ СН'!$G$9+СВЦЭМ!$D$10+'СЕТ СН'!$G$6-'СЕТ СН'!$G$19</f>
        <v>1352.7113901399998</v>
      </c>
      <c r="Y77" s="36">
        <f>SUMIFS(СВЦЭМ!$C$33:$C$776,СВЦЭМ!$A$33:$A$776,$A77,СВЦЭМ!$B$33:$B$776,Y$47)+'СЕТ СН'!$G$9+СВЦЭМ!$D$10+'СЕТ СН'!$G$6-'СЕТ СН'!$G$19</f>
        <v>1393.73133859</v>
      </c>
      <c r="AA77" s="37"/>
    </row>
    <row r="78" spans="1:27" ht="15.75" x14ac:dyDescent="0.2">
      <c r="A78" s="35">
        <f t="shared" si="1"/>
        <v>44135</v>
      </c>
      <c r="B78" s="36">
        <f>SUMIFS(СВЦЭМ!$C$33:$C$776,СВЦЭМ!$A$33:$A$776,$A78,СВЦЭМ!$B$33:$B$776,B$47)+'СЕТ СН'!$G$9+СВЦЭМ!$D$10+'СЕТ СН'!$G$6-'СЕТ СН'!$G$19</f>
        <v>1375.7961174</v>
      </c>
      <c r="C78" s="36">
        <f>SUMIFS(СВЦЭМ!$C$33:$C$776,СВЦЭМ!$A$33:$A$776,$A78,СВЦЭМ!$B$33:$B$776,C$47)+'СЕТ СН'!$G$9+СВЦЭМ!$D$10+'СЕТ СН'!$G$6-'СЕТ СН'!$G$19</f>
        <v>1447.0286396699998</v>
      </c>
      <c r="D78" s="36">
        <f>SUMIFS(СВЦЭМ!$C$33:$C$776,СВЦЭМ!$A$33:$A$776,$A78,СВЦЭМ!$B$33:$B$776,D$47)+'СЕТ СН'!$G$9+СВЦЭМ!$D$10+'СЕТ СН'!$G$6-'СЕТ СН'!$G$19</f>
        <v>1494.1841290100001</v>
      </c>
      <c r="E78" s="36">
        <f>SUMIFS(СВЦЭМ!$C$33:$C$776,СВЦЭМ!$A$33:$A$776,$A78,СВЦЭМ!$B$33:$B$776,E$47)+'СЕТ СН'!$G$9+СВЦЭМ!$D$10+'СЕТ СН'!$G$6-'СЕТ СН'!$G$19</f>
        <v>1493.7182801700001</v>
      </c>
      <c r="F78" s="36">
        <f>SUMIFS(СВЦЭМ!$C$33:$C$776,СВЦЭМ!$A$33:$A$776,$A78,СВЦЭМ!$B$33:$B$776,F$47)+'СЕТ СН'!$G$9+СВЦЭМ!$D$10+'СЕТ СН'!$G$6-'СЕТ СН'!$G$19</f>
        <v>1504.2285481499998</v>
      </c>
      <c r="G78" s="36">
        <f>SUMIFS(СВЦЭМ!$C$33:$C$776,СВЦЭМ!$A$33:$A$776,$A78,СВЦЭМ!$B$33:$B$776,G$47)+'СЕТ СН'!$G$9+СВЦЭМ!$D$10+'СЕТ СН'!$G$6-'СЕТ СН'!$G$19</f>
        <v>1492.69898547</v>
      </c>
      <c r="H78" s="36">
        <f>SUMIFS(СВЦЭМ!$C$33:$C$776,СВЦЭМ!$A$33:$A$776,$A78,СВЦЭМ!$B$33:$B$776,H$47)+'СЕТ СН'!$G$9+СВЦЭМ!$D$10+'СЕТ СН'!$G$6-'СЕТ СН'!$G$19</f>
        <v>1474.44601704</v>
      </c>
      <c r="I78" s="36">
        <f>SUMIFS(СВЦЭМ!$C$33:$C$776,СВЦЭМ!$A$33:$A$776,$A78,СВЦЭМ!$B$33:$B$776,I$47)+'СЕТ СН'!$G$9+СВЦЭМ!$D$10+'СЕТ СН'!$G$6-'СЕТ СН'!$G$19</f>
        <v>1449.6670119599999</v>
      </c>
      <c r="J78" s="36">
        <f>SUMIFS(СВЦЭМ!$C$33:$C$776,СВЦЭМ!$A$33:$A$776,$A78,СВЦЭМ!$B$33:$B$776,J$47)+'СЕТ СН'!$G$9+СВЦЭМ!$D$10+'СЕТ СН'!$G$6-'СЕТ СН'!$G$19</f>
        <v>1367.95145667</v>
      </c>
      <c r="K78" s="36">
        <f>SUMIFS(СВЦЭМ!$C$33:$C$776,СВЦЭМ!$A$33:$A$776,$A78,СВЦЭМ!$B$33:$B$776,K$47)+'СЕТ СН'!$G$9+СВЦЭМ!$D$10+'СЕТ СН'!$G$6-'СЕТ СН'!$G$19</f>
        <v>1316.2761677999999</v>
      </c>
      <c r="L78" s="36">
        <f>SUMIFS(СВЦЭМ!$C$33:$C$776,СВЦЭМ!$A$33:$A$776,$A78,СВЦЭМ!$B$33:$B$776,L$47)+'СЕТ СН'!$G$9+СВЦЭМ!$D$10+'СЕТ СН'!$G$6-'СЕТ СН'!$G$19</f>
        <v>1334.0388121800001</v>
      </c>
      <c r="M78" s="36">
        <f>SUMIFS(СВЦЭМ!$C$33:$C$776,СВЦЭМ!$A$33:$A$776,$A78,СВЦЭМ!$B$33:$B$776,M$47)+'СЕТ СН'!$G$9+СВЦЭМ!$D$10+'СЕТ СН'!$G$6-'СЕТ СН'!$G$19</f>
        <v>1316.9038945299999</v>
      </c>
      <c r="N78" s="36">
        <f>SUMIFS(СВЦЭМ!$C$33:$C$776,СВЦЭМ!$A$33:$A$776,$A78,СВЦЭМ!$B$33:$B$776,N$47)+'СЕТ СН'!$G$9+СВЦЭМ!$D$10+'СЕТ СН'!$G$6-'СЕТ СН'!$G$19</f>
        <v>1310.1556661899999</v>
      </c>
      <c r="O78" s="36">
        <f>SUMIFS(СВЦЭМ!$C$33:$C$776,СВЦЭМ!$A$33:$A$776,$A78,СВЦЭМ!$B$33:$B$776,O$47)+'СЕТ СН'!$G$9+СВЦЭМ!$D$10+'СЕТ СН'!$G$6-'СЕТ СН'!$G$19</f>
        <v>1345.53703552</v>
      </c>
      <c r="P78" s="36">
        <f>SUMIFS(СВЦЭМ!$C$33:$C$776,СВЦЭМ!$A$33:$A$776,$A78,СВЦЭМ!$B$33:$B$776,P$47)+'СЕТ СН'!$G$9+СВЦЭМ!$D$10+'СЕТ СН'!$G$6-'СЕТ СН'!$G$19</f>
        <v>1392.6777542</v>
      </c>
      <c r="Q78" s="36">
        <f>SUMIFS(СВЦЭМ!$C$33:$C$776,СВЦЭМ!$A$33:$A$776,$A78,СВЦЭМ!$B$33:$B$776,Q$47)+'СЕТ СН'!$G$9+СВЦЭМ!$D$10+'СЕТ СН'!$G$6-'СЕТ СН'!$G$19</f>
        <v>1363.06296256</v>
      </c>
      <c r="R78" s="36">
        <f>SUMIFS(СВЦЭМ!$C$33:$C$776,СВЦЭМ!$A$33:$A$776,$A78,СВЦЭМ!$B$33:$B$776,R$47)+'СЕТ СН'!$G$9+СВЦЭМ!$D$10+'СЕТ СН'!$G$6-'СЕТ СН'!$G$19</f>
        <v>1328.89765947</v>
      </c>
      <c r="S78" s="36">
        <f>SUMIFS(СВЦЭМ!$C$33:$C$776,СВЦЭМ!$A$33:$A$776,$A78,СВЦЭМ!$B$33:$B$776,S$47)+'СЕТ СН'!$G$9+СВЦЭМ!$D$10+'СЕТ СН'!$G$6-'СЕТ СН'!$G$19</f>
        <v>1313.8699108400001</v>
      </c>
      <c r="T78" s="36">
        <f>SUMIFS(СВЦЭМ!$C$33:$C$776,СВЦЭМ!$A$33:$A$776,$A78,СВЦЭМ!$B$33:$B$776,T$47)+'СЕТ СН'!$G$9+СВЦЭМ!$D$10+'СЕТ СН'!$G$6-'СЕТ СН'!$G$19</f>
        <v>1347.46997455</v>
      </c>
      <c r="U78" s="36">
        <f>SUMIFS(СВЦЭМ!$C$33:$C$776,СВЦЭМ!$A$33:$A$776,$A78,СВЦЭМ!$B$33:$B$776,U$47)+'СЕТ СН'!$G$9+СВЦЭМ!$D$10+'СЕТ СН'!$G$6-'СЕТ СН'!$G$19</f>
        <v>1353.83009337</v>
      </c>
      <c r="V78" s="36">
        <f>SUMIFS(СВЦЭМ!$C$33:$C$776,СВЦЭМ!$A$33:$A$776,$A78,СВЦЭМ!$B$33:$B$776,V$47)+'СЕТ СН'!$G$9+СВЦЭМ!$D$10+'СЕТ СН'!$G$6-'СЕТ СН'!$G$19</f>
        <v>1341.3663992299998</v>
      </c>
      <c r="W78" s="36">
        <f>SUMIFS(СВЦЭМ!$C$33:$C$776,СВЦЭМ!$A$33:$A$776,$A78,СВЦЭМ!$B$33:$B$776,W$47)+'СЕТ СН'!$G$9+СВЦЭМ!$D$10+'СЕТ СН'!$G$6-'СЕТ СН'!$G$19</f>
        <v>1329.2376740099999</v>
      </c>
      <c r="X78" s="36">
        <f>SUMIFS(СВЦЭМ!$C$33:$C$776,СВЦЭМ!$A$33:$A$776,$A78,СВЦЭМ!$B$33:$B$776,X$47)+'СЕТ СН'!$G$9+СВЦЭМ!$D$10+'СЕТ СН'!$G$6-'СЕТ СН'!$G$19</f>
        <v>1289.84089707</v>
      </c>
      <c r="Y78" s="36">
        <f>SUMIFS(СВЦЭМ!$C$33:$C$776,СВЦЭМ!$A$33:$A$776,$A78,СВЦЭМ!$B$33:$B$776,Y$47)+'СЕТ СН'!$G$9+СВЦЭМ!$D$10+'СЕТ СН'!$G$6-'СЕТ СН'!$G$19</f>
        <v>1300.2834970499998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01.10.2020</v>
      </c>
      <c r="B84" s="36">
        <f>SUMIFS(СВЦЭМ!$C$33:$C$776,СВЦЭМ!$A$33:$A$776,$A84,СВЦЭМ!$B$33:$B$776,B$83)+'СЕТ СН'!$H$9+СВЦЭМ!$D$10+'СЕТ СН'!$H$6-'СЕТ СН'!$H$19</f>
        <v>1116.29211678</v>
      </c>
      <c r="C84" s="36">
        <f>SUMIFS(СВЦЭМ!$C$33:$C$776,СВЦЭМ!$A$33:$A$776,$A84,СВЦЭМ!$B$33:$B$776,C$83)+'СЕТ СН'!$H$9+СВЦЭМ!$D$10+'СЕТ СН'!$H$6-'СЕТ СН'!$H$19</f>
        <v>1179.1445175899999</v>
      </c>
      <c r="D84" s="36">
        <f>SUMIFS(СВЦЭМ!$C$33:$C$776,СВЦЭМ!$A$33:$A$776,$A84,СВЦЭМ!$B$33:$B$776,D$83)+'СЕТ СН'!$H$9+СВЦЭМ!$D$10+'СЕТ СН'!$H$6-'СЕТ СН'!$H$19</f>
        <v>1224.00763336</v>
      </c>
      <c r="E84" s="36">
        <f>SUMIFS(СВЦЭМ!$C$33:$C$776,СВЦЭМ!$A$33:$A$776,$A84,СВЦЭМ!$B$33:$B$776,E$83)+'СЕТ СН'!$H$9+СВЦЭМ!$D$10+'СЕТ СН'!$H$6-'СЕТ СН'!$H$19</f>
        <v>1245.34373099</v>
      </c>
      <c r="F84" s="36">
        <f>SUMIFS(СВЦЭМ!$C$33:$C$776,СВЦЭМ!$A$33:$A$776,$A84,СВЦЭМ!$B$33:$B$776,F$83)+'СЕТ СН'!$H$9+СВЦЭМ!$D$10+'СЕТ СН'!$H$6-'СЕТ СН'!$H$19</f>
        <v>1246.8068214800001</v>
      </c>
      <c r="G84" s="36">
        <f>SUMIFS(СВЦЭМ!$C$33:$C$776,СВЦЭМ!$A$33:$A$776,$A84,СВЦЭМ!$B$33:$B$776,G$83)+'СЕТ СН'!$H$9+СВЦЭМ!$D$10+'СЕТ СН'!$H$6-'СЕТ СН'!$H$19</f>
        <v>1229.9442474299999</v>
      </c>
      <c r="H84" s="36">
        <f>SUMIFS(СВЦЭМ!$C$33:$C$776,СВЦЭМ!$A$33:$A$776,$A84,СВЦЭМ!$B$33:$B$776,H$83)+'СЕТ СН'!$H$9+СВЦЭМ!$D$10+'СЕТ СН'!$H$6-'СЕТ СН'!$H$19</f>
        <v>1177.6372359100001</v>
      </c>
      <c r="I84" s="36">
        <f>SUMIFS(СВЦЭМ!$C$33:$C$776,СВЦЭМ!$A$33:$A$776,$A84,СВЦЭМ!$B$33:$B$776,I$83)+'СЕТ СН'!$H$9+СВЦЭМ!$D$10+'СЕТ СН'!$H$6-'СЕТ СН'!$H$19</f>
        <v>1122.0426126</v>
      </c>
      <c r="J84" s="36">
        <f>SUMIFS(СВЦЭМ!$C$33:$C$776,СВЦЭМ!$A$33:$A$776,$A84,СВЦЭМ!$B$33:$B$776,J$83)+'СЕТ СН'!$H$9+СВЦЭМ!$D$10+'СЕТ СН'!$H$6-'СЕТ СН'!$H$19</f>
        <v>1060.10112058</v>
      </c>
      <c r="K84" s="36">
        <f>SUMIFS(СВЦЭМ!$C$33:$C$776,СВЦЭМ!$A$33:$A$776,$A84,СВЦЭМ!$B$33:$B$776,K$83)+'СЕТ СН'!$H$9+СВЦЭМ!$D$10+'СЕТ СН'!$H$6-'СЕТ СН'!$H$19</f>
        <v>1025.19230494</v>
      </c>
      <c r="L84" s="36">
        <f>SUMIFS(СВЦЭМ!$C$33:$C$776,СВЦЭМ!$A$33:$A$776,$A84,СВЦЭМ!$B$33:$B$776,L$83)+'СЕТ СН'!$H$9+СВЦЭМ!$D$10+'СЕТ СН'!$H$6-'СЕТ СН'!$H$19</f>
        <v>1025.2564652999999</v>
      </c>
      <c r="M84" s="36">
        <f>SUMIFS(СВЦЭМ!$C$33:$C$776,СВЦЭМ!$A$33:$A$776,$A84,СВЦЭМ!$B$33:$B$776,M$83)+'СЕТ СН'!$H$9+СВЦЭМ!$D$10+'СЕТ СН'!$H$6-'СЕТ СН'!$H$19</f>
        <v>1030.49303571</v>
      </c>
      <c r="N84" s="36">
        <f>SUMIFS(СВЦЭМ!$C$33:$C$776,СВЦЭМ!$A$33:$A$776,$A84,СВЦЭМ!$B$33:$B$776,N$83)+'СЕТ СН'!$H$9+СВЦЭМ!$D$10+'СЕТ СН'!$H$6-'СЕТ СН'!$H$19</f>
        <v>1046.7566074599999</v>
      </c>
      <c r="O84" s="36">
        <f>SUMIFS(СВЦЭМ!$C$33:$C$776,СВЦЭМ!$A$33:$A$776,$A84,СВЦЭМ!$B$33:$B$776,O$83)+'СЕТ СН'!$H$9+СВЦЭМ!$D$10+'СЕТ СН'!$H$6-'СЕТ СН'!$H$19</f>
        <v>1070.1001097899998</v>
      </c>
      <c r="P84" s="36">
        <f>SUMIFS(СВЦЭМ!$C$33:$C$776,СВЦЭМ!$A$33:$A$776,$A84,СВЦЭМ!$B$33:$B$776,P$83)+'СЕТ СН'!$H$9+СВЦЭМ!$D$10+'СЕТ СН'!$H$6-'СЕТ СН'!$H$19</f>
        <v>1096.5184392699998</v>
      </c>
      <c r="Q84" s="36">
        <f>SUMIFS(СВЦЭМ!$C$33:$C$776,СВЦЭМ!$A$33:$A$776,$A84,СВЦЭМ!$B$33:$B$776,Q$83)+'СЕТ СН'!$H$9+СВЦЭМ!$D$10+'СЕТ СН'!$H$6-'СЕТ СН'!$H$19</f>
        <v>1061.2342710200001</v>
      </c>
      <c r="R84" s="36">
        <f>SUMIFS(СВЦЭМ!$C$33:$C$776,СВЦЭМ!$A$33:$A$776,$A84,СВЦЭМ!$B$33:$B$776,R$83)+'СЕТ СН'!$H$9+СВЦЭМ!$D$10+'СЕТ СН'!$H$6-'СЕТ СН'!$H$19</f>
        <v>1021.9403070899999</v>
      </c>
      <c r="S84" s="36">
        <f>SUMIFS(СВЦЭМ!$C$33:$C$776,СВЦЭМ!$A$33:$A$776,$A84,СВЦЭМ!$B$33:$B$776,S$83)+'СЕТ СН'!$H$9+СВЦЭМ!$D$10+'СЕТ СН'!$H$6-'СЕТ СН'!$H$19</f>
        <v>981.55992529999992</v>
      </c>
      <c r="T84" s="36">
        <f>SUMIFS(СВЦЭМ!$C$33:$C$776,СВЦЭМ!$A$33:$A$776,$A84,СВЦЭМ!$B$33:$B$776,T$83)+'СЕТ СН'!$H$9+СВЦЭМ!$D$10+'СЕТ СН'!$H$6-'СЕТ СН'!$H$19</f>
        <v>969.72161030999996</v>
      </c>
      <c r="U84" s="36">
        <f>SUMIFS(СВЦЭМ!$C$33:$C$776,СВЦЭМ!$A$33:$A$776,$A84,СВЦЭМ!$B$33:$B$776,U$83)+'СЕТ СН'!$H$9+СВЦЭМ!$D$10+'СЕТ СН'!$H$6-'СЕТ СН'!$H$19</f>
        <v>973.00454980999996</v>
      </c>
      <c r="V84" s="36">
        <f>SUMIFS(СВЦЭМ!$C$33:$C$776,СВЦЭМ!$A$33:$A$776,$A84,СВЦЭМ!$B$33:$B$776,V$83)+'СЕТ СН'!$H$9+СВЦЭМ!$D$10+'СЕТ СН'!$H$6-'СЕТ СН'!$H$19</f>
        <v>970.04382408000004</v>
      </c>
      <c r="W84" s="36">
        <f>SUMIFS(СВЦЭМ!$C$33:$C$776,СВЦЭМ!$A$33:$A$776,$A84,СВЦЭМ!$B$33:$B$776,W$83)+'СЕТ СН'!$H$9+СВЦЭМ!$D$10+'СЕТ СН'!$H$6-'СЕТ СН'!$H$19</f>
        <v>968.43737982999994</v>
      </c>
      <c r="X84" s="36">
        <f>SUMIFS(СВЦЭМ!$C$33:$C$776,СВЦЭМ!$A$33:$A$776,$A84,СВЦЭМ!$B$33:$B$776,X$83)+'СЕТ СН'!$H$9+СВЦЭМ!$D$10+'СЕТ СН'!$H$6-'СЕТ СН'!$H$19</f>
        <v>977.49641261999989</v>
      </c>
      <c r="Y84" s="36">
        <f>SUMIFS(СВЦЭМ!$C$33:$C$776,СВЦЭМ!$A$33:$A$776,$A84,СВЦЭМ!$B$33:$B$776,Y$83)+'СЕТ СН'!$H$9+СВЦЭМ!$D$10+'СЕТ СН'!$H$6-'СЕТ СН'!$H$19</f>
        <v>1007.8975199299999</v>
      </c>
    </row>
    <row r="85" spans="1:25" ht="15.75" x14ac:dyDescent="0.2">
      <c r="A85" s="35">
        <f>A84+1</f>
        <v>44106</v>
      </c>
      <c r="B85" s="36">
        <f>SUMIFS(СВЦЭМ!$C$33:$C$776,СВЦЭМ!$A$33:$A$776,$A85,СВЦЭМ!$B$33:$B$776,B$83)+'СЕТ СН'!$H$9+СВЦЭМ!$D$10+'СЕТ СН'!$H$6-'СЕТ СН'!$H$19</f>
        <v>1080.15144762</v>
      </c>
      <c r="C85" s="36">
        <f>SUMIFS(СВЦЭМ!$C$33:$C$776,СВЦЭМ!$A$33:$A$776,$A85,СВЦЭМ!$B$33:$B$776,C$83)+'СЕТ СН'!$H$9+СВЦЭМ!$D$10+'СЕТ СН'!$H$6-'СЕТ СН'!$H$19</f>
        <v>1160.9422203300001</v>
      </c>
      <c r="D85" s="36">
        <f>SUMIFS(СВЦЭМ!$C$33:$C$776,СВЦЭМ!$A$33:$A$776,$A85,СВЦЭМ!$B$33:$B$776,D$83)+'СЕТ СН'!$H$9+СВЦЭМ!$D$10+'СЕТ СН'!$H$6-'СЕТ СН'!$H$19</f>
        <v>1218.5040425699999</v>
      </c>
      <c r="E85" s="36">
        <f>SUMIFS(СВЦЭМ!$C$33:$C$776,СВЦЭМ!$A$33:$A$776,$A85,СВЦЭМ!$B$33:$B$776,E$83)+'СЕТ СН'!$H$9+СВЦЭМ!$D$10+'СЕТ СН'!$H$6-'СЕТ СН'!$H$19</f>
        <v>1238.3450686599999</v>
      </c>
      <c r="F85" s="36">
        <f>SUMIFS(СВЦЭМ!$C$33:$C$776,СВЦЭМ!$A$33:$A$776,$A85,СВЦЭМ!$B$33:$B$776,F$83)+'СЕТ СН'!$H$9+СВЦЭМ!$D$10+'СЕТ СН'!$H$6-'СЕТ СН'!$H$19</f>
        <v>1244.1174298400001</v>
      </c>
      <c r="G85" s="36">
        <f>SUMIFS(СВЦЭМ!$C$33:$C$776,СВЦЭМ!$A$33:$A$776,$A85,СВЦЭМ!$B$33:$B$776,G$83)+'СЕТ СН'!$H$9+СВЦЭМ!$D$10+'СЕТ СН'!$H$6-'СЕТ СН'!$H$19</f>
        <v>1225.2950102699999</v>
      </c>
      <c r="H85" s="36">
        <f>SUMIFS(СВЦЭМ!$C$33:$C$776,СВЦЭМ!$A$33:$A$776,$A85,СВЦЭМ!$B$33:$B$776,H$83)+'СЕТ СН'!$H$9+СВЦЭМ!$D$10+'СЕТ СН'!$H$6-'СЕТ СН'!$H$19</f>
        <v>1169.94113668</v>
      </c>
      <c r="I85" s="36">
        <f>SUMIFS(СВЦЭМ!$C$33:$C$776,СВЦЭМ!$A$33:$A$776,$A85,СВЦЭМ!$B$33:$B$776,I$83)+'СЕТ СН'!$H$9+СВЦЭМ!$D$10+'СЕТ СН'!$H$6-'СЕТ СН'!$H$19</f>
        <v>1114.7841102</v>
      </c>
      <c r="J85" s="36">
        <f>SUMIFS(СВЦЭМ!$C$33:$C$776,СВЦЭМ!$A$33:$A$776,$A85,СВЦЭМ!$B$33:$B$776,J$83)+'СЕТ СН'!$H$9+СВЦЭМ!$D$10+'СЕТ СН'!$H$6-'СЕТ СН'!$H$19</f>
        <v>1056.77789153</v>
      </c>
      <c r="K85" s="36">
        <f>SUMIFS(СВЦЭМ!$C$33:$C$776,СВЦЭМ!$A$33:$A$776,$A85,СВЦЭМ!$B$33:$B$776,K$83)+'СЕТ СН'!$H$9+СВЦЭМ!$D$10+'СЕТ СН'!$H$6-'СЕТ СН'!$H$19</f>
        <v>1021.73757468</v>
      </c>
      <c r="L85" s="36">
        <f>SUMIFS(СВЦЭМ!$C$33:$C$776,СВЦЭМ!$A$33:$A$776,$A85,СВЦЭМ!$B$33:$B$776,L$83)+'СЕТ СН'!$H$9+СВЦЭМ!$D$10+'СЕТ СН'!$H$6-'СЕТ СН'!$H$19</f>
        <v>1018.7937832499999</v>
      </c>
      <c r="M85" s="36">
        <f>SUMIFS(СВЦЭМ!$C$33:$C$776,СВЦЭМ!$A$33:$A$776,$A85,СВЦЭМ!$B$33:$B$776,M$83)+'СЕТ СН'!$H$9+СВЦЭМ!$D$10+'СЕТ СН'!$H$6-'СЕТ СН'!$H$19</f>
        <v>1023.5872101</v>
      </c>
      <c r="N85" s="36">
        <f>SUMIFS(СВЦЭМ!$C$33:$C$776,СВЦЭМ!$A$33:$A$776,$A85,СВЦЭМ!$B$33:$B$776,N$83)+'СЕТ СН'!$H$9+СВЦЭМ!$D$10+'СЕТ СН'!$H$6-'СЕТ СН'!$H$19</f>
        <v>1034.1041699399998</v>
      </c>
      <c r="O85" s="36">
        <f>SUMIFS(СВЦЭМ!$C$33:$C$776,СВЦЭМ!$A$33:$A$776,$A85,СВЦЭМ!$B$33:$B$776,O$83)+'СЕТ СН'!$H$9+СВЦЭМ!$D$10+'СЕТ СН'!$H$6-'СЕТ СН'!$H$19</f>
        <v>1058.51253901</v>
      </c>
      <c r="P85" s="36">
        <f>SUMIFS(СВЦЭМ!$C$33:$C$776,СВЦЭМ!$A$33:$A$776,$A85,СВЦЭМ!$B$33:$B$776,P$83)+'СЕТ СН'!$H$9+СВЦЭМ!$D$10+'СЕТ СН'!$H$6-'СЕТ СН'!$H$19</f>
        <v>1090.8784958199999</v>
      </c>
      <c r="Q85" s="36">
        <f>SUMIFS(СВЦЭМ!$C$33:$C$776,СВЦЭМ!$A$33:$A$776,$A85,СВЦЭМ!$B$33:$B$776,Q$83)+'СЕТ СН'!$H$9+СВЦЭМ!$D$10+'СЕТ СН'!$H$6-'СЕТ СН'!$H$19</f>
        <v>1058.15550609</v>
      </c>
      <c r="R85" s="36">
        <f>SUMIFS(СВЦЭМ!$C$33:$C$776,СВЦЭМ!$A$33:$A$776,$A85,СВЦЭМ!$B$33:$B$776,R$83)+'СЕТ СН'!$H$9+СВЦЭМ!$D$10+'СЕТ СН'!$H$6-'СЕТ СН'!$H$19</f>
        <v>1015.1561208999999</v>
      </c>
      <c r="S85" s="36">
        <f>SUMIFS(СВЦЭМ!$C$33:$C$776,СВЦЭМ!$A$33:$A$776,$A85,СВЦЭМ!$B$33:$B$776,S$83)+'СЕТ СН'!$H$9+СВЦЭМ!$D$10+'СЕТ СН'!$H$6-'СЕТ СН'!$H$19</f>
        <v>979.61225534999994</v>
      </c>
      <c r="T85" s="36">
        <f>SUMIFS(СВЦЭМ!$C$33:$C$776,СВЦЭМ!$A$33:$A$776,$A85,СВЦЭМ!$B$33:$B$776,T$83)+'СЕТ СН'!$H$9+СВЦЭМ!$D$10+'СЕТ СН'!$H$6-'СЕТ СН'!$H$19</f>
        <v>953.16701827999998</v>
      </c>
      <c r="U85" s="36">
        <f>SUMIFS(СВЦЭМ!$C$33:$C$776,СВЦЭМ!$A$33:$A$776,$A85,СВЦЭМ!$B$33:$B$776,U$83)+'СЕТ СН'!$H$9+СВЦЭМ!$D$10+'СЕТ СН'!$H$6-'СЕТ СН'!$H$19</f>
        <v>946.46273160999988</v>
      </c>
      <c r="V85" s="36">
        <f>SUMIFS(СВЦЭМ!$C$33:$C$776,СВЦЭМ!$A$33:$A$776,$A85,СВЦЭМ!$B$33:$B$776,V$83)+'СЕТ СН'!$H$9+СВЦЭМ!$D$10+'СЕТ СН'!$H$6-'СЕТ СН'!$H$19</f>
        <v>952.69009249999988</v>
      </c>
      <c r="W85" s="36">
        <f>SUMIFS(СВЦЭМ!$C$33:$C$776,СВЦЭМ!$A$33:$A$776,$A85,СВЦЭМ!$B$33:$B$776,W$83)+'СЕТ СН'!$H$9+СВЦЭМ!$D$10+'СЕТ СН'!$H$6-'СЕТ СН'!$H$19</f>
        <v>951.96882328000004</v>
      </c>
      <c r="X85" s="36">
        <f>SUMIFS(СВЦЭМ!$C$33:$C$776,СВЦЭМ!$A$33:$A$776,$A85,СВЦЭМ!$B$33:$B$776,X$83)+'СЕТ СН'!$H$9+СВЦЭМ!$D$10+'СЕТ СН'!$H$6-'СЕТ СН'!$H$19</f>
        <v>972.61755082999991</v>
      </c>
      <c r="Y85" s="36">
        <f>SUMIFS(СВЦЭМ!$C$33:$C$776,СВЦЭМ!$A$33:$A$776,$A85,СВЦЭМ!$B$33:$B$776,Y$83)+'СЕТ СН'!$H$9+СВЦЭМ!$D$10+'СЕТ СН'!$H$6-'СЕТ СН'!$H$19</f>
        <v>1000.9654213699999</v>
      </c>
    </row>
    <row r="86" spans="1:25" ht="15.75" x14ac:dyDescent="0.2">
      <c r="A86" s="35">
        <f t="shared" ref="A86:A114" si="2">A85+1</f>
        <v>44107</v>
      </c>
      <c r="B86" s="36">
        <f>SUMIFS(СВЦЭМ!$C$33:$C$776,СВЦЭМ!$A$33:$A$776,$A86,СВЦЭМ!$B$33:$B$776,B$83)+'СЕТ СН'!$H$9+СВЦЭМ!$D$10+'СЕТ СН'!$H$6-'СЕТ СН'!$H$19</f>
        <v>1065.2315773599998</v>
      </c>
      <c r="C86" s="36">
        <f>SUMIFS(СВЦЭМ!$C$33:$C$776,СВЦЭМ!$A$33:$A$776,$A86,СВЦЭМ!$B$33:$B$776,C$83)+'СЕТ СН'!$H$9+СВЦЭМ!$D$10+'СЕТ СН'!$H$6-'СЕТ СН'!$H$19</f>
        <v>1144.6598671500001</v>
      </c>
      <c r="D86" s="36">
        <f>SUMIFS(СВЦЭМ!$C$33:$C$776,СВЦЭМ!$A$33:$A$776,$A86,СВЦЭМ!$B$33:$B$776,D$83)+'СЕТ СН'!$H$9+СВЦЭМ!$D$10+'СЕТ СН'!$H$6-'СЕТ СН'!$H$19</f>
        <v>1213.25116637</v>
      </c>
      <c r="E86" s="36">
        <f>SUMIFS(СВЦЭМ!$C$33:$C$776,СВЦЭМ!$A$33:$A$776,$A86,СВЦЭМ!$B$33:$B$776,E$83)+'СЕТ СН'!$H$9+СВЦЭМ!$D$10+'СЕТ СН'!$H$6-'СЕТ СН'!$H$19</f>
        <v>1224.97501171</v>
      </c>
      <c r="F86" s="36">
        <f>SUMIFS(СВЦЭМ!$C$33:$C$776,СВЦЭМ!$A$33:$A$776,$A86,СВЦЭМ!$B$33:$B$776,F$83)+'СЕТ СН'!$H$9+СВЦЭМ!$D$10+'СЕТ СН'!$H$6-'СЕТ СН'!$H$19</f>
        <v>1229.1680562699999</v>
      </c>
      <c r="G86" s="36">
        <f>SUMIFS(СВЦЭМ!$C$33:$C$776,СВЦЭМ!$A$33:$A$776,$A86,СВЦЭМ!$B$33:$B$776,G$83)+'СЕТ СН'!$H$9+СВЦЭМ!$D$10+'СЕТ СН'!$H$6-'СЕТ СН'!$H$19</f>
        <v>1217.4282660700001</v>
      </c>
      <c r="H86" s="36">
        <f>SUMIFS(СВЦЭМ!$C$33:$C$776,СВЦЭМ!$A$33:$A$776,$A86,СВЦЭМ!$B$33:$B$776,H$83)+'СЕТ СН'!$H$9+СВЦЭМ!$D$10+'СЕТ СН'!$H$6-'СЕТ СН'!$H$19</f>
        <v>1194.7420736399999</v>
      </c>
      <c r="I86" s="36">
        <f>SUMIFS(СВЦЭМ!$C$33:$C$776,СВЦЭМ!$A$33:$A$776,$A86,СВЦЭМ!$B$33:$B$776,I$83)+'СЕТ СН'!$H$9+СВЦЭМ!$D$10+'СЕТ СН'!$H$6-'СЕТ СН'!$H$19</f>
        <v>1158.20746487</v>
      </c>
      <c r="J86" s="36">
        <f>SUMIFS(СВЦЭМ!$C$33:$C$776,СВЦЭМ!$A$33:$A$776,$A86,СВЦЭМ!$B$33:$B$776,J$83)+'СЕТ СН'!$H$9+СВЦЭМ!$D$10+'СЕТ СН'!$H$6-'СЕТ СН'!$H$19</f>
        <v>1071.80772531</v>
      </c>
      <c r="K86" s="36">
        <f>SUMIFS(СВЦЭМ!$C$33:$C$776,СВЦЭМ!$A$33:$A$776,$A86,СВЦЭМ!$B$33:$B$776,K$83)+'СЕТ СН'!$H$9+СВЦЭМ!$D$10+'СЕТ СН'!$H$6-'СЕТ СН'!$H$19</f>
        <v>1016.04239864</v>
      </c>
      <c r="L86" s="36">
        <f>SUMIFS(СВЦЭМ!$C$33:$C$776,СВЦЭМ!$A$33:$A$776,$A86,СВЦЭМ!$B$33:$B$776,L$83)+'СЕТ СН'!$H$9+СВЦЭМ!$D$10+'СЕТ СН'!$H$6-'СЕТ СН'!$H$19</f>
        <v>1010.28695895</v>
      </c>
      <c r="M86" s="36">
        <f>SUMIFS(СВЦЭМ!$C$33:$C$776,СВЦЭМ!$A$33:$A$776,$A86,СВЦЭМ!$B$33:$B$776,M$83)+'СЕТ СН'!$H$9+СВЦЭМ!$D$10+'СЕТ СН'!$H$6-'СЕТ СН'!$H$19</f>
        <v>1016.19028051</v>
      </c>
      <c r="N86" s="36">
        <f>SUMIFS(СВЦЭМ!$C$33:$C$776,СВЦЭМ!$A$33:$A$776,$A86,СВЦЭМ!$B$33:$B$776,N$83)+'СЕТ СН'!$H$9+СВЦЭМ!$D$10+'СЕТ СН'!$H$6-'СЕТ СН'!$H$19</f>
        <v>1026.52381818</v>
      </c>
      <c r="O86" s="36">
        <f>SUMIFS(СВЦЭМ!$C$33:$C$776,СВЦЭМ!$A$33:$A$776,$A86,СВЦЭМ!$B$33:$B$776,O$83)+'СЕТ СН'!$H$9+СВЦЭМ!$D$10+'СЕТ СН'!$H$6-'СЕТ СН'!$H$19</f>
        <v>1059.7737642899999</v>
      </c>
      <c r="P86" s="36">
        <f>SUMIFS(СВЦЭМ!$C$33:$C$776,СВЦЭМ!$A$33:$A$776,$A86,СВЦЭМ!$B$33:$B$776,P$83)+'СЕТ СН'!$H$9+СВЦЭМ!$D$10+'СЕТ СН'!$H$6-'СЕТ СН'!$H$19</f>
        <v>1093.9564678699999</v>
      </c>
      <c r="Q86" s="36">
        <f>SUMIFS(СВЦЭМ!$C$33:$C$776,СВЦЭМ!$A$33:$A$776,$A86,СВЦЭМ!$B$33:$B$776,Q$83)+'СЕТ СН'!$H$9+СВЦЭМ!$D$10+'СЕТ СН'!$H$6-'СЕТ СН'!$H$19</f>
        <v>1066.8736856099999</v>
      </c>
      <c r="R86" s="36">
        <f>SUMIFS(СВЦЭМ!$C$33:$C$776,СВЦЭМ!$A$33:$A$776,$A86,СВЦЭМ!$B$33:$B$776,R$83)+'СЕТ СН'!$H$9+СВЦЭМ!$D$10+'СЕТ СН'!$H$6-'СЕТ СН'!$H$19</f>
        <v>1027.42679574</v>
      </c>
      <c r="S86" s="36">
        <f>SUMIFS(СВЦЭМ!$C$33:$C$776,СВЦЭМ!$A$33:$A$776,$A86,СВЦЭМ!$B$33:$B$776,S$83)+'СЕТ СН'!$H$9+СВЦЭМ!$D$10+'СЕТ СН'!$H$6-'СЕТ СН'!$H$19</f>
        <v>974.02519056999995</v>
      </c>
      <c r="T86" s="36">
        <f>SUMIFS(СВЦЭМ!$C$33:$C$776,СВЦЭМ!$A$33:$A$776,$A86,СВЦЭМ!$B$33:$B$776,T$83)+'СЕТ СН'!$H$9+СВЦЭМ!$D$10+'СЕТ СН'!$H$6-'СЕТ СН'!$H$19</f>
        <v>959.12174262999997</v>
      </c>
      <c r="U86" s="36">
        <f>SUMIFS(СВЦЭМ!$C$33:$C$776,СВЦЭМ!$A$33:$A$776,$A86,СВЦЭМ!$B$33:$B$776,U$83)+'СЕТ СН'!$H$9+СВЦЭМ!$D$10+'СЕТ СН'!$H$6-'СЕТ СН'!$H$19</f>
        <v>950.11661629000002</v>
      </c>
      <c r="V86" s="36">
        <f>SUMIFS(СВЦЭМ!$C$33:$C$776,СВЦЭМ!$A$33:$A$776,$A86,СВЦЭМ!$B$33:$B$776,V$83)+'СЕТ СН'!$H$9+СВЦЭМ!$D$10+'СЕТ СН'!$H$6-'СЕТ СН'!$H$19</f>
        <v>944.65063350000003</v>
      </c>
      <c r="W86" s="36">
        <f>SUMIFS(СВЦЭМ!$C$33:$C$776,СВЦЭМ!$A$33:$A$776,$A86,СВЦЭМ!$B$33:$B$776,W$83)+'СЕТ СН'!$H$9+СВЦЭМ!$D$10+'СЕТ СН'!$H$6-'СЕТ СН'!$H$19</f>
        <v>952.53447853</v>
      </c>
      <c r="X86" s="36">
        <f>SUMIFS(СВЦЭМ!$C$33:$C$776,СВЦЭМ!$A$33:$A$776,$A86,СВЦЭМ!$B$33:$B$776,X$83)+'СЕТ СН'!$H$9+СВЦЭМ!$D$10+'СЕТ СН'!$H$6-'СЕТ СН'!$H$19</f>
        <v>965.65840328000002</v>
      </c>
      <c r="Y86" s="36">
        <f>SUMIFS(СВЦЭМ!$C$33:$C$776,СВЦЭМ!$A$33:$A$776,$A86,СВЦЭМ!$B$33:$B$776,Y$83)+'СЕТ СН'!$H$9+СВЦЭМ!$D$10+'СЕТ СН'!$H$6-'СЕТ СН'!$H$19</f>
        <v>1001.16750381</v>
      </c>
    </row>
    <row r="87" spans="1:25" ht="15.75" x14ac:dyDescent="0.2">
      <c r="A87" s="35">
        <f t="shared" si="2"/>
        <v>44108</v>
      </c>
      <c r="B87" s="36">
        <f>SUMIFS(СВЦЭМ!$C$33:$C$776,СВЦЭМ!$A$33:$A$776,$A87,СВЦЭМ!$B$33:$B$776,B$83)+'СЕТ СН'!$H$9+СВЦЭМ!$D$10+'СЕТ СН'!$H$6-'СЕТ СН'!$H$19</f>
        <v>1099.2513910399998</v>
      </c>
      <c r="C87" s="36">
        <f>SUMIFS(СВЦЭМ!$C$33:$C$776,СВЦЭМ!$A$33:$A$776,$A87,СВЦЭМ!$B$33:$B$776,C$83)+'СЕТ СН'!$H$9+СВЦЭМ!$D$10+'СЕТ СН'!$H$6-'СЕТ СН'!$H$19</f>
        <v>1176.63176815</v>
      </c>
      <c r="D87" s="36">
        <f>SUMIFS(СВЦЭМ!$C$33:$C$776,СВЦЭМ!$A$33:$A$776,$A87,СВЦЭМ!$B$33:$B$776,D$83)+'СЕТ СН'!$H$9+СВЦЭМ!$D$10+'СЕТ СН'!$H$6-'СЕТ СН'!$H$19</f>
        <v>1250.07293398</v>
      </c>
      <c r="E87" s="36">
        <f>SUMIFS(СВЦЭМ!$C$33:$C$776,СВЦЭМ!$A$33:$A$776,$A87,СВЦЭМ!$B$33:$B$776,E$83)+'СЕТ СН'!$H$9+СВЦЭМ!$D$10+'СЕТ СН'!$H$6-'СЕТ СН'!$H$19</f>
        <v>1277.50157451</v>
      </c>
      <c r="F87" s="36">
        <f>SUMIFS(СВЦЭМ!$C$33:$C$776,СВЦЭМ!$A$33:$A$776,$A87,СВЦЭМ!$B$33:$B$776,F$83)+'СЕТ СН'!$H$9+СВЦЭМ!$D$10+'СЕТ СН'!$H$6-'СЕТ СН'!$H$19</f>
        <v>1283.8045264799998</v>
      </c>
      <c r="G87" s="36">
        <f>SUMIFS(СВЦЭМ!$C$33:$C$776,СВЦЭМ!$A$33:$A$776,$A87,СВЦЭМ!$B$33:$B$776,G$83)+'СЕТ СН'!$H$9+СВЦЭМ!$D$10+'СЕТ СН'!$H$6-'СЕТ СН'!$H$19</f>
        <v>1273.49013511</v>
      </c>
      <c r="H87" s="36">
        <f>SUMIFS(СВЦЭМ!$C$33:$C$776,СВЦЭМ!$A$33:$A$776,$A87,СВЦЭМ!$B$33:$B$776,H$83)+'СЕТ СН'!$H$9+СВЦЭМ!$D$10+'СЕТ СН'!$H$6-'СЕТ СН'!$H$19</f>
        <v>1259.48714277</v>
      </c>
      <c r="I87" s="36">
        <f>SUMIFS(СВЦЭМ!$C$33:$C$776,СВЦЭМ!$A$33:$A$776,$A87,СВЦЭМ!$B$33:$B$776,I$83)+'СЕТ СН'!$H$9+СВЦЭМ!$D$10+'СЕТ СН'!$H$6-'СЕТ СН'!$H$19</f>
        <v>1227.0841398100001</v>
      </c>
      <c r="J87" s="36">
        <f>SUMIFS(СВЦЭМ!$C$33:$C$776,СВЦЭМ!$A$33:$A$776,$A87,СВЦЭМ!$B$33:$B$776,J$83)+'СЕТ СН'!$H$9+СВЦЭМ!$D$10+'СЕТ СН'!$H$6-'СЕТ СН'!$H$19</f>
        <v>1131.1747182899999</v>
      </c>
      <c r="K87" s="36">
        <f>SUMIFS(СВЦЭМ!$C$33:$C$776,СВЦЭМ!$A$33:$A$776,$A87,СВЦЭМ!$B$33:$B$776,K$83)+'СЕТ СН'!$H$9+СВЦЭМ!$D$10+'СЕТ СН'!$H$6-'СЕТ СН'!$H$19</f>
        <v>1058.1114000100001</v>
      </c>
      <c r="L87" s="36">
        <f>SUMIFS(СВЦЭМ!$C$33:$C$776,СВЦЭМ!$A$33:$A$776,$A87,СВЦЭМ!$B$33:$B$776,L$83)+'СЕТ СН'!$H$9+СВЦЭМ!$D$10+'СЕТ СН'!$H$6-'СЕТ СН'!$H$19</f>
        <v>1028.3693724</v>
      </c>
      <c r="M87" s="36">
        <f>SUMIFS(СВЦЭМ!$C$33:$C$776,СВЦЭМ!$A$33:$A$776,$A87,СВЦЭМ!$B$33:$B$776,M$83)+'СЕТ СН'!$H$9+СВЦЭМ!$D$10+'СЕТ СН'!$H$6-'СЕТ СН'!$H$19</f>
        <v>1034.5629770999999</v>
      </c>
      <c r="N87" s="36">
        <f>SUMIFS(СВЦЭМ!$C$33:$C$776,СВЦЭМ!$A$33:$A$776,$A87,СВЦЭМ!$B$33:$B$776,N$83)+'СЕТ СН'!$H$9+СВЦЭМ!$D$10+'СЕТ СН'!$H$6-'СЕТ СН'!$H$19</f>
        <v>1045.1303856499999</v>
      </c>
      <c r="O87" s="36">
        <f>SUMIFS(СВЦЭМ!$C$33:$C$776,СВЦЭМ!$A$33:$A$776,$A87,СВЦЭМ!$B$33:$B$776,O$83)+'СЕТ СН'!$H$9+СВЦЭМ!$D$10+'СЕТ СН'!$H$6-'СЕТ СН'!$H$19</f>
        <v>1103.8485612300001</v>
      </c>
      <c r="P87" s="36">
        <f>SUMIFS(СВЦЭМ!$C$33:$C$776,СВЦЭМ!$A$33:$A$776,$A87,СВЦЭМ!$B$33:$B$776,P$83)+'СЕТ СН'!$H$9+СВЦЭМ!$D$10+'СЕТ СН'!$H$6-'СЕТ СН'!$H$19</f>
        <v>1134.5574335399999</v>
      </c>
      <c r="Q87" s="36">
        <f>SUMIFS(СВЦЭМ!$C$33:$C$776,СВЦЭМ!$A$33:$A$776,$A87,СВЦЭМ!$B$33:$B$776,Q$83)+'СЕТ СН'!$H$9+СВЦЭМ!$D$10+'СЕТ СН'!$H$6-'СЕТ СН'!$H$19</f>
        <v>1092.6201964299999</v>
      </c>
      <c r="R87" s="36">
        <f>SUMIFS(СВЦЭМ!$C$33:$C$776,СВЦЭМ!$A$33:$A$776,$A87,СВЦЭМ!$B$33:$B$776,R$83)+'СЕТ СН'!$H$9+СВЦЭМ!$D$10+'СЕТ СН'!$H$6-'СЕТ СН'!$H$19</f>
        <v>1045.3809507000001</v>
      </c>
      <c r="S87" s="36">
        <f>SUMIFS(СВЦЭМ!$C$33:$C$776,СВЦЭМ!$A$33:$A$776,$A87,СВЦЭМ!$B$33:$B$776,S$83)+'СЕТ СН'!$H$9+СВЦЭМ!$D$10+'СЕТ СН'!$H$6-'СЕТ СН'!$H$19</f>
        <v>1007.2599114899999</v>
      </c>
      <c r="T87" s="36">
        <f>SUMIFS(СВЦЭМ!$C$33:$C$776,СВЦЭМ!$A$33:$A$776,$A87,СВЦЭМ!$B$33:$B$776,T$83)+'СЕТ СН'!$H$9+СВЦЭМ!$D$10+'СЕТ СН'!$H$6-'СЕТ СН'!$H$19</f>
        <v>980.10540875999993</v>
      </c>
      <c r="U87" s="36">
        <f>SUMIFS(СВЦЭМ!$C$33:$C$776,СВЦЭМ!$A$33:$A$776,$A87,СВЦЭМ!$B$33:$B$776,U$83)+'СЕТ СН'!$H$9+СВЦЭМ!$D$10+'СЕТ СН'!$H$6-'СЕТ СН'!$H$19</f>
        <v>972.22215204999998</v>
      </c>
      <c r="V87" s="36">
        <f>SUMIFS(СВЦЭМ!$C$33:$C$776,СВЦЭМ!$A$33:$A$776,$A87,СВЦЭМ!$B$33:$B$776,V$83)+'СЕТ СН'!$H$9+СВЦЭМ!$D$10+'СЕТ СН'!$H$6-'СЕТ СН'!$H$19</f>
        <v>995.44977825000001</v>
      </c>
      <c r="W87" s="36">
        <f>SUMIFS(СВЦЭМ!$C$33:$C$776,СВЦЭМ!$A$33:$A$776,$A87,СВЦЭМ!$B$33:$B$776,W$83)+'СЕТ СН'!$H$9+СВЦЭМ!$D$10+'СЕТ СН'!$H$6-'СЕТ СН'!$H$19</f>
        <v>993.75904914</v>
      </c>
      <c r="X87" s="36">
        <f>SUMIFS(СВЦЭМ!$C$33:$C$776,СВЦЭМ!$A$33:$A$776,$A87,СВЦЭМ!$B$33:$B$776,X$83)+'СЕТ СН'!$H$9+СВЦЭМ!$D$10+'СЕТ СН'!$H$6-'СЕТ СН'!$H$19</f>
        <v>1010.9956763099999</v>
      </c>
      <c r="Y87" s="36">
        <f>SUMIFS(СВЦЭМ!$C$33:$C$776,СВЦЭМ!$A$33:$A$776,$A87,СВЦЭМ!$B$33:$B$776,Y$83)+'СЕТ СН'!$H$9+СВЦЭМ!$D$10+'СЕТ СН'!$H$6-'СЕТ СН'!$H$19</f>
        <v>1055.3848662400001</v>
      </c>
    </row>
    <row r="88" spans="1:25" ht="15.75" x14ac:dyDescent="0.2">
      <c r="A88" s="35">
        <f t="shared" si="2"/>
        <v>44109</v>
      </c>
      <c r="B88" s="36">
        <f>SUMIFS(СВЦЭМ!$C$33:$C$776,СВЦЭМ!$A$33:$A$776,$A88,СВЦЭМ!$B$33:$B$776,B$83)+'СЕТ СН'!$H$9+СВЦЭМ!$D$10+'СЕТ СН'!$H$6-'СЕТ СН'!$H$19</f>
        <v>1114.54283702</v>
      </c>
      <c r="C88" s="36">
        <f>SUMIFS(СВЦЭМ!$C$33:$C$776,СВЦЭМ!$A$33:$A$776,$A88,СВЦЭМ!$B$33:$B$776,C$83)+'СЕТ СН'!$H$9+СВЦЭМ!$D$10+'СЕТ СН'!$H$6-'СЕТ СН'!$H$19</f>
        <v>1200.8233868</v>
      </c>
      <c r="D88" s="36">
        <f>SUMIFS(СВЦЭМ!$C$33:$C$776,СВЦЭМ!$A$33:$A$776,$A88,СВЦЭМ!$B$33:$B$776,D$83)+'СЕТ СН'!$H$9+СВЦЭМ!$D$10+'СЕТ СН'!$H$6-'СЕТ СН'!$H$19</f>
        <v>1278.3065850099999</v>
      </c>
      <c r="E88" s="36">
        <f>SUMIFS(СВЦЭМ!$C$33:$C$776,СВЦЭМ!$A$33:$A$776,$A88,СВЦЭМ!$B$33:$B$776,E$83)+'СЕТ СН'!$H$9+СВЦЭМ!$D$10+'СЕТ СН'!$H$6-'СЕТ СН'!$H$19</f>
        <v>1299.6303817099999</v>
      </c>
      <c r="F88" s="36">
        <f>SUMIFS(СВЦЭМ!$C$33:$C$776,СВЦЭМ!$A$33:$A$776,$A88,СВЦЭМ!$B$33:$B$776,F$83)+'СЕТ СН'!$H$9+СВЦЭМ!$D$10+'СЕТ СН'!$H$6-'СЕТ СН'!$H$19</f>
        <v>1299.2534125899999</v>
      </c>
      <c r="G88" s="36">
        <f>SUMIFS(СВЦЭМ!$C$33:$C$776,СВЦЭМ!$A$33:$A$776,$A88,СВЦЭМ!$B$33:$B$776,G$83)+'СЕТ СН'!$H$9+СВЦЭМ!$D$10+'СЕТ СН'!$H$6-'СЕТ СН'!$H$19</f>
        <v>1278.8899878500001</v>
      </c>
      <c r="H88" s="36">
        <f>SUMIFS(СВЦЭМ!$C$33:$C$776,СВЦЭМ!$A$33:$A$776,$A88,СВЦЭМ!$B$33:$B$776,H$83)+'СЕТ СН'!$H$9+СВЦЭМ!$D$10+'СЕТ СН'!$H$6-'СЕТ СН'!$H$19</f>
        <v>1216.5719882600001</v>
      </c>
      <c r="I88" s="36">
        <f>SUMIFS(СВЦЭМ!$C$33:$C$776,СВЦЭМ!$A$33:$A$776,$A88,СВЦЭМ!$B$33:$B$776,I$83)+'СЕТ СН'!$H$9+СВЦЭМ!$D$10+'СЕТ СН'!$H$6-'СЕТ СН'!$H$19</f>
        <v>1159.3790649399998</v>
      </c>
      <c r="J88" s="36">
        <f>SUMIFS(СВЦЭМ!$C$33:$C$776,СВЦЭМ!$A$33:$A$776,$A88,СВЦЭМ!$B$33:$B$776,J$83)+'СЕТ СН'!$H$9+СВЦЭМ!$D$10+'СЕТ СН'!$H$6-'СЕТ СН'!$H$19</f>
        <v>1094.1537046999999</v>
      </c>
      <c r="K88" s="36">
        <f>SUMIFS(СВЦЭМ!$C$33:$C$776,СВЦЭМ!$A$33:$A$776,$A88,СВЦЭМ!$B$33:$B$776,K$83)+'СЕТ СН'!$H$9+СВЦЭМ!$D$10+'СЕТ СН'!$H$6-'СЕТ СН'!$H$19</f>
        <v>1061.4584528199998</v>
      </c>
      <c r="L88" s="36">
        <f>SUMIFS(СВЦЭМ!$C$33:$C$776,СВЦЭМ!$A$33:$A$776,$A88,СВЦЭМ!$B$33:$B$776,L$83)+'СЕТ СН'!$H$9+СВЦЭМ!$D$10+'СЕТ СН'!$H$6-'СЕТ СН'!$H$19</f>
        <v>1058.6599134099999</v>
      </c>
      <c r="M88" s="36">
        <f>SUMIFS(СВЦЭМ!$C$33:$C$776,СВЦЭМ!$A$33:$A$776,$A88,СВЦЭМ!$B$33:$B$776,M$83)+'СЕТ СН'!$H$9+СВЦЭМ!$D$10+'СЕТ СН'!$H$6-'СЕТ СН'!$H$19</f>
        <v>1082.65967327</v>
      </c>
      <c r="N88" s="36">
        <f>SUMIFS(СВЦЭМ!$C$33:$C$776,СВЦЭМ!$A$33:$A$776,$A88,СВЦЭМ!$B$33:$B$776,N$83)+'СЕТ СН'!$H$9+СВЦЭМ!$D$10+'СЕТ СН'!$H$6-'СЕТ СН'!$H$19</f>
        <v>1092.3817874000001</v>
      </c>
      <c r="O88" s="36">
        <f>SUMIFS(СВЦЭМ!$C$33:$C$776,СВЦЭМ!$A$33:$A$776,$A88,СВЦЭМ!$B$33:$B$776,O$83)+'СЕТ СН'!$H$9+СВЦЭМ!$D$10+'СЕТ СН'!$H$6-'СЕТ СН'!$H$19</f>
        <v>1119.87516368</v>
      </c>
      <c r="P88" s="36">
        <f>SUMIFS(СВЦЭМ!$C$33:$C$776,СВЦЭМ!$A$33:$A$776,$A88,СВЦЭМ!$B$33:$B$776,P$83)+'СЕТ СН'!$H$9+СВЦЭМ!$D$10+'СЕТ СН'!$H$6-'СЕТ СН'!$H$19</f>
        <v>1148.2123905999999</v>
      </c>
      <c r="Q88" s="36">
        <f>SUMIFS(СВЦЭМ!$C$33:$C$776,СВЦЭМ!$A$33:$A$776,$A88,СВЦЭМ!$B$33:$B$776,Q$83)+'СЕТ СН'!$H$9+СВЦЭМ!$D$10+'СЕТ СН'!$H$6-'СЕТ СН'!$H$19</f>
        <v>1112.3243951700001</v>
      </c>
      <c r="R88" s="36">
        <f>SUMIFS(СВЦЭМ!$C$33:$C$776,СВЦЭМ!$A$33:$A$776,$A88,СВЦЭМ!$B$33:$B$776,R$83)+'СЕТ СН'!$H$9+СВЦЭМ!$D$10+'СЕТ СН'!$H$6-'СЕТ СН'!$H$19</f>
        <v>1075.6669584599999</v>
      </c>
      <c r="S88" s="36">
        <f>SUMIFS(СВЦЭМ!$C$33:$C$776,СВЦЭМ!$A$33:$A$776,$A88,СВЦЭМ!$B$33:$B$776,S$83)+'СЕТ СН'!$H$9+СВЦЭМ!$D$10+'СЕТ СН'!$H$6-'СЕТ СН'!$H$19</f>
        <v>1063.4027848000001</v>
      </c>
      <c r="T88" s="36">
        <f>SUMIFS(СВЦЭМ!$C$33:$C$776,СВЦЭМ!$A$33:$A$776,$A88,СВЦЭМ!$B$33:$B$776,T$83)+'СЕТ СН'!$H$9+СВЦЭМ!$D$10+'СЕТ СН'!$H$6-'СЕТ СН'!$H$19</f>
        <v>1082.18610167</v>
      </c>
      <c r="U88" s="36">
        <f>SUMIFS(СВЦЭМ!$C$33:$C$776,СВЦЭМ!$A$33:$A$776,$A88,СВЦЭМ!$B$33:$B$776,U$83)+'СЕТ СН'!$H$9+СВЦЭМ!$D$10+'СЕТ СН'!$H$6-'СЕТ СН'!$H$19</f>
        <v>1058.68856805</v>
      </c>
      <c r="V88" s="36">
        <f>SUMIFS(СВЦЭМ!$C$33:$C$776,СВЦЭМ!$A$33:$A$776,$A88,СВЦЭМ!$B$33:$B$776,V$83)+'СЕТ СН'!$H$9+СВЦЭМ!$D$10+'СЕТ СН'!$H$6-'СЕТ СН'!$H$19</f>
        <v>1060.1357297999998</v>
      </c>
      <c r="W88" s="36">
        <f>SUMIFS(СВЦЭМ!$C$33:$C$776,СВЦЭМ!$A$33:$A$776,$A88,СВЦЭМ!$B$33:$B$776,W$83)+'СЕТ СН'!$H$9+СВЦЭМ!$D$10+'СЕТ СН'!$H$6-'СЕТ СН'!$H$19</f>
        <v>1092.3218071000001</v>
      </c>
      <c r="X88" s="36">
        <f>SUMIFS(СВЦЭМ!$C$33:$C$776,СВЦЭМ!$A$33:$A$776,$A88,СВЦЭМ!$B$33:$B$776,X$83)+'СЕТ СН'!$H$9+СВЦЭМ!$D$10+'СЕТ СН'!$H$6-'СЕТ СН'!$H$19</f>
        <v>1089.13535099</v>
      </c>
      <c r="Y88" s="36">
        <f>SUMIFS(СВЦЭМ!$C$33:$C$776,СВЦЭМ!$A$33:$A$776,$A88,СВЦЭМ!$B$33:$B$776,Y$83)+'СЕТ СН'!$H$9+СВЦЭМ!$D$10+'СЕТ СН'!$H$6-'СЕТ СН'!$H$19</f>
        <v>1123.4952882699999</v>
      </c>
    </row>
    <row r="89" spans="1:25" ht="15.75" x14ac:dyDescent="0.2">
      <c r="A89" s="35">
        <f t="shared" si="2"/>
        <v>44110</v>
      </c>
      <c r="B89" s="36">
        <f>SUMIFS(СВЦЭМ!$C$33:$C$776,СВЦЭМ!$A$33:$A$776,$A89,СВЦЭМ!$B$33:$B$776,B$83)+'СЕТ СН'!$H$9+СВЦЭМ!$D$10+'СЕТ СН'!$H$6-'СЕТ СН'!$H$19</f>
        <v>1194.7589676</v>
      </c>
      <c r="C89" s="36">
        <f>SUMIFS(СВЦЭМ!$C$33:$C$776,СВЦЭМ!$A$33:$A$776,$A89,СВЦЭМ!$B$33:$B$776,C$83)+'СЕТ СН'!$H$9+СВЦЭМ!$D$10+'СЕТ СН'!$H$6-'СЕТ СН'!$H$19</f>
        <v>1276.7503224500001</v>
      </c>
      <c r="D89" s="36">
        <f>SUMIFS(СВЦЭМ!$C$33:$C$776,СВЦЭМ!$A$33:$A$776,$A89,СВЦЭМ!$B$33:$B$776,D$83)+'СЕТ СН'!$H$9+СВЦЭМ!$D$10+'СЕТ СН'!$H$6-'СЕТ СН'!$H$19</f>
        <v>1338.8144304699999</v>
      </c>
      <c r="E89" s="36">
        <f>SUMIFS(СВЦЭМ!$C$33:$C$776,СВЦЭМ!$A$33:$A$776,$A89,СВЦЭМ!$B$33:$B$776,E$83)+'СЕТ СН'!$H$9+СВЦЭМ!$D$10+'СЕТ СН'!$H$6-'СЕТ СН'!$H$19</f>
        <v>1360.6668469199999</v>
      </c>
      <c r="F89" s="36">
        <f>SUMIFS(СВЦЭМ!$C$33:$C$776,СВЦЭМ!$A$33:$A$776,$A89,СВЦЭМ!$B$33:$B$776,F$83)+'СЕТ СН'!$H$9+СВЦЭМ!$D$10+'СЕТ СН'!$H$6-'СЕТ СН'!$H$19</f>
        <v>1359.30711032</v>
      </c>
      <c r="G89" s="36">
        <f>SUMIFS(СВЦЭМ!$C$33:$C$776,СВЦЭМ!$A$33:$A$776,$A89,СВЦЭМ!$B$33:$B$776,G$83)+'СЕТ СН'!$H$9+СВЦЭМ!$D$10+'СЕТ СН'!$H$6-'СЕТ СН'!$H$19</f>
        <v>1346.3429735</v>
      </c>
      <c r="H89" s="36">
        <f>SUMIFS(СВЦЭМ!$C$33:$C$776,СВЦЭМ!$A$33:$A$776,$A89,СВЦЭМ!$B$33:$B$776,H$83)+'СЕТ СН'!$H$9+СВЦЭМ!$D$10+'СЕТ СН'!$H$6-'СЕТ СН'!$H$19</f>
        <v>1285.9022726799999</v>
      </c>
      <c r="I89" s="36">
        <f>SUMIFS(СВЦЭМ!$C$33:$C$776,СВЦЭМ!$A$33:$A$776,$A89,СВЦЭМ!$B$33:$B$776,I$83)+'СЕТ СН'!$H$9+СВЦЭМ!$D$10+'СЕТ СН'!$H$6-'СЕТ СН'!$H$19</f>
        <v>1233.8302011400001</v>
      </c>
      <c r="J89" s="36">
        <f>SUMIFS(СВЦЭМ!$C$33:$C$776,СВЦЭМ!$A$33:$A$776,$A89,СВЦЭМ!$B$33:$B$776,J$83)+'СЕТ СН'!$H$9+СВЦЭМ!$D$10+'СЕТ СН'!$H$6-'СЕТ СН'!$H$19</f>
        <v>1171.77347373</v>
      </c>
      <c r="K89" s="36">
        <f>SUMIFS(СВЦЭМ!$C$33:$C$776,СВЦЭМ!$A$33:$A$776,$A89,СВЦЭМ!$B$33:$B$776,K$83)+'СЕТ СН'!$H$9+СВЦЭМ!$D$10+'СЕТ СН'!$H$6-'СЕТ СН'!$H$19</f>
        <v>1132.4022313999999</v>
      </c>
      <c r="L89" s="36">
        <f>SUMIFS(СВЦЭМ!$C$33:$C$776,СВЦЭМ!$A$33:$A$776,$A89,СВЦЭМ!$B$33:$B$776,L$83)+'СЕТ СН'!$H$9+СВЦЭМ!$D$10+'СЕТ СН'!$H$6-'СЕТ СН'!$H$19</f>
        <v>1137.63619167</v>
      </c>
      <c r="M89" s="36">
        <f>SUMIFS(СВЦЭМ!$C$33:$C$776,СВЦЭМ!$A$33:$A$776,$A89,СВЦЭМ!$B$33:$B$776,M$83)+'СЕТ СН'!$H$9+СВЦЭМ!$D$10+'СЕТ СН'!$H$6-'СЕТ СН'!$H$19</f>
        <v>1141.3754340599999</v>
      </c>
      <c r="N89" s="36">
        <f>SUMIFS(СВЦЭМ!$C$33:$C$776,СВЦЭМ!$A$33:$A$776,$A89,СВЦЭМ!$B$33:$B$776,N$83)+'СЕТ СН'!$H$9+СВЦЭМ!$D$10+'СЕТ СН'!$H$6-'СЕТ СН'!$H$19</f>
        <v>1155.2777591199999</v>
      </c>
      <c r="O89" s="36">
        <f>SUMIFS(СВЦЭМ!$C$33:$C$776,СВЦЭМ!$A$33:$A$776,$A89,СВЦЭМ!$B$33:$B$776,O$83)+'СЕТ СН'!$H$9+СВЦЭМ!$D$10+'СЕТ СН'!$H$6-'СЕТ СН'!$H$19</f>
        <v>1194.6698080199999</v>
      </c>
      <c r="P89" s="36">
        <f>SUMIFS(СВЦЭМ!$C$33:$C$776,СВЦЭМ!$A$33:$A$776,$A89,СВЦЭМ!$B$33:$B$776,P$83)+'СЕТ СН'!$H$9+СВЦЭМ!$D$10+'СЕТ СН'!$H$6-'СЕТ СН'!$H$19</f>
        <v>1224.92609892</v>
      </c>
      <c r="Q89" s="36">
        <f>SUMIFS(СВЦЭМ!$C$33:$C$776,СВЦЭМ!$A$33:$A$776,$A89,СВЦЭМ!$B$33:$B$776,Q$83)+'СЕТ СН'!$H$9+СВЦЭМ!$D$10+'СЕТ СН'!$H$6-'СЕТ СН'!$H$19</f>
        <v>1181.7857341399999</v>
      </c>
      <c r="R89" s="36">
        <f>SUMIFS(СВЦЭМ!$C$33:$C$776,СВЦЭМ!$A$33:$A$776,$A89,СВЦЭМ!$B$33:$B$776,R$83)+'СЕТ СН'!$H$9+СВЦЭМ!$D$10+'СЕТ СН'!$H$6-'СЕТ СН'!$H$19</f>
        <v>1133.4834484200001</v>
      </c>
      <c r="S89" s="36">
        <f>SUMIFS(СВЦЭМ!$C$33:$C$776,СВЦЭМ!$A$33:$A$776,$A89,СВЦЭМ!$B$33:$B$776,S$83)+'СЕТ СН'!$H$9+СВЦЭМ!$D$10+'СЕТ СН'!$H$6-'СЕТ СН'!$H$19</f>
        <v>1089.0936550599999</v>
      </c>
      <c r="T89" s="36">
        <f>SUMIFS(СВЦЭМ!$C$33:$C$776,СВЦЭМ!$A$33:$A$776,$A89,СВЦЭМ!$B$33:$B$776,T$83)+'СЕТ СН'!$H$9+СВЦЭМ!$D$10+'СЕТ СН'!$H$6-'СЕТ СН'!$H$19</f>
        <v>1060.7360258399999</v>
      </c>
      <c r="U89" s="36">
        <f>SUMIFS(СВЦЭМ!$C$33:$C$776,СВЦЭМ!$A$33:$A$776,$A89,СВЦЭМ!$B$33:$B$776,U$83)+'СЕТ СН'!$H$9+СВЦЭМ!$D$10+'СЕТ СН'!$H$6-'СЕТ СН'!$H$19</f>
        <v>1063.2669485399999</v>
      </c>
      <c r="V89" s="36">
        <f>SUMIFS(СВЦЭМ!$C$33:$C$776,СВЦЭМ!$A$33:$A$776,$A89,СВЦЭМ!$B$33:$B$776,V$83)+'СЕТ СН'!$H$9+СВЦЭМ!$D$10+'СЕТ СН'!$H$6-'СЕТ СН'!$H$19</f>
        <v>1053.7088497</v>
      </c>
      <c r="W89" s="36">
        <f>SUMIFS(СВЦЭМ!$C$33:$C$776,СВЦЭМ!$A$33:$A$776,$A89,СВЦЭМ!$B$33:$B$776,W$83)+'СЕТ СН'!$H$9+СВЦЭМ!$D$10+'СЕТ СН'!$H$6-'СЕТ СН'!$H$19</f>
        <v>1060.3612942499999</v>
      </c>
      <c r="X89" s="36">
        <f>SUMIFS(СВЦЭМ!$C$33:$C$776,СВЦЭМ!$A$33:$A$776,$A89,СВЦЭМ!$B$33:$B$776,X$83)+'СЕТ СН'!$H$9+СВЦЭМ!$D$10+'СЕТ СН'!$H$6-'СЕТ СН'!$H$19</f>
        <v>1081.4177535199999</v>
      </c>
      <c r="Y89" s="36">
        <f>SUMIFS(СВЦЭМ!$C$33:$C$776,СВЦЭМ!$A$33:$A$776,$A89,СВЦЭМ!$B$33:$B$776,Y$83)+'СЕТ СН'!$H$9+СВЦЭМ!$D$10+'СЕТ СН'!$H$6-'СЕТ СН'!$H$19</f>
        <v>1123.3610385899999</v>
      </c>
    </row>
    <row r="90" spans="1:25" ht="15.75" x14ac:dyDescent="0.2">
      <c r="A90" s="35">
        <f t="shared" si="2"/>
        <v>44111</v>
      </c>
      <c r="B90" s="36">
        <f>SUMIFS(СВЦЭМ!$C$33:$C$776,СВЦЭМ!$A$33:$A$776,$A90,СВЦЭМ!$B$33:$B$776,B$83)+'СЕТ СН'!$H$9+СВЦЭМ!$D$10+'СЕТ СН'!$H$6-'СЕТ СН'!$H$19</f>
        <v>1178.6621532700001</v>
      </c>
      <c r="C90" s="36">
        <f>SUMIFS(СВЦЭМ!$C$33:$C$776,СВЦЭМ!$A$33:$A$776,$A90,СВЦЭМ!$B$33:$B$776,C$83)+'СЕТ СН'!$H$9+СВЦЭМ!$D$10+'СЕТ СН'!$H$6-'СЕТ СН'!$H$19</f>
        <v>1264.6947799700001</v>
      </c>
      <c r="D90" s="36">
        <f>SUMIFS(СВЦЭМ!$C$33:$C$776,СВЦЭМ!$A$33:$A$776,$A90,СВЦЭМ!$B$33:$B$776,D$83)+'СЕТ СН'!$H$9+СВЦЭМ!$D$10+'СЕТ СН'!$H$6-'СЕТ СН'!$H$19</f>
        <v>1336.06358275</v>
      </c>
      <c r="E90" s="36">
        <f>SUMIFS(СВЦЭМ!$C$33:$C$776,СВЦЭМ!$A$33:$A$776,$A90,СВЦЭМ!$B$33:$B$776,E$83)+'СЕТ СН'!$H$9+СВЦЭМ!$D$10+'СЕТ СН'!$H$6-'СЕТ СН'!$H$19</f>
        <v>1364.2438313499999</v>
      </c>
      <c r="F90" s="36">
        <f>SUMIFS(СВЦЭМ!$C$33:$C$776,СВЦЭМ!$A$33:$A$776,$A90,СВЦЭМ!$B$33:$B$776,F$83)+'СЕТ СН'!$H$9+СВЦЭМ!$D$10+'СЕТ СН'!$H$6-'СЕТ СН'!$H$19</f>
        <v>1360.4498617300001</v>
      </c>
      <c r="G90" s="36">
        <f>SUMIFS(СВЦЭМ!$C$33:$C$776,СВЦЭМ!$A$33:$A$776,$A90,СВЦЭМ!$B$33:$B$776,G$83)+'СЕТ СН'!$H$9+СВЦЭМ!$D$10+'СЕТ СН'!$H$6-'СЕТ СН'!$H$19</f>
        <v>1333.7880317899999</v>
      </c>
      <c r="H90" s="36">
        <f>SUMIFS(СВЦЭМ!$C$33:$C$776,СВЦЭМ!$A$33:$A$776,$A90,СВЦЭМ!$B$33:$B$776,H$83)+'СЕТ СН'!$H$9+СВЦЭМ!$D$10+'СЕТ СН'!$H$6-'СЕТ СН'!$H$19</f>
        <v>1291.0154671400001</v>
      </c>
      <c r="I90" s="36">
        <f>SUMIFS(СВЦЭМ!$C$33:$C$776,СВЦЭМ!$A$33:$A$776,$A90,СВЦЭМ!$B$33:$B$776,I$83)+'СЕТ СН'!$H$9+СВЦЭМ!$D$10+'СЕТ СН'!$H$6-'СЕТ СН'!$H$19</f>
        <v>1236.3491264199999</v>
      </c>
      <c r="J90" s="36">
        <f>SUMIFS(СВЦЭМ!$C$33:$C$776,СВЦЭМ!$A$33:$A$776,$A90,СВЦЭМ!$B$33:$B$776,J$83)+'СЕТ СН'!$H$9+СВЦЭМ!$D$10+'СЕТ СН'!$H$6-'СЕТ СН'!$H$19</f>
        <v>1173.2220582</v>
      </c>
      <c r="K90" s="36">
        <f>SUMIFS(СВЦЭМ!$C$33:$C$776,СВЦЭМ!$A$33:$A$776,$A90,СВЦЭМ!$B$33:$B$776,K$83)+'СЕТ СН'!$H$9+СВЦЭМ!$D$10+'СЕТ СН'!$H$6-'СЕТ СН'!$H$19</f>
        <v>1142.3216201599998</v>
      </c>
      <c r="L90" s="36">
        <f>SUMIFS(СВЦЭМ!$C$33:$C$776,СВЦЭМ!$A$33:$A$776,$A90,СВЦЭМ!$B$33:$B$776,L$83)+'СЕТ СН'!$H$9+СВЦЭМ!$D$10+'СЕТ СН'!$H$6-'СЕТ СН'!$H$19</f>
        <v>1146.87686824</v>
      </c>
      <c r="M90" s="36">
        <f>SUMIFS(СВЦЭМ!$C$33:$C$776,СВЦЭМ!$A$33:$A$776,$A90,СВЦЭМ!$B$33:$B$776,M$83)+'СЕТ СН'!$H$9+СВЦЭМ!$D$10+'СЕТ СН'!$H$6-'СЕТ СН'!$H$19</f>
        <v>1154.6401475</v>
      </c>
      <c r="N90" s="36">
        <f>SUMIFS(СВЦЭМ!$C$33:$C$776,СВЦЭМ!$A$33:$A$776,$A90,СВЦЭМ!$B$33:$B$776,N$83)+'СЕТ СН'!$H$9+СВЦЭМ!$D$10+'СЕТ СН'!$H$6-'СЕТ СН'!$H$19</f>
        <v>1162.4829455300001</v>
      </c>
      <c r="O90" s="36">
        <f>SUMIFS(СВЦЭМ!$C$33:$C$776,СВЦЭМ!$A$33:$A$776,$A90,СВЦЭМ!$B$33:$B$776,O$83)+'СЕТ СН'!$H$9+СВЦЭМ!$D$10+'СЕТ СН'!$H$6-'СЕТ СН'!$H$19</f>
        <v>1193.9939905000001</v>
      </c>
      <c r="P90" s="36">
        <f>SUMIFS(СВЦЭМ!$C$33:$C$776,СВЦЭМ!$A$33:$A$776,$A90,СВЦЭМ!$B$33:$B$776,P$83)+'СЕТ СН'!$H$9+СВЦЭМ!$D$10+'СЕТ СН'!$H$6-'СЕТ СН'!$H$19</f>
        <v>1221.3769590900001</v>
      </c>
      <c r="Q90" s="36">
        <f>SUMIFS(СВЦЭМ!$C$33:$C$776,СВЦЭМ!$A$33:$A$776,$A90,СВЦЭМ!$B$33:$B$776,Q$83)+'СЕТ СН'!$H$9+СВЦЭМ!$D$10+'СЕТ СН'!$H$6-'СЕТ СН'!$H$19</f>
        <v>1180.75818235</v>
      </c>
      <c r="R90" s="36">
        <f>SUMIFS(СВЦЭМ!$C$33:$C$776,СВЦЭМ!$A$33:$A$776,$A90,СВЦЭМ!$B$33:$B$776,R$83)+'СЕТ СН'!$H$9+СВЦЭМ!$D$10+'СЕТ СН'!$H$6-'СЕТ СН'!$H$19</f>
        <v>1125.0236059899999</v>
      </c>
      <c r="S90" s="36">
        <f>SUMIFS(СВЦЭМ!$C$33:$C$776,СВЦЭМ!$A$33:$A$776,$A90,СВЦЭМ!$B$33:$B$776,S$83)+'СЕТ СН'!$H$9+СВЦЭМ!$D$10+'СЕТ СН'!$H$6-'СЕТ СН'!$H$19</f>
        <v>1072.75670992</v>
      </c>
      <c r="T90" s="36">
        <f>SUMIFS(СВЦЭМ!$C$33:$C$776,СВЦЭМ!$A$33:$A$776,$A90,СВЦЭМ!$B$33:$B$776,T$83)+'СЕТ СН'!$H$9+СВЦЭМ!$D$10+'СЕТ СН'!$H$6-'СЕТ СН'!$H$19</f>
        <v>1064.96712583</v>
      </c>
      <c r="U90" s="36">
        <f>SUMIFS(СВЦЭМ!$C$33:$C$776,СВЦЭМ!$A$33:$A$776,$A90,СВЦЭМ!$B$33:$B$776,U$83)+'СЕТ СН'!$H$9+СВЦЭМ!$D$10+'СЕТ СН'!$H$6-'СЕТ СН'!$H$19</f>
        <v>1074.1219884500001</v>
      </c>
      <c r="V90" s="36">
        <f>SUMIFS(СВЦЭМ!$C$33:$C$776,СВЦЭМ!$A$33:$A$776,$A90,СВЦЭМ!$B$33:$B$776,V$83)+'СЕТ СН'!$H$9+СВЦЭМ!$D$10+'СЕТ СН'!$H$6-'СЕТ СН'!$H$19</f>
        <v>1071.1017413700001</v>
      </c>
      <c r="W90" s="36">
        <f>SUMIFS(СВЦЭМ!$C$33:$C$776,СВЦЭМ!$A$33:$A$776,$A90,СВЦЭМ!$B$33:$B$776,W$83)+'СЕТ СН'!$H$9+СВЦЭМ!$D$10+'СЕТ СН'!$H$6-'СЕТ СН'!$H$19</f>
        <v>1068.07278219</v>
      </c>
      <c r="X90" s="36">
        <f>SUMIFS(СВЦЭМ!$C$33:$C$776,СВЦЭМ!$A$33:$A$776,$A90,СВЦЭМ!$B$33:$B$776,X$83)+'СЕТ СН'!$H$9+СВЦЭМ!$D$10+'СЕТ СН'!$H$6-'СЕТ СН'!$H$19</f>
        <v>1071.0634821799999</v>
      </c>
      <c r="Y90" s="36">
        <f>SUMIFS(СВЦЭМ!$C$33:$C$776,СВЦЭМ!$A$33:$A$776,$A90,СВЦЭМ!$B$33:$B$776,Y$83)+'СЕТ СН'!$H$9+СВЦЭМ!$D$10+'СЕТ СН'!$H$6-'СЕТ СН'!$H$19</f>
        <v>1108.7396830600001</v>
      </c>
    </row>
    <row r="91" spans="1:25" ht="15.75" x14ac:dyDescent="0.2">
      <c r="A91" s="35">
        <f t="shared" si="2"/>
        <v>44112</v>
      </c>
      <c r="B91" s="36">
        <f>SUMIFS(СВЦЭМ!$C$33:$C$776,СВЦЭМ!$A$33:$A$776,$A91,СВЦЭМ!$B$33:$B$776,B$83)+'СЕТ СН'!$H$9+СВЦЭМ!$D$10+'СЕТ СН'!$H$6-'СЕТ СН'!$H$19</f>
        <v>1154.80939311</v>
      </c>
      <c r="C91" s="36">
        <f>SUMIFS(СВЦЭМ!$C$33:$C$776,СВЦЭМ!$A$33:$A$776,$A91,СВЦЭМ!$B$33:$B$776,C$83)+'СЕТ СН'!$H$9+СВЦЭМ!$D$10+'СЕТ СН'!$H$6-'СЕТ СН'!$H$19</f>
        <v>1242.2096986299998</v>
      </c>
      <c r="D91" s="36">
        <f>SUMIFS(СВЦЭМ!$C$33:$C$776,СВЦЭМ!$A$33:$A$776,$A91,СВЦЭМ!$B$33:$B$776,D$83)+'СЕТ СН'!$H$9+СВЦЭМ!$D$10+'СЕТ СН'!$H$6-'СЕТ СН'!$H$19</f>
        <v>1301.0786718899999</v>
      </c>
      <c r="E91" s="36">
        <f>SUMIFS(СВЦЭМ!$C$33:$C$776,СВЦЭМ!$A$33:$A$776,$A91,СВЦЭМ!$B$33:$B$776,E$83)+'СЕТ СН'!$H$9+СВЦЭМ!$D$10+'СЕТ СН'!$H$6-'СЕТ СН'!$H$19</f>
        <v>1315.32824377</v>
      </c>
      <c r="F91" s="36">
        <f>SUMIFS(СВЦЭМ!$C$33:$C$776,СВЦЭМ!$A$33:$A$776,$A91,СВЦЭМ!$B$33:$B$776,F$83)+'СЕТ СН'!$H$9+СВЦЭМ!$D$10+'СЕТ СН'!$H$6-'СЕТ СН'!$H$19</f>
        <v>1312.36877147</v>
      </c>
      <c r="G91" s="36">
        <f>SUMIFS(СВЦЭМ!$C$33:$C$776,СВЦЭМ!$A$33:$A$776,$A91,СВЦЭМ!$B$33:$B$776,G$83)+'СЕТ СН'!$H$9+СВЦЭМ!$D$10+'СЕТ СН'!$H$6-'СЕТ СН'!$H$19</f>
        <v>1292.5954477299999</v>
      </c>
      <c r="H91" s="36">
        <f>SUMIFS(СВЦЭМ!$C$33:$C$776,СВЦЭМ!$A$33:$A$776,$A91,СВЦЭМ!$B$33:$B$776,H$83)+'СЕТ СН'!$H$9+СВЦЭМ!$D$10+'СЕТ СН'!$H$6-'СЕТ СН'!$H$19</f>
        <v>1245.2610196999999</v>
      </c>
      <c r="I91" s="36">
        <f>SUMIFS(СВЦЭМ!$C$33:$C$776,СВЦЭМ!$A$33:$A$776,$A91,СВЦЭМ!$B$33:$B$776,I$83)+'СЕТ СН'!$H$9+СВЦЭМ!$D$10+'СЕТ СН'!$H$6-'СЕТ СН'!$H$19</f>
        <v>1192.53601082</v>
      </c>
      <c r="J91" s="36">
        <f>SUMIFS(СВЦЭМ!$C$33:$C$776,СВЦЭМ!$A$33:$A$776,$A91,СВЦЭМ!$B$33:$B$776,J$83)+'СЕТ СН'!$H$9+СВЦЭМ!$D$10+'СЕТ СН'!$H$6-'СЕТ СН'!$H$19</f>
        <v>1128.7188920399999</v>
      </c>
      <c r="K91" s="36">
        <f>SUMIFS(СВЦЭМ!$C$33:$C$776,СВЦЭМ!$A$33:$A$776,$A91,СВЦЭМ!$B$33:$B$776,K$83)+'СЕТ СН'!$H$9+СВЦЭМ!$D$10+'СЕТ СН'!$H$6-'СЕТ СН'!$H$19</f>
        <v>1097.13384</v>
      </c>
      <c r="L91" s="36">
        <f>SUMIFS(СВЦЭМ!$C$33:$C$776,СВЦЭМ!$A$33:$A$776,$A91,СВЦЭМ!$B$33:$B$776,L$83)+'СЕТ СН'!$H$9+СВЦЭМ!$D$10+'СЕТ СН'!$H$6-'СЕТ СН'!$H$19</f>
        <v>1107.65959589</v>
      </c>
      <c r="M91" s="36">
        <f>SUMIFS(СВЦЭМ!$C$33:$C$776,СВЦЭМ!$A$33:$A$776,$A91,СВЦЭМ!$B$33:$B$776,M$83)+'СЕТ СН'!$H$9+СВЦЭМ!$D$10+'СЕТ СН'!$H$6-'СЕТ СН'!$H$19</f>
        <v>1115.5460137199998</v>
      </c>
      <c r="N91" s="36">
        <f>SUMIFS(СВЦЭМ!$C$33:$C$776,СВЦЭМ!$A$33:$A$776,$A91,СВЦЭМ!$B$33:$B$776,N$83)+'СЕТ СН'!$H$9+СВЦЭМ!$D$10+'СЕТ СН'!$H$6-'СЕТ СН'!$H$19</f>
        <v>1124.9869306000001</v>
      </c>
      <c r="O91" s="36">
        <f>SUMIFS(СВЦЭМ!$C$33:$C$776,СВЦЭМ!$A$33:$A$776,$A91,СВЦЭМ!$B$33:$B$776,O$83)+'СЕТ СН'!$H$9+СВЦЭМ!$D$10+'СЕТ СН'!$H$6-'СЕТ СН'!$H$19</f>
        <v>1159.8008761999999</v>
      </c>
      <c r="P91" s="36">
        <f>SUMIFS(СВЦЭМ!$C$33:$C$776,СВЦЭМ!$A$33:$A$776,$A91,СВЦЭМ!$B$33:$B$776,P$83)+'СЕТ СН'!$H$9+СВЦЭМ!$D$10+'СЕТ СН'!$H$6-'СЕТ СН'!$H$19</f>
        <v>1187.6626130899999</v>
      </c>
      <c r="Q91" s="36">
        <f>SUMIFS(СВЦЭМ!$C$33:$C$776,СВЦЭМ!$A$33:$A$776,$A91,СВЦЭМ!$B$33:$B$776,Q$83)+'СЕТ СН'!$H$9+СВЦЭМ!$D$10+'СЕТ СН'!$H$6-'СЕТ СН'!$H$19</f>
        <v>1145.94771683</v>
      </c>
      <c r="R91" s="36">
        <f>SUMIFS(СВЦЭМ!$C$33:$C$776,СВЦЭМ!$A$33:$A$776,$A91,СВЦЭМ!$B$33:$B$776,R$83)+'СЕТ СН'!$H$9+СВЦЭМ!$D$10+'СЕТ СН'!$H$6-'СЕТ СН'!$H$19</f>
        <v>1096.19704972</v>
      </c>
      <c r="S91" s="36">
        <f>SUMIFS(СВЦЭМ!$C$33:$C$776,СВЦЭМ!$A$33:$A$776,$A91,СВЦЭМ!$B$33:$B$776,S$83)+'СЕТ СН'!$H$9+СВЦЭМ!$D$10+'СЕТ СН'!$H$6-'СЕТ СН'!$H$19</f>
        <v>1049.2106182299999</v>
      </c>
      <c r="T91" s="36">
        <f>SUMIFS(СВЦЭМ!$C$33:$C$776,СВЦЭМ!$A$33:$A$776,$A91,СВЦЭМ!$B$33:$B$776,T$83)+'СЕТ СН'!$H$9+СВЦЭМ!$D$10+'СЕТ СН'!$H$6-'СЕТ СН'!$H$19</f>
        <v>1051.4214972099999</v>
      </c>
      <c r="U91" s="36">
        <f>SUMIFS(СВЦЭМ!$C$33:$C$776,СВЦЭМ!$A$33:$A$776,$A91,СВЦЭМ!$B$33:$B$776,U$83)+'СЕТ СН'!$H$9+СВЦЭМ!$D$10+'СЕТ СН'!$H$6-'СЕТ СН'!$H$19</f>
        <v>1067.94659368</v>
      </c>
      <c r="V91" s="36">
        <f>SUMIFS(СВЦЭМ!$C$33:$C$776,СВЦЭМ!$A$33:$A$776,$A91,СВЦЭМ!$B$33:$B$776,V$83)+'СЕТ СН'!$H$9+СВЦЭМ!$D$10+'СЕТ СН'!$H$6-'СЕТ СН'!$H$19</f>
        <v>1058.8094092699998</v>
      </c>
      <c r="W91" s="36">
        <f>SUMIFS(СВЦЭМ!$C$33:$C$776,СВЦЭМ!$A$33:$A$776,$A91,СВЦЭМ!$B$33:$B$776,W$83)+'СЕТ СН'!$H$9+СВЦЭМ!$D$10+'СЕТ СН'!$H$6-'СЕТ СН'!$H$19</f>
        <v>1054.0563091199999</v>
      </c>
      <c r="X91" s="36">
        <f>SUMIFS(СВЦЭМ!$C$33:$C$776,СВЦЭМ!$A$33:$A$776,$A91,СВЦЭМ!$B$33:$B$776,X$83)+'СЕТ СН'!$H$9+СВЦЭМ!$D$10+'СЕТ СН'!$H$6-'СЕТ СН'!$H$19</f>
        <v>1064.4496846100001</v>
      </c>
      <c r="Y91" s="36">
        <f>SUMIFS(СВЦЭМ!$C$33:$C$776,СВЦЭМ!$A$33:$A$776,$A91,СВЦЭМ!$B$33:$B$776,Y$83)+'СЕТ СН'!$H$9+СВЦЭМ!$D$10+'СЕТ СН'!$H$6-'СЕТ СН'!$H$19</f>
        <v>1099.97094578</v>
      </c>
    </row>
    <row r="92" spans="1:25" ht="15.75" x14ac:dyDescent="0.2">
      <c r="A92" s="35">
        <f t="shared" si="2"/>
        <v>44113</v>
      </c>
      <c r="B92" s="36">
        <f>SUMIFS(СВЦЭМ!$C$33:$C$776,СВЦЭМ!$A$33:$A$776,$A92,СВЦЭМ!$B$33:$B$776,B$83)+'СЕТ СН'!$H$9+СВЦЭМ!$D$10+'СЕТ СН'!$H$6-'СЕТ СН'!$H$19</f>
        <v>1155.0101492599999</v>
      </c>
      <c r="C92" s="36">
        <f>SUMIFS(СВЦЭМ!$C$33:$C$776,СВЦЭМ!$A$33:$A$776,$A92,СВЦЭМ!$B$33:$B$776,C$83)+'СЕТ СН'!$H$9+СВЦЭМ!$D$10+'СЕТ СН'!$H$6-'СЕТ СН'!$H$19</f>
        <v>1235.34692808</v>
      </c>
      <c r="D92" s="36">
        <f>SUMIFS(СВЦЭМ!$C$33:$C$776,СВЦЭМ!$A$33:$A$776,$A92,СВЦЭМ!$B$33:$B$776,D$83)+'СЕТ СН'!$H$9+СВЦЭМ!$D$10+'СЕТ СН'!$H$6-'СЕТ СН'!$H$19</f>
        <v>1305.23400092</v>
      </c>
      <c r="E92" s="36">
        <f>SUMIFS(СВЦЭМ!$C$33:$C$776,СВЦЭМ!$A$33:$A$776,$A92,СВЦЭМ!$B$33:$B$776,E$83)+'СЕТ СН'!$H$9+СВЦЭМ!$D$10+'СЕТ СН'!$H$6-'СЕТ СН'!$H$19</f>
        <v>1320.9876779599999</v>
      </c>
      <c r="F92" s="36">
        <f>SUMIFS(СВЦЭМ!$C$33:$C$776,СВЦЭМ!$A$33:$A$776,$A92,СВЦЭМ!$B$33:$B$776,F$83)+'СЕТ СН'!$H$9+СВЦЭМ!$D$10+'СЕТ СН'!$H$6-'СЕТ СН'!$H$19</f>
        <v>1326.9548407799998</v>
      </c>
      <c r="G92" s="36">
        <f>SUMIFS(СВЦЭМ!$C$33:$C$776,СВЦЭМ!$A$33:$A$776,$A92,СВЦЭМ!$B$33:$B$776,G$83)+'СЕТ СН'!$H$9+СВЦЭМ!$D$10+'СЕТ СН'!$H$6-'СЕТ СН'!$H$19</f>
        <v>1302.86161141</v>
      </c>
      <c r="H92" s="36">
        <f>SUMIFS(СВЦЭМ!$C$33:$C$776,СВЦЭМ!$A$33:$A$776,$A92,СВЦЭМ!$B$33:$B$776,H$83)+'СЕТ СН'!$H$9+СВЦЭМ!$D$10+'СЕТ СН'!$H$6-'СЕТ СН'!$H$19</f>
        <v>1247.79288718</v>
      </c>
      <c r="I92" s="36">
        <f>SUMIFS(СВЦЭМ!$C$33:$C$776,СВЦЭМ!$A$33:$A$776,$A92,СВЦЭМ!$B$33:$B$776,I$83)+'СЕТ СН'!$H$9+СВЦЭМ!$D$10+'СЕТ СН'!$H$6-'СЕТ СН'!$H$19</f>
        <v>1198.0544207799999</v>
      </c>
      <c r="J92" s="36">
        <f>SUMIFS(СВЦЭМ!$C$33:$C$776,СВЦЭМ!$A$33:$A$776,$A92,СВЦЭМ!$B$33:$B$776,J$83)+'СЕТ СН'!$H$9+СВЦЭМ!$D$10+'СЕТ СН'!$H$6-'СЕТ СН'!$H$19</f>
        <v>1142.30081956</v>
      </c>
      <c r="K92" s="36">
        <f>SUMIFS(СВЦЭМ!$C$33:$C$776,СВЦЭМ!$A$33:$A$776,$A92,СВЦЭМ!$B$33:$B$776,K$83)+'СЕТ СН'!$H$9+СВЦЭМ!$D$10+'СЕТ СН'!$H$6-'СЕТ СН'!$H$19</f>
        <v>1129.63825574</v>
      </c>
      <c r="L92" s="36">
        <f>SUMIFS(СВЦЭМ!$C$33:$C$776,СВЦЭМ!$A$33:$A$776,$A92,СВЦЭМ!$B$33:$B$776,L$83)+'СЕТ СН'!$H$9+СВЦЭМ!$D$10+'СЕТ СН'!$H$6-'СЕТ СН'!$H$19</f>
        <v>1130.31708297</v>
      </c>
      <c r="M92" s="36">
        <f>SUMIFS(СВЦЭМ!$C$33:$C$776,СВЦЭМ!$A$33:$A$776,$A92,СВЦЭМ!$B$33:$B$776,M$83)+'СЕТ СН'!$H$9+СВЦЭМ!$D$10+'СЕТ СН'!$H$6-'СЕТ СН'!$H$19</f>
        <v>1144.2212774099999</v>
      </c>
      <c r="N92" s="36">
        <f>SUMIFS(СВЦЭМ!$C$33:$C$776,СВЦЭМ!$A$33:$A$776,$A92,СВЦЭМ!$B$33:$B$776,N$83)+'СЕТ СН'!$H$9+СВЦЭМ!$D$10+'СЕТ СН'!$H$6-'СЕТ СН'!$H$19</f>
        <v>1153.86281414</v>
      </c>
      <c r="O92" s="36">
        <f>SUMIFS(СВЦЭМ!$C$33:$C$776,СВЦЭМ!$A$33:$A$776,$A92,СВЦЭМ!$B$33:$B$776,O$83)+'СЕТ СН'!$H$9+СВЦЭМ!$D$10+'СЕТ СН'!$H$6-'СЕТ СН'!$H$19</f>
        <v>1155.3475348500001</v>
      </c>
      <c r="P92" s="36">
        <f>SUMIFS(СВЦЭМ!$C$33:$C$776,СВЦЭМ!$A$33:$A$776,$A92,СВЦЭМ!$B$33:$B$776,P$83)+'СЕТ СН'!$H$9+СВЦЭМ!$D$10+'СЕТ СН'!$H$6-'СЕТ СН'!$H$19</f>
        <v>1167.0269546700001</v>
      </c>
      <c r="Q92" s="36">
        <f>SUMIFS(СВЦЭМ!$C$33:$C$776,СВЦЭМ!$A$33:$A$776,$A92,СВЦЭМ!$B$33:$B$776,Q$83)+'СЕТ СН'!$H$9+СВЦЭМ!$D$10+'СЕТ СН'!$H$6-'СЕТ СН'!$H$19</f>
        <v>1172.4403383899999</v>
      </c>
      <c r="R92" s="36">
        <f>SUMIFS(СВЦЭМ!$C$33:$C$776,СВЦЭМ!$A$33:$A$776,$A92,СВЦЭМ!$B$33:$B$776,R$83)+'СЕТ СН'!$H$9+СВЦЭМ!$D$10+'СЕТ СН'!$H$6-'СЕТ СН'!$H$19</f>
        <v>1131.09602498</v>
      </c>
      <c r="S92" s="36">
        <f>SUMIFS(СВЦЭМ!$C$33:$C$776,СВЦЭМ!$A$33:$A$776,$A92,СВЦЭМ!$B$33:$B$776,S$83)+'СЕТ СН'!$H$9+СВЦЭМ!$D$10+'СЕТ СН'!$H$6-'СЕТ СН'!$H$19</f>
        <v>1066.3353569999999</v>
      </c>
      <c r="T92" s="36">
        <f>SUMIFS(СВЦЭМ!$C$33:$C$776,СВЦЭМ!$A$33:$A$776,$A92,СВЦЭМ!$B$33:$B$776,T$83)+'СЕТ СН'!$H$9+СВЦЭМ!$D$10+'СЕТ СН'!$H$6-'СЕТ СН'!$H$19</f>
        <v>1024.7721955100001</v>
      </c>
      <c r="U92" s="36">
        <f>SUMIFS(СВЦЭМ!$C$33:$C$776,СВЦЭМ!$A$33:$A$776,$A92,СВЦЭМ!$B$33:$B$776,U$83)+'СЕТ СН'!$H$9+СВЦЭМ!$D$10+'СЕТ СН'!$H$6-'СЕТ СН'!$H$19</f>
        <v>1058.3256254200001</v>
      </c>
      <c r="V92" s="36">
        <f>SUMIFS(СВЦЭМ!$C$33:$C$776,СВЦЭМ!$A$33:$A$776,$A92,СВЦЭМ!$B$33:$B$776,V$83)+'СЕТ СН'!$H$9+СВЦЭМ!$D$10+'СЕТ СН'!$H$6-'СЕТ СН'!$H$19</f>
        <v>1056.46140659</v>
      </c>
      <c r="W92" s="36">
        <f>SUMIFS(СВЦЭМ!$C$33:$C$776,СВЦЭМ!$A$33:$A$776,$A92,СВЦЭМ!$B$33:$B$776,W$83)+'СЕТ СН'!$H$9+СВЦЭМ!$D$10+'СЕТ СН'!$H$6-'СЕТ СН'!$H$19</f>
        <v>1046.82162118</v>
      </c>
      <c r="X92" s="36">
        <f>SUMIFS(СВЦЭМ!$C$33:$C$776,СВЦЭМ!$A$33:$A$776,$A92,СВЦЭМ!$B$33:$B$776,X$83)+'СЕТ СН'!$H$9+СВЦЭМ!$D$10+'СЕТ СН'!$H$6-'СЕТ СН'!$H$19</f>
        <v>1057.26063297</v>
      </c>
      <c r="Y92" s="36">
        <f>SUMIFS(СВЦЭМ!$C$33:$C$776,СВЦЭМ!$A$33:$A$776,$A92,СВЦЭМ!$B$33:$B$776,Y$83)+'СЕТ СН'!$H$9+СВЦЭМ!$D$10+'СЕТ СН'!$H$6-'СЕТ СН'!$H$19</f>
        <v>1086.1344554100001</v>
      </c>
    </row>
    <row r="93" spans="1:25" ht="15.75" x14ac:dyDescent="0.2">
      <c r="A93" s="35">
        <f t="shared" si="2"/>
        <v>44114</v>
      </c>
      <c r="B93" s="36">
        <f>SUMIFS(СВЦЭМ!$C$33:$C$776,СВЦЭМ!$A$33:$A$776,$A93,СВЦЭМ!$B$33:$B$776,B$83)+'СЕТ СН'!$H$9+СВЦЭМ!$D$10+'СЕТ СН'!$H$6-'СЕТ СН'!$H$19</f>
        <v>1140.0893250700001</v>
      </c>
      <c r="C93" s="36">
        <f>SUMIFS(СВЦЭМ!$C$33:$C$776,СВЦЭМ!$A$33:$A$776,$A93,СВЦЭМ!$B$33:$B$776,C$83)+'СЕТ СН'!$H$9+СВЦЭМ!$D$10+'СЕТ СН'!$H$6-'СЕТ СН'!$H$19</f>
        <v>1218.9392897600001</v>
      </c>
      <c r="D93" s="36">
        <f>SUMIFS(СВЦЭМ!$C$33:$C$776,СВЦЭМ!$A$33:$A$776,$A93,СВЦЭМ!$B$33:$B$776,D$83)+'СЕТ СН'!$H$9+СВЦЭМ!$D$10+'СЕТ СН'!$H$6-'СЕТ СН'!$H$19</f>
        <v>1292.4837230799999</v>
      </c>
      <c r="E93" s="36">
        <f>SUMIFS(СВЦЭМ!$C$33:$C$776,СВЦЭМ!$A$33:$A$776,$A93,СВЦЭМ!$B$33:$B$776,E$83)+'СЕТ СН'!$H$9+СВЦЭМ!$D$10+'СЕТ СН'!$H$6-'СЕТ СН'!$H$19</f>
        <v>1319.4378416700001</v>
      </c>
      <c r="F93" s="36">
        <f>SUMIFS(СВЦЭМ!$C$33:$C$776,СВЦЭМ!$A$33:$A$776,$A93,СВЦЭМ!$B$33:$B$776,F$83)+'СЕТ СН'!$H$9+СВЦЭМ!$D$10+'СЕТ СН'!$H$6-'СЕТ СН'!$H$19</f>
        <v>1323.69623262</v>
      </c>
      <c r="G93" s="36">
        <f>SUMIFS(СВЦЭМ!$C$33:$C$776,СВЦЭМ!$A$33:$A$776,$A93,СВЦЭМ!$B$33:$B$776,G$83)+'СЕТ СН'!$H$9+СВЦЭМ!$D$10+'СЕТ СН'!$H$6-'СЕТ СН'!$H$19</f>
        <v>1306.5877190399999</v>
      </c>
      <c r="H93" s="36">
        <f>SUMIFS(СВЦЭМ!$C$33:$C$776,СВЦЭМ!$A$33:$A$776,$A93,СВЦЭМ!$B$33:$B$776,H$83)+'СЕТ СН'!$H$9+СВЦЭМ!$D$10+'СЕТ СН'!$H$6-'СЕТ СН'!$H$19</f>
        <v>1290.12329645</v>
      </c>
      <c r="I93" s="36">
        <f>SUMIFS(СВЦЭМ!$C$33:$C$776,СВЦЭМ!$A$33:$A$776,$A93,СВЦЭМ!$B$33:$B$776,I$83)+'СЕТ СН'!$H$9+СВЦЭМ!$D$10+'СЕТ СН'!$H$6-'СЕТ СН'!$H$19</f>
        <v>1259.64504143</v>
      </c>
      <c r="J93" s="36">
        <f>SUMIFS(СВЦЭМ!$C$33:$C$776,СВЦЭМ!$A$33:$A$776,$A93,СВЦЭМ!$B$33:$B$776,J$83)+'СЕТ СН'!$H$9+СВЦЭМ!$D$10+'СЕТ СН'!$H$6-'СЕТ СН'!$H$19</f>
        <v>1170.16801848</v>
      </c>
      <c r="K93" s="36">
        <f>SUMIFS(СВЦЭМ!$C$33:$C$776,СВЦЭМ!$A$33:$A$776,$A93,СВЦЭМ!$B$33:$B$776,K$83)+'СЕТ СН'!$H$9+СВЦЭМ!$D$10+'СЕТ СН'!$H$6-'СЕТ СН'!$H$19</f>
        <v>1113.2286385399998</v>
      </c>
      <c r="L93" s="36">
        <f>SUMIFS(СВЦЭМ!$C$33:$C$776,СВЦЭМ!$A$33:$A$776,$A93,СВЦЭМ!$B$33:$B$776,L$83)+'СЕТ СН'!$H$9+СВЦЭМ!$D$10+'СЕТ СН'!$H$6-'СЕТ СН'!$H$19</f>
        <v>1105.4386118299999</v>
      </c>
      <c r="M93" s="36">
        <f>SUMIFS(СВЦЭМ!$C$33:$C$776,СВЦЭМ!$A$33:$A$776,$A93,СВЦЭМ!$B$33:$B$776,M$83)+'СЕТ СН'!$H$9+СВЦЭМ!$D$10+'СЕТ СН'!$H$6-'СЕТ СН'!$H$19</f>
        <v>1100.5966325700001</v>
      </c>
      <c r="N93" s="36">
        <f>SUMIFS(СВЦЭМ!$C$33:$C$776,СВЦЭМ!$A$33:$A$776,$A93,СВЦЭМ!$B$33:$B$776,N$83)+'СЕТ СН'!$H$9+СВЦЭМ!$D$10+'СЕТ СН'!$H$6-'СЕТ СН'!$H$19</f>
        <v>1106.96585813</v>
      </c>
      <c r="O93" s="36">
        <f>SUMIFS(СВЦЭМ!$C$33:$C$776,СВЦЭМ!$A$33:$A$776,$A93,СВЦЭМ!$B$33:$B$776,O$83)+'СЕТ СН'!$H$9+СВЦЭМ!$D$10+'СЕТ СН'!$H$6-'СЕТ СН'!$H$19</f>
        <v>1158.3873119</v>
      </c>
      <c r="P93" s="36">
        <f>SUMIFS(СВЦЭМ!$C$33:$C$776,СВЦЭМ!$A$33:$A$776,$A93,СВЦЭМ!$B$33:$B$776,P$83)+'СЕТ СН'!$H$9+СВЦЭМ!$D$10+'СЕТ СН'!$H$6-'СЕТ СН'!$H$19</f>
        <v>1179.8764938499999</v>
      </c>
      <c r="Q93" s="36">
        <f>SUMIFS(СВЦЭМ!$C$33:$C$776,СВЦЭМ!$A$33:$A$776,$A93,СВЦЭМ!$B$33:$B$776,Q$83)+'СЕТ СН'!$H$9+СВЦЭМ!$D$10+'СЕТ СН'!$H$6-'СЕТ СН'!$H$19</f>
        <v>1169.6393378099999</v>
      </c>
      <c r="R93" s="36">
        <f>SUMIFS(СВЦЭМ!$C$33:$C$776,СВЦЭМ!$A$33:$A$776,$A93,СВЦЭМ!$B$33:$B$776,R$83)+'СЕТ СН'!$H$9+СВЦЭМ!$D$10+'СЕТ СН'!$H$6-'СЕТ СН'!$H$19</f>
        <v>1115.7624892899998</v>
      </c>
      <c r="S93" s="36">
        <f>SUMIFS(СВЦЭМ!$C$33:$C$776,СВЦЭМ!$A$33:$A$776,$A93,СВЦЭМ!$B$33:$B$776,S$83)+'СЕТ СН'!$H$9+СВЦЭМ!$D$10+'СЕТ СН'!$H$6-'СЕТ СН'!$H$19</f>
        <v>1095.3700795699999</v>
      </c>
      <c r="T93" s="36">
        <f>SUMIFS(СВЦЭМ!$C$33:$C$776,СВЦЭМ!$A$33:$A$776,$A93,СВЦЭМ!$B$33:$B$776,T$83)+'СЕТ СН'!$H$9+СВЦЭМ!$D$10+'СЕТ СН'!$H$6-'СЕТ СН'!$H$19</f>
        <v>1076.4707734200001</v>
      </c>
      <c r="U93" s="36">
        <f>SUMIFS(СВЦЭМ!$C$33:$C$776,СВЦЭМ!$A$33:$A$776,$A93,СВЦЭМ!$B$33:$B$776,U$83)+'СЕТ СН'!$H$9+СВЦЭМ!$D$10+'СЕТ СН'!$H$6-'СЕТ СН'!$H$19</f>
        <v>1072.9497542099998</v>
      </c>
      <c r="V93" s="36">
        <f>SUMIFS(СВЦЭМ!$C$33:$C$776,СВЦЭМ!$A$33:$A$776,$A93,СВЦЭМ!$B$33:$B$776,V$83)+'СЕТ СН'!$H$9+СВЦЭМ!$D$10+'СЕТ СН'!$H$6-'СЕТ СН'!$H$19</f>
        <v>1032.4106314000001</v>
      </c>
      <c r="W93" s="36">
        <f>SUMIFS(СВЦЭМ!$C$33:$C$776,СВЦЭМ!$A$33:$A$776,$A93,СВЦЭМ!$B$33:$B$776,W$83)+'СЕТ СН'!$H$9+СВЦЭМ!$D$10+'СЕТ СН'!$H$6-'СЕТ СН'!$H$19</f>
        <v>1028.2592002299998</v>
      </c>
      <c r="X93" s="36">
        <f>SUMIFS(СВЦЭМ!$C$33:$C$776,СВЦЭМ!$A$33:$A$776,$A93,СВЦЭМ!$B$33:$B$776,X$83)+'СЕТ СН'!$H$9+СВЦЭМ!$D$10+'СЕТ СН'!$H$6-'СЕТ СН'!$H$19</f>
        <v>1014.6525326999999</v>
      </c>
      <c r="Y93" s="36">
        <f>SUMIFS(СВЦЭМ!$C$33:$C$776,СВЦЭМ!$A$33:$A$776,$A93,СВЦЭМ!$B$33:$B$776,Y$83)+'СЕТ СН'!$H$9+СВЦЭМ!$D$10+'СЕТ СН'!$H$6-'СЕТ СН'!$H$19</f>
        <v>1057.3283047699999</v>
      </c>
    </row>
    <row r="94" spans="1:25" ht="15.75" x14ac:dyDescent="0.2">
      <c r="A94" s="35">
        <f t="shared" si="2"/>
        <v>44115</v>
      </c>
      <c r="B94" s="36">
        <f>SUMIFS(СВЦЭМ!$C$33:$C$776,СВЦЭМ!$A$33:$A$776,$A94,СВЦЭМ!$B$33:$B$776,B$83)+'СЕТ СН'!$H$9+СВЦЭМ!$D$10+'СЕТ СН'!$H$6-'СЕТ СН'!$H$19</f>
        <v>1140.9562482699998</v>
      </c>
      <c r="C94" s="36">
        <f>SUMIFS(СВЦЭМ!$C$33:$C$776,СВЦЭМ!$A$33:$A$776,$A94,СВЦЭМ!$B$33:$B$776,C$83)+'СЕТ СН'!$H$9+СВЦЭМ!$D$10+'СЕТ СН'!$H$6-'СЕТ СН'!$H$19</f>
        <v>1232.0471459599999</v>
      </c>
      <c r="D94" s="36">
        <f>SUMIFS(СВЦЭМ!$C$33:$C$776,СВЦЭМ!$A$33:$A$776,$A94,СВЦЭМ!$B$33:$B$776,D$83)+'СЕТ СН'!$H$9+СВЦЭМ!$D$10+'СЕТ СН'!$H$6-'СЕТ СН'!$H$19</f>
        <v>1329.2008845800001</v>
      </c>
      <c r="E94" s="36">
        <f>SUMIFS(СВЦЭМ!$C$33:$C$776,СВЦЭМ!$A$33:$A$776,$A94,СВЦЭМ!$B$33:$B$776,E$83)+'СЕТ СН'!$H$9+СВЦЭМ!$D$10+'СЕТ СН'!$H$6-'СЕТ СН'!$H$19</f>
        <v>1362.0030606800001</v>
      </c>
      <c r="F94" s="36">
        <f>SUMIFS(СВЦЭМ!$C$33:$C$776,СВЦЭМ!$A$33:$A$776,$A94,СВЦЭМ!$B$33:$B$776,F$83)+'СЕТ СН'!$H$9+СВЦЭМ!$D$10+'СЕТ СН'!$H$6-'СЕТ СН'!$H$19</f>
        <v>1363.27616285</v>
      </c>
      <c r="G94" s="36">
        <f>SUMIFS(СВЦЭМ!$C$33:$C$776,СВЦЭМ!$A$33:$A$776,$A94,СВЦЭМ!$B$33:$B$776,G$83)+'СЕТ СН'!$H$9+СВЦЭМ!$D$10+'СЕТ СН'!$H$6-'СЕТ СН'!$H$19</f>
        <v>1359.32412991</v>
      </c>
      <c r="H94" s="36">
        <f>SUMIFS(СВЦЭМ!$C$33:$C$776,СВЦЭМ!$A$33:$A$776,$A94,СВЦЭМ!$B$33:$B$776,H$83)+'СЕТ СН'!$H$9+СВЦЭМ!$D$10+'СЕТ СН'!$H$6-'СЕТ СН'!$H$19</f>
        <v>1336.5628127</v>
      </c>
      <c r="I94" s="36">
        <f>SUMIFS(СВЦЭМ!$C$33:$C$776,СВЦЭМ!$A$33:$A$776,$A94,СВЦЭМ!$B$33:$B$776,I$83)+'СЕТ СН'!$H$9+СВЦЭМ!$D$10+'СЕТ СН'!$H$6-'СЕТ СН'!$H$19</f>
        <v>1314.46202834</v>
      </c>
      <c r="J94" s="36">
        <f>SUMIFS(СВЦЭМ!$C$33:$C$776,СВЦЭМ!$A$33:$A$776,$A94,СВЦЭМ!$B$33:$B$776,J$83)+'СЕТ СН'!$H$9+СВЦЭМ!$D$10+'СЕТ СН'!$H$6-'СЕТ СН'!$H$19</f>
        <v>1220.7267171200001</v>
      </c>
      <c r="K94" s="36">
        <f>SUMIFS(СВЦЭМ!$C$33:$C$776,СВЦЭМ!$A$33:$A$776,$A94,СВЦЭМ!$B$33:$B$776,K$83)+'СЕТ СН'!$H$9+СВЦЭМ!$D$10+'СЕТ СН'!$H$6-'СЕТ СН'!$H$19</f>
        <v>1144.5037704399999</v>
      </c>
      <c r="L94" s="36">
        <f>SUMIFS(СВЦЭМ!$C$33:$C$776,СВЦЭМ!$A$33:$A$776,$A94,СВЦЭМ!$B$33:$B$776,L$83)+'СЕТ СН'!$H$9+СВЦЭМ!$D$10+'СЕТ СН'!$H$6-'СЕТ СН'!$H$19</f>
        <v>1136.4805525299998</v>
      </c>
      <c r="M94" s="36">
        <f>SUMIFS(СВЦЭМ!$C$33:$C$776,СВЦЭМ!$A$33:$A$776,$A94,СВЦЭМ!$B$33:$B$776,M$83)+'СЕТ СН'!$H$9+СВЦЭМ!$D$10+'СЕТ СН'!$H$6-'СЕТ СН'!$H$19</f>
        <v>1139.6655946699998</v>
      </c>
      <c r="N94" s="36">
        <f>SUMIFS(СВЦЭМ!$C$33:$C$776,СВЦЭМ!$A$33:$A$776,$A94,СВЦЭМ!$B$33:$B$776,N$83)+'СЕТ СН'!$H$9+СВЦЭМ!$D$10+'СЕТ СН'!$H$6-'СЕТ СН'!$H$19</f>
        <v>1149.87447163</v>
      </c>
      <c r="O94" s="36">
        <f>SUMIFS(СВЦЭМ!$C$33:$C$776,СВЦЭМ!$A$33:$A$776,$A94,СВЦЭМ!$B$33:$B$776,O$83)+'СЕТ СН'!$H$9+СВЦЭМ!$D$10+'СЕТ СН'!$H$6-'СЕТ СН'!$H$19</f>
        <v>1193.5131121300001</v>
      </c>
      <c r="P94" s="36">
        <f>SUMIFS(СВЦЭМ!$C$33:$C$776,СВЦЭМ!$A$33:$A$776,$A94,СВЦЭМ!$B$33:$B$776,P$83)+'СЕТ СН'!$H$9+СВЦЭМ!$D$10+'СЕТ СН'!$H$6-'СЕТ СН'!$H$19</f>
        <v>1228.7018994099999</v>
      </c>
      <c r="Q94" s="36">
        <f>SUMIFS(СВЦЭМ!$C$33:$C$776,СВЦЭМ!$A$33:$A$776,$A94,СВЦЭМ!$B$33:$B$776,Q$83)+'СЕТ СН'!$H$9+СВЦЭМ!$D$10+'СЕТ СН'!$H$6-'СЕТ СН'!$H$19</f>
        <v>1180.8313603500001</v>
      </c>
      <c r="R94" s="36">
        <f>SUMIFS(СВЦЭМ!$C$33:$C$776,СВЦЭМ!$A$33:$A$776,$A94,СВЦЭМ!$B$33:$B$776,R$83)+'СЕТ СН'!$H$9+СВЦЭМ!$D$10+'СЕТ СН'!$H$6-'СЕТ СН'!$H$19</f>
        <v>1130.9111750899999</v>
      </c>
      <c r="S94" s="36">
        <f>SUMIFS(СВЦЭМ!$C$33:$C$776,СВЦЭМ!$A$33:$A$776,$A94,СВЦЭМ!$B$33:$B$776,S$83)+'СЕТ СН'!$H$9+СВЦЭМ!$D$10+'СЕТ СН'!$H$6-'СЕТ СН'!$H$19</f>
        <v>1088.9224366200001</v>
      </c>
      <c r="T94" s="36">
        <f>SUMIFS(СВЦЭМ!$C$33:$C$776,СВЦЭМ!$A$33:$A$776,$A94,СВЦЭМ!$B$33:$B$776,T$83)+'СЕТ СН'!$H$9+СВЦЭМ!$D$10+'СЕТ СН'!$H$6-'СЕТ СН'!$H$19</f>
        <v>1108.1341803599998</v>
      </c>
      <c r="U94" s="36">
        <f>SUMIFS(СВЦЭМ!$C$33:$C$776,СВЦЭМ!$A$33:$A$776,$A94,СВЦЭМ!$B$33:$B$776,U$83)+'СЕТ СН'!$H$9+СВЦЭМ!$D$10+'СЕТ СН'!$H$6-'СЕТ СН'!$H$19</f>
        <v>1116.9911175699999</v>
      </c>
      <c r="V94" s="36">
        <f>SUMIFS(СВЦЭМ!$C$33:$C$776,СВЦЭМ!$A$33:$A$776,$A94,СВЦЭМ!$B$33:$B$776,V$83)+'СЕТ СН'!$H$9+СВЦЭМ!$D$10+'СЕТ СН'!$H$6-'СЕТ СН'!$H$19</f>
        <v>1085.55108066</v>
      </c>
      <c r="W94" s="36">
        <f>SUMIFS(СВЦЭМ!$C$33:$C$776,СВЦЭМ!$A$33:$A$776,$A94,СВЦЭМ!$B$33:$B$776,W$83)+'СЕТ СН'!$H$9+СВЦЭМ!$D$10+'СЕТ СН'!$H$6-'СЕТ СН'!$H$19</f>
        <v>1068.9497136699999</v>
      </c>
      <c r="X94" s="36">
        <f>SUMIFS(СВЦЭМ!$C$33:$C$776,СВЦЭМ!$A$33:$A$776,$A94,СВЦЭМ!$B$33:$B$776,X$83)+'СЕТ СН'!$H$9+СВЦЭМ!$D$10+'СЕТ СН'!$H$6-'СЕТ СН'!$H$19</f>
        <v>1045.36981762</v>
      </c>
      <c r="Y94" s="36">
        <f>SUMIFS(СВЦЭМ!$C$33:$C$776,СВЦЭМ!$A$33:$A$776,$A94,СВЦЭМ!$B$33:$B$776,Y$83)+'СЕТ СН'!$H$9+СВЦЭМ!$D$10+'СЕТ СН'!$H$6-'СЕТ СН'!$H$19</f>
        <v>1081.4913333899999</v>
      </c>
    </row>
    <row r="95" spans="1:25" ht="15.75" x14ac:dyDescent="0.2">
      <c r="A95" s="35">
        <f t="shared" si="2"/>
        <v>44116</v>
      </c>
      <c r="B95" s="36">
        <f>SUMIFS(СВЦЭМ!$C$33:$C$776,СВЦЭМ!$A$33:$A$776,$A95,СВЦЭМ!$B$33:$B$776,B$83)+'СЕТ СН'!$H$9+СВЦЭМ!$D$10+'СЕТ СН'!$H$6-'СЕТ СН'!$H$19</f>
        <v>1137.8901681699999</v>
      </c>
      <c r="C95" s="36">
        <f>SUMIFS(СВЦЭМ!$C$33:$C$776,СВЦЭМ!$A$33:$A$776,$A95,СВЦЭМ!$B$33:$B$776,C$83)+'СЕТ СН'!$H$9+СВЦЭМ!$D$10+'СЕТ СН'!$H$6-'СЕТ СН'!$H$19</f>
        <v>1210.8227012499999</v>
      </c>
      <c r="D95" s="36">
        <f>SUMIFS(СВЦЭМ!$C$33:$C$776,СВЦЭМ!$A$33:$A$776,$A95,СВЦЭМ!$B$33:$B$776,D$83)+'СЕТ СН'!$H$9+СВЦЭМ!$D$10+'СЕТ СН'!$H$6-'СЕТ СН'!$H$19</f>
        <v>1285.43504375</v>
      </c>
      <c r="E95" s="36">
        <f>SUMIFS(СВЦЭМ!$C$33:$C$776,СВЦЭМ!$A$33:$A$776,$A95,СВЦЭМ!$B$33:$B$776,E$83)+'СЕТ СН'!$H$9+СВЦЭМ!$D$10+'СЕТ СН'!$H$6-'СЕТ СН'!$H$19</f>
        <v>1299.3722848</v>
      </c>
      <c r="F95" s="36">
        <f>SUMIFS(СВЦЭМ!$C$33:$C$776,СВЦЭМ!$A$33:$A$776,$A95,СВЦЭМ!$B$33:$B$776,F$83)+'СЕТ СН'!$H$9+СВЦЭМ!$D$10+'СЕТ СН'!$H$6-'СЕТ СН'!$H$19</f>
        <v>1299.2577862099999</v>
      </c>
      <c r="G95" s="36">
        <f>SUMIFS(СВЦЭМ!$C$33:$C$776,СВЦЭМ!$A$33:$A$776,$A95,СВЦЭМ!$B$33:$B$776,G$83)+'СЕТ СН'!$H$9+СВЦЭМ!$D$10+'СЕТ СН'!$H$6-'СЕТ СН'!$H$19</f>
        <v>1282.7431684600001</v>
      </c>
      <c r="H95" s="36">
        <f>SUMIFS(СВЦЭМ!$C$33:$C$776,СВЦЭМ!$A$33:$A$776,$A95,СВЦЭМ!$B$33:$B$776,H$83)+'СЕТ СН'!$H$9+СВЦЭМ!$D$10+'СЕТ СН'!$H$6-'СЕТ СН'!$H$19</f>
        <v>1231.1726595999999</v>
      </c>
      <c r="I95" s="36">
        <f>SUMIFS(СВЦЭМ!$C$33:$C$776,СВЦЭМ!$A$33:$A$776,$A95,СВЦЭМ!$B$33:$B$776,I$83)+'СЕТ СН'!$H$9+СВЦЭМ!$D$10+'СЕТ СН'!$H$6-'СЕТ СН'!$H$19</f>
        <v>1189.46890921</v>
      </c>
      <c r="J95" s="36">
        <f>SUMIFS(СВЦЭМ!$C$33:$C$776,СВЦЭМ!$A$33:$A$776,$A95,СВЦЭМ!$B$33:$B$776,J$83)+'СЕТ СН'!$H$9+СВЦЭМ!$D$10+'СЕТ СН'!$H$6-'СЕТ СН'!$H$19</f>
        <v>1115.3054544699999</v>
      </c>
      <c r="K95" s="36">
        <f>SUMIFS(СВЦЭМ!$C$33:$C$776,СВЦЭМ!$A$33:$A$776,$A95,СВЦЭМ!$B$33:$B$776,K$83)+'СЕТ СН'!$H$9+СВЦЭМ!$D$10+'СЕТ СН'!$H$6-'СЕТ СН'!$H$19</f>
        <v>1066.4188777099998</v>
      </c>
      <c r="L95" s="36">
        <f>SUMIFS(СВЦЭМ!$C$33:$C$776,СВЦЭМ!$A$33:$A$776,$A95,СВЦЭМ!$B$33:$B$776,L$83)+'СЕТ СН'!$H$9+СВЦЭМ!$D$10+'СЕТ СН'!$H$6-'СЕТ СН'!$H$19</f>
        <v>1063.6405187199998</v>
      </c>
      <c r="M95" s="36">
        <f>SUMIFS(СВЦЭМ!$C$33:$C$776,СВЦЭМ!$A$33:$A$776,$A95,СВЦЭМ!$B$33:$B$776,M$83)+'СЕТ СН'!$H$9+СВЦЭМ!$D$10+'СЕТ СН'!$H$6-'СЕТ СН'!$H$19</f>
        <v>1061.5744392900001</v>
      </c>
      <c r="N95" s="36">
        <f>SUMIFS(СВЦЭМ!$C$33:$C$776,СВЦЭМ!$A$33:$A$776,$A95,СВЦЭМ!$B$33:$B$776,N$83)+'СЕТ СН'!$H$9+СВЦЭМ!$D$10+'СЕТ СН'!$H$6-'СЕТ СН'!$H$19</f>
        <v>1069.96221281</v>
      </c>
      <c r="O95" s="36">
        <f>SUMIFS(СВЦЭМ!$C$33:$C$776,СВЦЭМ!$A$33:$A$776,$A95,СВЦЭМ!$B$33:$B$776,O$83)+'СЕТ СН'!$H$9+СВЦЭМ!$D$10+'СЕТ СН'!$H$6-'СЕТ СН'!$H$19</f>
        <v>1091.90333403</v>
      </c>
      <c r="P95" s="36">
        <f>SUMIFS(СВЦЭМ!$C$33:$C$776,СВЦЭМ!$A$33:$A$776,$A95,СВЦЭМ!$B$33:$B$776,P$83)+'СЕТ СН'!$H$9+СВЦЭМ!$D$10+'СЕТ СН'!$H$6-'СЕТ СН'!$H$19</f>
        <v>1130.5157644599999</v>
      </c>
      <c r="Q95" s="36">
        <f>SUMIFS(СВЦЭМ!$C$33:$C$776,СВЦЭМ!$A$33:$A$776,$A95,СВЦЭМ!$B$33:$B$776,Q$83)+'СЕТ СН'!$H$9+СВЦЭМ!$D$10+'СЕТ СН'!$H$6-'СЕТ СН'!$H$19</f>
        <v>1116.1701953900001</v>
      </c>
      <c r="R95" s="36">
        <f>SUMIFS(СВЦЭМ!$C$33:$C$776,СВЦЭМ!$A$33:$A$776,$A95,СВЦЭМ!$B$33:$B$776,R$83)+'СЕТ СН'!$H$9+СВЦЭМ!$D$10+'СЕТ СН'!$H$6-'СЕТ СН'!$H$19</f>
        <v>1068.9215469999999</v>
      </c>
      <c r="S95" s="36">
        <f>SUMIFS(СВЦЭМ!$C$33:$C$776,СВЦЭМ!$A$33:$A$776,$A95,СВЦЭМ!$B$33:$B$776,S$83)+'СЕТ СН'!$H$9+СВЦЭМ!$D$10+'СЕТ СН'!$H$6-'СЕТ СН'!$H$19</f>
        <v>1017.17469518</v>
      </c>
      <c r="T95" s="36">
        <f>SUMIFS(СВЦЭМ!$C$33:$C$776,СВЦЭМ!$A$33:$A$776,$A95,СВЦЭМ!$B$33:$B$776,T$83)+'СЕТ СН'!$H$9+СВЦЭМ!$D$10+'СЕТ СН'!$H$6-'СЕТ СН'!$H$19</f>
        <v>1027.79322256</v>
      </c>
      <c r="U95" s="36">
        <f>SUMIFS(СВЦЭМ!$C$33:$C$776,СВЦЭМ!$A$33:$A$776,$A95,СВЦЭМ!$B$33:$B$776,U$83)+'СЕТ СН'!$H$9+СВЦЭМ!$D$10+'СЕТ СН'!$H$6-'СЕТ СН'!$H$19</f>
        <v>1056.22060887</v>
      </c>
      <c r="V95" s="36">
        <f>SUMIFS(СВЦЭМ!$C$33:$C$776,СВЦЭМ!$A$33:$A$776,$A95,СВЦЭМ!$B$33:$B$776,V$83)+'СЕТ СН'!$H$9+СВЦЭМ!$D$10+'СЕТ СН'!$H$6-'СЕТ СН'!$H$19</f>
        <v>1055.4811024400001</v>
      </c>
      <c r="W95" s="36">
        <f>SUMIFS(СВЦЭМ!$C$33:$C$776,СВЦЭМ!$A$33:$A$776,$A95,СВЦЭМ!$B$33:$B$776,W$83)+'СЕТ СН'!$H$9+СВЦЭМ!$D$10+'СЕТ СН'!$H$6-'СЕТ СН'!$H$19</f>
        <v>1047.8867894099999</v>
      </c>
      <c r="X95" s="36">
        <f>SUMIFS(СВЦЭМ!$C$33:$C$776,СВЦЭМ!$A$33:$A$776,$A95,СВЦЭМ!$B$33:$B$776,X$83)+'СЕТ СН'!$H$9+СВЦЭМ!$D$10+'СЕТ СН'!$H$6-'СЕТ СН'!$H$19</f>
        <v>1021.84150901</v>
      </c>
      <c r="Y95" s="36">
        <f>SUMIFS(СВЦЭМ!$C$33:$C$776,СВЦЭМ!$A$33:$A$776,$A95,СВЦЭМ!$B$33:$B$776,Y$83)+'СЕТ СН'!$H$9+СВЦЭМ!$D$10+'СЕТ СН'!$H$6-'СЕТ СН'!$H$19</f>
        <v>1053.8180161099999</v>
      </c>
    </row>
    <row r="96" spans="1:25" ht="15.75" x14ac:dyDescent="0.2">
      <c r="A96" s="35">
        <f t="shared" si="2"/>
        <v>44117</v>
      </c>
      <c r="B96" s="36">
        <f>SUMIFS(СВЦЭМ!$C$33:$C$776,СВЦЭМ!$A$33:$A$776,$A96,СВЦЭМ!$B$33:$B$776,B$83)+'СЕТ СН'!$H$9+СВЦЭМ!$D$10+'СЕТ СН'!$H$6-'СЕТ СН'!$H$19</f>
        <v>1125.2132816999999</v>
      </c>
      <c r="C96" s="36">
        <f>SUMIFS(СВЦЭМ!$C$33:$C$776,СВЦЭМ!$A$33:$A$776,$A96,СВЦЭМ!$B$33:$B$776,C$83)+'СЕТ СН'!$H$9+СВЦЭМ!$D$10+'СЕТ СН'!$H$6-'СЕТ СН'!$H$19</f>
        <v>1201.2179012500001</v>
      </c>
      <c r="D96" s="36">
        <f>SUMIFS(СВЦЭМ!$C$33:$C$776,СВЦЭМ!$A$33:$A$776,$A96,СВЦЭМ!$B$33:$B$776,D$83)+'СЕТ СН'!$H$9+СВЦЭМ!$D$10+'СЕТ СН'!$H$6-'СЕТ СН'!$H$19</f>
        <v>1258.9658782900001</v>
      </c>
      <c r="E96" s="36">
        <f>SUMIFS(СВЦЭМ!$C$33:$C$776,СВЦЭМ!$A$33:$A$776,$A96,СВЦЭМ!$B$33:$B$776,E$83)+'СЕТ СН'!$H$9+СВЦЭМ!$D$10+'СЕТ СН'!$H$6-'СЕТ СН'!$H$19</f>
        <v>1273.4990688600001</v>
      </c>
      <c r="F96" s="36">
        <f>SUMIFS(СВЦЭМ!$C$33:$C$776,СВЦЭМ!$A$33:$A$776,$A96,СВЦЭМ!$B$33:$B$776,F$83)+'СЕТ СН'!$H$9+СВЦЭМ!$D$10+'СЕТ СН'!$H$6-'СЕТ СН'!$H$19</f>
        <v>1274.9402517200001</v>
      </c>
      <c r="G96" s="36">
        <f>SUMIFS(СВЦЭМ!$C$33:$C$776,СВЦЭМ!$A$33:$A$776,$A96,СВЦЭМ!$B$33:$B$776,G$83)+'СЕТ СН'!$H$9+СВЦЭМ!$D$10+'СЕТ СН'!$H$6-'СЕТ СН'!$H$19</f>
        <v>1262.63055442</v>
      </c>
      <c r="H96" s="36">
        <f>SUMIFS(СВЦЭМ!$C$33:$C$776,СВЦЭМ!$A$33:$A$776,$A96,СВЦЭМ!$B$33:$B$776,H$83)+'СЕТ СН'!$H$9+СВЦЭМ!$D$10+'СЕТ СН'!$H$6-'СЕТ СН'!$H$19</f>
        <v>1238.30734132</v>
      </c>
      <c r="I96" s="36">
        <f>SUMIFS(СВЦЭМ!$C$33:$C$776,СВЦЭМ!$A$33:$A$776,$A96,СВЦЭМ!$B$33:$B$776,I$83)+'СЕТ СН'!$H$9+СВЦЭМ!$D$10+'СЕТ СН'!$H$6-'СЕТ СН'!$H$19</f>
        <v>1231.75009507</v>
      </c>
      <c r="J96" s="36">
        <f>SUMIFS(СВЦЭМ!$C$33:$C$776,СВЦЭМ!$A$33:$A$776,$A96,СВЦЭМ!$B$33:$B$776,J$83)+'СЕТ СН'!$H$9+СВЦЭМ!$D$10+'СЕТ СН'!$H$6-'СЕТ СН'!$H$19</f>
        <v>1175.26011083</v>
      </c>
      <c r="K96" s="36">
        <f>SUMIFS(СВЦЭМ!$C$33:$C$776,СВЦЭМ!$A$33:$A$776,$A96,СВЦЭМ!$B$33:$B$776,K$83)+'СЕТ СН'!$H$9+СВЦЭМ!$D$10+'СЕТ СН'!$H$6-'СЕТ СН'!$H$19</f>
        <v>1133.2848405999998</v>
      </c>
      <c r="L96" s="36">
        <f>SUMIFS(СВЦЭМ!$C$33:$C$776,СВЦЭМ!$A$33:$A$776,$A96,СВЦЭМ!$B$33:$B$776,L$83)+'СЕТ СН'!$H$9+СВЦЭМ!$D$10+'СЕТ СН'!$H$6-'СЕТ СН'!$H$19</f>
        <v>1135.1962778699999</v>
      </c>
      <c r="M96" s="36">
        <f>SUMIFS(СВЦЭМ!$C$33:$C$776,СВЦЭМ!$A$33:$A$776,$A96,СВЦЭМ!$B$33:$B$776,M$83)+'СЕТ СН'!$H$9+СВЦЭМ!$D$10+'СЕТ СН'!$H$6-'СЕТ СН'!$H$19</f>
        <v>1145.9489268</v>
      </c>
      <c r="N96" s="36">
        <f>SUMIFS(СВЦЭМ!$C$33:$C$776,СВЦЭМ!$A$33:$A$776,$A96,СВЦЭМ!$B$33:$B$776,N$83)+'СЕТ СН'!$H$9+СВЦЭМ!$D$10+'СЕТ СН'!$H$6-'СЕТ СН'!$H$19</f>
        <v>1151.79075962</v>
      </c>
      <c r="O96" s="36">
        <f>SUMIFS(СВЦЭМ!$C$33:$C$776,СВЦЭМ!$A$33:$A$776,$A96,СВЦЭМ!$B$33:$B$776,O$83)+'СЕТ СН'!$H$9+СВЦЭМ!$D$10+'СЕТ СН'!$H$6-'СЕТ СН'!$H$19</f>
        <v>1189.7548050599999</v>
      </c>
      <c r="P96" s="36">
        <f>SUMIFS(СВЦЭМ!$C$33:$C$776,СВЦЭМ!$A$33:$A$776,$A96,СВЦЭМ!$B$33:$B$776,P$83)+'СЕТ СН'!$H$9+СВЦЭМ!$D$10+'СЕТ СН'!$H$6-'СЕТ СН'!$H$19</f>
        <v>1220.1412120499999</v>
      </c>
      <c r="Q96" s="36">
        <f>SUMIFS(СВЦЭМ!$C$33:$C$776,СВЦЭМ!$A$33:$A$776,$A96,СВЦЭМ!$B$33:$B$776,Q$83)+'СЕТ СН'!$H$9+СВЦЭМ!$D$10+'СЕТ СН'!$H$6-'СЕТ СН'!$H$19</f>
        <v>1180.3114301999999</v>
      </c>
      <c r="R96" s="36">
        <f>SUMIFS(СВЦЭМ!$C$33:$C$776,СВЦЭМ!$A$33:$A$776,$A96,СВЦЭМ!$B$33:$B$776,R$83)+'СЕТ СН'!$H$9+СВЦЭМ!$D$10+'СЕТ СН'!$H$6-'СЕТ СН'!$H$19</f>
        <v>1128.6028830400001</v>
      </c>
      <c r="S96" s="36">
        <f>SUMIFS(СВЦЭМ!$C$33:$C$776,СВЦЭМ!$A$33:$A$776,$A96,СВЦЭМ!$B$33:$B$776,S$83)+'СЕТ СН'!$H$9+СВЦЭМ!$D$10+'СЕТ СН'!$H$6-'СЕТ СН'!$H$19</f>
        <v>1083.7675039000001</v>
      </c>
      <c r="T96" s="36">
        <f>SUMIFS(СВЦЭМ!$C$33:$C$776,СВЦЭМ!$A$33:$A$776,$A96,СВЦЭМ!$B$33:$B$776,T$83)+'СЕТ СН'!$H$9+СВЦЭМ!$D$10+'СЕТ СН'!$H$6-'СЕТ СН'!$H$19</f>
        <v>1082.3138082800001</v>
      </c>
      <c r="U96" s="36">
        <f>SUMIFS(СВЦЭМ!$C$33:$C$776,СВЦЭМ!$A$33:$A$776,$A96,СВЦЭМ!$B$33:$B$776,U$83)+'СЕТ СН'!$H$9+СВЦЭМ!$D$10+'СЕТ СН'!$H$6-'СЕТ СН'!$H$19</f>
        <v>1104.6382721499999</v>
      </c>
      <c r="V96" s="36">
        <f>SUMIFS(СВЦЭМ!$C$33:$C$776,СВЦЭМ!$A$33:$A$776,$A96,СВЦЭМ!$B$33:$B$776,V$83)+'СЕТ СН'!$H$9+СВЦЭМ!$D$10+'СЕТ СН'!$H$6-'СЕТ СН'!$H$19</f>
        <v>1099.2270013499999</v>
      </c>
      <c r="W96" s="36">
        <f>SUMIFS(СВЦЭМ!$C$33:$C$776,СВЦЭМ!$A$33:$A$776,$A96,СВЦЭМ!$B$33:$B$776,W$83)+'СЕТ СН'!$H$9+СВЦЭМ!$D$10+'СЕТ СН'!$H$6-'СЕТ СН'!$H$19</f>
        <v>1091.14782393</v>
      </c>
      <c r="X96" s="36">
        <f>SUMIFS(СВЦЭМ!$C$33:$C$776,СВЦЭМ!$A$33:$A$776,$A96,СВЦЭМ!$B$33:$B$776,X$83)+'СЕТ СН'!$H$9+СВЦЭМ!$D$10+'СЕТ СН'!$H$6-'СЕТ СН'!$H$19</f>
        <v>1073.62071556</v>
      </c>
      <c r="Y96" s="36">
        <f>SUMIFS(СВЦЭМ!$C$33:$C$776,СВЦЭМ!$A$33:$A$776,$A96,СВЦЭМ!$B$33:$B$776,Y$83)+'СЕТ СН'!$H$9+СВЦЭМ!$D$10+'СЕТ СН'!$H$6-'СЕТ СН'!$H$19</f>
        <v>1093.9874811899999</v>
      </c>
    </row>
    <row r="97" spans="1:25" ht="15.75" x14ac:dyDescent="0.2">
      <c r="A97" s="35">
        <f t="shared" si="2"/>
        <v>44118</v>
      </c>
      <c r="B97" s="36">
        <f>SUMIFS(СВЦЭМ!$C$33:$C$776,СВЦЭМ!$A$33:$A$776,$A97,СВЦЭМ!$B$33:$B$776,B$83)+'СЕТ СН'!$H$9+СВЦЭМ!$D$10+'СЕТ СН'!$H$6-'СЕТ СН'!$H$19</f>
        <v>1160.2141510399999</v>
      </c>
      <c r="C97" s="36">
        <f>SUMIFS(СВЦЭМ!$C$33:$C$776,СВЦЭМ!$A$33:$A$776,$A97,СВЦЭМ!$B$33:$B$776,C$83)+'СЕТ СН'!$H$9+СВЦЭМ!$D$10+'СЕТ СН'!$H$6-'СЕТ СН'!$H$19</f>
        <v>1232.80628712</v>
      </c>
      <c r="D97" s="36">
        <f>SUMIFS(СВЦЭМ!$C$33:$C$776,СВЦЭМ!$A$33:$A$776,$A97,СВЦЭМ!$B$33:$B$776,D$83)+'СЕТ СН'!$H$9+СВЦЭМ!$D$10+'СЕТ СН'!$H$6-'СЕТ СН'!$H$19</f>
        <v>1300.18577897</v>
      </c>
      <c r="E97" s="36">
        <f>SUMIFS(СВЦЭМ!$C$33:$C$776,СВЦЭМ!$A$33:$A$776,$A97,СВЦЭМ!$B$33:$B$776,E$83)+'СЕТ СН'!$H$9+СВЦЭМ!$D$10+'СЕТ СН'!$H$6-'СЕТ СН'!$H$19</f>
        <v>1313.1384782599998</v>
      </c>
      <c r="F97" s="36">
        <f>SUMIFS(СВЦЭМ!$C$33:$C$776,СВЦЭМ!$A$33:$A$776,$A97,СВЦЭМ!$B$33:$B$776,F$83)+'СЕТ СН'!$H$9+СВЦЭМ!$D$10+'СЕТ СН'!$H$6-'СЕТ СН'!$H$19</f>
        <v>1306.6039270799999</v>
      </c>
      <c r="G97" s="36">
        <f>SUMIFS(СВЦЭМ!$C$33:$C$776,СВЦЭМ!$A$33:$A$776,$A97,СВЦЭМ!$B$33:$B$776,G$83)+'СЕТ СН'!$H$9+СВЦЭМ!$D$10+'СЕТ СН'!$H$6-'СЕТ СН'!$H$19</f>
        <v>1297.8879695599999</v>
      </c>
      <c r="H97" s="36">
        <f>SUMIFS(СВЦЭМ!$C$33:$C$776,СВЦЭМ!$A$33:$A$776,$A97,СВЦЭМ!$B$33:$B$776,H$83)+'СЕТ СН'!$H$9+СВЦЭМ!$D$10+'СЕТ СН'!$H$6-'СЕТ СН'!$H$19</f>
        <v>1248.2827802500001</v>
      </c>
      <c r="I97" s="36">
        <f>SUMIFS(СВЦЭМ!$C$33:$C$776,СВЦЭМ!$A$33:$A$776,$A97,СВЦЭМ!$B$33:$B$776,I$83)+'СЕТ СН'!$H$9+СВЦЭМ!$D$10+'СЕТ СН'!$H$6-'СЕТ СН'!$H$19</f>
        <v>1208.0941627</v>
      </c>
      <c r="J97" s="36">
        <f>SUMIFS(СВЦЭМ!$C$33:$C$776,СВЦЭМ!$A$33:$A$776,$A97,СВЦЭМ!$B$33:$B$776,J$83)+'СЕТ СН'!$H$9+СВЦЭМ!$D$10+'СЕТ СН'!$H$6-'СЕТ СН'!$H$19</f>
        <v>1142.12896907</v>
      </c>
      <c r="K97" s="36">
        <f>SUMIFS(СВЦЭМ!$C$33:$C$776,СВЦЭМ!$A$33:$A$776,$A97,СВЦЭМ!$B$33:$B$776,K$83)+'СЕТ СН'!$H$9+СВЦЭМ!$D$10+'СЕТ СН'!$H$6-'СЕТ СН'!$H$19</f>
        <v>1107.26045013</v>
      </c>
      <c r="L97" s="36">
        <f>SUMIFS(СВЦЭМ!$C$33:$C$776,СВЦЭМ!$A$33:$A$776,$A97,СВЦЭМ!$B$33:$B$776,L$83)+'СЕТ СН'!$H$9+СВЦЭМ!$D$10+'СЕТ СН'!$H$6-'СЕТ СН'!$H$19</f>
        <v>1112.90308893</v>
      </c>
      <c r="M97" s="36">
        <f>SUMIFS(СВЦЭМ!$C$33:$C$776,СВЦЭМ!$A$33:$A$776,$A97,СВЦЭМ!$B$33:$B$776,M$83)+'СЕТ СН'!$H$9+СВЦЭМ!$D$10+'СЕТ СН'!$H$6-'СЕТ СН'!$H$19</f>
        <v>1127.18816408</v>
      </c>
      <c r="N97" s="36">
        <f>SUMIFS(СВЦЭМ!$C$33:$C$776,СВЦЭМ!$A$33:$A$776,$A97,СВЦЭМ!$B$33:$B$776,N$83)+'СЕТ СН'!$H$9+СВЦЭМ!$D$10+'СЕТ СН'!$H$6-'СЕТ СН'!$H$19</f>
        <v>1137.55809856</v>
      </c>
      <c r="O97" s="36">
        <f>SUMIFS(СВЦЭМ!$C$33:$C$776,СВЦЭМ!$A$33:$A$776,$A97,СВЦЭМ!$B$33:$B$776,O$83)+'СЕТ СН'!$H$9+СВЦЭМ!$D$10+'СЕТ СН'!$H$6-'СЕТ СН'!$H$19</f>
        <v>1186.22949606</v>
      </c>
      <c r="P97" s="36">
        <f>SUMIFS(СВЦЭМ!$C$33:$C$776,СВЦЭМ!$A$33:$A$776,$A97,СВЦЭМ!$B$33:$B$776,P$83)+'СЕТ СН'!$H$9+СВЦЭМ!$D$10+'СЕТ СН'!$H$6-'СЕТ СН'!$H$19</f>
        <v>1219.4693835600001</v>
      </c>
      <c r="Q97" s="36">
        <f>SUMIFS(СВЦЭМ!$C$33:$C$776,СВЦЭМ!$A$33:$A$776,$A97,СВЦЭМ!$B$33:$B$776,Q$83)+'СЕТ СН'!$H$9+СВЦЭМ!$D$10+'СЕТ СН'!$H$6-'СЕТ СН'!$H$19</f>
        <v>1180.1079031099998</v>
      </c>
      <c r="R97" s="36">
        <f>SUMIFS(СВЦЭМ!$C$33:$C$776,СВЦЭМ!$A$33:$A$776,$A97,СВЦЭМ!$B$33:$B$776,R$83)+'СЕТ СН'!$H$9+СВЦЭМ!$D$10+'СЕТ СН'!$H$6-'СЕТ СН'!$H$19</f>
        <v>1128.00582743</v>
      </c>
      <c r="S97" s="36">
        <f>SUMIFS(СВЦЭМ!$C$33:$C$776,СВЦЭМ!$A$33:$A$776,$A97,СВЦЭМ!$B$33:$B$776,S$83)+'СЕТ СН'!$H$9+СВЦЭМ!$D$10+'СЕТ СН'!$H$6-'СЕТ СН'!$H$19</f>
        <v>1071.76424501</v>
      </c>
      <c r="T97" s="36">
        <f>SUMIFS(СВЦЭМ!$C$33:$C$776,СВЦЭМ!$A$33:$A$776,$A97,СВЦЭМ!$B$33:$B$776,T$83)+'СЕТ СН'!$H$9+СВЦЭМ!$D$10+'СЕТ СН'!$H$6-'СЕТ СН'!$H$19</f>
        <v>1052.6086689399999</v>
      </c>
      <c r="U97" s="36">
        <f>SUMIFS(СВЦЭМ!$C$33:$C$776,СВЦЭМ!$A$33:$A$776,$A97,СВЦЭМ!$B$33:$B$776,U$83)+'СЕТ СН'!$H$9+СВЦЭМ!$D$10+'СЕТ СН'!$H$6-'СЕТ СН'!$H$19</f>
        <v>1083.1838358099999</v>
      </c>
      <c r="V97" s="36">
        <f>SUMIFS(СВЦЭМ!$C$33:$C$776,СВЦЭМ!$A$33:$A$776,$A97,СВЦЭМ!$B$33:$B$776,V$83)+'СЕТ СН'!$H$9+СВЦЭМ!$D$10+'СЕТ СН'!$H$6-'СЕТ СН'!$H$19</f>
        <v>1077.7622310199999</v>
      </c>
      <c r="W97" s="36">
        <f>SUMIFS(СВЦЭМ!$C$33:$C$776,СВЦЭМ!$A$33:$A$776,$A97,СВЦЭМ!$B$33:$B$776,W$83)+'СЕТ СН'!$H$9+СВЦЭМ!$D$10+'СЕТ СН'!$H$6-'СЕТ СН'!$H$19</f>
        <v>1065.5518925299998</v>
      </c>
      <c r="X97" s="36">
        <f>SUMIFS(СВЦЭМ!$C$33:$C$776,СВЦЭМ!$A$33:$A$776,$A97,СВЦЭМ!$B$33:$B$776,X$83)+'СЕТ СН'!$H$9+СВЦЭМ!$D$10+'СЕТ СН'!$H$6-'СЕТ СН'!$H$19</f>
        <v>1048.5735110599999</v>
      </c>
      <c r="Y97" s="36">
        <f>SUMIFS(СВЦЭМ!$C$33:$C$776,СВЦЭМ!$A$33:$A$776,$A97,СВЦЭМ!$B$33:$B$776,Y$83)+'СЕТ СН'!$H$9+СВЦЭМ!$D$10+'СЕТ СН'!$H$6-'СЕТ СН'!$H$19</f>
        <v>1078.8600329199999</v>
      </c>
    </row>
    <row r="98" spans="1:25" ht="15.75" x14ac:dyDescent="0.2">
      <c r="A98" s="35">
        <f t="shared" si="2"/>
        <v>44119</v>
      </c>
      <c r="B98" s="36">
        <f>SUMIFS(СВЦЭМ!$C$33:$C$776,СВЦЭМ!$A$33:$A$776,$A98,СВЦЭМ!$B$33:$B$776,B$83)+'СЕТ СН'!$H$9+СВЦЭМ!$D$10+'СЕТ СН'!$H$6-'СЕТ СН'!$H$19</f>
        <v>1182.00674553</v>
      </c>
      <c r="C98" s="36">
        <f>SUMIFS(СВЦЭМ!$C$33:$C$776,СВЦЭМ!$A$33:$A$776,$A98,СВЦЭМ!$B$33:$B$776,C$83)+'СЕТ СН'!$H$9+СВЦЭМ!$D$10+'СЕТ СН'!$H$6-'СЕТ СН'!$H$19</f>
        <v>1266.1292919499999</v>
      </c>
      <c r="D98" s="36">
        <f>SUMIFS(СВЦЭМ!$C$33:$C$776,СВЦЭМ!$A$33:$A$776,$A98,СВЦЭМ!$B$33:$B$776,D$83)+'СЕТ СН'!$H$9+СВЦЭМ!$D$10+'СЕТ СН'!$H$6-'СЕТ СН'!$H$19</f>
        <v>1331.4606639499998</v>
      </c>
      <c r="E98" s="36">
        <f>SUMIFS(СВЦЭМ!$C$33:$C$776,СВЦЭМ!$A$33:$A$776,$A98,СВЦЭМ!$B$33:$B$776,E$83)+'СЕТ СН'!$H$9+СВЦЭМ!$D$10+'СЕТ СН'!$H$6-'СЕТ СН'!$H$19</f>
        <v>1336.8610136299999</v>
      </c>
      <c r="F98" s="36">
        <f>SUMIFS(СВЦЭМ!$C$33:$C$776,СВЦЭМ!$A$33:$A$776,$A98,СВЦЭМ!$B$33:$B$776,F$83)+'СЕТ СН'!$H$9+СВЦЭМ!$D$10+'СЕТ СН'!$H$6-'СЕТ СН'!$H$19</f>
        <v>1330.4266255499999</v>
      </c>
      <c r="G98" s="36">
        <f>SUMIFS(СВЦЭМ!$C$33:$C$776,СВЦЭМ!$A$33:$A$776,$A98,СВЦЭМ!$B$33:$B$776,G$83)+'СЕТ СН'!$H$9+СВЦЭМ!$D$10+'СЕТ СН'!$H$6-'СЕТ СН'!$H$19</f>
        <v>1308.9102259900001</v>
      </c>
      <c r="H98" s="36">
        <f>SUMIFS(СВЦЭМ!$C$33:$C$776,СВЦЭМ!$A$33:$A$776,$A98,СВЦЭМ!$B$33:$B$776,H$83)+'СЕТ СН'!$H$9+СВЦЭМ!$D$10+'СЕТ СН'!$H$6-'СЕТ СН'!$H$19</f>
        <v>1262.5269587600001</v>
      </c>
      <c r="I98" s="36">
        <f>SUMIFS(СВЦЭМ!$C$33:$C$776,СВЦЭМ!$A$33:$A$776,$A98,СВЦЭМ!$B$33:$B$776,I$83)+'СЕТ СН'!$H$9+СВЦЭМ!$D$10+'СЕТ СН'!$H$6-'СЕТ СН'!$H$19</f>
        <v>1217.5496232800001</v>
      </c>
      <c r="J98" s="36">
        <f>SUMIFS(СВЦЭМ!$C$33:$C$776,СВЦЭМ!$A$33:$A$776,$A98,СВЦЭМ!$B$33:$B$776,J$83)+'СЕТ СН'!$H$9+СВЦЭМ!$D$10+'СЕТ СН'!$H$6-'СЕТ СН'!$H$19</f>
        <v>1153.9541672599998</v>
      </c>
      <c r="K98" s="36">
        <f>SUMIFS(СВЦЭМ!$C$33:$C$776,СВЦЭМ!$A$33:$A$776,$A98,СВЦЭМ!$B$33:$B$776,K$83)+'СЕТ СН'!$H$9+СВЦЭМ!$D$10+'СЕТ СН'!$H$6-'СЕТ СН'!$H$19</f>
        <v>1113.43178412</v>
      </c>
      <c r="L98" s="36">
        <f>SUMIFS(СВЦЭМ!$C$33:$C$776,СВЦЭМ!$A$33:$A$776,$A98,СВЦЭМ!$B$33:$B$776,L$83)+'СЕТ СН'!$H$9+СВЦЭМ!$D$10+'СЕТ СН'!$H$6-'СЕТ СН'!$H$19</f>
        <v>1116.85984207</v>
      </c>
      <c r="M98" s="36">
        <f>SUMIFS(СВЦЭМ!$C$33:$C$776,СВЦЭМ!$A$33:$A$776,$A98,СВЦЭМ!$B$33:$B$776,M$83)+'СЕТ СН'!$H$9+СВЦЭМ!$D$10+'СЕТ СН'!$H$6-'СЕТ СН'!$H$19</f>
        <v>1131.6608738499999</v>
      </c>
      <c r="N98" s="36">
        <f>SUMIFS(СВЦЭМ!$C$33:$C$776,СВЦЭМ!$A$33:$A$776,$A98,СВЦЭМ!$B$33:$B$776,N$83)+'СЕТ СН'!$H$9+СВЦЭМ!$D$10+'СЕТ СН'!$H$6-'СЕТ СН'!$H$19</f>
        <v>1141.03258878</v>
      </c>
      <c r="O98" s="36">
        <f>SUMIFS(СВЦЭМ!$C$33:$C$776,СВЦЭМ!$A$33:$A$776,$A98,СВЦЭМ!$B$33:$B$776,O$83)+'СЕТ СН'!$H$9+СВЦЭМ!$D$10+'СЕТ СН'!$H$6-'СЕТ СН'!$H$19</f>
        <v>1159.4695212900001</v>
      </c>
      <c r="P98" s="36">
        <f>SUMIFS(СВЦЭМ!$C$33:$C$776,СВЦЭМ!$A$33:$A$776,$A98,СВЦЭМ!$B$33:$B$776,P$83)+'СЕТ СН'!$H$9+СВЦЭМ!$D$10+'СЕТ СН'!$H$6-'СЕТ СН'!$H$19</f>
        <v>1181.42377715</v>
      </c>
      <c r="Q98" s="36">
        <f>SUMIFS(СВЦЭМ!$C$33:$C$776,СВЦЭМ!$A$33:$A$776,$A98,СВЦЭМ!$B$33:$B$776,Q$83)+'СЕТ СН'!$H$9+СВЦЭМ!$D$10+'СЕТ СН'!$H$6-'СЕТ СН'!$H$19</f>
        <v>1144.65635918</v>
      </c>
      <c r="R98" s="36">
        <f>SUMIFS(СВЦЭМ!$C$33:$C$776,СВЦЭМ!$A$33:$A$776,$A98,СВЦЭМ!$B$33:$B$776,R$83)+'СЕТ СН'!$H$9+СВЦЭМ!$D$10+'СЕТ СН'!$H$6-'СЕТ СН'!$H$19</f>
        <v>1094.7032796899998</v>
      </c>
      <c r="S98" s="36">
        <f>SUMIFS(СВЦЭМ!$C$33:$C$776,СВЦЭМ!$A$33:$A$776,$A98,СВЦЭМ!$B$33:$B$776,S$83)+'СЕТ СН'!$H$9+СВЦЭМ!$D$10+'СЕТ СН'!$H$6-'СЕТ СН'!$H$19</f>
        <v>1042.49022036</v>
      </c>
      <c r="T98" s="36">
        <f>SUMIFS(СВЦЭМ!$C$33:$C$776,СВЦЭМ!$A$33:$A$776,$A98,СВЦЭМ!$B$33:$B$776,T$83)+'СЕТ СН'!$H$9+СВЦЭМ!$D$10+'СЕТ СН'!$H$6-'СЕТ СН'!$H$19</f>
        <v>1048.0048111000001</v>
      </c>
      <c r="U98" s="36">
        <f>SUMIFS(СВЦЭМ!$C$33:$C$776,СВЦЭМ!$A$33:$A$776,$A98,СВЦЭМ!$B$33:$B$776,U$83)+'СЕТ СН'!$H$9+СВЦЭМ!$D$10+'СЕТ СН'!$H$6-'СЕТ СН'!$H$19</f>
        <v>1073.3017583799999</v>
      </c>
      <c r="V98" s="36">
        <f>SUMIFS(СВЦЭМ!$C$33:$C$776,СВЦЭМ!$A$33:$A$776,$A98,СВЦЭМ!$B$33:$B$776,V$83)+'СЕТ СН'!$H$9+СВЦЭМ!$D$10+'СЕТ СН'!$H$6-'СЕТ СН'!$H$19</f>
        <v>1066.4777851399999</v>
      </c>
      <c r="W98" s="36">
        <f>SUMIFS(СВЦЭМ!$C$33:$C$776,СВЦЭМ!$A$33:$A$776,$A98,СВЦЭМ!$B$33:$B$776,W$83)+'СЕТ СН'!$H$9+СВЦЭМ!$D$10+'СЕТ СН'!$H$6-'СЕТ СН'!$H$19</f>
        <v>1055.5379729599999</v>
      </c>
      <c r="X98" s="36">
        <f>SUMIFS(СВЦЭМ!$C$33:$C$776,СВЦЭМ!$A$33:$A$776,$A98,СВЦЭМ!$B$33:$B$776,X$83)+'СЕТ СН'!$H$9+СВЦЭМ!$D$10+'СЕТ СН'!$H$6-'СЕТ СН'!$H$19</f>
        <v>1031.7642766700001</v>
      </c>
      <c r="Y98" s="36">
        <f>SUMIFS(СВЦЭМ!$C$33:$C$776,СВЦЭМ!$A$33:$A$776,$A98,СВЦЭМ!$B$33:$B$776,Y$83)+'СЕТ СН'!$H$9+СВЦЭМ!$D$10+'СЕТ СН'!$H$6-'СЕТ СН'!$H$19</f>
        <v>1081.38076583</v>
      </c>
    </row>
    <row r="99" spans="1:25" ht="15.75" x14ac:dyDescent="0.2">
      <c r="A99" s="35">
        <f t="shared" si="2"/>
        <v>44120</v>
      </c>
      <c r="B99" s="36">
        <f>SUMIFS(СВЦЭМ!$C$33:$C$776,СВЦЭМ!$A$33:$A$776,$A99,СВЦЭМ!$B$33:$B$776,B$83)+'СЕТ СН'!$H$9+СВЦЭМ!$D$10+'СЕТ СН'!$H$6-'СЕТ СН'!$H$19</f>
        <v>1129.15072562</v>
      </c>
      <c r="C99" s="36">
        <f>SUMIFS(СВЦЭМ!$C$33:$C$776,СВЦЭМ!$A$33:$A$776,$A99,СВЦЭМ!$B$33:$B$776,C$83)+'СЕТ СН'!$H$9+СВЦЭМ!$D$10+'СЕТ СН'!$H$6-'СЕТ СН'!$H$19</f>
        <v>1208.2688363699999</v>
      </c>
      <c r="D99" s="36">
        <f>SUMIFS(СВЦЭМ!$C$33:$C$776,СВЦЭМ!$A$33:$A$776,$A99,СВЦЭМ!$B$33:$B$776,D$83)+'СЕТ СН'!$H$9+СВЦЭМ!$D$10+'СЕТ СН'!$H$6-'СЕТ СН'!$H$19</f>
        <v>1262.66082585</v>
      </c>
      <c r="E99" s="36">
        <f>SUMIFS(СВЦЭМ!$C$33:$C$776,СВЦЭМ!$A$33:$A$776,$A99,СВЦЭМ!$B$33:$B$776,E$83)+'СЕТ СН'!$H$9+СВЦЭМ!$D$10+'СЕТ СН'!$H$6-'СЕТ СН'!$H$19</f>
        <v>1267.4666353</v>
      </c>
      <c r="F99" s="36">
        <f>SUMIFS(СВЦЭМ!$C$33:$C$776,СВЦЭМ!$A$33:$A$776,$A99,СВЦЭМ!$B$33:$B$776,F$83)+'СЕТ СН'!$H$9+СВЦЭМ!$D$10+'СЕТ СН'!$H$6-'СЕТ СН'!$H$19</f>
        <v>1263.5972497499999</v>
      </c>
      <c r="G99" s="36">
        <f>SUMIFS(СВЦЭМ!$C$33:$C$776,СВЦЭМ!$A$33:$A$776,$A99,СВЦЭМ!$B$33:$B$776,G$83)+'СЕТ СН'!$H$9+СВЦЭМ!$D$10+'СЕТ СН'!$H$6-'СЕТ СН'!$H$19</f>
        <v>1250.29718065</v>
      </c>
      <c r="H99" s="36">
        <f>SUMIFS(СВЦЭМ!$C$33:$C$776,СВЦЭМ!$A$33:$A$776,$A99,СВЦЭМ!$B$33:$B$776,H$83)+'СЕТ СН'!$H$9+СВЦЭМ!$D$10+'СЕТ СН'!$H$6-'СЕТ СН'!$H$19</f>
        <v>1219.6310114299999</v>
      </c>
      <c r="I99" s="36">
        <f>SUMIFS(СВЦЭМ!$C$33:$C$776,СВЦЭМ!$A$33:$A$776,$A99,СВЦЭМ!$B$33:$B$776,I$83)+'СЕТ СН'!$H$9+СВЦЭМ!$D$10+'СЕТ СН'!$H$6-'СЕТ СН'!$H$19</f>
        <v>1194.6187440899998</v>
      </c>
      <c r="J99" s="36">
        <f>SUMIFS(СВЦЭМ!$C$33:$C$776,СВЦЭМ!$A$33:$A$776,$A99,СВЦЭМ!$B$33:$B$776,J$83)+'СЕТ СН'!$H$9+СВЦЭМ!$D$10+'СЕТ СН'!$H$6-'СЕТ СН'!$H$19</f>
        <v>1165.4019330799999</v>
      </c>
      <c r="K99" s="36">
        <f>SUMIFS(СВЦЭМ!$C$33:$C$776,СВЦЭМ!$A$33:$A$776,$A99,СВЦЭМ!$B$33:$B$776,K$83)+'СЕТ СН'!$H$9+СВЦЭМ!$D$10+'СЕТ СН'!$H$6-'СЕТ СН'!$H$19</f>
        <v>1132.0403153</v>
      </c>
      <c r="L99" s="36">
        <f>SUMIFS(СВЦЭМ!$C$33:$C$776,СВЦЭМ!$A$33:$A$776,$A99,СВЦЭМ!$B$33:$B$776,L$83)+'СЕТ СН'!$H$9+СВЦЭМ!$D$10+'СЕТ СН'!$H$6-'СЕТ СН'!$H$19</f>
        <v>1130.1549259999999</v>
      </c>
      <c r="M99" s="36">
        <f>SUMIFS(СВЦЭМ!$C$33:$C$776,СВЦЭМ!$A$33:$A$776,$A99,СВЦЭМ!$B$33:$B$776,M$83)+'СЕТ СН'!$H$9+СВЦЭМ!$D$10+'СЕТ СН'!$H$6-'СЕТ СН'!$H$19</f>
        <v>1136.62919483</v>
      </c>
      <c r="N99" s="36">
        <f>SUMIFS(СВЦЭМ!$C$33:$C$776,СВЦЭМ!$A$33:$A$776,$A99,СВЦЭМ!$B$33:$B$776,N$83)+'СЕТ СН'!$H$9+СВЦЭМ!$D$10+'СЕТ СН'!$H$6-'СЕТ СН'!$H$19</f>
        <v>1149.03423406</v>
      </c>
      <c r="O99" s="36">
        <f>SUMIFS(СВЦЭМ!$C$33:$C$776,СВЦЭМ!$A$33:$A$776,$A99,СВЦЭМ!$B$33:$B$776,O$83)+'СЕТ СН'!$H$9+СВЦЭМ!$D$10+'СЕТ СН'!$H$6-'СЕТ СН'!$H$19</f>
        <v>1183.7652552700001</v>
      </c>
      <c r="P99" s="36">
        <f>SUMIFS(СВЦЭМ!$C$33:$C$776,СВЦЭМ!$A$33:$A$776,$A99,СВЦЭМ!$B$33:$B$776,P$83)+'СЕТ СН'!$H$9+СВЦЭМ!$D$10+'СЕТ СН'!$H$6-'СЕТ СН'!$H$19</f>
        <v>1226.37274078</v>
      </c>
      <c r="Q99" s="36">
        <f>SUMIFS(СВЦЭМ!$C$33:$C$776,СВЦЭМ!$A$33:$A$776,$A99,СВЦЭМ!$B$33:$B$776,Q$83)+'СЕТ СН'!$H$9+СВЦЭМ!$D$10+'СЕТ СН'!$H$6-'СЕТ СН'!$H$19</f>
        <v>1192.5776162699999</v>
      </c>
      <c r="R99" s="36">
        <f>SUMIFS(СВЦЭМ!$C$33:$C$776,СВЦЭМ!$A$33:$A$776,$A99,СВЦЭМ!$B$33:$B$776,R$83)+'СЕТ СН'!$H$9+СВЦЭМ!$D$10+'СЕТ СН'!$H$6-'СЕТ СН'!$H$19</f>
        <v>1145.2910297600001</v>
      </c>
      <c r="S99" s="36">
        <f>SUMIFS(СВЦЭМ!$C$33:$C$776,СВЦЭМ!$A$33:$A$776,$A99,СВЦЭМ!$B$33:$B$776,S$83)+'СЕТ СН'!$H$9+СВЦЭМ!$D$10+'СЕТ СН'!$H$6-'СЕТ СН'!$H$19</f>
        <v>1084.39966826</v>
      </c>
      <c r="T99" s="36">
        <f>SUMIFS(СВЦЭМ!$C$33:$C$776,СВЦЭМ!$A$33:$A$776,$A99,СВЦЭМ!$B$33:$B$776,T$83)+'СЕТ СН'!$H$9+СВЦЭМ!$D$10+'СЕТ СН'!$H$6-'СЕТ СН'!$H$19</f>
        <v>1058.0018666199999</v>
      </c>
      <c r="U99" s="36">
        <f>SUMIFS(СВЦЭМ!$C$33:$C$776,СВЦЭМ!$A$33:$A$776,$A99,СВЦЭМ!$B$33:$B$776,U$83)+'СЕТ СН'!$H$9+СВЦЭМ!$D$10+'СЕТ СН'!$H$6-'СЕТ СН'!$H$19</f>
        <v>1060.6709036500001</v>
      </c>
      <c r="V99" s="36">
        <f>SUMIFS(СВЦЭМ!$C$33:$C$776,СВЦЭМ!$A$33:$A$776,$A99,СВЦЭМ!$B$33:$B$776,V$83)+'СЕТ СН'!$H$9+СВЦЭМ!$D$10+'СЕТ СН'!$H$6-'СЕТ СН'!$H$19</f>
        <v>1048.9908511200001</v>
      </c>
      <c r="W99" s="36">
        <f>SUMIFS(СВЦЭМ!$C$33:$C$776,СВЦЭМ!$A$33:$A$776,$A99,СВЦЭМ!$B$33:$B$776,W$83)+'СЕТ СН'!$H$9+СВЦЭМ!$D$10+'СЕТ СН'!$H$6-'СЕТ СН'!$H$19</f>
        <v>1044.6615441700001</v>
      </c>
      <c r="X99" s="36">
        <f>SUMIFS(СВЦЭМ!$C$33:$C$776,СВЦЭМ!$A$33:$A$776,$A99,СВЦЭМ!$B$33:$B$776,X$83)+'СЕТ СН'!$H$9+СВЦЭМ!$D$10+'СЕТ СН'!$H$6-'СЕТ СН'!$H$19</f>
        <v>1044.2602296099999</v>
      </c>
      <c r="Y99" s="36">
        <f>SUMIFS(СВЦЭМ!$C$33:$C$776,СВЦЭМ!$A$33:$A$776,$A99,СВЦЭМ!$B$33:$B$776,Y$83)+'СЕТ СН'!$H$9+СВЦЭМ!$D$10+'СЕТ СН'!$H$6-'СЕТ СН'!$H$19</f>
        <v>1075.1498908599999</v>
      </c>
    </row>
    <row r="100" spans="1:25" ht="15.75" x14ac:dyDescent="0.2">
      <c r="A100" s="35">
        <f t="shared" si="2"/>
        <v>44121</v>
      </c>
      <c r="B100" s="36">
        <f>SUMIFS(СВЦЭМ!$C$33:$C$776,СВЦЭМ!$A$33:$A$776,$A100,СВЦЭМ!$B$33:$B$776,B$83)+'СЕТ СН'!$H$9+СВЦЭМ!$D$10+'СЕТ СН'!$H$6-'СЕТ СН'!$H$19</f>
        <v>1127.5491446000001</v>
      </c>
      <c r="C100" s="36">
        <f>SUMIFS(СВЦЭМ!$C$33:$C$776,СВЦЭМ!$A$33:$A$776,$A100,СВЦЭМ!$B$33:$B$776,C$83)+'СЕТ СН'!$H$9+СВЦЭМ!$D$10+'СЕТ СН'!$H$6-'СЕТ СН'!$H$19</f>
        <v>1204.3275274299999</v>
      </c>
      <c r="D100" s="36">
        <f>SUMIFS(СВЦЭМ!$C$33:$C$776,СВЦЭМ!$A$33:$A$776,$A100,СВЦЭМ!$B$33:$B$776,D$83)+'СЕТ СН'!$H$9+СВЦЭМ!$D$10+'СЕТ СН'!$H$6-'СЕТ СН'!$H$19</f>
        <v>1265.94721792</v>
      </c>
      <c r="E100" s="36">
        <f>SUMIFS(СВЦЭМ!$C$33:$C$776,СВЦЭМ!$A$33:$A$776,$A100,СВЦЭМ!$B$33:$B$776,E$83)+'СЕТ СН'!$H$9+СВЦЭМ!$D$10+'СЕТ СН'!$H$6-'СЕТ СН'!$H$19</f>
        <v>1273.8935883300001</v>
      </c>
      <c r="F100" s="36">
        <f>SUMIFS(СВЦЭМ!$C$33:$C$776,СВЦЭМ!$A$33:$A$776,$A100,СВЦЭМ!$B$33:$B$776,F$83)+'СЕТ СН'!$H$9+СВЦЭМ!$D$10+'СЕТ СН'!$H$6-'СЕТ СН'!$H$19</f>
        <v>1276.98017624</v>
      </c>
      <c r="G100" s="36">
        <f>SUMIFS(СВЦЭМ!$C$33:$C$776,СВЦЭМ!$A$33:$A$776,$A100,СВЦЭМ!$B$33:$B$776,G$83)+'СЕТ СН'!$H$9+СВЦЭМ!$D$10+'СЕТ СН'!$H$6-'СЕТ СН'!$H$19</f>
        <v>1266.9702511400001</v>
      </c>
      <c r="H100" s="36">
        <f>SUMIFS(СВЦЭМ!$C$33:$C$776,СВЦЭМ!$A$33:$A$776,$A100,СВЦЭМ!$B$33:$B$776,H$83)+'СЕТ СН'!$H$9+СВЦЭМ!$D$10+'СЕТ СН'!$H$6-'СЕТ СН'!$H$19</f>
        <v>1254.3902046600001</v>
      </c>
      <c r="I100" s="36">
        <f>SUMIFS(СВЦЭМ!$C$33:$C$776,СВЦЭМ!$A$33:$A$776,$A100,СВЦЭМ!$B$33:$B$776,I$83)+'СЕТ СН'!$H$9+СВЦЭМ!$D$10+'СЕТ СН'!$H$6-'СЕТ СН'!$H$19</f>
        <v>1251.61362439</v>
      </c>
      <c r="J100" s="36">
        <f>SUMIFS(СВЦЭМ!$C$33:$C$776,СВЦЭМ!$A$33:$A$776,$A100,СВЦЭМ!$B$33:$B$776,J$83)+'СЕТ СН'!$H$9+СВЦЭМ!$D$10+'СЕТ СН'!$H$6-'СЕТ СН'!$H$19</f>
        <v>1196.5380153400001</v>
      </c>
      <c r="K100" s="36">
        <f>SUMIFS(СВЦЭМ!$C$33:$C$776,СВЦЭМ!$A$33:$A$776,$A100,СВЦЭМ!$B$33:$B$776,K$83)+'СЕТ СН'!$H$9+СВЦЭМ!$D$10+'СЕТ СН'!$H$6-'СЕТ СН'!$H$19</f>
        <v>1171.6472949399999</v>
      </c>
      <c r="L100" s="36">
        <f>SUMIFS(СВЦЭМ!$C$33:$C$776,СВЦЭМ!$A$33:$A$776,$A100,СВЦЭМ!$B$33:$B$776,L$83)+'СЕТ СН'!$H$9+СВЦЭМ!$D$10+'СЕТ СН'!$H$6-'СЕТ СН'!$H$19</f>
        <v>1143.5116274899999</v>
      </c>
      <c r="M100" s="36">
        <f>SUMIFS(СВЦЭМ!$C$33:$C$776,СВЦЭМ!$A$33:$A$776,$A100,СВЦЭМ!$B$33:$B$776,M$83)+'СЕТ СН'!$H$9+СВЦЭМ!$D$10+'СЕТ СН'!$H$6-'СЕТ СН'!$H$19</f>
        <v>1151.5290154899999</v>
      </c>
      <c r="N100" s="36">
        <f>SUMIFS(СВЦЭМ!$C$33:$C$776,СВЦЭМ!$A$33:$A$776,$A100,СВЦЭМ!$B$33:$B$776,N$83)+'СЕТ СН'!$H$9+СВЦЭМ!$D$10+'СЕТ СН'!$H$6-'СЕТ СН'!$H$19</f>
        <v>1165.2858680300001</v>
      </c>
      <c r="O100" s="36">
        <f>SUMIFS(СВЦЭМ!$C$33:$C$776,СВЦЭМ!$A$33:$A$776,$A100,СВЦЭМ!$B$33:$B$776,O$83)+'СЕТ СН'!$H$9+СВЦЭМ!$D$10+'СЕТ СН'!$H$6-'СЕТ СН'!$H$19</f>
        <v>1205.7517278999999</v>
      </c>
      <c r="P100" s="36">
        <f>SUMIFS(СВЦЭМ!$C$33:$C$776,СВЦЭМ!$A$33:$A$776,$A100,СВЦЭМ!$B$33:$B$776,P$83)+'СЕТ СН'!$H$9+СВЦЭМ!$D$10+'СЕТ СН'!$H$6-'СЕТ СН'!$H$19</f>
        <v>1249.9659663499999</v>
      </c>
      <c r="Q100" s="36">
        <f>SUMIFS(СВЦЭМ!$C$33:$C$776,СВЦЭМ!$A$33:$A$776,$A100,СВЦЭМ!$B$33:$B$776,Q$83)+'СЕТ СН'!$H$9+СВЦЭМ!$D$10+'СЕТ СН'!$H$6-'СЕТ СН'!$H$19</f>
        <v>1221.23762063</v>
      </c>
      <c r="R100" s="36">
        <f>SUMIFS(СВЦЭМ!$C$33:$C$776,СВЦЭМ!$A$33:$A$776,$A100,СВЦЭМ!$B$33:$B$776,R$83)+'СЕТ СН'!$H$9+СВЦЭМ!$D$10+'СЕТ СН'!$H$6-'СЕТ СН'!$H$19</f>
        <v>1176.6579436100001</v>
      </c>
      <c r="S100" s="36">
        <f>SUMIFS(СВЦЭМ!$C$33:$C$776,СВЦЭМ!$A$33:$A$776,$A100,СВЦЭМ!$B$33:$B$776,S$83)+'СЕТ СН'!$H$9+СВЦЭМ!$D$10+'СЕТ СН'!$H$6-'СЕТ СН'!$H$19</f>
        <v>1110.9867950600001</v>
      </c>
      <c r="T100" s="36">
        <f>SUMIFS(СВЦЭМ!$C$33:$C$776,СВЦЭМ!$A$33:$A$776,$A100,СВЦЭМ!$B$33:$B$776,T$83)+'СЕТ СН'!$H$9+СВЦЭМ!$D$10+'СЕТ СН'!$H$6-'СЕТ СН'!$H$19</f>
        <v>1073.9603803599998</v>
      </c>
      <c r="U100" s="36">
        <f>SUMIFS(СВЦЭМ!$C$33:$C$776,СВЦЭМ!$A$33:$A$776,$A100,СВЦЭМ!$B$33:$B$776,U$83)+'СЕТ СН'!$H$9+СВЦЭМ!$D$10+'СЕТ СН'!$H$6-'СЕТ СН'!$H$19</f>
        <v>1062.64520552</v>
      </c>
      <c r="V100" s="36">
        <f>SUMIFS(СВЦЭМ!$C$33:$C$776,СВЦЭМ!$A$33:$A$776,$A100,СВЦЭМ!$B$33:$B$776,V$83)+'СЕТ СН'!$H$9+СВЦЭМ!$D$10+'СЕТ СН'!$H$6-'СЕТ СН'!$H$19</f>
        <v>1063.3845544999999</v>
      </c>
      <c r="W100" s="36">
        <f>SUMIFS(СВЦЭМ!$C$33:$C$776,СВЦЭМ!$A$33:$A$776,$A100,СВЦЭМ!$B$33:$B$776,W$83)+'СЕТ СН'!$H$9+СВЦЭМ!$D$10+'СЕТ СН'!$H$6-'СЕТ СН'!$H$19</f>
        <v>1064.70684104</v>
      </c>
      <c r="X100" s="36">
        <f>SUMIFS(СВЦЭМ!$C$33:$C$776,СВЦЭМ!$A$33:$A$776,$A100,СВЦЭМ!$B$33:$B$776,X$83)+'СЕТ СН'!$H$9+СВЦЭМ!$D$10+'СЕТ СН'!$H$6-'СЕТ СН'!$H$19</f>
        <v>1084.87753563</v>
      </c>
      <c r="Y100" s="36">
        <f>SUMIFS(СВЦЭМ!$C$33:$C$776,СВЦЭМ!$A$33:$A$776,$A100,СВЦЭМ!$B$33:$B$776,Y$83)+'СЕТ СН'!$H$9+СВЦЭМ!$D$10+'СЕТ СН'!$H$6-'СЕТ СН'!$H$19</f>
        <v>1115.6968824099999</v>
      </c>
    </row>
    <row r="101" spans="1:25" ht="15.75" x14ac:dyDescent="0.2">
      <c r="A101" s="35">
        <f t="shared" si="2"/>
        <v>44122</v>
      </c>
      <c r="B101" s="36">
        <f>SUMIFS(СВЦЭМ!$C$33:$C$776,СВЦЭМ!$A$33:$A$776,$A101,СВЦЭМ!$B$33:$B$776,B$83)+'СЕТ СН'!$H$9+СВЦЭМ!$D$10+'СЕТ СН'!$H$6-'СЕТ СН'!$H$19</f>
        <v>1213.78171114</v>
      </c>
      <c r="C101" s="36">
        <f>SUMIFS(СВЦЭМ!$C$33:$C$776,СВЦЭМ!$A$33:$A$776,$A101,СВЦЭМ!$B$33:$B$776,C$83)+'СЕТ СН'!$H$9+СВЦЭМ!$D$10+'СЕТ СН'!$H$6-'СЕТ СН'!$H$19</f>
        <v>1310.2790216200001</v>
      </c>
      <c r="D101" s="36">
        <f>SUMIFS(СВЦЭМ!$C$33:$C$776,СВЦЭМ!$A$33:$A$776,$A101,СВЦЭМ!$B$33:$B$776,D$83)+'СЕТ СН'!$H$9+СВЦЭМ!$D$10+'СЕТ СН'!$H$6-'СЕТ СН'!$H$19</f>
        <v>1380.8641236200001</v>
      </c>
      <c r="E101" s="36">
        <f>SUMIFS(СВЦЭМ!$C$33:$C$776,СВЦЭМ!$A$33:$A$776,$A101,СВЦЭМ!$B$33:$B$776,E$83)+'СЕТ СН'!$H$9+СВЦЭМ!$D$10+'СЕТ СН'!$H$6-'СЕТ СН'!$H$19</f>
        <v>1388.5978505099999</v>
      </c>
      <c r="F101" s="36">
        <f>SUMIFS(СВЦЭМ!$C$33:$C$776,СВЦЭМ!$A$33:$A$776,$A101,СВЦЭМ!$B$33:$B$776,F$83)+'СЕТ СН'!$H$9+СВЦЭМ!$D$10+'СЕТ СН'!$H$6-'СЕТ СН'!$H$19</f>
        <v>1394.83514309</v>
      </c>
      <c r="G101" s="36">
        <f>SUMIFS(СВЦЭМ!$C$33:$C$776,СВЦЭМ!$A$33:$A$776,$A101,СВЦЭМ!$B$33:$B$776,G$83)+'СЕТ СН'!$H$9+СВЦЭМ!$D$10+'СЕТ СН'!$H$6-'СЕТ СН'!$H$19</f>
        <v>1382.6964323299999</v>
      </c>
      <c r="H101" s="36">
        <f>SUMIFS(СВЦЭМ!$C$33:$C$776,СВЦЭМ!$A$33:$A$776,$A101,СВЦЭМ!$B$33:$B$776,H$83)+'СЕТ СН'!$H$9+СВЦЭМ!$D$10+'СЕТ СН'!$H$6-'СЕТ СН'!$H$19</f>
        <v>1361.15769675</v>
      </c>
      <c r="I101" s="36">
        <f>SUMIFS(СВЦЭМ!$C$33:$C$776,СВЦЭМ!$A$33:$A$776,$A101,СВЦЭМ!$B$33:$B$776,I$83)+'СЕТ СН'!$H$9+СВЦЭМ!$D$10+'СЕТ СН'!$H$6-'СЕТ СН'!$H$19</f>
        <v>1326.47489664</v>
      </c>
      <c r="J101" s="36">
        <f>SUMIFS(СВЦЭМ!$C$33:$C$776,СВЦЭМ!$A$33:$A$776,$A101,СВЦЭМ!$B$33:$B$776,J$83)+'СЕТ СН'!$H$9+СВЦЭМ!$D$10+'СЕТ СН'!$H$6-'СЕТ СН'!$H$19</f>
        <v>1242.99363748</v>
      </c>
      <c r="K101" s="36">
        <f>SUMIFS(СВЦЭМ!$C$33:$C$776,СВЦЭМ!$A$33:$A$776,$A101,СВЦЭМ!$B$33:$B$776,K$83)+'СЕТ СН'!$H$9+СВЦЭМ!$D$10+'СЕТ СН'!$H$6-'СЕТ СН'!$H$19</f>
        <v>1176.40000095</v>
      </c>
      <c r="L101" s="36">
        <f>SUMIFS(СВЦЭМ!$C$33:$C$776,СВЦЭМ!$A$33:$A$776,$A101,СВЦЭМ!$B$33:$B$776,L$83)+'СЕТ СН'!$H$9+СВЦЭМ!$D$10+'СЕТ СН'!$H$6-'СЕТ СН'!$H$19</f>
        <v>1164.9308601299999</v>
      </c>
      <c r="M101" s="36">
        <f>SUMIFS(СВЦЭМ!$C$33:$C$776,СВЦЭМ!$A$33:$A$776,$A101,СВЦЭМ!$B$33:$B$776,M$83)+'СЕТ СН'!$H$9+СВЦЭМ!$D$10+'СЕТ СН'!$H$6-'СЕТ СН'!$H$19</f>
        <v>1167.89004011</v>
      </c>
      <c r="N101" s="36">
        <f>SUMIFS(СВЦЭМ!$C$33:$C$776,СВЦЭМ!$A$33:$A$776,$A101,СВЦЭМ!$B$33:$B$776,N$83)+'СЕТ СН'!$H$9+СВЦЭМ!$D$10+'СЕТ СН'!$H$6-'СЕТ СН'!$H$19</f>
        <v>1172.87563056</v>
      </c>
      <c r="O101" s="36">
        <f>SUMIFS(СВЦЭМ!$C$33:$C$776,СВЦЭМ!$A$33:$A$776,$A101,СВЦЭМ!$B$33:$B$776,O$83)+'СЕТ СН'!$H$9+СВЦЭМ!$D$10+'СЕТ СН'!$H$6-'СЕТ СН'!$H$19</f>
        <v>1225.2781130899998</v>
      </c>
      <c r="P101" s="36">
        <f>SUMIFS(СВЦЭМ!$C$33:$C$776,СВЦЭМ!$A$33:$A$776,$A101,СВЦЭМ!$B$33:$B$776,P$83)+'СЕТ СН'!$H$9+СВЦЭМ!$D$10+'СЕТ СН'!$H$6-'СЕТ СН'!$H$19</f>
        <v>1274.0500644799999</v>
      </c>
      <c r="Q101" s="36">
        <f>SUMIFS(СВЦЭМ!$C$33:$C$776,СВЦЭМ!$A$33:$A$776,$A101,СВЦЭМ!$B$33:$B$776,Q$83)+'СЕТ СН'!$H$9+СВЦЭМ!$D$10+'СЕТ СН'!$H$6-'СЕТ СН'!$H$19</f>
        <v>1239.04541249</v>
      </c>
      <c r="R101" s="36">
        <f>SUMIFS(СВЦЭМ!$C$33:$C$776,СВЦЭМ!$A$33:$A$776,$A101,СВЦЭМ!$B$33:$B$776,R$83)+'СЕТ СН'!$H$9+СВЦЭМ!$D$10+'СЕТ СН'!$H$6-'СЕТ СН'!$H$19</f>
        <v>1182.7750935499998</v>
      </c>
      <c r="S101" s="36">
        <f>SUMIFS(СВЦЭМ!$C$33:$C$776,СВЦЭМ!$A$33:$A$776,$A101,СВЦЭМ!$B$33:$B$776,S$83)+'СЕТ СН'!$H$9+СВЦЭМ!$D$10+'СЕТ СН'!$H$6-'СЕТ СН'!$H$19</f>
        <v>1109.0769344800001</v>
      </c>
      <c r="T101" s="36">
        <f>SUMIFS(СВЦЭМ!$C$33:$C$776,СВЦЭМ!$A$33:$A$776,$A101,СВЦЭМ!$B$33:$B$776,T$83)+'СЕТ СН'!$H$9+СВЦЭМ!$D$10+'СЕТ СН'!$H$6-'СЕТ СН'!$H$19</f>
        <v>1066.2251511999998</v>
      </c>
      <c r="U101" s="36">
        <f>SUMIFS(СВЦЭМ!$C$33:$C$776,СВЦЭМ!$A$33:$A$776,$A101,СВЦЭМ!$B$33:$B$776,U$83)+'СЕТ СН'!$H$9+СВЦЭМ!$D$10+'СЕТ СН'!$H$6-'СЕТ СН'!$H$19</f>
        <v>1062.389232</v>
      </c>
      <c r="V101" s="36">
        <f>SUMIFS(СВЦЭМ!$C$33:$C$776,СВЦЭМ!$A$33:$A$776,$A101,СВЦЭМ!$B$33:$B$776,V$83)+'СЕТ СН'!$H$9+СВЦЭМ!$D$10+'СЕТ СН'!$H$6-'СЕТ СН'!$H$19</f>
        <v>1060.7245918599999</v>
      </c>
      <c r="W101" s="36">
        <f>SUMIFS(СВЦЭМ!$C$33:$C$776,СВЦЭМ!$A$33:$A$776,$A101,СВЦЭМ!$B$33:$B$776,W$83)+'СЕТ СН'!$H$9+СВЦЭМ!$D$10+'СЕТ СН'!$H$6-'СЕТ СН'!$H$19</f>
        <v>1059.86038674</v>
      </c>
      <c r="X101" s="36">
        <f>SUMIFS(СВЦЭМ!$C$33:$C$776,СВЦЭМ!$A$33:$A$776,$A101,СВЦЭМ!$B$33:$B$776,X$83)+'СЕТ СН'!$H$9+СВЦЭМ!$D$10+'СЕТ СН'!$H$6-'СЕТ СН'!$H$19</f>
        <v>1059.5367558799999</v>
      </c>
      <c r="Y101" s="36">
        <f>SUMIFS(СВЦЭМ!$C$33:$C$776,СВЦЭМ!$A$33:$A$776,$A101,СВЦЭМ!$B$33:$B$776,Y$83)+'СЕТ СН'!$H$9+СВЦЭМ!$D$10+'СЕТ СН'!$H$6-'СЕТ СН'!$H$19</f>
        <v>1101.3670410300001</v>
      </c>
    </row>
    <row r="102" spans="1:25" ht="15.75" x14ac:dyDescent="0.2">
      <c r="A102" s="35">
        <f t="shared" si="2"/>
        <v>44123</v>
      </c>
      <c r="B102" s="36">
        <f>SUMIFS(СВЦЭМ!$C$33:$C$776,СВЦЭМ!$A$33:$A$776,$A102,СВЦЭМ!$B$33:$B$776,B$83)+'СЕТ СН'!$H$9+СВЦЭМ!$D$10+'СЕТ СН'!$H$6-'СЕТ СН'!$H$19</f>
        <v>1167.4072380399998</v>
      </c>
      <c r="C102" s="36">
        <f>SUMIFS(СВЦЭМ!$C$33:$C$776,СВЦЭМ!$A$33:$A$776,$A102,СВЦЭМ!$B$33:$B$776,C$83)+'СЕТ СН'!$H$9+СВЦЭМ!$D$10+'СЕТ СН'!$H$6-'СЕТ СН'!$H$19</f>
        <v>1247.8966123099999</v>
      </c>
      <c r="D102" s="36">
        <f>SUMIFS(СВЦЭМ!$C$33:$C$776,СВЦЭМ!$A$33:$A$776,$A102,СВЦЭМ!$B$33:$B$776,D$83)+'СЕТ СН'!$H$9+СВЦЭМ!$D$10+'СЕТ СН'!$H$6-'СЕТ СН'!$H$19</f>
        <v>1319.8747879799998</v>
      </c>
      <c r="E102" s="36">
        <f>SUMIFS(СВЦЭМ!$C$33:$C$776,СВЦЭМ!$A$33:$A$776,$A102,СВЦЭМ!$B$33:$B$776,E$83)+'СЕТ СН'!$H$9+СВЦЭМ!$D$10+'СЕТ СН'!$H$6-'СЕТ СН'!$H$19</f>
        <v>1324.3409268199998</v>
      </c>
      <c r="F102" s="36">
        <f>SUMIFS(СВЦЭМ!$C$33:$C$776,СВЦЭМ!$A$33:$A$776,$A102,СВЦЭМ!$B$33:$B$776,F$83)+'СЕТ СН'!$H$9+СВЦЭМ!$D$10+'СЕТ СН'!$H$6-'СЕТ СН'!$H$19</f>
        <v>1326.5255935199998</v>
      </c>
      <c r="G102" s="36">
        <f>SUMIFS(СВЦЭМ!$C$33:$C$776,СВЦЭМ!$A$33:$A$776,$A102,СВЦЭМ!$B$33:$B$776,G$83)+'СЕТ СН'!$H$9+СВЦЭМ!$D$10+'СЕТ СН'!$H$6-'СЕТ СН'!$H$19</f>
        <v>1306.7815732199999</v>
      </c>
      <c r="H102" s="36">
        <f>SUMIFS(СВЦЭМ!$C$33:$C$776,СВЦЭМ!$A$33:$A$776,$A102,СВЦЭМ!$B$33:$B$776,H$83)+'СЕТ СН'!$H$9+СВЦЭМ!$D$10+'СЕТ СН'!$H$6-'СЕТ СН'!$H$19</f>
        <v>1256.2799874699999</v>
      </c>
      <c r="I102" s="36">
        <f>SUMIFS(СВЦЭМ!$C$33:$C$776,СВЦЭМ!$A$33:$A$776,$A102,СВЦЭМ!$B$33:$B$776,I$83)+'СЕТ СН'!$H$9+СВЦЭМ!$D$10+'СЕТ СН'!$H$6-'СЕТ СН'!$H$19</f>
        <v>1200.6081767199998</v>
      </c>
      <c r="J102" s="36">
        <f>SUMIFS(СВЦЭМ!$C$33:$C$776,СВЦЭМ!$A$33:$A$776,$A102,СВЦЭМ!$B$33:$B$776,J$83)+'СЕТ СН'!$H$9+СВЦЭМ!$D$10+'СЕТ СН'!$H$6-'СЕТ СН'!$H$19</f>
        <v>1140.2168032300001</v>
      </c>
      <c r="K102" s="36">
        <f>SUMIFS(СВЦЭМ!$C$33:$C$776,СВЦЭМ!$A$33:$A$776,$A102,СВЦЭМ!$B$33:$B$776,K$83)+'СЕТ СН'!$H$9+СВЦЭМ!$D$10+'СЕТ СН'!$H$6-'СЕТ СН'!$H$19</f>
        <v>1104.8870009100001</v>
      </c>
      <c r="L102" s="36">
        <f>SUMIFS(СВЦЭМ!$C$33:$C$776,СВЦЭМ!$A$33:$A$776,$A102,СВЦЭМ!$B$33:$B$776,L$83)+'СЕТ СН'!$H$9+СВЦЭМ!$D$10+'СЕТ СН'!$H$6-'СЕТ СН'!$H$19</f>
        <v>1106.7347713700001</v>
      </c>
      <c r="M102" s="36">
        <f>SUMIFS(СВЦЭМ!$C$33:$C$776,СВЦЭМ!$A$33:$A$776,$A102,СВЦЭМ!$B$33:$B$776,M$83)+'СЕТ СН'!$H$9+СВЦЭМ!$D$10+'СЕТ СН'!$H$6-'СЕТ СН'!$H$19</f>
        <v>1114.3270874300001</v>
      </c>
      <c r="N102" s="36">
        <f>SUMIFS(СВЦЭМ!$C$33:$C$776,СВЦЭМ!$A$33:$A$776,$A102,СВЦЭМ!$B$33:$B$776,N$83)+'СЕТ СН'!$H$9+СВЦЭМ!$D$10+'СЕТ СН'!$H$6-'СЕТ СН'!$H$19</f>
        <v>1125.1650423999999</v>
      </c>
      <c r="O102" s="36">
        <f>SUMIFS(СВЦЭМ!$C$33:$C$776,СВЦЭМ!$A$33:$A$776,$A102,СВЦЭМ!$B$33:$B$776,O$83)+'СЕТ СН'!$H$9+СВЦЭМ!$D$10+'СЕТ СН'!$H$6-'СЕТ СН'!$H$19</f>
        <v>1170.04722842</v>
      </c>
      <c r="P102" s="36">
        <f>SUMIFS(СВЦЭМ!$C$33:$C$776,СВЦЭМ!$A$33:$A$776,$A102,СВЦЭМ!$B$33:$B$776,P$83)+'СЕТ СН'!$H$9+СВЦЭМ!$D$10+'СЕТ СН'!$H$6-'СЕТ СН'!$H$19</f>
        <v>1212.2579743199999</v>
      </c>
      <c r="Q102" s="36">
        <f>SUMIFS(СВЦЭМ!$C$33:$C$776,СВЦЭМ!$A$33:$A$776,$A102,СВЦЭМ!$B$33:$B$776,Q$83)+'СЕТ СН'!$H$9+СВЦЭМ!$D$10+'СЕТ СН'!$H$6-'СЕТ СН'!$H$19</f>
        <v>1183.2275212999998</v>
      </c>
      <c r="R102" s="36">
        <f>SUMIFS(СВЦЭМ!$C$33:$C$776,СВЦЭМ!$A$33:$A$776,$A102,СВЦЭМ!$B$33:$B$776,R$83)+'СЕТ СН'!$H$9+СВЦЭМ!$D$10+'СЕТ СН'!$H$6-'СЕТ СН'!$H$19</f>
        <v>1136.9517586500001</v>
      </c>
      <c r="S102" s="36">
        <f>SUMIFS(СВЦЭМ!$C$33:$C$776,СВЦЭМ!$A$33:$A$776,$A102,СВЦЭМ!$B$33:$B$776,S$83)+'СЕТ СН'!$H$9+СВЦЭМ!$D$10+'СЕТ СН'!$H$6-'СЕТ СН'!$H$19</f>
        <v>1081.0691522100001</v>
      </c>
      <c r="T102" s="36">
        <f>SUMIFS(СВЦЭМ!$C$33:$C$776,СВЦЭМ!$A$33:$A$776,$A102,СВЦЭМ!$B$33:$B$776,T$83)+'СЕТ СН'!$H$9+СВЦЭМ!$D$10+'СЕТ СН'!$H$6-'СЕТ СН'!$H$19</f>
        <v>1052.0044151100001</v>
      </c>
      <c r="U102" s="36">
        <f>SUMIFS(СВЦЭМ!$C$33:$C$776,СВЦЭМ!$A$33:$A$776,$A102,СВЦЭМ!$B$33:$B$776,U$83)+'СЕТ СН'!$H$9+СВЦЭМ!$D$10+'СЕТ СН'!$H$6-'СЕТ СН'!$H$19</f>
        <v>1060.6839395100001</v>
      </c>
      <c r="V102" s="36">
        <f>SUMIFS(СВЦЭМ!$C$33:$C$776,СВЦЭМ!$A$33:$A$776,$A102,СВЦЭМ!$B$33:$B$776,V$83)+'СЕТ СН'!$H$9+СВЦЭМ!$D$10+'СЕТ СН'!$H$6-'СЕТ СН'!$H$19</f>
        <v>1052.4958082600001</v>
      </c>
      <c r="W102" s="36">
        <f>SUMIFS(СВЦЭМ!$C$33:$C$776,СВЦЭМ!$A$33:$A$776,$A102,СВЦЭМ!$B$33:$B$776,W$83)+'СЕТ СН'!$H$9+СВЦЭМ!$D$10+'СЕТ СН'!$H$6-'СЕТ СН'!$H$19</f>
        <v>1058.9347256599999</v>
      </c>
      <c r="X102" s="36">
        <f>SUMIFS(СВЦЭМ!$C$33:$C$776,СВЦЭМ!$A$33:$A$776,$A102,СВЦЭМ!$B$33:$B$776,X$83)+'СЕТ СН'!$H$9+СВЦЭМ!$D$10+'СЕТ СН'!$H$6-'СЕТ СН'!$H$19</f>
        <v>1073.6440337099998</v>
      </c>
      <c r="Y102" s="36">
        <f>SUMIFS(СВЦЭМ!$C$33:$C$776,СВЦЭМ!$A$33:$A$776,$A102,СВЦЭМ!$B$33:$B$776,Y$83)+'СЕТ СН'!$H$9+СВЦЭМ!$D$10+'СЕТ СН'!$H$6-'СЕТ СН'!$H$19</f>
        <v>1104.88311671</v>
      </c>
    </row>
    <row r="103" spans="1:25" ht="15.75" x14ac:dyDescent="0.2">
      <c r="A103" s="35">
        <f t="shared" si="2"/>
        <v>44124</v>
      </c>
      <c r="B103" s="36">
        <f>SUMIFS(СВЦЭМ!$C$33:$C$776,СВЦЭМ!$A$33:$A$776,$A103,СВЦЭМ!$B$33:$B$776,B$83)+'СЕТ СН'!$H$9+СВЦЭМ!$D$10+'СЕТ СН'!$H$6-'СЕТ СН'!$H$19</f>
        <v>1213.36805568</v>
      </c>
      <c r="C103" s="36">
        <f>SUMIFS(СВЦЭМ!$C$33:$C$776,СВЦЭМ!$A$33:$A$776,$A103,СВЦЭМ!$B$33:$B$776,C$83)+'СЕТ СН'!$H$9+СВЦЭМ!$D$10+'СЕТ СН'!$H$6-'СЕТ СН'!$H$19</f>
        <v>1294.0517994699999</v>
      </c>
      <c r="D103" s="36">
        <f>SUMIFS(СВЦЭМ!$C$33:$C$776,СВЦЭМ!$A$33:$A$776,$A103,СВЦЭМ!$B$33:$B$776,D$83)+'СЕТ СН'!$H$9+СВЦЭМ!$D$10+'СЕТ СН'!$H$6-'СЕТ СН'!$H$19</f>
        <v>1357.59901403</v>
      </c>
      <c r="E103" s="36">
        <f>SUMIFS(СВЦЭМ!$C$33:$C$776,СВЦЭМ!$A$33:$A$776,$A103,СВЦЭМ!$B$33:$B$776,E$83)+'СЕТ СН'!$H$9+СВЦЭМ!$D$10+'СЕТ СН'!$H$6-'СЕТ СН'!$H$19</f>
        <v>1368.8218955499999</v>
      </c>
      <c r="F103" s="36">
        <f>SUMIFS(СВЦЭМ!$C$33:$C$776,СВЦЭМ!$A$33:$A$776,$A103,СВЦЭМ!$B$33:$B$776,F$83)+'СЕТ СН'!$H$9+СВЦЭМ!$D$10+'СЕТ СН'!$H$6-'СЕТ СН'!$H$19</f>
        <v>1379.4600255299999</v>
      </c>
      <c r="G103" s="36">
        <f>SUMIFS(СВЦЭМ!$C$33:$C$776,СВЦЭМ!$A$33:$A$776,$A103,СВЦЭМ!$B$33:$B$776,G$83)+'СЕТ СН'!$H$9+СВЦЭМ!$D$10+'СЕТ СН'!$H$6-'СЕТ СН'!$H$19</f>
        <v>1353.9791949</v>
      </c>
      <c r="H103" s="36">
        <f>SUMIFS(СВЦЭМ!$C$33:$C$776,СВЦЭМ!$A$33:$A$776,$A103,СВЦЭМ!$B$33:$B$776,H$83)+'СЕТ СН'!$H$9+СВЦЭМ!$D$10+'СЕТ СН'!$H$6-'СЕТ СН'!$H$19</f>
        <v>1296.4296867600001</v>
      </c>
      <c r="I103" s="36">
        <f>SUMIFS(СВЦЭМ!$C$33:$C$776,СВЦЭМ!$A$33:$A$776,$A103,СВЦЭМ!$B$33:$B$776,I$83)+'СЕТ СН'!$H$9+СВЦЭМ!$D$10+'СЕТ СН'!$H$6-'СЕТ СН'!$H$19</f>
        <v>1243.61650646</v>
      </c>
      <c r="J103" s="36">
        <f>SUMIFS(СВЦЭМ!$C$33:$C$776,СВЦЭМ!$A$33:$A$776,$A103,СВЦЭМ!$B$33:$B$776,J$83)+'СЕТ СН'!$H$9+СВЦЭМ!$D$10+'СЕТ СН'!$H$6-'СЕТ СН'!$H$19</f>
        <v>1175.32889329</v>
      </c>
      <c r="K103" s="36">
        <f>SUMIFS(СВЦЭМ!$C$33:$C$776,СВЦЭМ!$A$33:$A$776,$A103,СВЦЭМ!$B$33:$B$776,K$83)+'СЕТ СН'!$H$9+СВЦЭМ!$D$10+'СЕТ СН'!$H$6-'СЕТ СН'!$H$19</f>
        <v>1134.9177879199999</v>
      </c>
      <c r="L103" s="36">
        <f>SUMIFS(СВЦЭМ!$C$33:$C$776,СВЦЭМ!$A$33:$A$776,$A103,СВЦЭМ!$B$33:$B$776,L$83)+'СЕТ СН'!$H$9+СВЦЭМ!$D$10+'СЕТ СН'!$H$6-'СЕТ СН'!$H$19</f>
        <v>1134.72810527</v>
      </c>
      <c r="M103" s="36">
        <f>SUMIFS(СВЦЭМ!$C$33:$C$776,СВЦЭМ!$A$33:$A$776,$A103,СВЦЭМ!$B$33:$B$776,M$83)+'СЕТ СН'!$H$9+СВЦЭМ!$D$10+'СЕТ СН'!$H$6-'СЕТ СН'!$H$19</f>
        <v>1143.5860479600001</v>
      </c>
      <c r="N103" s="36">
        <f>SUMIFS(СВЦЭМ!$C$33:$C$776,СВЦЭМ!$A$33:$A$776,$A103,СВЦЭМ!$B$33:$B$776,N$83)+'СЕТ СН'!$H$9+СВЦЭМ!$D$10+'СЕТ СН'!$H$6-'СЕТ СН'!$H$19</f>
        <v>1157.8654813600001</v>
      </c>
      <c r="O103" s="36">
        <f>SUMIFS(СВЦЭМ!$C$33:$C$776,СВЦЭМ!$A$33:$A$776,$A103,СВЦЭМ!$B$33:$B$776,O$83)+'СЕТ СН'!$H$9+СВЦЭМ!$D$10+'СЕТ СН'!$H$6-'СЕТ СН'!$H$19</f>
        <v>1196.6016894700001</v>
      </c>
      <c r="P103" s="36">
        <f>SUMIFS(СВЦЭМ!$C$33:$C$776,СВЦЭМ!$A$33:$A$776,$A103,СВЦЭМ!$B$33:$B$776,P$83)+'СЕТ СН'!$H$9+СВЦЭМ!$D$10+'СЕТ СН'!$H$6-'СЕТ СН'!$H$19</f>
        <v>1244.4084439200001</v>
      </c>
      <c r="Q103" s="36">
        <f>SUMIFS(СВЦЭМ!$C$33:$C$776,СВЦЭМ!$A$33:$A$776,$A103,СВЦЭМ!$B$33:$B$776,Q$83)+'СЕТ СН'!$H$9+СВЦЭМ!$D$10+'СЕТ СН'!$H$6-'СЕТ СН'!$H$19</f>
        <v>1217.5317327499999</v>
      </c>
      <c r="R103" s="36">
        <f>SUMIFS(СВЦЭМ!$C$33:$C$776,СВЦЭМ!$A$33:$A$776,$A103,СВЦЭМ!$B$33:$B$776,R$83)+'СЕТ СН'!$H$9+СВЦЭМ!$D$10+'СЕТ СН'!$H$6-'СЕТ СН'!$H$19</f>
        <v>1165.0731462700001</v>
      </c>
      <c r="S103" s="36">
        <f>SUMIFS(СВЦЭМ!$C$33:$C$776,СВЦЭМ!$A$33:$A$776,$A103,СВЦЭМ!$B$33:$B$776,S$83)+'СЕТ СН'!$H$9+СВЦЭМ!$D$10+'СЕТ СН'!$H$6-'СЕТ СН'!$H$19</f>
        <v>1098.0559558099999</v>
      </c>
      <c r="T103" s="36">
        <f>SUMIFS(СВЦЭМ!$C$33:$C$776,СВЦЭМ!$A$33:$A$776,$A103,СВЦЭМ!$B$33:$B$776,T$83)+'СЕТ СН'!$H$9+СВЦЭМ!$D$10+'СЕТ СН'!$H$6-'СЕТ СН'!$H$19</f>
        <v>1065.3932403599999</v>
      </c>
      <c r="U103" s="36">
        <f>SUMIFS(СВЦЭМ!$C$33:$C$776,СВЦЭМ!$A$33:$A$776,$A103,СВЦЭМ!$B$33:$B$776,U$83)+'СЕТ СН'!$H$9+СВЦЭМ!$D$10+'СЕТ СН'!$H$6-'СЕТ СН'!$H$19</f>
        <v>1080.3148261199999</v>
      </c>
      <c r="V103" s="36">
        <f>SUMIFS(СВЦЭМ!$C$33:$C$776,СВЦЭМ!$A$33:$A$776,$A103,СВЦЭМ!$B$33:$B$776,V$83)+'СЕТ СН'!$H$9+СВЦЭМ!$D$10+'СЕТ СН'!$H$6-'СЕТ СН'!$H$19</f>
        <v>1077.3824786199998</v>
      </c>
      <c r="W103" s="36">
        <f>SUMIFS(СВЦЭМ!$C$33:$C$776,СВЦЭМ!$A$33:$A$776,$A103,СВЦЭМ!$B$33:$B$776,W$83)+'СЕТ СН'!$H$9+СВЦЭМ!$D$10+'СЕТ СН'!$H$6-'СЕТ СН'!$H$19</f>
        <v>1073.82142084</v>
      </c>
      <c r="X103" s="36">
        <f>SUMIFS(СВЦЭМ!$C$33:$C$776,СВЦЭМ!$A$33:$A$776,$A103,СВЦЭМ!$B$33:$B$776,X$83)+'СЕТ СН'!$H$9+СВЦЭМ!$D$10+'СЕТ СН'!$H$6-'СЕТ СН'!$H$19</f>
        <v>1078.4847828899999</v>
      </c>
      <c r="Y103" s="36">
        <f>SUMIFS(СВЦЭМ!$C$33:$C$776,СВЦЭМ!$A$33:$A$776,$A103,СВЦЭМ!$B$33:$B$776,Y$83)+'СЕТ СН'!$H$9+СВЦЭМ!$D$10+'СЕТ СН'!$H$6-'СЕТ СН'!$H$19</f>
        <v>1113.19400135</v>
      </c>
    </row>
    <row r="104" spans="1:25" ht="15.75" x14ac:dyDescent="0.2">
      <c r="A104" s="35">
        <f t="shared" si="2"/>
        <v>44125</v>
      </c>
      <c r="B104" s="36">
        <f>SUMIFS(СВЦЭМ!$C$33:$C$776,СВЦЭМ!$A$33:$A$776,$A104,СВЦЭМ!$B$33:$B$776,B$83)+'СЕТ СН'!$H$9+СВЦЭМ!$D$10+'СЕТ СН'!$H$6-'СЕТ СН'!$H$19</f>
        <v>1193.6580114999999</v>
      </c>
      <c r="C104" s="36">
        <f>SUMIFS(СВЦЭМ!$C$33:$C$776,СВЦЭМ!$A$33:$A$776,$A104,СВЦЭМ!$B$33:$B$776,C$83)+'СЕТ СН'!$H$9+СВЦЭМ!$D$10+'СЕТ СН'!$H$6-'СЕТ СН'!$H$19</f>
        <v>1271.4818858799999</v>
      </c>
      <c r="D104" s="36">
        <f>SUMIFS(СВЦЭМ!$C$33:$C$776,СВЦЭМ!$A$33:$A$776,$A104,СВЦЭМ!$B$33:$B$776,D$83)+'СЕТ СН'!$H$9+СВЦЭМ!$D$10+'СЕТ СН'!$H$6-'СЕТ СН'!$H$19</f>
        <v>1332.66764874</v>
      </c>
      <c r="E104" s="36">
        <f>SUMIFS(СВЦЭМ!$C$33:$C$776,СВЦЭМ!$A$33:$A$776,$A104,СВЦЭМ!$B$33:$B$776,E$83)+'СЕТ СН'!$H$9+СВЦЭМ!$D$10+'СЕТ СН'!$H$6-'СЕТ СН'!$H$19</f>
        <v>1340.2243343</v>
      </c>
      <c r="F104" s="36">
        <f>SUMIFS(СВЦЭМ!$C$33:$C$776,СВЦЭМ!$A$33:$A$776,$A104,СВЦЭМ!$B$33:$B$776,F$83)+'СЕТ СН'!$H$9+СВЦЭМ!$D$10+'СЕТ СН'!$H$6-'СЕТ СН'!$H$19</f>
        <v>1339.96022262</v>
      </c>
      <c r="G104" s="36">
        <f>SUMIFS(СВЦЭМ!$C$33:$C$776,СВЦЭМ!$A$33:$A$776,$A104,СВЦЭМ!$B$33:$B$776,G$83)+'СЕТ СН'!$H$9+СВЦЭМ!$D$10+'СЕТ СН'!$H$6-'СЕТ СН'!$H$19</f>
        <v>1322.5158408100001</v>
      </c>
      <c r="H104" s="36">
        <f>SUMIFS(СВЦЭМ!$C$33:$C$776,СВЦЭМ!$A$33:$A$776,$A104,СВЦЭМ!$B$33:$B$776,H$83)+'СЕТ СН'!$H$9+СВЦЭМ!$D$10+'СЕТ СН'!$H$6-'СЕТ СН'!$H$19</f>
        <v>1269.85787108</v>
      </c>
      <c r="I104" s="36">
        <f>SUMIFS(СВЦЭМ!$C$33:$C$776,СВЦЭМ!$A$33:$A$776,$A104,СВЦЭМ!$B$33:$B$776,I$83)+'СЕТ СН'!$H$9+СВЦЭМ!$D$10+'СЕТ СН'!$H$6-'СЕТ СН'!$H$19</f>
        <v>1226.15647257</v>
      </c>
      <c r="J104" s="36">
        <f>SUMIFS(СВЦЭМ!$C$33:$C$776,СВЦЭМ!$A$33:$A$776,$A104,СВЦЭМ!$B$33:$B$776,J$83)+'СЕТ СН'!$H$9+СВЦЭМ!$D$10+'СЕТ СН'!$H$6-'СЕТ СН'!$H$19</f>
        <v>1170.05840756</v>
      </c>
      <c r="K104" s="36">
        <f>SUMIFS(СВЦЭМ!$C$33:$C$776,СВЦЭМ!$A$33:$A$776,$A104,СВЦЭМ!$B$33:$B$776,K$83)+'СЕТ СН'!$H$9+СВЦЭМ!$D$10+'СЕТ СН'!$H$6-'СЕТ СН'!$H$19</f>
        <v>1129.893172</v>
      </c>
      <c r="L104" s="36">
        <f>SUMIFS(СВЦЭМ!$C$33:$C$776,СВЦЭМ!$A$33:$A$776,$A104,СВЦЭМ!$B$33:$B$776,L$83)+'СЕТ СН'!$H$9+СВЦЭМ!$D$10+'СЕТ СН'!$H$6-'СЕТ СН'!$H$19</f>
        <v>1133.54194764</v>
      </c>
      <c r="M104" s="36">
        <f>SUMIFS(СВЦЭМ!$C$33:$C$776,СВЦЭМ!$A$33:$A$776,$A104,СВЦЭМ!$B$33:$B$776,M$83)+'СЕТ СН'!$H$9+СВЦЭМ!$D$10+'СЕТ СН'!$H$6-'СЕТ СН'!$H$19</f>
        <v>1143.1584620499998</v>
      </c>
      <c r="N104" s="36">
        <f>SUMIFS(СВЦЭМ!$C$33:$C$776,СВЦЭМ!$A$33:$A$776,$A104,СВЦЭМ!$B$33:$B$776,N$83)+'СЕТ СН'!$H$9+СВЦЭМ!$D$10+'СЕТ СН'!$H$6-'СЕТ СН'!$H$19</f>
        <v>1149.56082152</v>
      </c>
      <c r="O104" s="36">
        <f>SUMIFS(СВЦЭМ!$C$33:$C$776,СВЦЭМ!$A$33:$A$776,$A104,СВЦЭМ!$B$33:$B$776,O$83)+'СЕТ СН'!$H$9+СВЦЭМ!$D$10+'СЕТ СН'!$H$6-'СЕТ СН'!$H$19</f>
        <v>1188.3574549800001</v>
      </c>
      <c r="P104" s="36">
        <f>SUMIFS(СВЦЭМ!$C$33:$C$776,СВЦЭМ!$A$33:$A$776,$A104,СВЦЭМ!$B$33:$B$776,P$83)+'СЕТ СН'!$H$9+СВЦЭМ!$D$10+'СЕТ СН'!$H$6-'СЕТ СН'!$H$19</f>
        <v>1229.64044571</v>
      </c>
      <c r="Q104" s="36">
        <f>SUMIFS(СВЦЭМ!$C$33:$C$776,СВЦЭМ!$A$33:$A$776,$A104,СВЦЭМ!$B$33:$B$776,Q$83)+'СЕТ СН'!$H$9+СВЦЭМ!$D$10+'СЕТ СН'!$H$6-'СЕТ СН'!$H$19</f>
        <v>1192.7684917299998</v>
      </c>
      <c r="R104" s="36">
        <f>SUMIFS(СВЦЭМ!$C$33:$C$776,СВЦЭМ!$A$33:$A$776,$A104,СВЦЭМ!$B$33:$B$776,R$83)+'СЕТ СН'!$H$9+СВЦЭМ!$D$10+'СЕТ СН'!$H$6-'СЕТ СН'!$H$19</f>
        <v>1138.2805324799999</v>
      </c>
      <c r="S104" s="36">
        <f>SUMIFS(СВЦЭМ!$C$33:$C$776,СВЦЭМ!$A$33:$A$776,$A104,СВЦЭМ!$B$33:$B$776,S$83)+'СЕТ СН'!$H$9+СВЦЭМ!$D$10+'СЕТ СН'!$H$6-'СЕТ СН'!$H$19</f>
        <v>1071.6519647999999</v>
      </c>
      <c r="T104" s="36">
        <f>SUMIFS(СВЦЭМ!$C$33:$C$776,СВЦЭМ!$A$33:$A$776,$A104,СВЦЭМ!$B$33:$B$776,T$83)+'СЕТ СН'!$H$9+СВЦЭМ!$D$10+'СЕТ СН'!$H$6-'СЕТ СН'!$H$19</f>
        <v>1066.74474704</v>
      </c>
      <c r="U104" s="36">
        <f>SUMIFS(СВЦЭМ!$C$33:$C$776,СВЦЭМ!$A$33:$A$776,$A104,СВЦЭМ!$B$33:$B$776,U$83)+'СЕТ СН'!$H$9+СВЦЭМ!$D$10+'СЕТ СН'!$H$6-'СЕТ СН'!$H$19</f>
        <v>1080.3975564699999</v>
      </c>
      <c r="V104" s="36">
        <f>SUMIFS(СВЦЭМ!$C$33:$C$776,СВЦЭМ!$A$33:$A$776,$A104,СВЦЭМ!$B$33:$B$776,V$83)+'СЕТ СН'!$H$9+СВЦЭМ!$D$10+'СЕТ СН'!$H$6-'СЕТ СН'!$H$19</f>
        <v>1077.0360415499999</v>
      </c>
      <c r="W104" s="36">
        <f>SUMIFS(СВЦЭМ!$C$33:$C$776,СВЦЭМ!$A$33:$A$776,$A104,СВЦЭМ!$B$33:$B$776,W$83)+'СЕТ СН'!$H$9+СВЦЭМ!$D$10+'СЕТ СН'!$H$6-'СЕТ СН'!$H$19</f>
        <v>1073.8624762099998</v>
      </c>
      <c r="X104" s="36">
        <f>SUMIFS(СВЦЭМ!$C$33:$C$776,СВЦЭМ!$A$33:$A$776,$A104,СВЦЭМ!$B$33:$B$776,X$83)+'СЕТ СН'!$H$9+СВЦЭМ!$D$10+'СЕТ СН'!$H$6-'СЕТ СН'!$H$19</f>
        <v>1064.0598607100001</v>
      </c>
      <c r="Y104" s="36">
        <f>SUMIFS(СВЦЭМ!$C$33:$C$776,СВЦЭМ!$A$33:$A$776,$A104,СВЦЭМ!$B$33:$B$776,Y$83)+'СЕТ СН'!$H$9+СВЦЭМ!$D$10+'СЕТ СН'!$H$6-'СЕТ СН'!$H$19</f>
        <v>1097.7245276899998</v>
      </c>
    </row>
    <row r="105" spans="1:25" ht="15.75" x14ac:dyDescent="0.2">
      <c r="A105" s="35">
        <f t="shared" si="2"/>
        <v>44126</v>
      </c>
      <c r="B105" s="36">
        <f>SUMIFS(СВЦЭМ!$C$33:$C$776,СВЦЭМ!$A$33:$A$776,$A105,СВЦЭМ!$B$33:$B$776,B$83)+'СЕТ СН'!$H$9+СВЦЭМ!$D$10+'СЕТ СН'!$H$6-'СЕТ СН'!$H$19</f>
        <v>1217.2438635899998</v>
      </c>
      <c r="C105" s="36">
        <f>SUMIFS(СВЦЭМ!$C$33:$C$776,СВЦЭМ!$A$33:$A$776,$A105,СВЦЭМ!$B$33:$B$776,C$83)+'СЕТ СН'!$H$9+СВЦЭМ!$D$10+'СЕТ СН'!$H$6-'СЕТ СН'!$H$19</f>
        <v>1310.5156751300001</v>
      </c>
      <c r="D105" s="36">
        <f>SUMIFS(СВЦЭМ!$C$33:$C$776,СВЦЭМ!$A$33:$A$776,$A105,СВЦЭМ!$B$33:$B$776,D$83)+'СЕТ СН'!$H$9+СВЦЭМ!$D$10+'СЕТ СН'!$H$6-'СЕТ СН'!$H$19</f>
        <v>1368.1080518399999</v>
      </c>
      <c r="E105" s="36">
        <f>SUMIFS(СВЦЭМ!$C$33:$C$776,СВЦЭМ!$A$33:$A$776,$A105,СВЦЭМ!$B$33:$B$776,E$83)+'СЕТ СН'!$H$9+СВЦЭМ!$D$10+'СЕТ СН'!$H$6-'СЕТ СН'!$H$19</f>
        <v>1370.5788917300001</v>
      </c>
      <c r="F105" s="36">
        <f>SUMIFS(СВЦЭМ!$C$33:$C$776,СВЦЭМ!$A$33:$A$776,$A105,СВЦЭМ!$B$33:$B$776,F$83)+'СЕТ СН'!$H$9+СВЦЭМ!$D$10+'СЕТ СН'!$H$6-'СЕТ СН'!$H$19</f>
        <v>1370.64580879</v>
      </c>
      <c r="G105" s="36">
        <f>SUMIFS(СВЦЭМ!$C$33:$C$776,СВЦЭМ!$A$33:$A$776,$A105,СВЦЭМ!$B$33:$B$776,G$83)+'СЕТ СН'!$H$9+СВЦЭМ!$D$10+'СЕТ СН'!$H$6-'СЕТ СН'!$H$19</f>
        <v>1349.6331507</v>
      </c>
      <c r="H105" s="36">
        <f>SUMIFS(СВЦЭМ!$C$33:$C$776,СВЦЭМ!$A$33:$A$776,$A105,СВЦЭМ!$B$33:$B$776,H$83)+'СЕТ СН'!$H$9+СВЦЭМ!$D$10+'СЕТ СН'!$H$6-'СЕТ СН'!$H$19</f>
        <v>1298.6160031300001</v>
      </c>
      <c r="I105" s="36">
        <f>SUMIFS(СВЦЭМ!$C$33:$C$776,СВЦЭМ!$A$33:$A$776,$A105,СВЦЭМ!$B$33:$B$776,I$83)+'СЕТ СН'!$H$9+СВЦЭМ!$D$10+'СЕТ СН'!$H$6-'СЕТ СН'!$H$19</f>
        <v>1251.4633203799999</v>
      </c>
      <c r="J105" s="36">
        <f>SUMIFS(СВЦЭМ!$C$33:$C$776,СВЦЭМ!$A$33:$A$776,$A105,СВЦЭМ!$B$33:$B$776,J$83)+'СЕТ СН'!$H$9+СВЦЭМ!$D$10+'СЕТ СН'!$H$6-'СЕТ СН'!$H$19</f>
        <v>1192.2066508399998</v>
      </c>
      <c r="K105" s="36">
        <f>SUMIFS(СВЦЭМ!$C$33:$C$776,СВЦЭМ!$A$33:$A$776,$A105,СВЦЭМ!$B$33:$B$776,K$83)+'СЕТ СН'!$H$9+СВЦЭМ!$D$10+'СЕТ СН'!$H$6-'СЕТ СН'!$H$19</f>
        <v>1150.7629389700001</v>
      </c>
      <c r="L105" s="36">
        <f>SUMIFS(СВЦЭМ!$C$33:$C$776,СВЦЭМ!$A$33:$A$776,$A105,СВЦЭМ!$B$33:$B$776,L$83)+'СЕТ СН'!$H$9+СВЦЭМ!$D$10+'СЕТ СН'!$H$6-'СЕТ СН'!$H$19</f>
        <v>1150.4421758599999</v>
      </c>
      <c r="M105" s="36">
        <f>SUMIFS(СВЦЭМ!$C$33:$C$776,СВЦЭМ!$A$33:$A$776,$A105,СВЦЭМ!$B$33:$B$776,M$83)+'СЕТ СН'!$H$9+СВЦЭМ!$D$10+'СЕТ СН'!$H$6-'СЕТ СН'!$H$19</f>
        <v>1161.37634708</v>
      </c>
      <c r="N105" s="36">
        <f>SUMIFS(СВЦЭМ!$C$33:$C$776,СВЦЭМ!$A$33:$A$776,$A105,СВЦЭМ!$B$33:$B$776,N$83)+'СЕТ СН'!$H$9+СВЦЭМ!$D$10+'СЕТ СН'!$H$6-'СЕТ СН'!$H$19</f>
        <v>1172.2924499999999</v>
      </c>
      <c r="O105" s="36">
        <f>SUMIFS(СВЦЭМ!$C$33:$C$776,СВЦЭМ!$A$33:$A$776,$A105,СВЦЭМ!$B$33:$B$776,O$83)+'СЕТ СН'!$H$9+СВЦЭМ!$D$10+'СЕТ СН'!$H$6-'СЕТ СН'!$H$19</f>
        <v>1220.04042936</v>
      </c>
      <c r="P105" s="36">
        <f>SUMIFS(СВЦЭМ!$C$33:$C$776,СВЦЭМ!$A$33:$A$776,$A105,СВЦЭМ!$B$33:$B$776,P$83)+'СЕТ СН'!$H$9+СВЦЭМ!$D$10+'СЕТ СН'!$H$6-'СЕТ СН'!$H$19</f>
        <v>1260.7760137</v>
      </c>
      <c r="Q105" s="36">
        <f>SUMIFS(СВЦЭМ!$C$33:$C$776,СВЦЭМ!$A$33:$A$776,$A105,СВЦЭМ!$B$33:$B$776,Q$83)+'СЕТ СН'!$H$9+СВЦЭМ!$D$10+'СЕТ СН'!$H$6-'СЕТ СН'!$H$19</f>
        <v>1219.94245015</v>
      </c>
      <c r="R105" s="36">
        <f>SUMIFS(СВЦЭМ!$C$33:$C$776,СВЦЭМ!$A$33:$A$776,$A105,СВЦЭМ!$B$33:$B$776,R$83)+'СЕТ СН'!$H$9+СВЦЭМ!$D$10+'СЕТ СН'!$H$6-'СЕТ СН'!$H$19</f>
        <v>1162.1333539899999</v>
      </c>
      <c r="S105" s="36">
        <f>SUMIFS(СВЦЭМ!$C$33:$C$776,СВЦЭМ!$A$33:$A$776,$A105,СВЦЭМ!$B$33:$B$776,S$83)+'СЕТ СН'!$H$9+СВЦЭМ!$D$10+'СЕТ СН'!$H$6-'СЕТ СН'!$H$19</f>
        <v>1098.4744753800001</v>
      </c>
      <c r="T105" s="36">
        <f>SUMIFS(СВЦЭМ!$C$33:$C$776,СВЦЭМ!$A$33:$A$776,$A105,СВЦЭМ!$B$33:$B$776,T$83)+'СЕТ СН'!$H$9+СВЦЭМ!$D$10+'СЕТ СН'!$H$6-'СЕТ СН'!$H$19</f>
        <v>1079.49133964</v>
      </c>
      <c r="U105" s="36">
        <f>SUMIFS(СВЦЭМ!$C$33:$C$776,СВЦЭМ!$A$33:$A$776,$A105,СВЦЭМ!$B$33:$B$776,U$83)+'СЕТ СН'!$H$9+СВЦЭМ!$D$10+'СЕТ СН'!$H$6-'СЕТ СН'!$H$19</f>
        <v>1093.9541079800001</v>
      </c>
      <c r="V105" s="36">
        <f>SUMIFS(СВЦЭМ!$C$33:$C$776,СВЦЭМ!$A$33:$A$776,$A105,СВЦЭМ!$B$33:$B$776,V$83)+'СЕТ СН'!$H$9+СВЦЭМ!$D$10+'СЕТ СН'!$H$6-'СЕТ СН'!$H$19</f>
        <v>1088.5033187099998</v>
      </c>
      <c r="W105" s="36">
        <f>SUMIFS(СВЦЭМ!$C$33:$C$776,СВЦЭМ!$A$33:$A$776,$A105,СВЦЭМ!$B$33:$B$776,W$83)+'СЕТ СН'!$H$9+СВЦЭМ!$D$10+'СЕТ СН'!$H$6-'СЕТ СН'!$H$19</f>
        <v>1088.2430693699998</v>
      </c>
      <c r="X105" s="36">
        <f>SUMIFS(СВЦЭМ!$C$33:$C$776,СВЦЭМ!$A$33:$A$776,$A105,СВЦЭМ!$B$33:$B$776,X$83)+'СЕТ СН'!$H$9+СВЦЭМ!$D$10+'СЕТ СН'!$H$6-'СЕТ СН'!$H$19</f>
        <v>1078.52965722</v>
      </c>
      <c r="Y105" s="36">
        <f>SUMIFS(СВЦЭМ!$C$33:$C$776,СВЦЭМ!$A$33:$A$776,$A105,СВЦЭМ!$B$33:$B$776,Y$83)+'СЕТ СН'!$H$9+СВЦЭМ!$D$10+'СЕТ СН'!$H$6-'СЕТ СН'!$H$19</f>
        <v>1113.3641650499999</v>
      </c>
    </row>
    <row r="106" spans="1:25" ht="15.75" x14ac:dyDescent="0.2">
      <c r="A106" s="35">
        <f t="shared" si="2"/>
        <v>44127</v>
      </c>
      <c r="B106" s="36">
        <f>SUMIFS(СВЦЭМ!$C$33:$C$776,СВЦЭМ!$A$33:$A$776,$A106,СВЦЭМ!$B$33:$B$776,B$83)+'СЕТ СН'!$H$9+СВЦЭМ!$D$10+'СЕТ СН'!$H$6-'СЕТ СН'!$H$19</f>
        <v>1230.3319934699998</v>
      </c>
      <c r="C106" s="36">
        <f>SUMIFS(СВЦЭМ!$C$33:$C$776,СВЦЭМ!$A$33:$A$776,$A106,СВЦЭМ!$B$33:$B$776,C$83)+'СЕТ СН'!$H$9+СВЦЭМ!$D$10+'СЕТ СН'!$H$6-'СЕТ СН'!$H$19</f>
        <v>1310.2094459800001</v>
      </c>
      <c r="D106" s="36">
        <f>SUMIFS(СВЦЭМ!$C$33:$C$776,СВЦЭМ!$A$33:$A$776,$A106,СВЦЭМ!$B$33:$B$776,D$83)+'СЕТ СН'!$H$9+СВЦЭМ!$D$10+'СЕТ СН'!$H$6-'СЕТ СН'!$H$19</f>
        <v>1361.41864063</v>
      </c>
      <c r="E106" s="36">
        <f>SUMIFS(СВЦЭМ!$C$33:$C$776,СВЦЭМ!$A$33:$A$776,$A106,СВЦЭМ!$B$33:$B$776,E$83)+'СЕТ СН'!$H$9+СВЦЭМ!$D$10+'СЕТ СН'!$H$6-'СЕТ СН'!$H$19</f>
        <v>1372.1243439999998</v>
      </c>
      <c r="F106" s="36">
        <f>SUMIFS(СВЦЭМ!$C$33:$C$776,СВЦЭМ!$A$33:$A$776,$A106,СВЦЭМ!$B$33:$B$776,F$83)+'СЕТ СН'!$H$9+СВЦЭМ!$D$10+'СЕТ СН'!$H$6-'СЕТ СН'!$H$19</f>
        <v>1371.1113535099998</v>
      </c>
      <c r="G106" s="36">
        <f>SUMIFS(СВЦЭМ!$C$33:$C$776,СВЦЭМ!$A$33:$A$776,$A106,СВЦЭМ!$B$33:$B$776,G$83)+'СЕТ СН'!$H$9+СВЦЭМ!$D$10+'СЕТ СН'!$H$6-'СЕТ СН'!$H$19</f>
        <v>1350.1045533500001</v>
      </c>
      <c r="H106" s="36">
        <f>SUMIFS(СВЦЭМ!$C$33:$C$776,СВЦЭМ!$A$33:$A$776,$A106,СВЦЭМ!$B$33:$B$776,H$83)+'СЕТ СН'!$H$9+СВЦЭМ!$D$10+'СЕТ СН'!$H$6-'СЕТ СН'!$H$19</f>
        <v>1302.2005510099998</v>
      </c>
      <c r="I106" s="36">
        <f>SUMIFS(СВЦЭМ!$C$33:$C$776,СВЦЭМ!$A$33:$A$776,$A106,СВЦЭМ!$B$33:$B$776,I$83)+'СЕТ СН'!$H$9+СВЦЭМ!$D$10+'СЕТ СН'!$H$6-'СЕТ СН'!$H$19</f>
        <v>1253.84285714</v>
      </c>
      <c r="J106" s="36">
        <f>SUMIFS(СВЦЭМ!$C$33:$C$776,СВЦЭМ!$A$33:$A$776,$A106,СВЦЭМ!$B$33:$B$776,J$83)+'СЕТ СН'!$H$9+СВЦЭМ!$D$10+'СЕТ СН'!$H$6-'СЕТ СН'!$H$19</f>
        <v>1195.69575334</v>
      </c>
      <c r="K106" s="36">
        <f>SUMIFS(СВЦЭМ!$C$33:$C$776,СВЦЭМ!$A$33:$A$776,$A106,СВЦЭМ!$B$33:$B$776,K$83)+'СЕТ СН'!$H$9+СВЦЭМ!$D$10+'СЕТ СН'!$H$6-'СЕТ СН'!$H$19</f>
        <v>1164.8219496199999</v>
      </c>
      <c r="L106" s="36">
        <f>SUMIFS(СВЦЭМ!$C$33:$C$776,СВЦЭМ!$A$33:$A$776,$A106,СВЦЭМ!$B$33:$B$776,L$83)+'СЕТ СН'!$H$9+СВЦЭМ!$D$10+'СЕТ СН'!$H$6-'СЕТ СН'!$H$19</f>
        <v>1162.6921582699999</v>
      </c>
      <c r="M106" s="36">
        <f>SUMIFS(СВЦЭМ!$C$33:$C$776,СВЦЭМ!$A$33:$A$776,$A106,СВЦЭМ!$B$33:$B$776,M$83)+'СЕТ СН'!$H$9+СВЦЭМ!$D$10+'СЕТ СН'!$H$6-'СЕТ СН'!$H$19</f>
        <v>1163.99850234</v>
      </c>
      <c r="N106" s="36">
        <f>SUMIFS(СВЦЭМ!$C$33:$C$776,СВЦЭМ!$A$33:$A$776,$A106,СВЦЭМ!$B$33:$B$776,N$83)+'СЕТ СН'!$H$9+СВЦЭМ!$D$10+'СЕТ СН'!$H$6-'СЕТ СН'!$H$19</f>
        <v>1173.7857515000001</v>
      </c>
      <c r="O106" s="36">
        <f>SUMIFS(СВЦЭМ!$C$33:$C$776,СВЦЭМ!$A$33:$A$776,$A106,СВЦЭМ!$B$33:$B$776,O$83)+'СЕТ СН'!$H$9+СВЦЭМ!$D$10+'СЕТ СН'!$H$6-'СЕТ СН'!$H$19</f>
        <v>1213.8286420499999</v>
      </c>
      <c r="P106" s="36">
        <f>SUMIFS(СВЦЭМ!$C$33:$C$776,СВЦЭМ!$A$33:$A$776,$A106,СВЦЭМ!$B$33:$B$776,P$83)+'СЕТ СН'!$H$9+СВЦЭМ!$D$10+'СЕТ СН'!$H$6-'СЕТ СН'!$H$19</f>
        <v>1252.7456226199999</v>
      </c>
      <c r="Q106" s="36">
        <f>SUMIFS(СВЦЭМ!$C$33:$C$776,СВЦЭМ!$A$33:$A$776,$A106,СВЦЭМ!$B$33:$B$776,Q$83)+'СЕТ СН'!$H$9+СВЦЭМ!$D$10+'СЕТ СН'!$H$6-'СЕТ СН'!$H$19</f>
        <v>1215.17015184</v>
      </c>
      <c r="R106" s="36">
        <f>SUMIFS(СВЦЭМ!$C$33:$C$776,СВЦЭМ!$A$33:$A$776,$A106,СВЦЭМ!$B$33:$B$776,R$83)+'СЕТ СН'!$H$9+СВЦЭМ!$D$10+'СЕТ СН'!$H$6-'СЕТ СН'!$H$19</f>
        <v>1161.18560353</v>
      </c>
      <c r="S106" s="36">
        <f>SUMIFS(СВЦЭМ!$C$33:$C$776,СВЦЭМ!$A$33:$A$776,$A106,СВЦЭМ!$B$33:$B$776,S$83)+'СЕТ СН'!$H$9+СВЦЭМ!$D$10+'СЕТ СН'!$H$6-'СЕТ СН'!$H$19</f>
        <v>1187.19641701</v>
      </c>
      <c r="T106" s="36">
        <f>SUMIFS(СВЦЭМ!$C$33:$C$776,СВЦЭМ!$A$33:$A$776,$A106,СВЦЭМ!$B$33:$B$776,T$83)+'СЕТ СН'!$H$9+СВЦЭМ!$D$10+'СЕТ СН'!$H$6-'СЕТ СН'!$H$19</f>
        <v>1182.28451262</v>
      </c>
      <c r="U106" s="36">
        <f>SUMIFS(СВЦЭМ!$C$33:$C$776,СВЦЭМ!$A$33:$A$776,$A106,СВЦЭМ!$B$33:$B$776,U$83)+'СЕТ СН'!$H$9+СВЦЭМ!$D$10+'СЕТ СН'!$H$6-'СЕТ СН'!$H$19</f>
        <v>1113.6870768399999</v>
      </c>
      <c r="V106" s="36">
        <f>SUMIFS(СВЦЭМ!$C$33:$C$776,СВЦЭМ!$A$33:$A$776,$A106,СВЦЭМ!$B$33:$B$776,V$83)+'СЕТ СН'!$H$9+СВЦЭМ!$D$10+'СЕТ СН'!$H$6-'СЕТ СН'!$H$19</f>
        <v>1110.4081298999999</v>
      </c>
      <c r="W106" s="36">
        <f>SUMIFS(СВЦЭМ!$C$33:$C$776,СВЦЭМ!$A$33:$A$776,$A106,СВЦЭМ!$B$33:$B$776,W$83)+'СЕТ СН'!$H$9+СВЦЭМ!$D$10+'СЕТ СН'!$H$6-'СЕТ СН'!$H$19</f>
        <v>1107.0598686200001</v>
      </c>
      <c r="X106" s="36">
        <f>SUMIFS(СВЦЭМ!$C$33:$C$776,СВЦЭМ!$A$33:$A$776,$A106,СВЦЭМ!$B$33:$B$776,X$83)+'СЕТ СН'!$H$9+СВЦЭМ!$D$10+'СЕТ СН'!$H$6-'СЕТ СН'!$H$19</f>
        <v>1090.5128569899998</v>
      </c>
      <c r="Y106" s="36">
        <f>SUMIFS(СВЦЭМ!$C$33:$C$776,СВЦЭМ!$A$33:$A$776,$A106,СВЦЭМ!$B$33:$B$776,Y$83)+'СЕТ СН'!$H$9+СВЦЭМ!$D$10+'СЕТ СН'!$H$6-'СЕТ СН'!$H$19</f>
        <v>1096.09145917</v>
      </c>
    </row>
    <row r="107" spans="1:25" ht="15.75" x14ac:dyDescent="0.2">
      <c r="A107" s="35">
        <f t="shared" si="2"/>
        <v>44128</v>
      </c>
      <c r="B107" s="36">
        <f>SUMIFS(СВЦЭМ!$C$33:$C$776,СВЦЭМ!$A$33:$A$776,$A107,СВЦЭМ!$B$33:$B$776,B$83)+'СЕТ СН'!$H$9+СВЦЭМ!$D$10+'СЕТ СН'!$H$6-'СЕТ СН'!$H$19</f>
        <v>1195.9174934099999</v>
      </c>
      <c r="C107" s="36">
        <f>SUMIFS(СВЦЭМ!$C$33:$C$776,СВЦЭМ!$A$33:$A$776,$A107,СВЦЭМ!$B$33:$B$776,C$83)+'СЕТ СН'!$H$9+СВЦЭМ!$D$10+'СЕТ СН'!$H$6-'СЕТ СН'!$H$19</f>
        <v>1270.9095394000001</v>
      </c>
      <c r="D107" s="36">
        <f>SUMIFS(СВЦЭМ!$C$33:$C$776,СВЦЭМ!$A$33:$A$776,$A107,СВЦЭМ!$B$33:$B$776,D$83)+'СЕТ СН'!$H$9+СВЦЭМ!$D$10+'СЕТ СН'!$H$6-'СЕТ СН'!$H$19</f>
        <v>1341.26357373</v>
      </c>
      <c r="E107" s="36">
        <f>SUMIFS(СВЦЭМ!$C$33:$C$776,СВЦЭМ!$A$33:$A$776,$A107,СВЦЭМ!$B$33:$B$776,E$83)+'СЕТ СН'!$H$9+СВЦЭМ!$D$10+'СЕТ СН'!$H$6-'СЕТ СН'!$H$19</f>
        <v>1358.4249292</v>
      </c>
      <c r="F107" s="36">
        <f>SUMIFS(СВЦЭМ!$C$33:$C$776,СВЦЭМ!$A$33:$A$776,$A107,СВЦЭМ!$B$33:$B$776,F$83)+'СЕТ СН'!$H$9+СВЦЭМ!$D$10+'СЕТ СН'!$H$6-'СЕТ СН'!$H$19</f>
        <v>1359.81085859</v>
      </c>
      <c r="G107" s="36">
        <f>SUMIFS(СВЦЭМ!$C$33:$C$776,СВЦЭМ!$A$33:$A$776,$A107,СВЦЭМ!$B$33:$B$776,G$83)+'СЕТ СН'!$H$9+СВЦЭМ!$D$10+'СЕТ СН'!$H$6-'СЕТ СН'!$H$19</f>
        <v>1339.2112035299999</v>
      </c>
      <c r="H107" s="36">
        <f>SUMIFS(СВЦЭМ!$C$33:$C$776,СВЦЭМ!$A$33:$A$776,$A107,СВЦЭМ!$B$33:$B$776,H$83)+'СЕТ СН'!$H$9+СВЦЭМ!$D$10+'СЕТ СН'!$H$6-'СЕТ СН'!$H$19</f>
        <v>1316.98542937</v>
      </c>
      <c r="I107" s="36">
        <f>SUMIFS(СВЦЭМ!$C$33:$C$776,СВЦЭМ!$A$33:$A$776,$A107,СВЦЭМ!$B$33:$B$776,I$83)+'СЕТ СН'!$H$9+СВЦЭМ!$D$10+'СЕТ СН'!$H$6-'СЕТ СН'!$H$19</f>
        <v>1286.9634491699999</v>
      </c>
      <c r="J107" s="36">
        <f>SUMIFS(СВЦЭМ!$C$33:$C$776,СВЦЭМ!$A$33:$A$776,$A107,СВЦЭМ!$B$33:$B$776,J$83)+'СЕТ СН'!$H$9+СВЦЭМ!$D$10+'СЕТ СН'!$H$6-'СЕТ СН'!$H$19</f>
        <v>1212.04947511</v>
      </c>
      <c r="K107" s="36">
        <f>SUMIFS(СВЦЭМ!$C$33:$C$776,СВЦЭМ!$A$33:$A$776,$A107,СВЦЭМ!$B$33:$B$776,K$83)+'СЕТ СН'!$H$9+СВЦЭМ!$D$10+'СЕТ СН'!$H$6-'СЕТ СН'!$H$19</f>
        <v>1178.5957682399999</v>
      </c>
      <c r="L107" s="36">
        <f>SUMIFS(СВЦЭМ!$C$33:$C$776,СВЦЭМ!$A$33:$A$776,$A107,СВЦЭМ!$B$33:$B$776,L$83)+'СЕТ СН'!$H$9+СВЦЭМ!$D$10+'СЕТ СН'!$H$6-'СЕТ СН'!$H$19</f>
        <v>1167.5702946199999</v>
      </c>
      <c r="M107" s="36">
        <f>SUMIFS(СВЦЭМ!$C$33:$C$776,СВЦЭМ!$A$33:$A$776,$A107,СВЦЭМ!$B$33:$B$776,M$83)+'СЕТ СН'!$H$9+СВЦЭМ!$D$10+'СЕТ СН'!$H$6-'СЕТ СН'!$H$19</f>
        <v>1157.6507842999999</v>
      </c>
      <c r="N107" s="36">
        <f>SUMIFS(СВЦЭМ!$C$33:$C$776,СВЦЭМ!$A$33:$A$776,$A107,СВЦЭМ!$B$33:$B$776,N$83)+'СЕТ СН'!$H$9+СВЦЭМ!$D$10+'СЕТ СН'!$H$6-'СЕТ СН'!$H$19</f>
        <v>1155.42859402</v>
      </c>
      <c r="O107" s="36">
        <f>SUMIFS(СВЦЭМ!$C$33:$C$776,СВЦЭМ!$A$33:$A$776,$A107,СВЦЭМ!$B$33:$B$776,O$83)+'СЕТ СН'!$H$9+СВЦЭМ!$D$10+'СЕТ СН'!$H$6-'СЕТ СН'!$H$19</f>
        <v>1203.7481304299999</v>
      </c>
      <c r="P107" s="36">
        <f>SUMIFS(СВЦЭМ!$C$33:$C$776,СВЦЭМ!$A$33:$A$776,$A107,СВЦЭМ!$B$33:$B$776,P$83)+'СЕТ СН'!$H$9+СВЦЭМ!$D$10+'СЕТ СН'!$H$6-'СЕТ СН'!$H$19</f>
        <v>1256.05341206</v>
      </c>
      <c r="Q107" s="36">
        <f>SUMIFS(СВЦЭМ!$C$33:$C$776,СВЦЭМ!$A$33:$A$776,$A107,СВЦЭМ!$B$33:$B$776,Q$83)+'СЕТ СН'!$H$9+СВЦЭМ!$D$10+'СЕТ СН'!$H$6-'СЕТ СН'!$H$19</f>
        <v>1241.46815182</v>
      </c>
      <c r="R107" s="36">
        <f>SUMIFS(СВЦЭМ!$C$33:$C$776,СВЦЭМ!$A$33:$A$776,$A107,СВЦЭМ!$B$33:$B$776,R$83)+'СЕТ СН'!$H$9+СВЦЭМ!$D$10+'СЕТ СН'!$H$6-'СЕТ СН'!$H$19</f>
        <v>1208.2017321200001</v>
      </c>
      <c r="S107" s="36">
        <f>SUMIFS(СВЦЭМ!$C$33:$C$776,СВЦЭМ!$A$33:$A$776,$A107,СВЦЭМ!$B$33:$B$776,S$83)+'СЕТ СН'!$H$9+СВЦЭМ!$D$10+'СЕТ СН'!$H$6-'СЕТ СН'!$H$19</f>
        <v>1166.9619000099999</v>
      </c>
      <c r="T107" s="36">
        <f>SUMIFS(СВЦЭМ!$C$33:$C$776,СВЦЭМ!$A$33:$A$776,$A107,СВЦЭМ!$B$33:$B$776,T$83)+'СЕТ СН'!$H$9+СВЦЭМ!$D$10+'СЕТ СН'!$H$6-'СЕТ СН'!$H$19</f>
        <v>1195.48588292</v>
      </c>
      <c r="U107" s="36">
        <f>SUMIFS(СВЦЭМ!$C$33:$C$776,СВЦЭМ!$A$33:$A$776,$A107,СВЦЭМ!$B$33:$B$776,U$83)+'СЕТ СН'!$H$9+СВЦЭМ!$D$10+'СЕТ СН'!$H$6-'СЕТ СН'!$H$19</f>
        <v>1198.2250551500001</v>
      </c>
      <c r="V107" s="36">
        <f>SUMIFS(СВЦЭМ!$C$33:$C$776,СВЦЭМ!$A$33:$A$776,$A107,СВЦЭМ!$B$33:$B$776,V$83)+'СЕТ СН'!$H$9+СВЦЭМ!$D$10+'СЕТ СН'!$H$6-'СЕТ СН'!$H$19</f>
        <v>1109.59654587</v>
      </c>
      <c r="W107" s="36">
        <f>SUMIFS(СВЦЭМ!$C$33:$C$776,СВЦЭМ!$A$33:$A$776,$A107,СВЦЭМ!$B$33:$B$776,W$83)+'СЕТ СН'!$H$9+СВЦЭМ!$D$10+'СЕТ СН'!$H$6-'СЕТ СН'!$H$19</f>
        <v>1125.8630823200001</v>
      </c>
      <c r="X107" s="36">
        <f>SUMIFS(СВЦЭМ!$C$33:$C$776,СВЦЭМ!$A$33:$A$776,$A107,СВЦЭМ!$B$33:$B$776,X$83)+'СЕТ СН'!$H$9+СВЦЭМ!$D$10+'СЕТ СН'!$H$6-'СЕТ СН'!$H$19</f>
        <v>1152.8003845399999</v>
      </c>
      <c r="Y107" s="36">
        <f>SUMIFS(СВЦЭМ!$C$33:$C$776,СВЦЭМ!$A$33:$A$776,$A107,СВЦЭМ!$B$33:$B$776,Y$83)+'СЕТ СН'!$H$9+СВЦЭМ!$D$10+'СЕТ СН'!$H$6-'СЕТ СН'!$H$19</f>
        <v>1189.9152075500001</v>
      </c>
    </row>
    <row r="108" spans="1:25" ht="15.75" x14ac:dyDescent="0.2">
      <c r="A108" s="35">
        <f t="shared" si="2"/>
        <v>44129</v>
      </c>
      <c r="B108" s="36">
        <f>SUMIFS(СВЦЭМ!$C$33:$C$776,СВЦЭМ!$A$33:$A$776,$A108,СВЦЭМ!$B$33:$B$776,B$83)+'СЕТ СН'!$H$9+СВЦЭМ!$D$10+'СЕТ СН'!$H$6-'СЕТ СН'!$H$19</f>
        <v>1257.89570493</v>
      </c>
      <c r="C108" s="36">
        <f>SUMIFS(СВЦЭМ!$C$33:$C$776,СВЦЭМ!$A$33:$A$776,$A108,СВЦЭМ!$B$33:$B$776,C$83)+'СЕТ СН'!$H$9+СВЦЭМ!$D$10+'СЕТ СН'!$H$6-'СЕТ СН'!$H$19</f>
        <v>1309.22573027</v>
      </c>
      <c r="D108" s="36">
        <f>SUMIFS(СВЦЭМ!$C$33:$C$776,СВЦЭМ!$A$33:$A$776,$A108,СВЦЭМ!$B$33:$B$776,D$83)+'СЕТ СН'!$H$9+СВЦЭМ!$D$10+'СЕТ СН'!$H$6-'СЕТ СН'!$H$19</f>
        <v>1378.8789595999999</v>
      </c>
      <c r="E108" s="36">
        <f>SUMIFS(СВЦЭМ!$C$33:$C$776,СВЦЭМ!$A$33:$A$776,$A108,СВЦЭМ!$B$33:$B$776,E$83)+'СЕТ СН'!$H$9+СВЦЭМ!$D$10+'СЕТ СН'!$H$6-'СЕТ СН'!$H$19</f>
        <v>1382.4536138599999</v>
      </c>
      <c r="F108" s="36">
        <f>SUMIFS(СВЦЭМ!$C$33:$C$776,СВЦЭМ!$A$33:$A$776,$A108,СВЦЭМ!$B$33:$B$776,F$83)+'СЕТ СН'!$H$9+СВЦЭМ!$D$10+'СЕТ СН'!$H$6-'СЕТ СН'!$H$19</f>
        <v>1389.7780553100001</v>
      </c>
      <c r="G108" s="36">
        <f>SUMIFS(СВЦЭМ!$C$33:$C$776,СВЦЭМ!$A$33:$A$776,$A108,СВЦЭМ!$B$33:$B$776,G$83)+'СЕТ СН'!$H$9+СВЦЭМ!$D$10+'СЕТ СН'!$H$6-'СЕТ СН'!$H$19</f>
        <v>1383.7143967</v>
      </c>
      <c r="H108" s="36">
        <f>SUMIFS(СВЦЭМ!$C$33:$C$776,СВЦЭМ!$A$33:$A$776,$A108,СВЦЭМ!$B$33:$B$776,H$83)+'СЕТ СН'!$H$9+СВЦЭМ!$D$10+'СЕТ СН'!$H$6-'СЕТ СН'!$H$19</f>
        <v>1360.94797019</v>
      </c>
      <c r="I108" s="36">
        <f>SUMIFS(СВЦЭМ!$C$33:$C$776,СВЦЭМ!$A$33:$A$776,$A108,СВЦЭМ!$B$33:$B$776,I$83)+'СЕТ СН'!$H$9+СВЦЭМ!$D$10+'СЕТ СН'!$H$6-'СЕТ СН'!$H$19</f>
        <v>1341.53036817</v>
      </c>
      <c r="J108" s="36">
        <f>SUMIFS(СВЦЭМ!$C$33:$C$776,СВЦЭМ!$A$33:$A$776,$A108,СВЦЭМ!$B$33:$B$776,J$83)+'СЕТ СН'!$H$9+СВЦЭМ!$D$10+'СЕТ СН'!$H$6-'СЕТ СН'!$H$19</f>
        <v>1243.4204769600001</v>
      </c>
      <c r="K108" s="36">
        <f>SUMIFS(СВЦЭМ!$C$33:$C$776,СВЦЭМ!$A$33:$A$776,$A108,СВЦЭМ!$B$33:$B$776,K$83)+'СЕТ СН'!$H$9+СВЦЭМ!$D$10+'СЕТ СН'!$H$6-'СЕТ СН'!$H$19</f>
        <v>1174.6168608399998</v>
      </c>
      <c r="L108" s="36">
        <f>SUMIFS(СВЦЭМ!$C$33:$C$776,СВЦЭМ!$A$33:$A$776,$A108,СВЦЭМ!$B$33:$B$776,L$83)+'СЕТ СН'!$H$9+СВЦЭМ!$D$10+'СЕТ СН'!$H$6-'СЕТ СН'!$H$19</f>
        <v>1169.95714374</v>
      </c>
      <c r="M108" s="36">
        <f>SUMIFS(СВЦЭМ!$C$33:$C$776,СВЦЭМ!$A$33:$A$776,$A108,СВЦЭМ!$B$33:$B$776,M$83)+'СЕТ СН'!$H$9+СВЦЭМ!$D$10+'СЕТ СН'!$H$6-'СЕТ СН'!$H$19</f>
        <v>1173.3383756799999</v>
      </c>
      <c r="N108" s="36">
        <f>SUMIFS(СВЦЭМ!$C$33:$C$776,СВЦЭМ!$A$33:$A$776,$A108,СВЦЭМ!$B$33:$B$776,N$83)+'СЕТ СН'!$H$9+СВЦЭМ!$D$10+'СЕТ СН'!$H$6-'СЕТ СН'!$H$19</f>
        <v>1179.03529011</v>
      </c>
      <c r="O108" s="36">
        <f>SUMIFS(СВЦЭМ!$C$33:$C$776,СВЦЭМ!$A$33:$A$776,$A108,СВЦЭМ!$B$33:$B$776,O$83)+'СЕТ СН'!$H$9+СВЦЭМ!$D$10+'СЕТ СН'!$H$6-'СЕТ СН'!$H$19</f>
        <v>1222.34147104</v>
      </c>
      <c r="P108" s="36">
        <f>SUMIFS(СВЦЭМ!$C$33:$C$776,СВЦЭМ!$A$33:$A$776,$A108,СВЦЭМ!$B$33:$B$776,P$83)+'СЕТ СН'!$H$9+СВЦЭМ!$D$10+'СЕТ СН'!$H$6-'СЕТ СН'!$H$19</f>
        <v>1273.4385453</v>
      </c>
      <c r="Q108" s="36">
        <f>SUMIFS(СВЦЭМ!$C$33:$C$776,СВЦЭМ!$A$33:$A$776,$A108,СВЦЭМ!$B$33:$B$776,Q$83)+'СЕТ СН'!$H$9+СВЦЭМ!$D$10+'СЕТ СН'!$H$6-'СЕТ СН'!$H$19</f>
        <v>1235.70187354</v>
      </c>
      <c r="R108" s="36">
        <f>SUMIFS(СВЦЭМ!$C$33:$C$776,СВЦЭМ!$A$33:$A$776,$A108,СВЦЭМ!$B$33:$B$776,R$83)+'СЕТ СН'!$H$9+СВЦЭМ!$D$10+'СЕТ СН'!$H$6-'СЕТ СН'!$H$19</f>
        <v>1181.9099621</v>
      </c>
      <c r="S108" s="36">
        <f>SUMIFS(СВЦЭМ!$C$33:$C$776,СВЦЭМ!$A$33:$A$776,$A108,СВЦЭМ!$B$33:$B$776,S$83)+'СЕТ СН'!$H$9+СВЦЭМ!$D$10+'СЕТ СН'!$H$6-'СЕТ СН'!$H$19</f>
        <v>1171.70776505</v>
      </c>
      <c r="T108" s="36">
        <f>SUMIFS(СВЦЭМ!$C$33:$C$776,СВЦЭМ!$A$33:$A$776,$A108,СВЦЭМ!$B$33:$B$776,T$83)+'СЕТ СН'!$H$9+СВЦЭМ!$D$10+'СЕТ СН'!$H$6-'СЕТ СН'!$H$19</f>
        <v>1197.5722661099999</v>
      </c>
      <c r="U108" s="36">
        <f>SUMIFS(СВЦЭМ!$C$33:$C$776,СВЦЭМ!$A$33:$A$776,$A108,СВЦЭМ!$B$33:$B$776,U$83)+'СЕТ СН'!$H$9+СВЦЭМ!$D$10+'СЕТ СН'!$H$6-'СЕТ СН'!$H$19</f>
        <v>1132.7980534899998</v>
      </c>
      <c r="V108" s="36">
        <f>SUMIFS(СВЦЭМ!$C$33:$C$776,СВЦЭМ!$A$33:$A$776,$A108,СВЦЭМ!$B$33:$B$776,V$83)+'СЕТ СН'!$H$9+СВЦЭМ!$D$10+'СЕТ СН'!$H$6-'СЕТ СН'!$H$19</f>
        <v>1114.9935697699998</v>
      </c>
      <c r="W108" s="36">
        <f>SUMIFS(СВЦЭМ!$C$33:$C$776,СВЦЭМ!$A$33:$A$776,$A108,СВЦЭМ!$B$33:$B$776,W$83)+'СЕТ СН'!$H$9+СВЦЭМ!$D$10+'СЕТ СН'!$H$6-'СЕТ СН'!$H$19</f>
        <v>1095.93000435</v>
      </c>
      <c r="X108" s="36">
        <f>SUMIFS(СВЦЭМ!$C$33:$C$776,СВЦЭМ!$A$33:$A$776,$A108,СВЦЭМ!$B$33:$B$776,X$83)+'СЕТ СН'!$H$9+СВЦЭМ!$D$10+'СЕТ СН'!$H$6-'СЕТ СН'!$H$19</f>
        <v>1102.54003687</v>
      </c>
      <c r="Y108" s="36">
        <f>SUMIFS(СВЦЭМ!$C$33:$C$776,СВЦЭМ!$A$33:$A$776,$A108,СВЦЭМ!$B$33:$B$776,Y$83)+'СЕТ СН'!$H$9+СВЦЭМ!$D$10+'СЕТ СН'!$H$6-'СЕТ СН'!$H$19</f>
        <v>1143.71427894</v>
      </c>
    </row>
    <row r="109" spans="1:25" ht="15.75" x14ac:dyDescent="0.2">
      <c r="A109" s="35">
        <f t="shared" si="2"/>
        <v>44130</v>
      </c>
      <c r="B109" s="36">
        <f>SUMIFS(СВЦЭМ!$C$33:$C$776,СВЦЭМ!$A$33:$A$776,$A109,СВЦЭМ!$B$33:$B$776,B$83)+'СЕТ СН'!$H$9+СВЦЭМ!$D$10+'СЕТ СН'!$H$6-'СЕТ СН'!$H$19</f>
        <v>1250.1941481199999</v>
      </c>
      <c r="C109" s="36">
        <f>SUMIFS(СВЦЭМ!$C$33:$C$776,СВЦЭМ!$A$33:$A$776,$A109,СВЦЭМ!$B$33:$B$776,C$83)+'СЕТ СН'!$H$9+СВЦЭМ!$D$10+'СЕТ СН'!$H$6-'СЕТ СН'!$H$19</f>
        <v>1333.0701882899998</v>
      </c>
      <c r="D109" s="36">
        <f>SUMIFS(СВЦЭМ!$C$33:$C$776,СВЦЭМ!$A$33:$A$776,$A109,СВЦЭМ!$B$33:$B$776,D$83)+'СЕТ СН'!$H$9+СВЦЭМ!$D$10+'СЕТ СН'!$H$6-'СЕТ СН'!$H$19</f>
        <v>1390.3566174399998</v>
      </c>
      <c r="E109" s="36">
        <f>SUMIFS(СВЦЭМ!$C$33:$C$776,СВЦЭМ!$A$33:$A$776,$A109,СВЦЭМ!$B$33:$B$776,E$83)+'СЕТ СН'!$H$9+СВЦЭМ!$D$10+'СЕТ СН'!$H$6-'СЕТ СН'!$H$19</f>
        <v>1402.3783882499999</v>
      </c>
      <c r="F109" s="36">
        <f>SUMIFS(СВЦЭМ!$C$33:$C$776,СВЦЭМ!$A$33:$A$776,$A109,СВЦЭМ!$B$33:$B$776,F$83)+'СЕТ СН'!$H$9+СВЦЭМ!$D$10+'СЕТ СН'!$H$6-'СЕТ СН'!$H$19</f>
        <v>1398.8207516299999</v>
      </c>
      <c r="G109" s="36">
        <f>SUMIFS(СВЦЭМ!$C$33:$C$776,СВЦЭМ!$A$33:$A$776,$A109,СВЦЭМ!$B$33:$B$776,G$83)+'СЕТ СН'!$H$9+СВЦЭМ!$D$10+'СЕТ СН'!$H$6-'СЕТ СН'!$H$19</f>
        <v>1376.3144257499998</v>
      </c>
      <c r="H109" s="36">
        <f>SUMIFS(СВЦЭМ!$C$33:$C$776,СВЦЭМ!$A$33:$A$776,$A109,СВЦЭМ!$B$33:$B$776,H$83)+'СЕТ СН'!$H$9+СВЦЭМ!$D$10+'СЕТ СН'!$H$6-'СЕТ СН'!$H$19</f>
        <v>1326.8245948799999</v>
      </c>
      <c r="I109" s="36">
        <f>SUMIFS(СВЦЭМ!$C$33:$C$776,СВЦЭМ!$A$33:$A$776,$A109,СВЦЭМ!$B$33:$B$776,I$83)+'СЕТ СН'!$H$9+СВЦЭМ!$D$10+'СЕТ СН'!$H$6-'СЕТ СН'!$H$19</f>
        <v>1286.3635580499999</v>
      </c>
      <c r="J109" s="36">
        <f>SUMIFS(СВЦЭМ!$C$33:$C$776,СВЦЭМ!$A$33:$A$776,$A109,СВЦЭМ!$B$33:$B$776,J$83)+'СЕТ СН'!$H$9+СВЦЭМ!$D$10+'СЕТ СН'!$H$6-'СЕТ СН'!$H$19</f>
        <v>1215.3299670599999</v>
      </c>
      <c r="K109" s="36">
        <f>SUMIFS(СВЦЭМ!$C$33:$C$776,СВЦЭМ!$A$33:$A$776,$A109,СВЦЭМ!$B$33:$B$776,K$83)+'СЕТ СН'!$H$9+СВЦЭМ!$D$10+'СЕТ СН'!$H$6-'СЕТ СН'!$H$19</f>
        <v>1168.5055277399999</v>
      </c>
      <c r="L109" s="36">
        <f>SUMIFS(СВЦЭМ!$C$33:$C$776,СВЦЭМ!$A$33:$A$776,$A109,СВЦЭМ!$B$33:$B$776,L$83)+'СЕТ СН'!$H$9+СВЦЭМ!$D$10+'СЕТ СН'!$H$6-'СЕТ СН'!$H$19</f>
        <v>1163.9256869999999</v>
      </c>
      <c r="M109" s="36">
        <f>SUMIFS(СВЦЭМ!$C$33:$C$776,СВЦЭМ!$A$33:$A$776,$A109,СВЦЭМ!$B$33:$B$776,M$83)+'СЕТ СН'!$H$9+СВЦЭМ!$D$10+'СЕТ СН'!$H$6-'СЕТ СН'!$H$19</f>
        <v>1186.7376959399999</v>
      </c>
      <c r="N109" s="36">
        <f>SUMIFS(СВЦЭМ!$C$33:$C$776,СВЦЭМ!$A$33:$A$776,$A109,СВЦЭМ!$B$33:$B$776,N$83)+'СЕТ СН'!$H$9+СВЦЭМ!$D$10+'СЕТ СН'!$H$6-'СЕТ СН'!$H$19</f>
        <v>1186.5810480099999</v>
      </c>
      <c r="O109" s="36">
        <f>SUMIFS(СВЦЭМ!$C$33:$C$776,СВЦЭМ!$A$33:$A$776,$A109,СВЦЭМ!$B$33:$B$776,O$83)+'СЕТ СН'!$H$9+СВЦЭМ!$D$10+'СЕТ СН'!$H$6-'СЕТ СН'!$H$19</f>
        <v>1218.14616191</v>
      </c>
      <c r="P109" s="36">
        <f>SUMIFS(СВЦЭМ!$C$33:$C$776,СВЦЭМ!$A$33:$A$776,$A109,СВЦЭМ!$B$33:$B$776,P$83)+'СЕТ СН'!$H$9+СВЦЭМ!$D$10+'СЕТ СН'!$H$6-'СЕТ СН'!$H$19</f>
        <v>1262.5677517399999</v>
      </c>
      <c r="Q109" s="36">
        <f>SUMIFS(СВЦЭМ!$C$33:$C$776,СВЦЭМ!$A$33:$A$776,$A109,СВЦЭМ!$B$33:$B$776,Q$83)+'СЕТ СН'!$H$9+СВЦЭМ!$D$10+'СЕТ СН'!$H$6-'СЕТ СН'!$H$19</f>
        <v>1229.6077528799999</v>
      </c>
      <c r="R109" s="36">
        <f>SUMIFS(СВЦЭМ!$C$33:$C$776,СВЦЭМ!$A$33:$A$776,$A109,СВЦЭМ!$B$33:$B$776,R$83)+'СЕТ СН'!$H$9+СВЦЭМ!$D$10+'СЕТ СН'!$H$6-'СЕТ СН'!$H$19</f>
        <v>1180.8586594999999</v>
      </c>
      <c r="S109" s="36">
        <f>SUMIFS(СВЦЭМ!$C$33:$C$776,СВЦЭМ!$A$33:$A$776,$A109,СВЦЭМ!$B$33:$B$776,S$83)+'СЕТ СН'!$H$9+СВЦЭМ!$D$10+'СЕТ СН'!$H$6-'СЕТ СН'!$H$19</f>
        <v>1115.27250693</v>
      </c>
      <c r="T109" s="36">
        <f>SUMIFS(СВЦЭМ!$C$33:$C$776,СВЦЭМ!$A$33:$A$776,$A109,СВЦЭМ!$B$33:$B$776,T$83)+'СЕТ СН'!$H$9+СВЦЭМ!$D$10+'СЕТ СН'!$H$6-'СЕТ СН'!$H$19</f>
        <v>1080.8366669699999</v>
      </c>
      <c r="U109" s="36">
        <f>SUMIFS(СВЦЭМ!$C$33:$C$776,СВЦЭМ!$A$33:$A$776,$A109,СВЦЭМ!$B$33:$B$776,U$83)+'СЕТ СН'!$H$9+СВЦЭМ!$D$10+'СЕТ СН'!$H$6-'СЕТ СН'!$H$19</f>
        <v>1077.6512781299998</v>
      </c>
      <c r="V109" s="36">
        <f>SUMIFS(СВЦЭМ!$C$33:$C$776,СВЦЭМ!$A$33:$A$776,$A109,СВЦЭМ!$B$33:$B$776,V$83)+'СЕТ СН'!$H$9+СВЦЭМ!$D$10+'СЕТ СН'!$H$6-'СЕТ СН'!$H$19</f>
        <v>1078.3053114700001</v>
      </c>
      <c r="W109" s="36">
        <f>SUMIFS(СВЦЭМ!$C$33:$C$776,СВЦЭМ!$A$33:$A$776,$A109,СВЦЭМ!$B$33:$B$776,W$83)+'СЕТ СН'!$H$9+СВЦЭМ!$D$10+'СЕТ СН'!$H$6-'СЕТ СН'!$H$19</f>
        <v>1079.8189639500001</v>
      </c>
      <c r="X109" s="36">
        <f>SUMIFS(СВЦЭМ!$C$33:$C$776,СВЦЭМ!$A$33:$A$776,$A109,СВЦЭМ!$B$33:$B$776,X$83)+'СЕТ СН'!$H$9+СВЦЭМ!$D$10+'СЕТ СН'!$H$6-'СЕТ СН'!$H$19</f>
        <v>1076.4211441799998</v>
      </c>
      <c r="Y109" s="36">
        <f>SUMIFS(СВЦЭМ!$C$33:$C$776,СВЦЭМ!$A$33:$A$776,$A109,СВЦЭМ!$B$33:$B$776,Y$83)+'СЕТ СН'!$H$9+СВЦЭМ!$D$10+'СЕТ СН'!$H$6-'СЕТ СН'!$H$19</f>
        <v>1119.1664096899999</v>
      </c>
    </row>
    <row r="110" spans="1:25" ht="15.75" x14ac:dyDescent="0.2">
      <c r="A110" s="35">
        <f t="shared" si="2"/>
        <v>44131</v>
      </c>
      <c r="B110" s="36">
        <f>SUMIFS(СВЦЭМ!$C$33:$C$776,СВЦЭМ!$A$33:$A$776,$A110,СВЦЭМ!$B$33:$B$776,B$83)+'СЕТ СН'!$H$9+СВЦЭМ!$D$10+'СЕТ СН'!$H$6-'СЕТ СН'!$H$19</f>
        <v>1233.04180329</v>
      </c>
      <c r="C110" s="36">
        <f>SUMIFS(СВЦЭМ!$C$33:$C$776,СВЦЭМ!$A$33:$A$776,$A110,СВЦЭМ!$B$33:$B$776,C$83)+'СЕТ СН'!$H$9+СВЦЭМ!$D$10+'СЕТ СН'!$H$6-'СЕТ СН'!$H$19</f>
        <v>1327.0470515100001</v>
      </c>
      <c r="D110" s="36">
        <f>SUMIFS(СВЦЭМ!$C$33:$C$776,СВЦЭМ!$A$33:$A$776,$A110,СВЦЭМ!$B$33:$B$776,D$83)+'СЕТ СН'!$H$9+СВЦЭМ!$D$10+'СЕТ СН'!$H$6-'СЕТ СН'!$H$19</f>
        <v>1402.4981636799998</v>
      </c>
      <c r="E110" s="36">
        <f>SUMIFS(СВЦЭМ!$C$33:$C$776,СВЦЭМ!$A$33:$A$776,$A110,СВЦЭМ!$B$33:$B$776,E$83)+'СЕТ СН'!$H$9+СВЦЭМ!$D$10+'СЕТ СН'!$H$6-'СЕТ СН'!$H$19</f>
        <v>1421.5471796299998</v>
      </c>
      <c r="F110" s="36">
        <f>SUMIFS(СВЦЭМ!$C$33:$C$776,СВЦЭМ!$A$33:$A$776,$A110,СВЦЭМ!$B$33:$B$776,F$83)+'СЕТ СН'!$H$9+СВЦЭМ!$D$10+'СЕТ СН'!$H$6-'СЕТ СН'!$H$19</f>
        <v>1411.8904558899999</v>
      </c>
      <c r="G110" s="36">
        <f>SUMIFS(СВЦЭМ!$C$33:$C$776,СВЦЭМ!$A$33:$A$776,$A110,СВЦЭМ!$B$33:$B$776,G$83)+'СЕТ СН'!$H$9+СВЦЭМ!$D$10+'СЕТ СН'!$H$6-'СЕТ СН'!$H$19</f>
        <v>1401.68024208</v>
      </c>
      <c r="H110" s="36">
        <f>SUMIFS(СВЦЭМ!$C$33:$C$776,СВЦЭМ!$A$33:$A$776,$A110,СВЦЭМ!$B$33:$B$776,H$83)+'СЕТ СН'!$H$9+СВЦЭМ!$D$10+'СЕТ СН'!$H$6-'СЕТ СН'!$H$19</f>
        <v>1365.8132386299999</v>
      </c>
      <c r="I110" s="36">
        <f>SUMIFS(СВЦЭМ!$C$33:$C$776,СВЦЭМ!$A$33:$A$776,$A110,СВЦЭМ!$B$33:$B$776,I$83)+'СЕТ СН'!$H$9+СВЦЭМ!$D$10+'СЕТ СН'!$H$6-'СЕТ СН'!$H$19</f>
        <v>1333.5177076499999</v>
      </c>
      <c r="J110" s="36">
        <f>SUMIFS(СВЦЭМ!$C$33:$C$776,СВЦЭМ!$A$33:$A$776,$A110,СВЦЭМ!$B$33:$B$776,J$83)+'СЕТ СН'!$H$9+СВЦЭМ!$D$10+'СЕТ СН'!$H$6-'СЕТ СН'!$H$19</f>
        <v>1251.2845675200001</v>
      </c>
      <c r="K110" s="36">
        <f>SUMIFS(СВЦЭМ!$C$33:$C$776,СВЦЭМ!$A$33:$A$776,$A110,СВЦЭМ!$B$33:$B$776,K$83)+'СЕТ СН'!$H$9+СВЦЭМ!$D$10+'СЕТ СН'!$H$6-'СЕТ СН'!$H$19</f>
        <v>1210.0463177900001</v>
      </c>
      <c r="L110" s="36">
        <f>SUMIFS(СВЦЭМ!$C$33:$C$776,СВЦЭМ!$A$33:$A$776,$A110,СВЦЭМ!$B$33:$B$776,L$83)+'СЕТ СН'!$H$9+СВЦЭМ!$D$10+'СЕТ СН'!$H$6-'СЕТ СН'!$H$19</f>
        <v>1218.2294100700001</v>
      </c>
      <c r="M110" s="36">
        <f>SUMIFS(СВЦЭМ!$C$33:$C$776,СВЦЭМ!$A$33:$A$776,$A110,СВЦЭМ!$B$33:$B$776,M$83)+'СЕТ СН'!$H$9+СВЦЭМ!$D$10+'СЕТ СН'!$H$6-'СЕТ СН'!$H$19</f>
        <v>1222.8514073699998</v>
      </c>
      <c r="N110" s="36">
        <f>SUMIFS(СВЦЭМ!$C$33:$C$776,СВЦЭМ!$A$33:$A$776,$A110,СВЦЭМ!$B$33:$B$776,N$83)+'СЕТ СН'!$H$9+СВЦЭМ!$D$10+'СЕТ СН'!$H$6-'СЕТ СН'!$H$19</f>
        <v>1231.37188021</v>
      </c>
      <c r="O110" s="36">
        <f>SUMIFS(СВЦЭМ!$C$33:$C$776,СВЦЭМ!$A$33:$A$776,$A110,СВЦЭМ!$B$33:$B$776,O$83)+'СЕТ СН'!$H$9+СВЦЭМ!$D$10+'СЕТ СН'!$H$6-'СЕТ СН'!$H$19</f>
        <v>1282.5027135099999</v>
      </c>
      <c r="P110" s="36">
        <f>SUMIFS(СВЦЭМ!$C$33:$C$776,СВЦЭМ!$A$33:$A$776,$A110,СВЦЭМ!$B$33:$B$776,P$83)+'СЕТ СН'!$H$9+СВЦЭМ!$D$10+'СЕТ СН'!$H$6-'СЕТ СН'!$H$19</f>
        <v>1323.8062312799998</v>
      </c>
      <c r="Q110" s="36">
        <f>SUMIFS(СВЦЭМ!$C$33:$C$776,СВЦЭМ!$A$33:$A$776,$A110,СВЦЭМ!$B$33:$B$776,Q$83)+'СЕТ СН'!$H$9+СВЦЭМ!$D$10+'СЕТ СН'!$H$6-'СЕТ СН'!$H$19</f>
        <v>1280.8310446099999</v>
      </c>
      <c r="R110" s="36">
        <f>SUMIFS(СВЦЭМ!$C$33:$C$776,СВЦЭМ!$A$33:$A$776,$A110,СВЦЭМ!$B$33:$B$776,R$83)+'СЕТ СН'!$H$9+СВЦЭМ!$D$10+'СЕТ СН'!$H$6-'СЕТ СН'!$H$19</f>
        <v>1215.9098407699998</v>
      </c>
      <c r="S110" s="36">
        <f>SUMIFS(СВЦЭМ!$C$33:$C$776,СВЦЭМ!$A$33:$A$776,$A110,СВЦЭМ!$B$33:$B$776,S$83)+'СЕТ СН'!$H$9+СВЦЭМ!$D$10+'СЕТ СН'!$H$6-'СЕТ СН'!$H$19</f>
        <v>1163.6919744699999</v>
      </c>
      <c r="T110" s="36">
        <f>SUMIFS(СВЦЭМ!$C$33:$C$776,СВЦЭМ!$A$33:$A$776,$A110,СВЦЭМ!$B$33:$B$776,T$83)+'СЕТ СН'!$H$9+СВЦЭМ!$D$10+'СЕТ СН'!$H$6-'СЕТ СН'!$H$19</f>
        <v>1181.9992209799998</v>
      </c>
      <c r="U110" s="36">
        <f>SUMIFS(СВЦЭМ!$C$33:$C$776,СВЦЭМ!$A$33:$A$776,$A110,СВЦЭМ!$B$33:$B$776,U$83)+'СЕТ СН'!$H$9+СВЦЭМ!$D$10+'СЕТ СН'!$H$6-'СЕТ СН'!$H$19</f>
        <v>1180.63437841</v>
      </c>
      <c r="V110" s="36">
        <f>SUMIFS(СВЦЭМ!$C$33:$C$776,СВЦЭМ!$A$33:$A$776,$A110,СВЦЭМ!$B$33:$B$776,V$83)+'СЕТ СН'!$H$9+СВЦЭМ!$D$10+'СЕТ СН'!$H$6-'СЕТ СН'!$H$19</f>
        <v>1182.5347927799999</v>
      </c>
      <c r="W110" s="36">
        <f>SUMIFS(СВЦЭМ!$C$33:$C$776,СВЦЭМ!$A$33:$A$776,$A110,СВЦЭМ!$B$33:$B$776,W$83)+'СЕТ СН'!$H$9+СВЦЭМ!$D$10+'СЕТ СН'!$H$6-'СЕТ СН'!$H$19</f>
        <v>1178.11015402</v>
      </c>
      <c r="X110" s="36">
        <f>SUMIFS(СВЦЭМ!$C$33:$C$776,СВЦЭМ!$A$33:$A$776,$A110,СВЦЭМ!$B$33:$B$776,X$83)+'СЕТ СН'!$H$9+СВЦЭМ!$D$10+'СЕТ СН'!$H$6-'СЕТ СН'!$H$19</f>
        <v>1157.2609748300001</v>
      </c>
      <c r="Y110" s="36">
        <f>SUMIFS(СВЦЭМ!$C$33:$C$776,СВЦЭМ!$A$33:$A$776,$A110,СВЦЭМ!$B$33:$B$776,Y$83)+'СЕТ СН'!$H$9+СВЦЭМ!$D$10+'СЕТ СН'!$H$6-'СЕТ СН'!$H$19</f>
        <v>1193.8751234900001</v>
      </c>
    </row>
    <row r="111" spans="1:25" ht="15.75" x14ac:dyDescent="0.2">
      <c r="A111" s="35">
        <f t="shared" si="2"/>
        <v>44132</v>
      </c>
      <c r="B111" s="36">
        <f>SUMIFS(СВЦЭМ!$C$33:$C$776,СВЦЭМ!$A$33:$A$776,$A111,СВЦЭМ!$B$33:$B$776,B$83)+'СЕТ СН'!$H$9+СВЦЭМ!$D$10+'СЕТ СН'!$H$6-'СЕТ СН'!$H$19</f>
        <v>1296.2504145600001</v>
      </c>
      <c r="C111" s="36">
        <f>SUMIFS(СВЦЭМ!$C$33:$C$776,СВЦЭМ!$A$33:$A$776,$A111,СВЦЭМ!$B$33:$B$776,C$83)+'СЕТ СН'!$H$9+СВЦЭМ!$D$10+'СЕТ СН'!$H$6-'СЕТ СН'!$H$19</f>
        <v>1358.8537392200001</v>
      </c>
      <c r="D111" s="36">
        <f>SUMIFS(СВЦЭМ!$C$33:$C$776,СВЦЭМ!$A$33:$A$776,$A111,СВЦЭМ!$B$33:$B$776,D$83)+'СЕТ СН'!$H$9+СВЦЭМ!$D$10+'СЕТ СН'!$H$6-'СЕТ СН'!$H$19</f>
        <v>1360.8714931300001</v>
      </c>
      <c r="E111" s="36">
        <f>SUMIFS(СВЦЭМ!$C$33:$C$776,СВЦЭМ!$A$33:$A$776,$A111,СВЦЭМ!$B$33:$B$776,E$83)+'СЕТ СН'!$H$9+СВЦЭМ!$D$10+'СЕТ СН'!$H$6-'СЕТ СН'!$H$19</f>
        <v>1364.95687688</v>
      </c>
      <c r="F111" s="36">
        <f>SUMIFS(СВЦЭМ!$C$33:$C$776,СВЦЭМ!$A$33:$A$776,$A111,СВЦЭМ!$B$33:$B$776,F$83)+'СЕТ СН'!$H$9+СВЦЭМ!$D$10+'СЕТ СН'!$H$6-'СЕТ СН'!$H$19</f>
        <v>1373.52525952</v>
      </c>
      <c r="G111" s="36">
        <f>SUMIFS(СВЦЭМ!$C$33:$C$776,СВЦЭМ!$A$33:$A$776,$A111,СВЦЭМ!$B$33:$B$776,G$83)+'СЕТ СН'!$H$9+СВЦЭМ!$D$10+'СЕТ СН'!$H$6-'СЕТ СН'!$H$19</f>
        <v>1354.63069509</v>
      </c>
      <c r="H111" s="36">
        <f>SUMIFS(СВЦЭМ!$C$33:$C$776,СВЦЭМ!$A$33:$A$776,$A111,СВЦЭМ!$B$33:$B$776,H$83)+'СЕТ СН'!$H$9+СВЦЭМ!$D$10+'СЕТ СН'!$H$6-'СЕТ СН'!$H$19</f>
        <v>1365.97303124</v>
      </c>
      <c r="I111" s="36">
        <f>SUMIFS(СВЦЭМ!$C$33:$C$776,СВЦЭМ!$A$33:$A$776,$A111,СВЦЭМ!$B$33:$B$776,I$83)+'СЕТ СН'!$H$9+СВЦЭМ!$D$10+'СЕТ СН'!$H$6-'СЕТ СН'!$H$19</f>
        <v>1352.6453898599998</v>
      </c>
      <c r="J111" s="36">
        <f>SUMIFS(СВЦЭМ!$C$33:$C$776,СВЦЭМ!$A$33:$A$776,$A111,СВЦЭМ!$B$33:$B$776,J$83)+'СЕТ СН'!$H$9+СВЦЭМ!$D$10+'СЕТ СН'!$H$6-'СЕТ СН'!$H$19</f>
        <v>1289.42729287</v>
      </c>
      <c r="K111" s="36">
        <f>SUMIFS(СВЦЭМ!$C$33:$C$776,СВЦЭМ!$A$33:$A$776,$A111,СВЦЭМ!$B$33:$B$776,K$83)+'СЕТ СН'!$H$9+СВЦЭМ!$D$10+'СЕТ СН'!$H$6-'СЕТ СН'!$H$19</f>
        <v>1239.71725853</v>
      </c>
      <c r="L111" s="36">
        <f>SUMIFS(СВЦЭМ!$C$33:$C$776,СВЦЭМ!$A$33:$A$776,$A111,СВЦЭМ!$B$33:$B$776,L$83)+'СЕТ СН'!$H$9+СВЦЭМ!$D$10+'СЕТ СН'!$H$6-'СЕТ СН'!$H$19</f>
        <v>1242.4467208599999</v>
      </c>
      <c r="M111" s="36">
        <f>SUMIFS(СВЦЭМ!$C$33:$C$776,СВЦЭМ!$A$33:$A$776,$A111,СВЦЭМ!$B$33:$B$776,M$83)+'СЕТ СН'!$H$9+СВЦЭМ!$D$10+'СЕТ СН'!$H$6-'СЕТ СН'!$H$19</f>
        <v>1243.7857510700001</v>
      </c>
      <c r="N111" s="36">
        <f>SUMIFS(СВЦЭМ!$C$33:$C$776,СВЦЭМ!$A$33:$A$776,$A111,СВЦЭМ!$B$33:$B$776,N$83)+'СЕТ СН'!$H$9+СВЦЭМ!$D$10+'СЕТ СН'!$H$6-'СЕТ СН'!$H$19</f>
        <v>1259.97245557</v>
      </c>
      <c r="O111" s="36">
        <f>SUMIFS(СВЦЭМ!$C$33:$C$776,СВЦЭМ!$A$33:$A$776,$A111,СВЦЭМ!$B$33:$B$776,O$83)+'СЕТ СН'!$H$9+СВЦЭМ!$D$10+'СЕТ СН'!$H$6-'СЕТ СН'!$H$19</f>
        <v>1300.31392211</v>
      </c>
      <c r="P111" s="36">
        <f>SUMIFS(СВЦЭМ!$C$33:$C$776,СВЦЭМ!$A$33:$A$776,$A111,СВЦЭМ!$B$33:$B$776,P$83)+'СЕТ СН'!$H$9+СВЦЭМ!$D$10+'СЕТ СН'!$H$6-'СЕТ СН'!$H$19</f>
        <v>1338.9761555699999</v>
      </c>
      <c r="Q111" s="36">
        <f>SUMIFS(СВЦЭМ!$C$33:$C$776,СВЦЭМ!$A$33:$A$776,$A111,СВЦЭМ!$B$33:$B$776,Q$83)+'СЕТ СН'!$H$9+СВЦЭМ!$D$10+'СЕТ СН'!$H$6-'СЕТ СН'!$H$19</f>
        <v>1297.1405122399999</v>
      </c>
      <c r="R111" s="36">
        <f>SUMIFS(СВЦЭМ!$C$33:$C$776,СВЦЭМ!$A$33:$A$776,$A111,СВЦЭМ!$B$33:$B$776,R$83)+'СЕТ СН'!$H$9+СВЦЭМ!$D$10+'СЕТ СН'!$H$6-'СЕТ СН'!$H$19</f>
        <v>1238.6829828999998</v>
      </c>
      <c r="S111" s="36">
        <f>SUMIFS(СВЦЭМ!$C$33:$C$776,СВЦЭМ!$A$33:$A$776,$A111,СВЦЭМ!$B$33:$B$776,S$83)+'СЕТ СН'!$H$9+СВЦЭМ!$D$10+'СЕТ СН'!$H$6-'СЕТ СН'!$H$19</f>
        <v>1189.8641897299999</v>
      </c>
      <c r="T111" s="36">
        <f>SUMIFS(СВЦЭМ!$C$33:$C$776,СВЦЭМ!$A$33:$A$776,$A111,СВЦЭМ!$B$33:$B$776,T$83)+'СЕТ СН'!$H$9+СВЦЭМ!$D$10+'СЕТ СН'!$H$6-'СЕТ СН'!$H$19</f>
        <v>1191.9473108500001</v>
      </c>
      <c r="U111" s="36">
        <f>SUMIFS(СВЦЭМ!$C$33:$C$776,СВЦЭМ!$A$33:$A$776,$A111,СВЦЭМ!$B$33:$B$776,U$83)+'СЕТ СН'!$H$9+СВЦЭМ!$D$10+'СЕТ СН'!$H$6-'СЕТ СН'!$H$19</f>
        <v>1196.4881079100001</v>
      </c>
      <c r="V111" s="36">
        <f>SUMIFS(СВЦЭМ!$C$33:$C$776,СВЦЭМ!$A$33:$A$776,$A111,СВЦЭМ!$B$33:$B$776,V$83)+'СЕТ СН'!$H$9+СВЦЭМ!$D$10+'СЕТ СН'!$H$6-'СЕТ СН'!$H$19</f>
        <v>1189.2308980399998</v>
      </c>
      <c r="W111" s="36">
        <f>SUMIFS(СВЦЭМ!$C$33:$C$776,СВЦЭМ!$A$33:$A$776,$A111,СВЦЭМ!$B$33:$B$776,W$83)+'СЕТ СН'!$H$9+СВЦЭМ!$D$10+'СЕТ СН'!$H$6-'СЕТ СН'!$H$19</f>
        <v>1187.4596613200001</v>
      </c>
      <c r="X111" s="36">
        <f>SUMIFS(СВЦЭМ!$C$33:$C$776,СВЦЭМ!$A$33:$A$776,$A111,СВЦЭМ!$B$33:$B$776,X$83)+'СЕТ СН'!$H$9+СВЦЭМ!$D$10+'СЕТ СН'!$H$6-'СЕТ СН'!$H$19</f>
        <v>1190.6863942</v>
      </c>
      <c r="Y111" s="36">
        <f>SUMIFS(СВЦЭМ!$C$33:$C$776,СВЦЭМ!$A$33:$A$776,$A111,СВЦЭМ!$B$33:$B$776,Y$83)+'СЕТ СН'!$H$9+СВЦЭМ!$D$10+'СЕТ СН'!$H$6-'СЕТ СН'!$H$19</f>
        <v>1218.51537351</v>
      </c>
    </row>
    <row r="112" spans="1:25" ht="15.75" x14ac:dyDescent="0.2">
      <c r="A112" s="35">
        <f t="shared" si="2"/>
        <v>44133</v>
      </c>
      <c r="B112" s="36">
        <f>SUMIFS(СВЦЭМ!$C$33:$C$776,СВЦЭМ!$A$33:$A$776,$A112,СВЦЭМ!$B$33:$B$776,B$83)+'СЕТ СН'!$H$9+СВЦЭМ!$D$10+'СЕТ СН'!$H$6-'СЕТ СН'!$H$19</f>
        <v>1272.61744067</v>
      </c>
      <c r="C112" s="36">
        <f>SUMIFS(СВЦЭМ!$C$33:$C$776,СВЦЭМ!$A$33:$A$776,$A112,СВЦЭМ!$B$33:$B$776,C$83)+'СЕТ СН'!$H$9+СВЦЭМ!$D$10+'СЕТ СН'!$H$6-'СЕТ СН'!$H$19</f>
        <v>1343.2685443800001</v>
      </c>
      <c r="D112" s="36">
        <f>SUMIFS(СВЦЭМ!$C$33:$C$776,СВЦЭМ!$A$33:$A$776,$A112,СВЦЭМ!$B$33:$B$776,D$83)+'СЕТ СН'!$H$9+СВЦЭМ!$D$10+'СЕТ СН'!$H$6-'СЕТ СН'!$H$19</f>
        <v>1354.0412291</v>
      </c>
      <c r="E112" s="36">
        <f>SUMIFS(СВЦЭМ!$C$33:$C$776,СВЦЭМ!$A$33:$A$776,$A112,СВЦЭМ!$B$33:$B$776,E$83)+'СЕТ СН'!$H$9+СВЦЭМ!$D$10+'СЕТ СН'!$H$6-'СЕТ СН'!$H$19</f>
        <v>1347.72051448</v>
      </c>
      <c r="F112" s="36">
        <f>SUMIFS(СВЦЭМ!$C$33:$C$776,СВЦЭМ!$A$33:$A$776,$A112,СВЦЭМ!$B$33:$B$776,F$83)+'СЕТ СН'!$H$9+СВЦЭМ!$D$10+'СЕТ СН'!$H$6-'СЕТ СН'!$H$19</f>
        <v>1354.2605359700001</v>
      </c>
      <c r="G112" s="36">
        <f>SUMIFS(СВЦЭМ!$C$33:$C$776,СВЦЭМ!$A$33:$A$776,$A112,СВЦЭМ!$B$33:$B$776,G$83)+'СЕТ СН'!$H$9+СВЦЭМ!$D$10+'СЕТ СН'!$H$6-'СЕТ СН'!$H$19</f>
        <v>1418.3724545800001</v>
      </c>
      <c r="H112" s="36">
        <f>SUMIFS(СВЦЭМ!$C$33:$C$776,СВЦЭМ!$A$33:$A$776,$A112,СВЦЭМ!$B$33:$B$776,H$83)+'СЕТ СН'!$H$9+СВЦЭМ!$D$10+'СЕТ СН'!$H$6-'СЕТ СН'!$H$19</f>
        <v>1430.0749792399999</v>
      </c>
      <c r="I112" s="36">
        <f>SUMIFS(СВЦЭМ!$C$33:$C$776,СВЦЭМ!$A$33:$A$776,$A112,СВЦЭМ!$B$33:$B$776,I$83)+'СЕТ СН'!$H$9+СВЦЭМ!$D$10+'СЕТ СН'!$H$6-'СЕТ СН'!$H$19</f>
        <v>1333.6670640299999</v>
      </c>
      <c r="J112" s="36">
        <f>SUMIFS(СВЦЭМ!$C$33:$C$776,СВЦЭМ!$A$33:$A$776,$A112,СВЦЭМ!$B$33:$B$776,J$83)+'СЕТ СН'!$H$9+СВЦЭМ!$D$10+'СЕТ СН'!$H$6-'СЕТ СН'!$H$19</f>
        <v>1238.9764810699999</v>
      </c>
      <c r="K112" s="36">
        <f>SUMIFS(СВЦЭМ!$C$33:$C$776,СВЦЭМ!$A$33:$A$776,$A112,СВЦЭМ!$B$33:$B$776,K$83)+'СЕТ СН'!$H$9+СВЦЭМ!$D$10+'СЕТ СН'!$H$6-'СЕТ СН'!$H$19</f>
        <v>1186.3291111399999</v>
      </c>
      <c r="L112" s="36">
        <f>SUMIFS(СВЦЭМ!$C$33:$C$776,СВЦЭМ!$A$33:$A$776,$A112,СВЦЭМ!$B$33:$B$776,L$83)+'СЕТ СН'!$H$9+СВЦЭМ!$D$10+'СЕТ СН'!$H$6-'СЕТ СН'!$H$19</f>
        <v>1188.38597742</v>
      </c>
      <c r="M112" s="36">
        <f>SUMIFS(СВЦЭМ!$C$33:$C$776,СВЦЭМ!$A$33:$A$776,$A112,СВЦЭМ!$B$33:$B$776,M$83)+'СЕТ СН'!$H$9+СВЦЭМ!$D$10+'СЕТ СН'!$H$6-'СЕТ СН'!$H$19</f>
        <v>1192.45856314</v>
      </c>
      <c r="N112" s="36">
        <f>SUMIFS(СВЦЭМ!$C$33:$C$776,СВЦЭМ!$A$33:$A$776,$A112,СВЦЭМ!$B$33:$B$776,N$83)+'СЕТ СН'!$H$9+СВЦЭМ!$D$10+'СЕТ СН'!$H$6-'СЕТ СН'!$H$19</f>
        <v>1180.85089268</v>
      </c>
      <c r="O112" s="36">
        <f>SUMIFS(СВЦЭМ!$C$33:$C$776,СВЦЭМ!$A$33:$A$776,$A112,СВЦЭМ!$B$33:$B$776,O$83)+'СЕТ СН'!$H$9+СВЦЭМ!$D$10+'СЕТ СН'!$H$6-'СЕТ СН'!$H$19</f>
        <v>1186.9028795899999</v>
      </c>
      <c r="P112" s="36">
        <f>SUMIFS(СВЦЭМ!$C$33:$C$776,СВЦЭМ!$A$33:$A$776,$A112,СВЦЭМ!$B$33:$B$776,P$83)+'СЕТ СН'!$H$9+СВЦЭМ!$D$10+'СЕТ СН'!$H$6-'СЕТ СН'!$H$19</f>
        <v>1225.81253745</v>
      </c>
      <c r="Q112" s="36">
        <f>SUMIFS(СВЦЭМ!$C$33:$C$776,СВЦЭМ!$A$33:$A$776,$A112,СВЦЭМ!$B$33:$B$776,Q$83)+'СЕТ СН'!$H$9+СВЦЭМ!$D$10+'СЕТ СН'!$H$6-'СЕТ СН'!$H$19</f>
        <v>1185.9642336900001</v>
      </c>
      <c r="R112" s="36">
        <f>SUMIFS(СВЦЭМ!$C$33:$C$776,СВЦЭМ!$A$33:$A$776,$A112,СВЦЭМ!$B$33:$B$776,R$83)+'СЕТ СН'!$H$9+СВЦЭМ!$D$10+'СЕТ СН'!$H$6-'СЕТ СН'!$H$19</f>
        <v>1180.1108331199998</v>
      </c>
      <c r="S112" s="36">
        <f>SUMIFS(СВЦЭМ!$C$33:$C$776,СВЦЭМ!$A$33:$A$776,$A112,СВЦЭМ!$B$33:$B$776,S$83)+'СЕТ СН'!$H$9+СВЦЭМ!$D$10+'СЕТ СН'!$H$6-'СЕТ СН'!$H$19</f>
        <v>1180.25993135</v>
      </c>
      <c r="T112" s="36">
        <f>SUMIFS(СВЦЭМ!$C$33:$C$776,СВЦЭМ!$A$33:$A$776,$A112,СВЦЭМ!$B$33:$B$776,T$83)+'СЕТ СН'!$H$9+СВЦЭМ!$D$10+'СЕТ СН'!$H$6-'СЕТ СН'!$H$19</f>
        <v>1207.63151165</v>
      </c>
      <c r="U112" s="36">
        <f>SUMIFS(СВЦЭМ!$C$33:$C$776,СВЦЭМ!$A$33:$A$776,$A112,СВЦЭМ!$B$33:$B$776,U$83)+'СЕТ СН'!$H$9+СВЦЭМ!$D$10+'СЕТ СН'!$H$6-'СЕТ СН'!$H$19</f>
        <v>1206.9508560099998</v>
      </c>
      <c r="V112" s="36">
        <f>SUMIFS(СВЦЭМ!$C$33:$C$776,СВЦЭМ!$A$33:$A$776,$A112,СВЦЭМ!$B$33:$B$776,V$83)+'СЕТ СН'!$H$9+СВЦЭМ!$D$10+'СЕТ СН'!$H$6-'СЕТ СН'!$H$19</f>
        <v>1190.8107585600001</v>
      </c>
      <c r="W112" s="36">
        <f>SUMIFS(СВЦЭМ!$C$33:$C$776,СВЦЭМ!$A$33:$A$776,$A112,СВЦЭМ!$B$33:$B$776,W$83)+'СЕТ СН'!$H$9+СВЦЭМ!$D$10+'СЕТ СН'!$H$6-'СЕТ СН'!$H$19</f>
        <v>1176.5181242399999</v>
      </c>
      <c r="X112" s="36">
        <f>SUMIFS(СВЦЭМ!$C$33:$C$776,СВЦЭМ!$A$33:$A$776,$A112,СВЦЭМ!$B$33:$B$776,X$83)+'СЕТ СН'!$H$9+СВЦЭМ!$D$10+'СЕТ СН'!$H$6-'СЕТ СН'!$H$19</f>
        <v>1225.6066367899998</v>
      </c>
      <c r="Y112" s="36">
        <f>SUMIFS(СВЦЭМ!$C$33:$C$776,СВЦЭМ!$A$33:$A$776,$A112,СВЦЭМ!$B$33:$B$776,Y$83)+'СЕТ СН'!$H$9+СВЦЭМ!$D$10+'СЕТ СН'!$H$6-'СЕТ СН'!$H$19</f>
        <v>1250.5924290299999</v>
      </c>
    </row>
    <row r="113" spans="1:27" ht="15.75" x14ac:dyDescent="0.2">
      <c r="A113" s="35">
        <f t="shared" si="2"/>
        <v>44134</v>
      </c>
      <c r="B113" s="36">
        <f>SUMIFS(СВЦЭМ!$C$33:$C$776,СВЦЭМ!$A$33:$A$776,$A113,СВЦЭМ!$B$33:$B$776,B$83)+'СЕТ СН'!$H$9+СВЦЭМ!$D$10+'СЕТ СН'!$H$6-'СЕТ СН'!$H$19</f>
        <v>1250.8969718799999</v>
      </c>
      <c r="C113" s="36">
        <f>SUMIFS(СВЦЭМ!$C$33:$C$776,СВЦЭМ!$A$33:$A$776,$A113,СВЦЭМ!$B$33:$B$776,C$83)+'СЕТ СН'!$H$9+СВЦЭМ!$D$10+'СЕТ СН'!$H$6-'СЕТ СН'!$H$19</f>
        <v>1312.4439016299998</v>
      </c>
      <c r="D113" s="36">
        <f>SUMIFS(СВЦЭМ!$C$33:$C$776,СВЦЭМ!$A$33:$A$776,$A113,СВЦЭМ!$B$33:$B$776,D$83)+'СЕТ СН'!$H$9+СВЦЭМ!$D$10+'СЕТ СН'!$H$6-'СЕТ СН'!$H$19</f>
        <v>1409.8692152499998</v>
      </c>
      <c r="E113" s="36">
        <f>SUMIFS(СВЦЭМ!$C$33:$C$776,СВЦЭМ!$A$33:$A$776,$A113,СВЦЭМ!$B$33:$B$776,E$83)+'СЕТ СН'!$H$9+СВЦЭМ!$D$10+'СЕТ СН'!$H$6-'СЕТ СН'!$H$19</f>
        <v>1426.6409295999999</v>
      </c>
      <c r="F113" s="36">
        <f>SUMIFS(СВЦЭМ!$C$33:$C$776,СВЦЭМ!$A$33:$A$776,$A113,СВЦЭМ!$B$33:$B$776,F$83)+'СЕТ СН'!$H$9+СВЦЭМ!$D$10+'СЕТ СН'!$H$6-'СЕТ СН'!$H$19</f>
        <v>1420.2330645799998</v>
      </c>
      <c r="G113" s="36">
        <f>SUMIFS(СВЦЭМ!$C$33:$C$776,СВЦЭМ!$A$33:$A$776,$A113,СВЦЭМ!$B$33:$B$776,G$83)+'СЕТ СН'!$H$9+СВЦЭМ!$D$10+'СЕТ СН'!$H$6-'СЕТ СН'!$H$19</f>
        <v>1403.9877446099999</v>
      </c>
      <c r="H113" s="36">
        <f>SUMIFS(СВЦЭМ!$C$33:$C$776,СВЦЭМ!$A$33:$A$776,$A113,СВЦЭМ!$B$33:$B$776,H$83)+'СЕТ СН'!$H$9+СВЦЭМ!$D$10+'СЕТ СН'!$H$6-'СЕТ СН'!$H$19</f>
        <v>1328.2236763199999</v>
      </c>
      <c r="I113" s="36">
        <f>SUMIFS(СВЦЭМ!$C$33:$C$776,СВЦЭМ!$A$33:$A$776,$A113,СВЦЭМ!$B$33:$B$776,I$83)+'СЕТ СН'!$H$9+СВЦЭМ!$D$10+'СЕТ СН'!$H$6-'СЕТ СН'!$H$19</f>
        <v>1315.2640833</v>
      </c>
      <c r="J113" s="36">
        <f>SUMIFS(СВЦЭМ!$C$33:$C$776,СВЦЭМ!$A$33:$A$776,$A113,СВЦЭМ!$B$33:$B$776,J$83)+'СЕТ СН'!$H$9+СВЦЭМ!$D$10+'СЕТ СН'!$H$6-'СЕТ СН'!$H$19</f>
        <v>1238.7821868000001</v>
      </c>
      <c r="K113" s="36">
        <f>SUMIFS(СВЦЭМ!$C$33:$C$776,СВЦЭМ!$A$33:$A$776,$A113,СВЦЭМ!$B$33:$B$776,K$83)+'СЕТ СН'!$H$9+СВЦЭМ!$D$10+'СЕТ СН'!$H$6-'СЕТ СН'!$H$19</f>
        <v>1220.9004027400001</v>
      </c>
      <c r="L113" s="36">
        <f>SUMIFS(СВЦЭМ!$C$33:$C$776,СВЦЭМ!$A$33:$A$776,$A113,СВЦЭМ!$B$33:$B$776,L$83)+'СЕТ СН'!$H$9+СВЦЭМ!$D$10+'СЕТ СН'!$H$6-'СЕТ СН'!$H$19</f>
        <v>1223.2838029099998</v>
      </c>
      <c r="M113" s="36">
        <f>SUMIFS(СВЦЭМ!$C$33:$C$776,СВЦЭМ!$A$33:$A$776,$A113,СВЦЭМ!$B$33:$B$776,M$83)+'СЕТ СН'!$H$9+СВЦЭМ!$D$10+'СЕТ СН'!$H$6-'СЕТ СН'!$H$19</f>
        <v>1219.8648155999999</v>
      </c>
      <c r="N113" s="36">
        <f>SUMIFS(СВЦЭМ!$C$33:$C$776,СВЦЭМ!$A$33:$A$776,$A113,СВЦЭМ!$B$33:$B$776,N$83)+'СЕТ СН'!$H$9+СВЦЭМ!$D$10+'СЕТ СН'!$H$6-'СЕТ СН'!$H$19</f>
        <v>1218.82043703</v>
      </c>
      <c r="O113" s="36">
        <f>SUMIFS(СВЦЭМ!$C$33:$C$776,СВЦЭМ!$A$33:$A$776,$A113,СВЦЭМ!$B$33:$B$776,O$83)+'СЕТ СН'!$H$9+СВЦЭМ!$D$10+'СЕТ СН'!$H$6-'СЕТ СН'!$H$19</f>
        <v>1254.27084934</v>
      </c>
      <c r="P113" s="36">
        <f>SUMIFS(СВЦЭМ!$C$33:$C$776,СВЦЭМ!$A$33:$A$776,$A113,СВЦЭМ!$B$33:$B$776,P$83)+'СЕТ СН'!$H$9+СВЦЭМ!$D$10+'СЕТ СН'!$H$6-'СЕТ СН'!$H$19</f>
        <v>1278.7336292800001</v>
      </c>
      <c r="Q113" s="36">
        <f>SUMIFS(СВЦЭМ!$C$33:$C$776,СВЦЭМ!$A$33:$A$776,$A113,СВЦЭМ!$B$33:$B$776,Q$83)+'СЕТ СН'!$H$9+СВЦЭМ!$D$10+'СЕТ СН'!$H$6-'СЕТ СН'!$H$19</f>
        <v>1264.7439782199999</v>
      </c>
      <c r="R113" s="36">
        <f>SUMIFS(СВЦЭМ!$C$33:$C$776,СВЦЭМ!$A$33:$A$776,$A113,СВЦЭМ!$B$33:$B$776,R$83)+'СЕТ СН'!$H$9+СВЦЭМ!$D$10+'СЕТ СН'!$H$6-'СЕТ СН'!$H$19</f>
        <v>1230.33225485</v>
      </c>
      <c r="S113" s="36">
        <f>SUMIFS(СВЦЭМ!$C$33:$C$776,СВЦЭМ!$A$33:$A$776,$A113,СВЦЭМ!$B$33:$B$776,S$83)+'СЕТ СН'!$H$9+СВЦЭМ!$D$10+'СЕТ СН'!$H$6-'СЕТ СН'!$H$19</f>
        <v>1176.4819352</v>
      </c>
      <c r="T113" s="36">
        <f>SUMIFS(СВЦЭМ!$C$33:$C$776,СВЦЭМ!$A$33:$A$776,$A113,СВЦЭМ!$B$33:$B$776,T$83)+'СЕТ СН'!$H$9+СВЦЭМ!$D$10+'СЕТ СН'!$H$6-'СЕТ СН'!$H$19</f>
        <v>1200.68707692</v>
      </c>
      <c r="U113" s="36">
        <f>SUMIFS(СВЦЭМ!$C$33:$C$776,СВЦЭМ!$A$33:$A$776,$A113,СВЦЭМ!$B$33:$B$776,U$83)+'СЕТ СН'!$H$9+СВЦЭМ!$D$10+'СЕТ СН'!$H$6-'СЕТ СН'!$H$19</f>
        <v>1202.26493766</v>
      </c>
      <c r="V113" s="36">
        <f>SUMIFS(СВЦЭМ!$C$33:$C$776,СВЦЭМ!$A$33:$A$776,$A113,СВЦЭМ!$B$33:$B$776,V$83)+'СЕТ СН'!$H$9+СВЦЭМ!$D$10+'СЕТ СН'!$H$6-'СЕТ СН'!$H$19</f>
        <v>1188.2833103600001</v>
      </c>
      <c r="W113" s="36">
        <f>SUMIFS(СВЦЭМ!$C$33:$C$776,СВЦЭМ!$A$33:$A$776,$A113,СВЦЭМ!$B$33:$B$776,W$83)+'СЕТ СН'!$H$9+СВЦЭМ!$D$10+'СЕТ СН'!$H$6-'СЕТ СН'!$H$19</f>
        <v>1177.4783370499999</v>
      </c>
      <c r="X113" s="36">
        <f>SUMIFS(СВЦЭМ!$C$33:$C$776,СВЦЭМ!$A$33:$A$776,$A113,СВЦЭМ!$B$33:$B$776,X$83)+'СЕТ СН'!$H$9+СВЦЭМ!$D$10+'СЕТ СН'!$H$6-'СЕТ СН'!$H$19</f>
        <v>1166.99139014</v>
      </c>
      <c r="Y113" s="36">
        <f>SUMIFS(СВЦЭМ!$C$33:$C$776,СВЦЭМ!$A$33:$A$776,$A113,СВЦЭМ!$B$33:$B$776,Y$83)+'СЕТ СН'!$H$9+СВЦЭМ!$D$10+'СЕТ СН'!$H$6-'СЕТ СН'!$H$19</f>
        <v>1208.0113385899999</v>
      </c>
      <c r="AA113" s="37"/>
    </row>
    <row r="114" spans="1:27" ht="15.75" x14ac:dyDescent="0.2">
      <c r="A114" s="35">
        <f t="shared" si="2"/>
        <v>44135</v>
      </c>
      <c r="B114" s="36">
        <f>SUMIFS(СВЦЭМ!$C$33:$C$776,СВЦЭМ!$A$33:$A$776,$A114,СВЦЭМ!$B$33:$B$776,B$83)+'СЕТ СН'!$H$9+СВЦЭМ!$D$10+'СЕТ СН'!$H$6-'СЕТ СН'!$H$19</f>
        <v>1190.0761173999999</v>
      </c>
      <c r="C114" s="36">
        <f>SUMIFS(СВЦЭМ!$C$33:$C$776,СВЦЭМ!$A$33:$A$776,$A114,СВЦЭМ!$B$33:$B$776,C$83)+'СЕТ СН'!$H$9+СВЦЭМ!$D$10+'СЕТ СН'!$H$6-'СЕТ СН'!$H$19</f>
        <v>1261.30863967</v>
      </c>
      <c r="D114" s="36">
        <f>SUMIFS(СВЦЭМ!$C$33:$C$776,СВЦЭМ!$A$33:$A$776,$A114,СВЦЭМ!$B$33:$B$776,D$83)+'СЕТ СН'!$H$9+СВЦЭМ!$D$10+'СЕТ СН'!$H$6-'СЕТ СН'!$H$19</f>
        <v>1308.4641290099999</v>
      </c>
      <c r="E114" s="36">
        <f>SUMIFS(СВЦЭМ!$C$33:$C$776,СВЦЭМ!$A$33:$A$776,$A114,СВЦЭМ!$B$33:$B$776,E$83)+'СЕТ СН'!$H$9+СВЦЭМ!$D$10+'СЕТ СН'!$H$6-'СЕТ СН'!$H$19</f>
        <v>1307.9982801699998</v>
      </c>
      <c r="F114" s="36">
        <f>SUMIFS(СВЦЭМ!$C$33:$C$776,СВЦЭМ!$A$33:$A$776,$A114,СВЦЭМ!$B$33:$B$776,F$83)+'СЕТ СН'!$H$9+СВЦЭМ!$D$10+'СЕТ СН'!$H$6-'СЕТ СН'!$H$19</f>
        <v>1318.50854815</v>
      </c>
      <c r="G114" s="36">
        <f>SUMIFS(СВЦЭМ!$C$33:$C$776,СВЦЭМ!$A$33:$A$776,$A114,СВЦЭМ!$B$33:$B$776,G$83)+'СЕТ СН'!$H$9+СВЦЭМ!$D$10+'СЕТ СН'!$H$6-'СЕТ СН'!$H$19</f>
        <v>1306.97898547</v>
      </c>
      <c r="H114" s="36">
        <f>SUMIFS(СВЦЭМ!$C$33:$C$776,СВЦЭМ!$A$33:$A$776,$A114,СВЦЭМ!$B$33:$B$776,H$83)+'СЕТ СН'!$H$9+СВЦЭМ!$D$10+'СЕТ СН'!$H$6-'СЕТ СН'!$H$19</f>
        <v>1288.72601704</v>
      </c>
      <c r="I114" s="36">
        <f>SUMIFS(СВЦЭМ!$C$33:$C$776,СВЦЭМ!$A$33:$A$776,$A114,СВЦЭМ!$B$33:$B$776,I$83)+'СЕТ СН'!$H$9+СВЦЭМ!$D$10+'СЕТ СН'!$H$6-'СЕТ СН'!$H$19</f>
        <v>1263.9470119600001</v>
      </c>
      <c r="J114" s="36">
        <f>SUMIFS(СВЦЭМ!$C$33:$C$776,СВЦЭМ!$A$33:$A$776,$A114,СВЦЭМ!$B$33:$B$776,J$83)+'СЕТ СН'!$H$9+СВЦЭМ!$D$10+'СЕТ СН'!$H$6-'СЕТ СН'!$H$19</f>
        <v>1182.2314566699999</v>
      </c>
      <c r="K114" s="36">
        <f>SUMIFS(СВЦЭМ!$C$33:$C$776,СВЦЭМ!$A$33:$A$776,$A114,СВЦЭМ!$B$33:$B$776,K$83)+'СЕТ СН'!$H$9+СВЦЭМ!$D$10+'СЕТ СН'!$H$6-'СЕТ СН'!$H$19</f>
        <v>1130.5561677999999</v>
      </c>
      <c r="L114" s="36">
        <f>SUMIFS(СВЦЭМ!$C$33:$C$776,СВЦЭМ!$A$33:$A$776,$A114,СВЦЭМ!$B$33:$B$776,L$83)+'СЕТ СН'!$H$9+СВЦЭМ!$D$10+'СЕТ СН'!$H$6-'СЕТ СН'!$H$19</f>
        <v>1148.3188121799999</v>
      </c>
      <c r="M114" s="36">
        <f>SUMIFS(СВЦЭМ!$C$33:$C$776,СВЦЭМ!$A$33:$A$776,$A114,СВЦЭМ!$B$33:$B$776,M$83)+'СЕТ СН'!$H$9+СВЦЭМ!$D$10+'СЕТ СН'!$H$6-'СЕТ СН'!$H$19</f>
        <v>1131.1838945300001</v>
      </c>
      <c r="N114" s="36">
        <f>SUMIFS(СВЦЭМ!$C$33:$C$776,СВЦЭМ!$A$33:$A$776,$A114,СВЦЭМ!$B$33:$B$776,N$83)+'СЕТ СН'!$H$9+СВЦЭМ!$D$10+'СЕТ СН'!$H$6-'СЕТ СН'!$H$19</f>
        <v>1124.4356661900001</v>
      </c>
      <c r="O114" s="36">
        <f>SUMIFS(СВЦЭМ!$C$33:$C$776,СВЦЭМ!$A$33:$A$776,$A114,СВЦЭМ!$B$33:$B$776,O$83)+'СЕТ СН'!$H$9+СВЦЭМ!$D$10+'СЕТ СН'!$H$6-'СЕТ СН'!$H$19</f>
        <v>1159.81703552</v>
      </c>
      <c r="P114" s="36">
        <f>SUMIFS(СВЦЭМ!$C$33:$C$776,СВЦЭМ!$A$33:$A$776,$A114,СВЦЭМ!$B$33:$B$776,P$83)+'СЕТ СН'!$H$9+СВЦЭМ!$D$10+'СЕТ СН'!$H$6-'СЕТ СН'!$H$19</f>
        <v>1206.9577542</v>
      </c>
      <c r="Q114" s="36">
        <f>SUMIFS(СВЦЭМ!$C$33:$C$776,СВЦЭМ!$A$33:$A$776,$A114,СВЦЭМ!$B$33:$B$776,Q$83)+'СЕТ СН'!$H$9+СВЦЭМ!$D$10+'СЕТ СН'!$H$6-'СЕТ СН'!$H$19</f>
        <v>1177.3429625599999</v>
      </c>
      <c r="R114" s="36">
        <f>SUMIFS(СВЦЭМ!$C$33:$C$776,СВЦЭМ!$A$33:$A$776,$A114,СВЦЭМ!$B$33:$B$776,R$83)+'СЕТ СН'!$H$9+СВЦЭМ!$D$10+'СЕТ СН'!$H$6-'СЕТ СН'!$H$19</f>
        <v>1143.17765947</v>
      </c>
      <c r="S114" s="36">
        <f>SUMIFS(СВЦЭМ!$C$33:$C$776,СВЦЭМ!$A$33:$A$776,$A114,СВЦЭМ!$B$33:$B$776,S$83)+'СЕТ СН'!$H$9+СВЦЭМ!$D$10+'СЕТ СН'!$H$6-'СЕТ СН'!$H$19</f>
        <v>1128.1499108399998</v>
      </c>
      <c r="T114" s="36">
        <f>SUMIFS(СВЦЭМ!$C$33:$C$776,СВЦЭМ!$A$33:$A$776,$A114,СВЦЭМ!$B$33:$B$776,T$83)+'СЕТ СН'!$H$9+СВЦЭМ!$D$10+'СЕТ СН'!$H$6-'СЕТ СН'!$H$19</f>
        <v>1161.7499745499999</v>
      </c>
      <c r="U114" s="36">
        <f>SUMIFS(СВЦЭМ!$C$33:$C$776,СВЦЭМ!$A$33:$A$776,$A114,СВЦЭМ!$B$33:$B$776,U$83)+'СЕТ СН'!$H$9+СВЦЭМ!$D$10+'СЕТ СН'!$H$6-'СЕТ СН'!$H$19</f>
        <v>1168.11009337</v>
      </c>
      <c r="V114" s="36">
        <f>SUMIFS(СВЦЭМ!$C$33:$C$776,СВЦЭМ!$A$33:$A$776,$A114,СВЦЭМ!$B$33:$B$776,V$83)+'СЕТ СН'!$H$9+СВЦЭМ!$D$10+'СЕТ СН'!$H$6-'СЕТ СН'!$H$19</f>
        <v>1155.64639923</v>
      </c>
      <c r="W114" s="36">
        <f>SUMIFS(СВЦЭМ!$C$33:$C$776,СВЦЭМ!$A$33:$A$776,$A114,СВЦЭМ!$B$33:$B$776,W$83)+'СЕТ СН'!$H$9+СВЦЭМ!$D$10+'СЕТ СН'!$H$6-'СЕТ СН'!$H$19</f>
        <v>1143.5176740100001</v>
      </c>
      <c r="X114" s="36">
        <f>SUMIFS(СВЦЭМ!$C$33:$C$776,СВЦЭМ!$A$33:$A$776,$A114,СВЦЭМ!$B$33:$B$776,X$83)+'СЕТ СН'!$H$9+СВЦЭМ!$D$10+'СЕТ СН'!$H$6-'СЕТ СН'!$H$19</f>
        <v>1104.12089707</v>
      </c>
      <c r="Y114" s="36">
        <f>SUMIFS(СВЦЭМ!$C$33:$C$776,СВЦЭМ!$A$33:$A$776,$A114,СВЦЭМ!$B$33:$B$776,Y$83)+'СЕТ СН'!$H$9+СВЦЭМ!$D$10+'СЕТ СН'!$H$6-'СЕТ СН'!$H$19</f>
        <v>1114.56349705</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01.10.2020</v>
      </c>
      <c r="B120" s="36">
        <f>SUMIFS(СВЦЭМ!$C$33:$C$776,СВЦЭМ!$A$33:$A$776,$A120,СВЦЭМ!$B$33:$B$776,B$119)+'СЕТ СН'!$I$9+СВЦЭМ!$D$10+'СЕТ СН'!$I$6-'СЕТ СН'!$I$19</f>
        <v>1360.06211678</v>
      </c>
      <c r="C120" s="36">
        <f>SUMIFS(СВЦЭМ!$C$33:$C$776,СВЦЭМ!$A$33:$A$776,$A120,СВЦЭМ!$B$33:$B$776,C$119)+'СЕТ СН'!$I$9+СВЦЭМ!$D$10+'СЕТ СН'!$I$6-'СЕТ СН'!$I$19</f>
        <v>1422.9145175899998</v>
      </c>
      <c r="D120" s="36">
        <f>SUMIFS(СВЦЭМ!$C$33:$C$776,СВЦЭМ!$A$33:$A$776,$A120,СВЦЭМ!$B$33:$B$776,D$119)+'СЕТ СН'!$I$9+СВЦЭМ!$D$10+'СЕТ СН'!$I$6-'СЕТ СН'!$I$19</f>
        <v>1467.77763336</v>
      </c>
      <c r="E120" s="36">
        <f>SUMIFS(СВЦЭМ!$C$33:$C$776,СВЦЭМ!$A$33:$A$776,$A120,СВЦЭМ!$B$33:$B$776,E$119)+'СЕТ СН'!$I$9+СВЦЭМ!$D$10+'СЕТ СН'!$I$6-'СЕТ СН'!$I$19</f>
        <v>1489.11373099</v>
      </c>
      <c r="F120" s="36">
        <f>SUMIFS(СВЦЭМ!$C$33:$C$776,СВЦЭМ!$A$33:$A$776,$A120,СВЦЭМ!$B$33:$B$776,F$119)+'СЕТ СН'!$I$9+СВЦЭМ!$D$10+'СЕТ СН'!$I$6-'СЕТ СН'!$I$19</f>
        <v>1490.57682148</v>
      </c>
      <c r="G120" s="36">
        <f>SUMIFS(СВЦЭМ!$C$33:$C$776,СВЦЭМ!$A$33:$A$776,$A120,СВЦЭМ!$B$33:$B$776,G$119)+'СЕТ СН'!$I$9+СВЦЭМ!$D$10+'СЕТ СН'!$I$6-'СЕТ СН'!$I$19</f>
        <v>1473.7142474299999</v>
      </c>
      <c r="H120" s="36">
        <f>SUMIFS(СВЦЭМ!$C$33:$C$776,СВЦЭМ!$A$33:$A$776,$A120,СВЦЭМ!$B$33:$B$776,H$119)+'СЕТ СН'!$I$9+СВЦЭМ!$D$10+'СЕТ СН'!$I$6-'СЕТ СН'!$I$19</f>
        <v>1421.4072359100001</v>
      </c>
      <c r="I120" s="36">
        <f>SUMIFS(СВЦЭМ!$C$33:$C$776,СВЦЭМ!$A$33:$A$776,$A120,СВЦЭМ!$B$33:$B$776,I$119)+'СЕТ СН'!$I$9+СВЦЭМ!$D$10+'СЕТ СН'!$I$6-'СЕТ СН'!$I$19</f>
        <v>1365.8126126</v>
      </c>
      <c r="J120" s="36">
        <f>SUMIFS(СВЦЭМ!$C$33:$C$776,СВЦЭМ!$A$33:$A$776,$A120,СВЦЭМ!$B$33:$B$776,J$119)+'СЕТ СН'!$I$9+СВЦЭМ!$D$10+'СЕТ СН'!$I$6-'СЕТ СН'!$I$19</f>
        <v>1303.87112058</v>
      </c>
      <c r="K120" s="36">
        <f>SUMIFS(СВЦЭМ!$C$33:$C$776,СВЦЭМ!$A$33:$A$776,$A120,СВЦЭМ!$B$33:$B$776,K$119)+'СЕТ СН'!$I$9+СВЦЭМ!$D$10+'СЕТ СН'!$I$6-'СЕТ СН'!$I$19</f>
        <v>1268.96230494</v>
      </c>
      <c r="L120" s="36">
        <f>SUMIFS(СВЦЭМ!$C$33:$C$776,СВЦЭМ!$A$33:$A$776,$A120,СВЦЭМ!$B$33:$B$776,L$119)+'СЕТ СН'!$I$9+СВЦЭМ!$D$10+'СЕТ СН'!$I$6-'СЕТ СН'!$I$19</f>
        <v>1269.0264652999999</v>
      </c>
      <c r="M120" s="36">
        <f>SUMIFS(СВЦЭМ!$C$33:$C$776,СВЦЭМ!$A$33:$A$776,$A120,СВЦЭМ!$B$33:$B$776,M$119)+'СЕТ СН'!$I$9+СВЦЭМ!$D$10+'СЕТ СН'!$I$6-'СЕТ СН'!$I$19</f>
        <v>1274.2630357099999</v>
      </c>
      <c r="N120" s="36">
        <f>SUMIFS(СВЦЭМ!$C$33:$C$776,СВЦЭМ!$A$33:$A$776,$A120,СВЦЭМ!$B$33:$B$776,N$119)+'СЕТ СН'!$I$9+СВЦЭМ!$D$10+'СЕТ СН'!$I$6-'СЕТ СН'!$I$19</f>
        <v>1290.5266074599999</v>
      </c>
      <c r="O120" s="36">
        <f>SUMIFS(СВЦЭМ!$C$33:$C$776,СВЦЭМ!$A$33:$A$776,$A120,СВЦЭМ!$B$33:$B$776,O$119)+'СЕТ СН'!$I$9+СВЦЭМ!$D$10+'СЕТ СН'!$I$6-'СЕТ СН'!$I$19</f>
        <v>1313.8701097899998</v>
      </c>
      <c r="P120" s="36">
        <f>SUMIFS(СВЦЭМ!$C$33:$C$776,СВЦЭМ!$A$33:$A$776,$A120,СВЦЭМ!$B$33:$B$776,P$119)+'СЕТ СН'!$I$9+СВЦЭМ!$D$10+'СЕТ СН'!$I$6-'СЕТ СН'!$I$19</f>
        <v>1340.2884392699998</v>
      </c>
      <c r="Q120" s="36">
        <f>SUMIFS(СВЦЭМ!$C$33:$C$776,СВЦЭМ!$A$33:$A$776,$A120,СВЦЭМ!$B$33:$B$776,Q$119)+'СЕТ СН'!$I$9+СВЦЭМ!$D$10+'СЕТ СН'!$I$6-'СЕТ СН'!$I$19</f>
        <v>1305.00427102</v>
      </c>
      <c r="R120" s="36">
        <f>SUMIFS(СВЦЭМ!$C$33:$C$776,СВЦЭМ!$A$33:$A$776,$A120,СВЦЭМ!$B$33:$B$776,R$119)+'СЕТ СН'!$I$9+СВЦЭМ!$D$10+'СЕТ СН'!$I$6-'СЕТ СН'!$I$19</f>
        <v>1265.7103070899998</v>
      </c>
      <c r="S120" s="36">
        <f>SUMIFS(СВЦЭМ!$C$33:$C$776,СВЦЭМ!$A$33:$A$776,$A120,СВЦЭМ!$B$33:$B$776,S$119)+'СЕТ СН'!$I$9+СВЦЭМ!$D$10+'СЕТ СН'!$I$6-'СЕТ СН'!$I$19</f>
        <v>1225.3299253</v>
      </c>
      <c r="T120" s="36">
        <f>SUMIFS(СВЦЭМ!$C$33:$C$776,СВЦЭМ!$A$33:$A$776,$A120,СВЦЭМ!$B$33:$B$776,T$119)+'СЕТ СН'!$I$9+СВЦЭМ!$D$10+'СЕТ СН'!$I$6-'СЕТ СН'!$I$19</f>
        <v>1213.4916103099999</v>
      </c>
      <c r="U120" s="36">
        <f>SUMIFS(СВЦЭМ!$C$33:$C$776,СВЦЭМ!$A$33:$A$776,$A120,СВЦЭМ!$B$33:$B$776,U$119)+'СЕТ СН'!$I$9+СВЦЭМ!$D$10+'СЕТ СН'!$I$6-'СЕТ СН'!$I$19</f>
        <v>1216.7745498099998</v>
      </c>
      <c r="V120" s="36">
        <f>SUMIFS(СВЦЭМ!$C$33:$C$776,СВЦЭМ!$A$33:$A$776,$A120,СВЦЭМ!$B$33:$B$776,V$119)+'СЕТ СН'!$I$9+СВЦЭМ!$D$10+'СЕТ СН'!$I$6-'СЕТ СН'!$I$19</f>
        <v>1213.8138240799999</v>
      </c>
      <c r="W120" s="36">
        <f>SUMIFS(СВЦЭМ!$C$33:$C$776,СВЦЭМ!$A$33:$A$776,$A120,СВЦЭМ!$B$33:$B$776,W$119)+'СЕТ СН'!$I$9+СВЦЭМ!$D$10+'СЕТ СН'!$I$6-'СЕТ СН'!$I$19</f>
        <v>1212.2073798299998</v>
      </c>
      <c r="X120" s="36">
        <f>SUMIFS(СВЦЭМ!$C$33:$C$776,СВЦЭМ!$A$33:$A$776,$A120,СВЦЭМ!$B$33:$B$776,X$119)+'СЕТ СН'!$I$9+СВЦЭМ!$D$10+'СЕТ СН'!$I$6-'СЕТ СН'!$I$19</f>
        <v>1221.2664126199998</v>
      </c>
      <c r="Y120" s="36">
        <f>SUMIFS(СВЦЭМ!$C$33:$C$776,СВЦЭМ!$A$33:$A$776,$A120,СВЦЭМ!$B$33:$B$776,Y$119)+'СЕТ СН'!$I$9+СВЦЭМ!$D$10+'СЕТ СН'!$I$6-'СЕТ СН'!$I$19</f>
        <v>1251.6675199299998</v>
      </c>
    </row>
    <row r="121" spans="1:27" ht="15.75" x14ac:dyDescent="0.2">
      <c r="A121" s="35">
        <f>A120+1</f>
        <v>44106</v>
      </c>
      <c r="B121" s="36">
        <f>SUMIFS(СВЦЭМ!$C$33:$C$776,СВЦЭМ!$A$33:$A$776,$A121,СВЦЭМ!$B$33:$B$776,B$119)+'СЕТ СН'!$I$9+СВЦЭМ!$D$10+'СЕТ СН'!$I$6-'СЕТ СН'!$I$19</f>
        <v>1323.92144762</v>
      </c>
      <c r="C121" s="36">
        <f>SUMIFS(СВЦЭМ!$C$33:$C$776,СВЦЭМ!$A$33:$A$776,$A121,СВЦЭМ!$B$33:$B$776,C$119)+'СЕТ СН'!$I$9+СВЦЭМ!$D$10+'СЕТ СН'!$I$6-'СЕТ СН'!$I$19</f>
        <v>1404.71222033</v>
      </c>
      <c r="D121" s="36">
        <f>SUMIFS(СВЦЭМ!$C$33:$C$776,СВЦЭМ!$A$33:$A$776,$A121,СВЦЭМ!$B$33:$B$776,D$119)+'СЕТ СН'!$I$9+СВЦЭМ!$D$10+'СЕТ СН'!$I$6-'СЕТ СН'!$I$19</f>
        <v>1462.2740425699999</v>
      </c>
      <c r="E121" s="36">
        <f>SUMIFS(СВЦЭМ!$C$33:$C$776,СВЦЭМ!$A$33:$A$776,$A121,СВЦЭМ!$B$33:$B$776,E$119)+'СЕТ СН'!$I$9+СВЦЭМ!$D$10+'СЕТ СН'!$I$6-'СЕТ СН'!$I$19</f>
        <v>1482.1150686599999</v>
      </c>
      <c r="F121" s="36">
        <f>SUMIFS(СВЦЭМ!$C$33:$C$776,СВЦЭМ!$A$33:$A$776,$A121,СВЦЭМ!$B$33:$B$776,F$119)+'СЕТ СН'!$I$9+СВЦЭМ!$D$10+'СЕТ СН'!$I$6-'СЕТ СН'!$I$19</f>
        <v>1487.8874298400001</v>
      </c>
      <c r="G121" s="36">
        <f>SUMIFS(СВЦЭМ!$C$33:$C$776,СВЦЭМ!$A$33:$A$776,$A121,СВЦЭМ!$B$33:$B$776,G$119)+'СЕТ СН'!$I$9+СВЦЭМ!$D$10+'СЕТ СН'!$I$6-'СЕТ СН'!$I$19</f>
        <v>1469.0650102699999</v>
      </c>
      <c r="H121" s="36">
        <f>SUMIFS(СВЦЭМ!$C$33:$C$776,СВЦЭМ!$A$33:$A$776,$A121,СВЦЭМ!$B$33:$B$776,H$119)+'СЕТ СН'!$I$9+СВЦЭМ!$D$10+'СЕТ СН'!$I$6-'СЕТ СН'!$I$19</f>
        <v>1413.71113668</v>
      </c>
      <c r="I121" s="36">
        <f>SUMIFS(СВЦЭМ!$C$33:$C$776,СВЦЭМ!$A$33:$A$776,$A121,СВЦЭМ!$B$33:$B$776,I$119)+'СЕТ СН'!$I$9+СВЦЭМ!$D$10+'СЕТ СН'!$I$6-'СЕТ СН'!$I$19</f>
        <v>1358.5541102</v>
      </c>
      <c r="J121" s="36">
        <f>SUMIFS(СВЦЭМ!$C$33:$C$776,СВЦЭМ!$A$33:$A$776,$A121,СВЦЭМ!$B$33:$B$776,J$119)+'СЕТ СН'!$I$9+СВЦЭМ!$D$10+'СЕТ СН'!$I$6-'СЕТ СН'!$I$19</f>
        <v>1300.54789153</v>
      </c>
      <c r="K121" s="36">
        <f>SUMIFS(СВЦЭМ!$C$33:$C$776,СВЦЭМ!$A$33:$A$776,$A121,СВЦЭМ!$B$33:$B$776,K$119)+'СЕТ СН'!$I$9+СВЦЭМ!$D$10+'СЕТ СН'!$I$6-'СЕТ СН'!$I$19</f>
        <v>1265.5075746799998</v>
      </c>
      <c r="L121" s="36">
        <f>SUMIFS(СВЦЭМ!$C$33:$C$776,СВЦЭМ!$A$33:$A$776,$A121,СВЦЭМ!$B$33:$B$776,L$119)+'СЕТ СН'!$I$9+СВЦЭМ!$D$10+'СЕТ СН'!$I$6-'СЕТ СН'!$I$19</f>
        <v>1262.5637832499999</v>
      </c>
      <c r="M121" s="36">
        <f>SUMIFS(СВЦЭМ!$C$33:$C$776,СВЦЭМ!$A$33:$A$776,$A121,СВЦЭМ!$B$33:$B$776,M$119)+'СЕТ СН'!$I$9+СВЦЭМ!$D$10+'СЕТ СН'!$I$6-'СЕТ СН'!$I$19</f>
        <v>1267.3572101</v>
      </c>
      <c r="N121" s="36">
        <f>SUMIFS(СВЦЭМ!$C$33:$C$776,СВЦЭМ!$A$33:$A$776,$A121,СВЦЭМ!$B$33:$B$776,N$119)+'СЕТ СН'!$I$9+СВЦЭМ!$D$10+'СЕТ СН'!$I$6-'СЕТ СН'!$I$19</f>
        <v>1277.8741699399998</v>
      </c>
      <c r="O121" s="36">
        <f>SUMIFS(СВЦЭМ!$C$33:$C$776,СВЦЭМ!$A$33:$A$776,$A121,СВЦЭМ!$B$33:$B$776,O$119)+'СЕТ СН'!$I$9+СВЦЭМ!$D$10+'СЕТ СН'!$I$6-'СЕТ СН'!$I$19</f>
        <v>1302.2825390099999</v>
      </c>
      <c r="P121" s="36">
        <f>SUMIFS(СВЦЭМ!$C$33:$C$776,СВЦЭМ!$A$33:$A$776,$A121,СВЦЭМ!$B$33:$B$776,P$119)+'СЕТ СН'!$I$9+СВЦЭМ!$D$10+'СЕТ СН'!$I$6-'СЕТ СН'!$I$19</f>
        <v>1334.6484958199999</v>
      </c>
      <c r="Q121" s="36">
        <f>SUMIFS(СВЦЭМ!$C$33:$C$776,СВЦЭМ!$A$33:$A$776,$A121,СВЦЭМ!$B$33:$B$776,Q$119)+'СЕТ СН'!$I$9+СВЦЭМ!$D$10+'СЕТ СН'!$I$6-'СЕТ СН'!$I$19</f>
        <v>1301.92550609</v>
      </c>
      <c r="R121" s="36">
        <f>SUMIFS(СВЦЭМ!$C$33:$C$776,СВЦЭМ!$A$33:$A$776,$A121,СВЦЭМ!$B$33:$B$776,R$119)+'СЕТ СН'!$I$9+СВЦЭМ!$D$10+'СЕТ СН'!$I$6-'СЕТ СН'!$I$19</f>
        <v>1258.9261208999999</v>
      </c>
      <c r="S121" s="36">
        <f>SUMIFS(СВЦЭМ!$C$33:$C$776,СВЦЭМ!$A$33:$A$776,$A121,СВЦЭМ!$B$33:$B$776,S$119)+'СЕТ СН'!$I$9+СВЦЭМ!$D$10+'СЕТ СН'!$I$6-'СЕТ СН'!$I$19</f>
        <v>1223.3822553499999</v>
      </c>
      <c r="T121" s="36">
        <f>SUMIFS(СВЦЭМ!$C$33:$C$776,СВЦЭМ!$A$33:$A$776,$A121,СВЦЭМ!$B$33:$B$776,T$119)+'СЕТ СН'!$I$9+СВЦЭМ!$D$10+'СЕТ СН'!$I$6-'СЕТ СН'!$I$19</f>
        <v>1196.9370182799998</v>
      </c>
      <c r="U121" s="36">
        <f>SUMIFS(СВЦЭМ!$C$33:$C$776,СВЦЭМ!$A$33:$A$776,$A121,СВЦЭМ!$B$33:$B$776,U$119)+'СЕТ СН'!$I$9+СВЦЭМ!$D$10+'СЕТ СН'!$I$6-'СЕТ СН'!$I$19</f>
        <v>1190.23273161</v>
      </c>
      <c r="V121" s="36">
        <f>SUMIFS(СВЦЭМ!$C$33:$C$776,СВЦЭМ!$A$33:$A$776,$A121,СВЦЭМ!$B$33:$B$776,V$119)+'СЕТ СН'!$I$9+СВЦЭМ!$D$10+'СЕТ СН'!$I$6-'СЕТ СН'!$I$19</f>
        <v>1196.4600925</v>
      </c>
      <c r="W121" s="36">
        <f>SUMIFS(СВЦЭМ!$C$33:$C$776,СВЦЭМ!$A$33:$A$776,$A121,СВЦЭМ!$B$33:$B$776,W$119)+'СЕТ СН'!$I$9+СВЦЭМ!$D$10+'СЕТ СН'!$I$6-'СЕТ СН'!$I$19</f>
        <v>1195.7388232799999</v>
      </c>
      <c r="X121" s="36">
        <f>SUMIFS(СВЦЭМ!$C$33:$C$776,СВЦЭМ!$A$33:$A$776,$A121,СВЦЭМ!$B$33:$B$776,X$119)+'СЕТ СН'!$I$9+СВЦЭМ!$D$10+'СЕТ СН'!$I$6-'СЕТ СН'!$I$19</f>
        <v>1216.3875508299998</v>
      </c>
      <c r="Y121" s="36">
        <f>SUMIFS(СВЦЭМ!$C$33:$C$776,СВЦЭМ!$A$33:$A$776,$A121,СВЦЭМ!$B$33:$B$776,Y$119)+'СЕТ СН'!$I$9+СВЦЭМ!$D$10+'СЕТ СН'!$I$6-'СЕТ СН'!$I$19</f>
        <v>1244.73542137</v>
      </c>
    </row>
    <row r="122" spans="1:27" ht="15.75" x14ac:dyDescent="0.2">
      <c r="A122" s="35">
        <f t="shared" ref="A122:A150" si="3">A121+1</f>
        <v>44107</v>
      </c>
      <c r="B122" s="36">
        <f>SUMIFS(СВЦЭМ!$C$33:$C$776,СВЦЭМ!$A$33:$A$776,$A122,СВЦЭМ!$B$33:$B$776,B$119)+'СЕТ СН'!$I$9+СВЦЭМ!$D$10+'СЕТ СН'!$I$6-'СЕТ СН'!$I$19</f>
        <v>1309.0015773599998</v>
      </c>
      <c r="C122" s="36">
        <f>SUMIFS(СВЦЭМ!$C$33:$C$776,СВЦЭМ!$A$33:$A$776,$A122,СВЦЭМ!$B$33:$B$776,C$119)+'СЕТ СН'!$I$9+СВЦЭМ!$D$10+'СЕТ СН'!$I$6-'СЕТ СН'!$I$19</f>
        <v>1388.4298671500001</v>
      </c>
      <c r="D122" s="36">
        <f>SUMIFS(СВЦЭМ!$C$33:$C$776,СВЦЭМ!$A$33:$A$776,$A122,СВЦЭМ!$B$33:$B$776,D$119)+'СЕТ СН'!$I$9+СВЦЭМ!$D$10+'СЕТ СН'!$I$6-'СЕТ СН'!$I$19</f>
        <v>1457.0211663699999</v>
      </c>
      <c r="E122" s="36">
        <f>SUMIFS(СВЦЭМ!$C$33:$C$776,СВЦЭМ!$A$33:$A$776,$A122,СВЦЭМ!$B$33:$B$776,E$119)+'СЕТ СН'!$I$9+СВЦЭМ!$D$10+'СЕТ СН'!$I$6-'СЕТ СН'!$I$19</f>
        <v>1468.74501171</v>
      </c>
      <c r="F122" s="36">
        <f>SUMIFS(СВЦЭМ!$C$33:$C$776,СВЦЭМ!$A$33:$A$776,$A122,СВЦЭМ!$B$33:$B$776,F$119)+'СЕТ СН'!$I$9+СВЦЭМ!$D$10+'СЕТ СН'!$I$6-'СЕТ СН'!$I$19</f>
        <v>1472.9380562699998</v>
      </c>
      <c r="G122" s="36">
        <f>SUMIFS(СВЦЭМ!$C$33:$C$776,СВЦЭМ!$A$33:$A$776,$A122,СВЦЭМ!$B$33:$B$776,G$119)+'СЕТ СН'!$I$9+СВЦЭМ!$D$10+'СЕТ СН'!$I$6-'СЕТ СН'!$I$19</f>
        <v>1461.19826607</v>
      </c>
      <c r="H122" s="36">
        <f>SUMIFS(СВЦЭМ!$C$33:$C$776,СВЦЭМ!$A$33:$A$776,$A122,СВЦЭМ!$B$33:$B$776,H$119)+'СЕТ СН'!$I$9+СВЦЭМ!$D$10+'СЕТ СН'!$I$6-'СЕТ СН'!$I$19</f>
        <v>1438.5120736399999</v>
      </c>
      <c r="I122" s="36">
        <f>SUMIFS(СВЦЭМ!$C$33:$C$776,СВЦЭМ!$A$33:$A$776,$A122,СВЦЭМ!$B$33:$B$776,I$119)+'СЕТ СН'!$I$9+СВЦЭМ!$D$10+'СЕТ СН'!$I$6-'СЕТ СН'!$I$19</f>
        <v>1401.9774648699999</v>
      </c>
      <c r="J122" s="36">
        <f>SUMIFS(СВЦЭМ!$C$33:$C$776,СВЦЭМ!$A$33:$A$776,$A122,СВЦЭМ!$B$33:$B$776,J$119)+'СЕТ СН'!$I$9+СВЦЭМ!$D$10+'СЕТ СН'!$I$6-'СЕТ СН'!$I$19</f>
        <v>1315.57772531</v>
      </c>
      <c r="K122" s="36">
        <f>SUMIFS(СВЦЭМ!$C$33:$C$776,СВЦЭМ!$A$33:$A$776,$A122,СВЦЭМ!$B$33:$B$776,K$119)+'СЕТ СН'!$I$9+СВЦЭМ!$D$10+'СЕТ СН'!$I$6-'СЕТ СН'!$I$19</f>
        <v>1259.8123986400001</v>
      </c>
      <c r="L122" s="36">
        <f>SUMIFS(СВЦЭМ!$C$33:$C$776,СВЦЭМ!$A$33:$A$776,$A122,СВЦЭМ!$B$33:$B$776,L$119)+'СЕТ СН'!$I$9+СВЦЭМ!$D$10+'СЕТ СН'!$I$6-'СЕТ СН'!$I$19</f>
        <v>1254.0569589500001</v>
      </c>
      <c r="M122" s="36">
        <f>SUMIFS(СВЦЭМ!$C$33:$C$776,СВЦЭМ!$A$33:$A$776,$A122,СВЦЭМ!$B$33:$B$776,M$119)+'СЕТ СН'!$I$9+СВЦЭМ!$D$10+'СЕТ СН'!$I$6-'СЕТ СН'!$I$19</f>
        <v>1259.9602805099998</v>
      </c>
      <c r="N122" s="36">
        <f>SUMIFS(СВЦЭМ!$C$33:$C$776,СВЦЭМ!$A$33:$A$776,$A122,СВЦЭМ!$B$33:$B$776,N$119)+'СЕТ СН'!$I$9+СВЦЭМ!$D$10+'СЕТ СН'!$I$6-'СЕТ СН'!$I$19</f>
        <v>1270.29381818</v>
      </c>
      <c r="O122" s="36">
        <f>SUMIFS(СВЦЭМ!$C$33:$C$776,СВЦЭМ!$A$33:$A$776,$A122,СВЦЭМ!$B$33:$B$776,O$119)+'СЕТ СН'!$I$9+СВЦЭМ!$D$10+'СЕТ СН'!$I$6-'СЕТ СН'!$I$19</f>
        <v>1303.5437642899999</v>
      </c>
      <c r="P122" s="36">
        <f>SUMIFS(СВЦЭМ!$C$33:$C$776,СВЦЭМ!$A$33:$A$776,$A122,СВЦЭМ!$B$33:$B$776,P$119)+'СЕТ СН'!$I$9+СВЦЭМ!$D$10+'СЕТ СН'!$I$6-'СЕТ СН'!$I$19</f>
        <v>1337.7264678699999</v>
      </c>
      <c r="Q122" s="36">
        <f>SUMIFS(СВЦЭМ!$C$33:$C$776,СВЦЭМ!$A$33:$A$776,$A122,СВЦЭМ!$B$33:$B$776,Q$119)+'СЕТ СН'!$I$9+СВЦЭМ!$D$10+'СЕТ СН'!$I$6-'СЕТ СН'!$I$19</f>
        <v>1310.6436856099999</v>
      </c>
      <c r="R122" s="36">
        <f>SUMIFS(СВЦЭМ!$C$33:$C$776,СВЦЭМ!$A$33:$A$776,$A122,СВЦЭМ!$B$33:$B$776,R$119)+'СЕТ СН'!$I$9+СВЦЭМ!$D$10+'СЕТ СН'!$I$6-'СЕТ СН'!$I$19</f>
        <v>1271.19679574</v>
      </c>
      <c r="S122" s="36">
        <f>SUMIFS(СВЦЭМ!$C$33:$C$776,СВЦЭМ!$A$33:$A$776,$A122,СВЦЭМ!$B$33:$B$776,S$119)+'СЕТ СН'!$I$9+СВЦЭМ!$D$10+'СЕТ СН'!$I$6-'СЕТ СН'!$I$19</f>
        <v>1217.7951905699999</v>
      </c>
      <c r="T122" s="36">
        <f>SUMIFS(СВЦЭМ!$C$33:$C$776,СВЦЭМ!$A$33:$A$776,$A122,СВЦЭМ!$B$33:$B$776,T$119)+'СЕТ СН'!$I$9+СВЦЭМ!$D$10+'СЕТ СН'!$I$6-'СЕТ СН'!$I$19</f>
        <v>1202.89174263</v>
      </c>
      <c r="U122" s="36">
        <f>SUMIFS(СВЦЭМ!$C$33:$C$776,СВЦЭМ!$A$33:$A$776,$A122,СВЦЭМ!$B$33:$B$776,U$119)+'СЕТ СН'!$I$9+СВЦЭМ!$D$10+'СЕТ СН'!$I$6-'СЕТ СН'!$I$19</f>
        <v>1193.8866162899999</v>
      </c>
      <c r="V122" s="36">
        <f>SUMIFS(СВЦЭМ!$C$33:$C$776,СВЦЭМ!$A$33:$A$776,$A122,СВЦЭМ!$B$33:$B$776,V$119)+'СЕТ СН'!$I$9+СВЦЭМ!$D$10+'СЕТ СН'!$I$6-'СЕТ СН'!$I$19</f>
        <v>1188.4206334999999</v>
      </c>
      <c r="W122" s="36">
        <f>SUMIFS(СВЦЭМ!$C$33:$C$776,СВЦЭМ!$A$33:$A$776,$A122,СВЦЭМ!$B$33:$B$776,W$119)+'СЕТ СН'!$I$9+СВЦЭМ!$D$10+'СЕТ СН'!$I$6-'СЕТ СН'!$I$19</f>
        <v>1196.3044785299999</v>
      </c>
      <c r="X122" s="36">
        <f>SUMIFS(СВЦЭМ!$C$33:$C$776,СВЦЭМ!$A$33:$A$776,$A122,СВЦЭМ!$B$33:$B$776,X$119)+'СЕТ СН'!$I$9+СВЦЭМ!$D$10+'СЕТ СН'!$I$6-'СЕТ СН'!$I$19</f>
        <v>1209.4284032800001</v>
      </c>
      <c r="Y122" s="36">
        <f>SUMIFS(СВЦЭМ!$C$33:$C$776,СВЦЭМ!$A$33:$A$776,$A122,СВЦЭМ!$B$33:$B$776,Y$119)+'СЕТ СН'!$I$9+СВЦЭМ!$D$10+'СЕТ СН'!$I$6-'СЕТ СН'!$I$19</f>
        <v>1244.93750381</v>
      </c>
    </row>
    <row r="123" spans="1:27" ht="15.75" x14ac:dyDescent="0.2">
      <c r="A123" s="35">
        <f t="shared" si="3"/>
        <v>44108</v>
      </c>
      <c r="B123" s="36">
        <f>SUMIFS(СВЦЭМ!$C$33:$C$776,СВЦЭМ!$A$33:$A$776,$A123,СВЦЭМ!$B$33:$B$776,B$119)+'СЕТ СН'!$I$9+СВЦЭМ!$D$10+'СЕТ СН'!$I$6-'СЕТ СН'!$I$19</f>
        <v>1343.0213910399998</v>
      </c>
      <c r="C123" s="36">
        <f>SUMIFS(СВЦЭМ!$C$33:$C$776,СВЦЭМ!$A$33:$A$776,$A123,СВЦЭМ!$B$33:$B$776,C$119)+'СЕТ СН'!$I$9+СВЦЭМ!$D$10+'СЕТ СН'!$I$6-'СЕТ СН'!$I$19</f>
        <v>1420.40176815</v>
      </c>
      <c r="D123" s="36">
        <f>SUMIFS(СВЦЭМ!$C$33:$C$776,СВЦЭМ!$A$33:$A$776,$A123,СВЦЭМ!$B$33:$B$776,D$119)+'СЕТ СН'!$I$9+СВЦЭМ!$D$10+'СЕТ СН'!$I$6-'СЕТ СН'!$I$19</f>
        <v>1493.84293398</v>
      </c>
      <c r="E123" s="36">
        <f>SUMIFS(СВЦЭМ!$C$33:$C$776,СВЦЭМ!$A$33:$A$776,$A123,СВЦЭМ!$B$33:$B$776,E$119)+'СЕТ СН'!$I$9+СВЦЭМ!$D$10+'СЕТ СН'!$I$6-'СЕТ СН'!$I$19</f>
        <v>1521.2715745099999</v>
      </c>
      <c r="F123" s="36">
        <f>SUMIFS(СВЦЭМ!$C$33:$C$776,СВЦЭМ!$A$33:$A$776,$A123,СВЦЭМ!$B$33:$B$776,F$119)+'СЕТ СН'!$I$9+СВЦЭМ!$D$10+'СЕТ СН'!$I$6-'СЕТ СН'!$I$19</f>
        <v>1527.5745264799998</v>
      </c>
      <c r="G123" s="36">
        <f>SUMIFS(СВЦЭМ!$C$33:$C$776,СВЦЭМ!$A$33:$A$776,$A123,СВЦЭМ!$B$33:$B$776,G$119)+'СЕТ СН'!$I$9+СВЦЭМ!$D$10+'СЕТ СН'!$I$6-'СЕТ СН'!$I$19</f>
        <v>1517.26013511</v>
      </c>
      <c r="H123" s="36">
        <f>SUMIFS(СВЦЭМ!$C$33:$C$776,СВЦЭМ!$A$33:$A$776,$A123,СВЦЭМ!$B$33:$B$776,H$119)+'СЕТ СН'!$I$9+СВЦЭМ!$D$10+'СЕТ СН'!$I$6-'СЕТ СН'!$I$19</f>
        <v>1503.25714277</v>
      </c>
      <c r="I123" s="36">
        <f>SUMIFS(СВЦЭМ!$C$33:$C$776,СВЦЭМ!$A$33:$A$776,$A123,СВЦЭМ!$B$33:$B$776,I$119)+'СЕТ СН'!$I$9+СВЦЭМ!$D$10+'СЕТ СН'!$I$6-'СЕТ СН'!$I$19</f>
        <v>1470.8541398100001</v>
      </c>
      <c r="J123" s="36">
        <f>SUMIFS(СВЦЭМ!$C$33:$C$776,СВЦЭМ!$A$33:$A$776,$A123,СВЦЭМ!$B$33:$B$776,J$119)+'СЕТ СН'!$I$9+СВЦЭМ!$D$10+'СЕТ СН'!$I$6-'СЕТ СН'!$I$19</f>
        <v>1374.9447182899999</v>
      </c>
      <c r="K123" s="36">
        <f>SUMIFS(СВЦЭМ!$C$33:$C$776,СВЦЭМ!$A$33:$A$776,$A123,СВЦЭМ!$B$33:$B$776,K$119)+'СЕТ СН'!$I$9+СВЦЭМ!$D$10+'СЕТ СН'!$I$6-'СЕТ СН'!$I$19</f>
        <v>1301.8814000100001</v>
      </c>
      <c r="L123" s="36">
        <f>SUMIFS(СВЦЭМ!$C$33:$C$776,СВЦЭМ!$A$33:$A$776,$A123,СВЦЭМ!$B$33:$B$776,L$119)+'СЕТ СН'!$I$9+СВЦЭМ!$D$10+'СЕТ СН'!$I$6-'СЕТ СН'!$I$19</f>
        <v>1272.1393724</v>
      </c>
      <c r="M123" s="36">
        <f>SUMIFS(СВЦЭМ!$C$33:$C$776,СВЦЭМ!$A$33:$A$776,$A123,СВЦЭМ!$B$33:$B$776,M$119)+'СЕТ СН'!$I$9+СВЦЭМ!$D$10+'СЕТ СН'!$I$6-'СЕТ СН'!$I$19</f>
        <v>1278.3329770999999</v>
      </c>
      <c r="N123" s="36">
        <f>SUMIFS(СВЦЭМ!$C$33:$C$776,СВЦЭМ!$A$33:$A$776,$A123,СВЦЭМ!$B$33:$B$776,N$119)+'СЕТ СН'!$I$9+СВЦЭМ!$D$10+'СЕТ СН'!$I$6-'СЕТ СН'!$I$19</f>
        <v>1288.9003856499999</v>
      </c>
      <c r="O123" s="36">
        <f>SUMIFS(СВЦЭМ!$C$33:$C$776,СВЦЭМ!$A$33:$A$776,$A123,СВЦЭМ!$B$33:$B$776,O$119)+'СЕТ СН'!$I$9+СВЦЭМ!$D$10+'СЕТ СН'!$I$6-'СЕТ СН'!$I$19</f>
        <v>1347.6185612300001</v>
      </c>
      <c r="P123" s="36">
        <f>SUMIFS(СВЦЭМ!$C$33:$C$776,СВЦЭМ!$A$33:$A$776,$A123,СВЦЭМ!$B$33:$B$776,P$119)+'СЕТ СН'!$I$9+СВЦЭМ!$D$10+'СЕТ СН'!$I$6-'СЕТ СН'!$I$19</f>
        <v>1378.3274335399999</v>
      </c>
      <c r="Q123" s="36">
        <f>SUMIFS(СВЦЭМ!$C$33:$C$776,СВЦЭМ!$A$33:$A$776,$A123,СВЦЭМ!$B$33:$B$776,Q$119)+'СЕТ СН'!$I$9+СВЦЭМ!$D$10+'СЕТ СН'!$I$6-'СЕТ СН'!$I$19</f>
        <v>1336.3901964299998</v>
      </c>
      <c r="R123" s="36">
        <f>SUMIFS(СВЦЭМ!$C$33:$C$776,СВЦЭМ!$A$33:$A$776,$A123,СВЦЭМ!$B$33:$B$776,R$119)+'СЕТ СН'!$I$9+СВЦЭМ!$D$10+'СЕТ СН'!$I$6-'СЕТ СН'!$I$19</f>
        <v>1289.1509507000001</v>
      </c>
      <c r="S123" s="36">
        <f>SUMIFS(СВЦЭМ!$C$33:$C$776,СВЦЭМ!$A$33:$A$776,$A123,СВЦЭМ!$B$33:$B$776,S$119)+'СЕТ СН'!$I$9+СВЦЭМ!$D$10+'СЕТ СН'!$I$6-'СЕТ СН'!$I$19</f>
        <v>1251.0299114899999</v>
      </c>
      <c r="T123" s="36">
        <f>SUMIFS(СВЦЭМ!$C$33:$C$776,СВЦЭМ!$A$33:$A$776,$A123,СВЦЭМ!$B$33:$B$776,T$119)+'СЕТ СН'!$I$9+СВЦЭМ!$D$10+'СЕТ СН'!$I$6-'СЕТ СН'!$I$19</f>
        <v>1223.87540876</v>
      </c>
      <c r="U123" s="36">
        <f>SUMIFS(СВЦЭМ!$C$33:$C$776,СВЦЭМ!$A$33:$A$776,$A123,СВЦЭМ!$B$33:$B$776,U$119)+'СЕТ СН'!$I$9+СВЦЭМ!$D$10+'СЕТ СН'!$I$6-'СЕТ СН'!$I$19</f>
        <v>1215.99215205</v>
      </c>
      <c r="V123" s="36">
        <f>SUMIFS(СВЦЭМ!$C$33:$C$776,СВЦЭМ!$A$33:$A$776,$A123,СВЦЭМ!$B$33:$B$776,V$119)+'СЕТ СН'!$I$9+СВЦЭМ!$D$10+'СЕТ СН'!$I$6-'СЕТ СН'!$I$19</f>
        <v>1239.21977825</v>
      </c>
      <c r="W123" s="36">
        <f>SUMIFS(СВЦЭМ!$C$33:$C$776,СВЦЭМ!$A$33:$A$776,$A123,СВЦЭМ!$B$33:$B$776,W$119)+'СЕТ СН'!$I$9+СВЦЭМ!$D$10+'СЕТ СН'!$I$6-'СЕТ СН'!$I$19</f>
        <v>1237.5290491400001</v>
      </c>
      <c r="X123" s="36">
        <f>SUMIFS(СВЦЭМ!$C$33:$C$776,СВЦЭМ!$A$33:$A$776,$A123,СВЦЭМ!$B$33:$B$776,X$119)+'СЕТ СН'!$I$9+СВЦЭМ!$D$10+'СЕТ СН'!$I$6-'СЕТ СН'!$I$19</f>
        <v>1254.7656763099999</v>
      </c>
      <c r="Y123" s="36">
        <f>SUMIFS(СВЦЭМ!$C$33:$C$776,СВЦЭМ!$A$33:$A$776,$A123,СВЦЭМ!$B$33:$B$776,Y$119)+'СЕТ СН'!$I$9+СВЦЭМ!$D$10+'СЕТ СН'!$I$6-'СЕТ СН'!$I$19</f>
        <v>1299.15486624</v>
      </c>
    </row>
    <row r="124" spans="1:27" ht="15.75" x14ac:dyDescent="0.2">
      <c r="A124" s="35">
        <f t="shared" si="3"/>
        <v>44109</v>
      </c>
      <c r="B124" s="36">
        <f>SUMIFS(СВЦЭМ!$C$33:$C$776,СВЦЭМ!$A$33:$A$776,$A124,СВЦЭМ!$B$33:$B$776,B$119)+'СЕТ СН'!$I$9+СВЦЭМ!$D$10+'СЕТ СН'!$I$6-'СЕТ СН'!$I$19</f>
        <v>1358.31283702</v>
      </c>
      <c r="C124" s="36">
        <f>SUMIFS(СВЦЭМ!$C$33:$C$776,СВЦЭМ!$A$33:$A$776,$A124,СВЦЭМ!$B$33:$B$776,C$119)+'СЕТ СН'!$I$9+СВЦЭМ!$D$10+'СЕТ СН'!$I$6-'СЕТ СН'!$I$19</f>
        <v>1444.5933868</v>
      </c>
      <c r="D124" s="36">
        <f>SUMIFS(СВЦЭМ!$C$33:$C$776,СВЦЭМ!$A$33:$A$776,$A124,СВЦЭМ!$B$33:$B$776,D$119)+'СЕТ СН'!$I$9+СВЦЭМ!$D$10+'СЕТ СН'!$I$6-'СЕТ СН'!$I$19</f>
        <v>1522.0765850099999</v>
      </c>
      <c r="E124" s="36">
        <f>SUMIFS(СВЦЭМ!$C$33:$C$776,СВЦЭМ!$A$33:$A$776,$A124,СВЦЭМ!$B$33:$B$776,E$119)+'СЕТ СН'!$I$9+СВЦЭМ!$D$10+'СЕТ СН'!$I$6-'СЕТ СН'!$I$19</f>
        <v>1543.4003817099999</v>
      </c>
      <c r="F124" s="36">
        <f>SUMIFS(СВЦЭМ!$C$33:$C$776,СВЦЭМ!$A$33:$A$776,$A124,СВЦЭМ!$B$33:$B$776,F$119)+'СЕТ СН'!$I$9+СВЦЭМ!$D$10+'СЕТ СН'!$I$6-'СЕТ СН'!$I$19</f>
        <v>1543.0234125899999</v>
      </c>
      <c r="G124" s="36">
        <f>SUMIFS(СВЦЭМ!$C$33:$C$776,СВЦЭМ!$A$33:$A$776,$A124,СВЦЭМ!$B$33:$B$776,G$119)+'СЕТ СН'!$I$9+СВЦЭМ!$D$10+'СЕТ СН'!$I$6-'СЕТ СН'!$I$19</f>
        <v>1522.6599878500001</v>
      </c>
      <c r="H124" s="36">
        <f>SUMIFS(СВЦЭМ!$C$33:$C$776,СВЦЭМ!$A$33:$A$776,$A124,СВЦЭМ!$B$33:$B$776,H$119)+'СЕТ СН'!$I$9+СВЦЭМ!$D$10+'СЕТ СН'!$I$6-'СЕТ СН'!$I$19</f>
        <v>1460.3419882600001</v>
      </c>
      <c r="I124" s="36">
        <f>SUMIFS(СВЦЭМ!$C$33:$C$776,СВЦЭМ!$A$33:$A$776,$A124,СВЦЭМ!$B$33:$B$776,I$119)+'СЕТ СН'!$I$9+СВЦЭМ!$D$10+'СЕТ СН'!$I$6-'СЕТ СН'!$I$19</f>
        <v>1403.1490649399998</v>
      </c>
      <c r="J124" s="36">
        <f>SUMIFS(СВЦЭМ!$C$33:$C$776,СВЦЭМ!$A$33:$A$776,$A124,СВЦЭМ!$B$33:$B$776,J$119)+'СЕТ СН'!$I$9+СВЦЭМ!$D$10+'СЕТ СН'!$I$6-'СЕТ СН'!$I$19</f>
        <v>1337.9237046999999</v>
      </c>
      <c r="K124" s="36">
        <f>SUMIFS(СВЦЭМ!$C$33:$C$776,СВЦЭМ!$A$33:$A$776,$A124,СВЦЭМ!$B$33:$B$776,K$119)+'СЕТ СН'!$I$9+СВЦЭМ!$D$10+'СЕТ СН'!$I$6-'СЕТ СН'!$I$19</f>
        <v>1305.2284528199998</v>
      </c>
      <c r="L124" s="36">
        <f>SUMIFS(СВЦЭМ!$C$33:$C$776,СВЦЭМ!$A$33:$A$776,$A124,СВЦЭМ!$B$33:$B$776,L$119)+'СЕТ СН'!$I$9+СВЦЭМ!$D$10+'СЕТ СН'!$I$6-'СЕТ СН'!$I$19</f>
        <v>1302.4299134099999</v>
      </c>
      <c r="M124" s="36">
        <f>SUMIFS(СВЦЭМ!$C$33:$C$776,СВЦЭМ!$A$33:$A$776,$A124,СВЦЭМ!$B$33:$B$776,M$119)+'СЕТ СН'!$I$9+СВЦЭМ!$D$10+'СЕТ СН'!$I$6-'СЕТ СН'!$I$19</f>
        <v>1326.42967327</v>
      </c>
      <c r="N124" s="36">
        <f>SUMIFS(СВЦЭМ!$C$33:$C$776,СВЦЭМ!$A$33:$A$776,$A124,СВЦЭМ!$B$33:$B$776,N$119)+'СЕТ СН'!$I$9+СВЦЭМ!$D$10+'СЕТ СН'!$I$6-'СЕТ СН'!$I$19</f>
        <v>1336.1517874000001</v>
      </c>
      <c r="O124" s="36">
        <f>SUMIFS(СВЦЭМ!$C$33:$C$776,СВЦЭМ!$A$33:$A$776,$A124,СВЦЭМ!$B$33:$B$776,O$119)+'СЕТ СН'!$I$9+СВЦЭМ!$D$10+'СЕТ СН'!$I$6-'СЕТ СН'!$I$19</f>
        <v>1363.64516368</v>
      </c>
      <c r="P124" s="36">
        <f>SUMIFS(СВЦЭМ!$C$33:$C$776,СВЦЭМ!$A$33:$A$776,$A124,СВЦЭМ!$B$33:$B$776,P$119)+'СЕТ СН'!$I$9+СВЦЭМ!$D$10+'СЕТ СН'!$I$6-'СЕТ СН'!$I$19</f>
        <v>1391.9823905999999</v>
      </c>
      <c r="Q124" s="36">
        <f>SUMIFS(СВЦЭМ!$C$33:$C$776,СВЦЭМ!$A$33:$A$776,$A124,СВЦЭМ!$B$33:$B$776,Q$119)+'СЕТ СН'!$I$9+СВЦЭМ!$D$10+'СЕТ СН'!$I$6-'СЕТ СН'!$I$19</f>
        <v>1356.0943951700001</v>
      </c>
      <c r="R124" s="36">
        <f>SUMIFS(СВЦЭМ!$C$33:$C$776,СВЦЭМ!$A$33:$A$776,$A124,СВЦЭМ!$B$33:$B$776,R$119)+'СЕТ СН'!$I$9+СВЦЭМ!$D$10+'СЕТ СН'!$I$6-'СЕТ СН'!$I$19</f>
        <v>1319.4369584599999</v>
      </c>
      <c r="S124" s="36">
        <f>SUMIFS(СВЦЭМ!$C$33:$C$776,СВЦЭМ!$A$33:$A$776,$A124,СВЦЭМ!$B$33:$B$776,S$119)+'СЕТ СН'!$I$9+СВЦЭМ!$D$10+'СЕТ СН'!$I$6-'СЕТ СН'!$I$19</f>
        <v>1307.1727848</v>
      </c>
      <c r="T124" s="36">
        <f>SUMIFS(СВЦЭМ!$C$33:$C$776,СВЦЭМ!$A$33:$A$776,$A124,СВЦЭМ!$B$33:$B$776,T$119)+'СЕТ СН'!$I$9+СВЦЭМ!$D$10+'СЕТ СН'!$I$6-'СЕТ СН'!$I$19</f>
        <v>1325.95610167</v>
      </c>
      <c r="U124" s="36">
        <f>SUMIFS(СВЦЭМ!$C$33:$C$776,СВЦЭМ!$A$33:$A$776,$A124,СВЦЭМ!$B$33:$B$776,U$119)+'СЕТ СН'!$I$9+СВЦЭМ!$D$10+'СЕТ СН'!$I$6-'СЕТ СН'!$I$19</f>
        <v>1302.4585680499999</v>
      </c>
      <c r="V124" s="36">
        <f>SUMIFS(СВЦЭМ!$C$33:$C$776,СВЦЭМ!$A$33:$A$776,$A124,СВЦЭМ!$B$33:$B$776,V$119)+'СЕТ СН'!$I$9+СВЦЭМ!$D$10+'СЕТ СН'!$I$6-'СЕТ СН'!$I$19</f>
        <v>1303.9057297999998</v>
      </c>
      <c r="W124" s="36">
        <f>SUMIFS(СВЦЭМ!$C$33:$C$776,СВЦЭМ!$A$33:$A$776,$A124,СВЦЭМ!$B$33:$B$776,W$119)+'СЕТ СН'!$I$9+СВЦЭМ!$D$10+'СЕТ СН'!$I$6-'СЕТ СН'!$I$19</f>
        <v>1336.0918071000001</v>
      </c>
      <c r="X124" s="36">
        <f>SUMIFS(СВЦЭМ!$C$33:$C$776,СВЦЭМ!$A$33:$A$776,$A124,СВЦЭМ!$B$33:$B$776,X$119)+'СЕТ СН'!$I$9+СВЦЭМ!$D$10+'СЕТ СН'!$I$6-'СЕТ СН'!$I$19</f>
        <v>1332.90535099</v>
      </c>
      <c r="Y124" s="36">
        <f>SUMIFS(СВЦЭМ!$C$33:$C$776,СВЦЭМ!$A$33:$A$776,$A124,СВЦЭМ!$B$33:$B$776,Y$119)+'СЕТ СН'!$I$9+СВЦЭМ!$D$10+'СЕТ СН'!$I$6-'СЕТ СН'!$I$19</f>
        <v>1367.2652882699999</v>
      </c>
    </row>
    <row r="125" spans="1:27" ht="15.75" x14ac:dyDescent="0.2">
      <c r="A125" s="35">
        <f t="shared" si="3"/>
        <v>44110</v>
      </c>
      <c r="B125" s="36">
        <f>SUMIFS(СВЦЭМ!$C$33:$C$776,СВЦЭМ!$A$33:$A$776,$A125,СВЦЭМ!$B$33:$B$776,B$119)+'СЕТ СН'!$I$9+СВЦЭМ!$D$10+'СЕТ СН'!$I$6-'СЕТ СН'!$I$19</f>
        <v>1438.5289676</v>
      </c>
      <c r="C125" s="36">
        <f>SUMIFS(СВЦЭМ!$C$33:$C$776,СВЦЭМ!$A$33:$A$776,$A125,СВЦЭМ!$B$33:$B$776,C$119)+'СЕТ СН'!$I$9+СВЦЭМ!$D$10+'СЕТ СН'!$I$6-'СЕТ СН'!$I$19</f>
        <v>1520.5203224500001</v>
      </c>
      <c r="D125" s="36">
        <f>SUMIFS(СВЦЭМ!$C$33:$C$776,СВЦЭМ!$A$33:$A$776,$A125,СВЦЭМ!$B$33:$B$776,D$119)+'СЕТ СН'!$I$9+СВЦЭМ!$D$10+'СЕТ СН'!$I$6-'СЕТ СН'!$I$19</f>
        <v>1582.5844304699999</v>
      </c>
      <c r="E125" s="36">
        <f>SUMIFS(СВЦЭМ!$C$33:$C$776,СВЦЭМ!$A$33:$A$776,$A125,СВЦЭМ!$B$33:$B$776,E$119)+'СЕТ СН'!$I$9+СВЦЭМ!$D$10+'СЕТ СН'!$I$6-'СЕТ СН'!$I$19</f>
        <v>1604.4368469199999</v>
      </c>
      <c r="F125" s="36">
        <f>SUMIFS(СВЦЭМ!$C$33:$C$776,СВЦЭМ!$A$33:$A$776,$A125,СВЦЭМ!$B$33:$B$776,F$119)+'СЕТ СН'!$I$9+СВЦЭМ!$D$10+'СЕТ СН'!$I$6-'СЕТ СН'!$I$19</f>
        <v>1603.07711032</v>
      </c>
      <c r="G125" s="36">
        <f>SUMIFS(СВЦЭМ!$C$33:$C$776,СВЦЭМ!$A$33:$A$776,$A125,СВЦЭМ!$B$33:$B$776,G$119)+'СЕТ СН'!$I$9+СВЦЭМ!$D$10+'СЕТ СН'!$I$6-'СЕТ СН'!$I$19</f>
        <v>1590.1129735</v>
      </c>
      <c r="H125" s="36">
        <f>SUMIFS(СВЦЭМ!$C$33:$C$776,СВЦЭМ!$A$33:$A$776,$A125,СВЦЭМ!$B$33:$B$776,H$119)+'СЕТ СН'!$I$9+СВЦЭМ!$D$10+'СЕТ СН'!$I$6-'СЕТ СН'!$I$19</f>
        <v>1529.6722726799999</v>
      </c>
      <c r="I125" s="36">
        <f>SUMIFS(СВЦЭМ!$C$33:$C$776,СВЦЭМ!$A$33:$A$776,$A125,СВЦЭМ!$B$33:$B$776,I$119)+'СЕТ СН'!$I$9+СВЦЭМ!$D$10+'СЕТ СН'!$I$6-'СЕТ СН'!$I$19</f>
        <v>1477.6002011400001</v>
      </c>
      <c r="J125" s="36">
        <f>SUMIFS(СВЦЭМ!$C$33:$C$776,СВЦЭМ!$A$33:$A$776,$A125,СВЦЭМ!$B$33:$B$776,J$119)+'СЕТ СН'!$I$9+СВЦЭМ!$D$10+'СЕТ СН'!$I$6-'СЕТ СН'!$I$19</f>
        <v>1415.54347373</v>
      </c>
      <c r="K125" s="36">
        <f>SUMIFS(СВЦЭМ!$C$33:$C$776,СВЦЭМ!$A$33:$A$776,$A125,СВЦЭМ!$B$33:$B$776,K$119)+'СЕТ СН'!$I$9+СВЦЭМ!$D$10+'СЕТ СН'!$I$6-'СЕТ СН'!$I$19</f>
        <v>1376.1722313999999</v>
      </c>
      <c r="L125" s="36">
        <f>SUMIFS(СВЦЭМ!$C$33:$C$776,СВЦЭМ!$A$33:$A$776,$A125,СВЦЭМ!$B$33:$B$776,L$119)+'СЕТ СН'!$I$9+СВЦЭМ!$D$10+'СЕТ СН'!$I$6-'СЕТ СН'!$I$19</f>
        <v>1381.40619167</v>
      </c>
      <c r="M125" s="36">
        <f>SUMIFS(СВЦЭМ!$C$33:$C$776,СВЦЭМ!$A$33:$A$776,$A125,СВЦЭМ!$B$33:$B$776,M$119)+'СЕТ СН'!$I$9+СВЦЭМ!$D$10+'СЕТ СН'!$I$6-'СЕТ СН'!$I$19</f>
        <v>1385.1454340599998</v>
      </c>
      <c r="N125" s="36">
        <f>SUMIFS(СВЦЭМ!$C$33:$C$776,СВЦЭМ!$A$33:$A$776,$A125,СВЦЭМ!$B$33:$B$776,N$119)+'СЕТ СН'!$I$9+СВЦЭМ!$D$10+'СЕТ СН'!$I$6-'СЕТ СН'!$I$19</f>
        <v>1399.0477591199999</v>
      </c>
      <c r="O125" s="36">
        <f>SUMIFS(СВЦЭМ!$C$33:$C$776,СВЦЭМ!$A$33:$A$776,$A125,СВЦЭМ!$B$33:$B$776,O$119)+'СЕТ СН'!$I$9+СВЦЭМ!$D$10+'СЕТ СН'!$I$6-'СЕТ СН'!$I$19</f>
        <v>1438.4398080199999</v>
      </c>
      <c r="P125" s="36">
        <f>SUMIFS(СВЦЭМ!$C$33:$C$776,СВЦЭМ!$A$33:$A$776,$A125,СВЦЭМ!$B$33:$B$776,P$119)+'СЕТ СН'!$I$9+СВЦЭМ!$D$10+'СЕТ СН'!$I$6-'СЕТ СН'!$I$19</f>
        <v>1468.6960989199999</v>
      </c>
      <c r="Q125" s="36">
        <f>SUMIFS(СВЦЭМ!$C$33:$C$776,СВЦЭМ!$A$33:$A$776,$A125,СВЦЭМ!$B$33:$B$776,Q$119)+'СЕТ СН'!$I$9+СВЦЭМ!$D$10+'СЕТ СН'!$I$6-'СЕТ СН'!$I$19</f>
        <v>1425.5557341399999</v>
      </c>
      <c r="R125" s="36">
        <f>SUMIFS(СВЦЭМ!$C$33:$C$776,СВЦЭМ!$A$33:$A$776,$A125,СВЦЭМ!$B$33:$B$776,R$119)+'СЕТ СН'!$I$9+СВЦЭМ!$D$10+'СЕТ СН'!$I$6-'СЕТ СН'!$I$19</f>
        <v>1377.25344842</v>
      </c>
      <c r="S125" s="36">
        <f>SUMIFS(СВЦЭМ!$C$33:$C$776,СВЦЭМ!$A$33:$A$776,$A125,СВЦЭМ!$B$33:$B$776,S$119)+'СЕТ СН'!$I$9+СВЦЭМ!$D$10+'СЕТ СН'!$I$6-'СЕТ СН'!$I$19</f>
        <v>1332.8636550599999</v>
      </c>
      <c r="T125" s="36">
        <f>SUMIFS(СВЦЭМ!$C$33:$C$776,СВЦЭМ!$A$33:$A$776,$A125,СВЦЭМ!$B$33:$B$776,T$119)+'СЕТ СН'!$I$9+СВЦЭМ!$D$10+'СЕТ СН'!$I$6-'СЕТ СН'!$I$19</f>
        <v>1304.5060258399999</v>
      </c>
      <c r="U125" s="36">
        <f>SUMIFS(СВЦЭМ!$C$33:$C$776,СВЦЭМ!$A$33:$A$776,$A125,СВЦЭМ!$B$33:$B$776,U$119)+'СЕТ СН'!$I$9+СВЦЭМ!$D$10+'СЕТ СН'!$I$6-'СЕТ СН'!$I$19</f>
        <v>1307.0369485399999</v>
      </c>
      <c r="V125" s="36">
        <f>SUMIFS(СВЦЭМ!$C$33:$C$776,СВЦЭМ!$A$33:$A$776,$A125,СВЦЭМ!$B$33:$B$776,V$119)+'СЕТ СН'!$I$9+СВЦЭМ!$D$10+'СЕТ СН'!$I$6-'СЕТ СН'!$I$19</f>
        <v>1297.4788497</v>
      </c>
      <c r="W125" s="36">
        <f>SUMIFS(СВЦЭМ!$C$33:$C$776,СВЦЭМ!$A$33:$A$776,$A125,СВЦЭМ!$B$33:$B$776,W$119)+'СЕТ СН'!$I$9+СВЦЭМ!$D$10+'СЕТ СН'!$I$6-'СЕТ СН'!$I$19</f>
        <v>1304.1312942499999</v>
      </c>
      <c r="X125" s="36">
        <f>SUMIFS(СВЦЭМ!$C$33:$C$776,СВЦЭМ!$A$33:$A$776,$A125,СВЦЭМ!$B$33:$B$776,X$119)+'СЕТ СН'!$I$9+СВЦЭМ!$D$10+'СЕТ СН'!$I$6-'СЕТ СН'!$I$19</f>
        <v>1325.1877535199999</v>
      </c>
      <c r="Y125" s="36">
        <f>SUMIFS(СВЦЭМ!$C$33:$C$776,СВЦЭМ!$A$33:$A$776,$A125,СВЦЭМ!$B$33:$B$776,Y$119)+'СЕТ СН'!$I$9+СВЦЭМ!$D$10+'СЕТ СН'!$I$6-'СЕТ СН'!$I$19</f>
        <v>1367.1310385899999</v>
      </c>
    </row>
    <row r="126" spans="1:27" ht="15.75" x14ac:dyDescent="0.2">
      <c r="A126" s="35">
        <f t="shared" si="3"/>
        <v>44111</v>
      </c>
      <c r="B126" s="36">
        <f>SUMIFS(СВЦЭМ!$C$33:$C$776,СВЦЭМ!$A$33:$A$776,$A126,СВЦЭМ!$B$33:$B$776,B$119)+'СЕТ СН'!$I$9+СВЦЭМ!$D$10+'СЕТ СН'!$I$6-'СЕТ СН'!$I$19</f>
        <v>1422.4321532700001</v>
      </c>
      <c r="C126" s="36">
        <f>SUMIFS(СВЦЭМ!$C$33:$C$776,СВЦЭМ!$A$33:$A$776,$A126,СВЦЭМ!$B$33:$B$776,C$119)+'СЕТ СН'!$I$9+СВЦЭМ!$D$10+'СЕТ СН'!$I$6-'СЕТ СН'!$I$19</f>
        <v>1508.4647799700001</v>
      </c>
      <c r="D126" s="36">
        <f>SUMIFS(СВЦЭМ!$C$33:$C$776,СВЦЭМ!$A$33:$A$776,$A126,СВЦЭМ!$B$33:$B$776,D$119)+'СЕТ СН'!$I$9+СВЦЭМ!$D$10+'СЕТ СН'!$I$6-'СЕТ СН'!$I$19</f>
        <v>1579.83358275</v>
      </c>
      <c r="E126" s="36">
        <f>SUMIFS(СВЦЭМ!$C$33:$C$776,СВЦЭМ!$A$33:$A$776,$A126,СВЦЭМ!$B$33:$B$776,E$119)+'СЕТ СН'!$I$9+СВЦЭМ!$D$10+'СЕТ СН'!$I$6-'СЕТ СН'!$I$19</f>
        <v>1608.0138313499999</v>
      </c>
      <c r="F126" s="36">
        <f>SUMIFS(СВЦЭМ!$C$33:$C$776,СВЦЭМ!$A$33:$A$776,$A126,СВЦЭМ!$B$33:$B$776,F$119)+'СЕТ СН'!$I$9+СВЦЭМ!$D$10+'СЕТ СН'!$I$6-'СЕТ СН'!$I$19</f>
        <v>1604.21986173</v>
      </c>
      <c r="G126" s="36">
        <f>SUMIFS(СВЦЭМ!$C$33:$C$776,СВЦЭМ!$A$33:$A$776,$A126,СВЦЭМ!$B$33:$B$776,G$119)+'СЕТ СН'!$I$9+СВЦЭМ!$D$10+'СЕТ СН'!$I$6-'СЕТ СН'!$I$19</f>
        <v>1577.5580317899999</v>
      </c>
      <c r="H126" s="36">
        <f>SUMIFS(СВЦЭМ!$C$33:$C$776,СВЦЭМ!$A$33:$A$776,$A126,СВЦЭМ!$B$33:$B$776,H$119)+'СЕТ СН'!$I$9+СВЦЭМ!$D$10+'СЕТ СН'!$I$6-'СЕТ СН'!$I$19</f>
        <v>1534.78546714</v>
      </c>
      <c r="I126" s="36">
        <f>SUMIFS(СВЦЭМ!$C$33:$C$776,СВЦЭМ!$A$33:$A$776,$A126,СВЦЭМ!$B$33:$B$776,I$119)+'СЕТ СН'!$I$9+СВЦЭМ!$D$10+'СЕТ СН'!$I$6-'СЕТ СН'!$I$19</f>
        <v>1480.1191264199999</v>
      </c>
      <c r="J126" s="36">
        <f>SUMIFS(СВЦЭМ!$C$33:$C$776,СВЦЭМ!$A$33:$A$776,$A126,СВЦЭМ!$B$33:$B$776,J$119)+'СЕТ СН'!$I$9+СВЦЭМ!$D$10+'СЕТ СН'!$I$6-'СЕТ СН'!$I$19</f>
        <v>1416.9920582</v>
      </c>
      <c r="K126" s="36">
        <f>SUMIFS(СВЦЭМ!$C$33:$C$776,СВЦЭМ!$A$33:$A$776,$A126,СВЦЭМ!$B$33:$B$776,K$119)+'СЕТ СН'!$I$9+СВЦЭМ!$D$10+'СЕТ СН'!$I$6-'СЕТ СН'!$I$19</f>
        <v>1386.0916201599998</v>
      </c>
      <c r="L126" s="36">
        <f>SUMIFS(СВЦЭМ!$C$33:$C$776,СВЦЭМ!$A$33:$A$776,$A126,СВЦЭМ!$B$33:$B$776,L$119)+'СЕТ СН'!$I$9+СВЦЭМ!$D$10+'СЕТ СН'!$I$6-'СЕТ СН'!$I$19</f>
        <v>1390.64686824</v>
      </c>
      <c r="M126" s="36">
        <f>SUMIFS(СВЦЭМ!$C$33:$C$776,СВЦЭМ!$A$33:$A$776,$A126,СВЦЭМ!$B$33:$B$776,M$119)+'СЕТ СН'!$I$9+СВЦЭМ!$D$10+'СЕТ СН'!$I$6-'СЕТ СН'!$I$19</f>
        <v>1398.4101475</v>
      </c>
      <c r="N126" s="36">
        <f>SUMIFS(СВЦЭМ!$C$33:$C$776,СВЦЭМ!$A$33:$A$776,$A126,СВЦЭМ!$B$33:$B$776,N$119)+'СЕТ СН'!$I$9+СВЦЭМ!$D$10+'СЕТ СН'!$I$6-'СЕТ СН'!$I$19</f>
        <v>1406.25294553</v>
      </c>
      <c r="O126" s="36">
        <f>SUMIFS(СВЦЭМ!$C$33:$C$776,СВЦЭМ!$A$33:$A$776,$A126,СВЦЭМ!$B$33:$B$776,O$119)+'СЕТ СН'!$I$9+СВЦЭМ!$D$10+'СЕТ СН'!$I$6-'СЕТ СН'!$I$19</f>
        <v>1437.7639905000001</v>
      </c>
      <c r="P126" s="36">
        <f>SUMIFS(СВЦЭМ!$C$33:$C$776,СВЦЭМ!$A$33:$A$776,$A126,СВЦЭМ!$B$33:$B$776,P$119)+'СЕТ СН'!$I$9+СВЦЭМ!$D$10+'СЕТ СН'!$I$6-'СЕТ СН'!$I$19</f>
        <v>1465.1469590900001</v>
      </c>
      <c r="Q126" s="36">
        <f>SUMIFS(СВЦЭМ!$C$33:$C$776,СВЦЭМ!$A$33:$A$776,$A126,СВЦЭМ!$B$33:$B$776,Q$119)+'СЕТ СН'!$I$9+СВЦЭМ!$D$10+'СЕТ СН'!$I$6-'СЕТ СН'!$I$19</f>
        <v>1424.52818235</v>
      </c>
      <c r="R126" s="36">
        <f>SUMIFS(СВЦЭМ!$C$33:$C$776,СВЦЭМ!$A$33:$A$776,$A126,СВЦЭМ!$B$33:$B$776,R$119)+'СЕТ СН'!$I$9+СВЦЭМ!$D$10+'СЕТ СН'!$I$6-'СЕТ СН'!$I$19</f>
        <v>1368.7936059899998</v>
      </c>
      <c r="S126" s="36">
        <f>SUMIFS(СВЦЭМ!$C$33:$C$776,СВЦЭМ!$A$33:$A$776,$A126,СВЦЭМ!$B$33:$B$776,S$119)+'СЕТ СН'!$I$9+СВЦЭМ!$D$10+'СЕТ СН'!$I$6-'СЕТ СН'!$I$19</f>
        <v>1316.52670992</v>
      </c>
      <c r="T126" s="36">
        <f>SUMIFS(СВЦЭМ!$C$33:$C$776,СВЦЭМ!$A$33:$A$776,$A126,СВЦЭМ!$B$33:$B$776,T$119)+'СЕТ СН'!$I$9+СВЦЭМ!$D$10+'СЕТ СН'!$I$6-'СЕТ СН'!$I$19</f>
        <v>1308.73712583</v>
      </c>
      <c r="U126" s="36">
        <f>SUMIFS(СВЦЭМ!$C$33:$C$776,СВЦЭМ!$A$33:$A$776,$A126,СВЦЭМ!$B$33:$B$776,U$119)+'СЕТ СН'!$I$9+СВЦЭМ!$D$10+'СЕТ СН'!$I$6-'СЕТ СН'!$I$19</f>
        <v>1317.8919884500001</v>
      </c>
      <c r="V126" s="36">
        <f>SUMIFS(СВЦЭМ!$C$33:$C$776,СВЦЭМ!$A$33:$A$776,$A126,СВЦЭМ!$B$33:$B$776,V$119)+'СЕТ СН'!$I$9+СВЦЭМ!$D$10+'СЕТ СН'!$I$6-'СЕТ СН'!$I$19</f>
        <v>1314.8717413700001</v>
      </c>
      <c r="W126" s="36">
        <f>SUMIFS(СВЦЭМ!$C$33:$C$776,СВЦЭМ!$A$33:$A$776,$A126,СВЦЭМ!$B$33:$B$776,W$119)+'СЕТ СН'!$I$9+СВЦЭМ!$D$10+'СЕТ СН'!$I$6-'СЕТ СН'!$I$19</f>
        <v>1311.84278219</v>
      </c>
      <c r="X126" s="36">
        <f>SUMIFS(СВЦЭМ!$C$33:$C$776,СВЦЭМ!$A$33:$A$776,$A126,СВЦЭМ!$B$33:$B$776,X$119)+'СЕТ СН'!$I$9+СВЦЭМ!$D$10+'СЕТ СН'!$I$6-'СЕТ СН'!$I$19</f>
        <v>1314.8334821799999</v>
      </c>
      <c r="Y126" s="36">
        <f>SUMIFS(СВЦЭМ!$C$33:$C$776,СВЦЭМ!$A$33:$A$776,$A126,СВЦЭМ!$B$33:$B$776,Y$119)+'СЕТ СН'!$I$9+СВЦЭМ!$D$10+'СЕТ СН'!$I$6-'СЕТ СН'!$I$19</f>
        <v>1352.50968306</v>
      </c>
    </row>
    <row r="127" spans="1:27" ht="15.75" x14ac:dyDescent="0.2">
      <c r="A127" s="35">
        <f t="shared" si="3"/>
        <v>44112</v>
      </c>
      <c r="B127" s="36">
        <f>SUMIFS(СВЦЭМ!$C$33:$C$776,СВЦЭМ!$A$33:$A$776,$A127,СВЦЭМ!$B$33:$B$776,B$119)+'СЕТ СН'!$I$9+СВЦЭМ!$D$10+'СЕТ СН'!$I$6-'СЕТ СН'!$I$19</f>
        <v>1398.57939311</v>
      </c>
      <c r="C127" s="36">
        <f>SUMIFS(СВЦЭМ!$C$33:$C$776,СВЦЭМ!$A$33:$A$776,$A127,СВЦЭМ!$B$33:$B$776,C$119)+'СЕТ СН'!$I$9+СВЦЭМ!$D$10+'СЕТ СН'!$I$6-'СЕТ СН'!$I$19</f>
        <v>1485.9796986299998</v>
      </c>
      <c r="D127" s="36">
        <f>SUMIFS(СВЦЭМ!$C$33:$C$776,СВЦЭМ!$A$33:$A$776,$A127,СВЦЭМ!$B$33:$B$776,D$119)+'СЕТ СН'!$I$9+СВЦЭМ!$D$10+'СЕТ СН'!$I$6-'СЕТ СН'!$I$19</f>
        <v>1544.8486718899999</v>
      </c>
      <c r="E127" s="36">
        <f>SUMIFS(СВЦЭМ!$C$33:$C$776,СВЦЭМ!$A$33:$A$776,$A127,СВЦЭМ!$B$33:$B$776,E$119)+'СЕТ СН'!$I$9+СВЦЭМ!$D$10+'СЕТ СН'!$I$6-'СЕТ СН'!$I$19</f>
        <v>1559.09824377</v>
      </c>
      <c r="F127" s="36">
        <f>SUMIFS(СВЦЭМ!$C$33:$C$776,СВЦЭМ!$A$33:$A$776,$A127,СВЦЭМ!$B$33:$B$776,F$119)+'СЕТ СН'!$I$9+СВЦЭМ!$D$10+'СЕТ СН'!$I$6-'СЕТ СН'!$I$19</f>
        <v>1556.1387714699999</v>
      </c>
      <c r="G127" s="36">
        <f>SUMIFS(СВЦЭМ!$C$33:$C$776,СВЦЭМ!$A$33:$A$776,$A127,СВЦЭМ!$B$33:$B$776,G$119)+'СЕТ СН'!$I$9+СВЦЭМ!$D$10+'СЕТ СН'!$I$6-'СЕТ СН'!$I$19</f>
        <v>1536.3654477299999</v>
      </c>
      <c r="H127" s="36">
        <f>SUMIFS(СВЦЭМ!$C$33:$C$776,СВЦЭМ!$A$33:$A$776,$A127,СВЦЭМ!$B$33:$B$776,H$119)+'СЕТ СН'!$I$9+СВЦЭМ!$D$10+'СЕТ СН'!$I$6-'СЕТ СН'!$I$19</f>
        <v>1489.0310196999999</v>
      </c>
      <c r="I127" s="36">
        <f>SUMIFS(СВЦЭМ!$C$33:$C$776,СВЦЭМ!$A$33:$A$776,$A127,СВЦЭМ!$B$33:$B$776,I$119)+'СЕТ СН'!$I$9+СВЦЭМ!$D$10+'СЕТ СН'!$I$6-'СЕТ СН'!$I$19</f>
        <v>1436.30601082</v>
      </c>
      <c r="J127" s="36">
        <f>SUMIFS(СВЦЭМ!$C$33:$C$776,СВЦЭМ!$A$33:$A$776,$A127,СВЦЭМ!$B$33:$B$776,J$119)+'СЕТ СН'!$I$9+СВЦЭМ!$D$10+'СЕТ СН'!$I$6-'СЕТ СН'!$I$19</f>
        <v>1372.4888920399999</v>
      </c>
      <c r="K127" s="36">
        <f>SUMIFS(СВЦЭМ!$C$33:$C$776,СВЦЭМ!$A$33:$A$776,$A127,СВЦЭМ!$B$33:$B$776,K$119)+'СЕТ СН'!$I$9+СВЦЭМ!$D$10+'СЕТ СН'!$I$6-'СЕТ СН'!$I$19</f>
        <v>1340.9038399999999</v>
      </c>
      <c r="L127" s="36">
        <f>SUMIFS(СВЦЭМ!$C$33:$C$776,СВЦЭМ!$A$33:$A$776,$A127,СВЦЭМ!$B$33:$B$776,L$119)+'СЕТ СН'!$I$9+СВЦЭМ!$D$10+'СЕТ СН'!$I$6-'СЕТ СН'!$I$19</f>
        <v>1351.42959589</v>
      </c>
      <c r="M127" s="36">
        <f>SUMIFS(СВЦЭМ!$C$33:$C$776,СВЦЭМ!$A$33:$A$776,$A127,СВЦЭМ!$B$33:$B$776,M$119)+'СЕТ СН'!$I$9+СВЦЭМ!$D$10+'СЕТ СН'!$I$6-'СЕТ СН'!$I$19</f>
        <v>1359.3160137199998</v>
      </c>
      <c r="N127" s="36">
        <f>SUMIFS(СВЦЭМ!$C$33:$C$776,СВЦЭМ!$A$33:$A$776,$A127,СВЦЭМ!$B$33:$B$776,N$119)+'СЕТ СН'!$I$9+СВЦЭМ!$D$10+'СЕТ СН'!$I$6-'СЕТ СН'!$I$19</f>
        <v>1368.7569306</v>
      </c>
      <c r="O127" s="36">
        <f>SUMIFS(СВЦЭМ!$C$33:$C$776,СВЦЭМ!$A$33:$A$776,$A127,СВЦЭМ!$B$33:$B$776,O$119)+'СЕТ СН'!$I$9+СВЦЭМ!$D$10+'СЕТ СН'!$I$6-'СЕТ СН'!$I$19</f>
        <v>1403.5708761999999</v>
      </c>
      <c r="P127" s="36">
        <f>SUMIFS(СВЦЭМ!$C$33:$C$776,СВЦЭМ!$A$33:$A$776,$A127,СВЦЭМ!$B$33:$B$776,P$119)+'СЕТ СН'!$I$9+СВЦЭМ!$D$10+'СЕТ СН'!$I$6-'СЕТ СН'!$I$19</f>
        <v>1431.4326130899999</v>
      </c>
      <c r="Q127" s="36">
        <f>SUMIFS(СВЦЭМ!$C$33:$C$776,СВЦЭМ!$A$33:$A$776,$A127,СВЦЭМ!$B$33:$B$776,Q$119)+'СЕТ СН'!$I$9+СВЦЭМ!$D$10+'СЕТ СН'!$I$6-'СЕТ СН'!$I$19</f>
        <v>1389.71771683</v>
      </c>
      <c r="R127" s="36">
        <f>SUMIFS(СВЦЭМ!$C$33:$C$776,СВЦЭМ!$A$33:$A$776,$A127,СВЦЭМ!$B$33:$B$776,R$119)+'СЕТ СН'!$I$9+СВЦЭМ!$D$10+'СЕТ СН'!$I$6-'СЕТ СН'!$I$19</f>
        <v>1339.96704972</v>
      </c>
      <c r="S127" s="36">
        <f>SUMIFS(СВЦЭМ!$C$33:$C$776,СВЦЭМ!$A$33:$A$776,$A127,СВЦЭМ!$B$33:$B$776,S$119)+'СЕТ СН'!$I$9+СВЦЭМ!$D$10+'СЕТ СН'!$I$6-'СЕТ СН'!$I$19</f>
        <v>1292.9806182299999</v>
      </c>
      <c r="T127" s="36">
        <f>SUMIFS(СВЦЭМ!$C$33:$C$776,СВЦЭМ!$A$33:$A$776,$A127,СВЦЭМ!$B$33:$B$776,T$119)+'СЕТ СН'!$I$9+СВЦЭМ!$D$10+'СЕТ СН'!$I$6-'СЕТ СН'!$I$19</f>
        <v>1295.1914972099999</v>
      </c>
      <c r="U127" s="36">
        <f>SUMIFS(СВЦЭМ!$C$33:$C$776,СВЦЭМ!$A$33:$A$776,$A127,СВЦЭМ!$B$33:$B$776,U$119)+'СЕТ СН'!$I$9+СВЦЭМ!$D$10+'СЕТ СН'!$I$6-'СЕТ СН'!$I$19</f>
        <v>1311.71659368</v>
      </c>
      <c r="V127" s="36">
        <f>SUMIFS(СВЦЭМ!$C$33:$C$776,СВЦЭМ!$A$33:$A$776,$A127,СВЦЭМ!$B$33:$B$776,V$119)+'СЕТ СН'!$I$9+СВЦЭМ!$D$10+'СЕТ СН'!$I$6-'СЕТ СН'!$I$19</f>
        <v>1302.5794092699998</v>
      </c>
      <c r="W127" s="36">
        <f>SUMIFS(СВЦЭМ!$C$33:$C$776,СВЦЭМ!$A$33:$A$776,$A127,СВЦЭМ!$B$33:$B$776,W$119)+'СЕТ СН'!$I$9+СВЦЭМ!$D$10+'СЕТ СН'!$I$6-'СЕТ СН'!$I$19</f>
        <v>1297.8263091199999</v>
      </c>
      <c r="X127" s="36">
        <f>SUMIFS(СВЦЭМ!$C$33:$C$776,СВЦЭМ!$A$33:$A$776,$A127,СВЦЭМ!$B$33:$B$776,X$119)+'СЕТ СН'!$I$9+СВЦЭМ!$D$10+'СЕТ СН'!$I$6-'СЕТ СН'!$I$19</f>
        <v>1308.2196846100001</v>
      </c>
      <c r="Y127" s="36">
        <f>SUMIFS(СВЦЭМ!$C$33:$C$776,СВЦЭМ!$A$33:$A$776,$A127,СВЦЭМ!$B$33:$B$776,Y$119)+'СЕТ СН'!$I$9+СВЦЭМ!$D$10+'СЕТ СН'!$I$6-'СЕТ СН'!$I$19</f>
        <v>1343.7409457799999</v>
      </c>
    </row>
    <row r="128" spans="1:27" ht="15.75" x14ac:dyDescent="0.2">
      <c r="A128" s="35">
        <f t="shared" si="3"/>
        <v>44113</v>
      </c>
      <c r="B128" s="36">
        <f>SUMIFS(СВЦЭМ!$C$33:$C$776,СВЦЭМ!$A$33:$A$776,$A128,СВЦЭМ!$B$33:$B$776,B$119)+'СЕТ СН'!$I$9+СВЦЭМ!$D$10+'СЕТ СН'!$I$6-'СЕТ СН'!$I$19</f>
        <v>1398.7801492599999</v>
      </c>
      <c r="C128" s="36">
        <f>SUMIFS(СВЦЭМ!$C$33:$C$776,СВЦЭМ!$A$33:$A$776,$A128,СВЦЭМ!$B$33:$B$776,C$119)+'СЕТ СН'!$I$9+СВЦЭМ!$D$10+'СЕТ СН'!$I$6-'СЕТ СН'!$I$19</f>
        <v>1479.11692808</v>
      </c>
      <c r="D128" s="36">
        <f>SUMIFS(СВЦЭМ!$C$33:$C$776,СВЦЭМ!$A$33:$A$776,$A128,СВЦЭМ!$B$33:$B$776,D$119)+'СЕТ СН'!$I$9+СВЦЭМ!$D$10+'СЕТ СН'!$I$6-'СЕТ СН'!$I$19</f>
        <v>1549.00400092</v>
      </c>
      <c r="E128" s="36">
        <f>SUMIFS(СВЦЭМ!$C$33:$C$776,СВЦЭМ!$A$33:$A$776,$A128,СВЦЭМ!$B$33:$B$776,E$119)+'СЕТ СН'!$I$9+СВЦЭМ!$D$10+'СЕТ СН'!$I$6-'СЕТ СН'!$I$19</f>
        <v>1564.7576779599999</v>
      </c>
      <c r="F128" s="36">
        <f>SUMIFS(СВЦЭМ!$C$33:$C$776,СВЦЭМ!$A$33:$A$776,$A128,СВЦЭМ!$B$33:$B$776,F$119)+'СЕТ СН'!$I$9+СВЦЭМ!$D$10+'СЕТ СН'!$I$6-'СЕТ СН'!$I$19</f>
        <v>1570.7248407799998</v>
      </c>
      <c r="G128" s="36">
        <f>SUMIFS(СВЦЭМ!$C$33:$C$776,СВЦЭМ!$A$33:$A$776,$A128,СВЦЭМ!$B$33:$B$776,G$119)+'СЕТ СН'!$I$9+СВЦЭМ!$D$10+'СЕТ СН'!$I$6-'СЕТ СН'!$I$19</f>
        <v>1546.63161141</v>
      </c>
      <c r="H128" s="36">
        <f>SUMIFS(СВЦЭМ!$C$33:$C$776,СВЦЭМ!$A$33:$A$776,$A128,СВЦЭМ!$B$33:$B$776,H$119)+'СЕТ СН'!$I$9+СВЦЭМ!$D$10+'СЕТ СН'!$I$6-'СЕТ СН'!$I$19</f>
        <v>1491.56288718</v>
      </c>
      <c r="I128" s="36">
        <f>SUMIFS(СВЦЭМ!$C$33:$C$776,СВЦЭМ!$A$33:$A$776,$A128,СВЦЭМ!$B$33:$B$776,I$119)+'СЕТ СН'!$I$9+СВЦЭМ!$D$10+'СЕТ СН'!$I$6-'СЕТ СН'!$I$19</f>
        <v>1441.8244207799999</v>
      </c>
      <c r="J128" s="36">
        <f>SUMIFS(СВЦЭМ!$C$33:$C$776,СВЦЭМ!$A$33:$A$776,$A128,СВЦЭМ!$B$33:$B$776,J$119)+'СЕТ СН'!$I$9+СВЦЭМ!$D$10+'СЕТ СН'!$I$6-'СЕТ СН'!$I$19</f>
        <v>1386.07081956</v>
      </c>
      <c r="K128" s="36">
        <f>SUMIFS(СВЦЭМ!$C$33:$C$776,СВЦЭМ!$A$33:$A$776,$A128,СВЦЭМ!$B$33:$B$776,K$119)+'СЕТ СН'!$I$9+СВЦЭМ!$D$10+'СЕТ СН'!$I$6-'СЕТ СН'!$I$19</f>
        <v>1373.40825574</v>
      </c>
      <c r="L128" s="36">
        <f>SUMIFS(СВЦЭМ!$C$33:$C$776,СВЦЭМ!$A$33:$A$776,$A128,СВЦЭМ!$B$33:$B$776,L$119)+'СЕТ СН'!$I$9+СВЦЭМ!$D$10+'СЕТ СН'!$I$6-'СЕТ СН'!$I$19</f>
        <v>1374.08708297</v>
      </c>
      <c r="M128" s="36">
        <f>SUMIFS(СВЦЭМ!$C$33:$C$776,СВЦЭМ!$A$33:$A$776,$A128,СВЦЭМ!$B$33:$B$776,M$119)+'СЕТ СН'!$I$9+СВЦЭМ!$D$10+'СЕТ СН'!$I$6-'СЕТ СН'!$I$19</f>
        <v>1387.9912774099998</v>
      </c>
      <c r="N128" s="36">
        <f>SUMIFS(СВЦЭМ!$C$33:$C$776,СВЦЭМ!$A$33:$A$776,$A128,СВЦЭМ!$B$33:$B$776,N$119)+'СЕТ СН'!$I$9+СВЦЭМ!$D$10+'СЕТ СН'!$I$6-'СЕТ СН'!$I$19</f>
        <v>1397.6328141399999</v>
      </c>
      <c r="O128" s="36">
        <f>SUMIFS(СВЦЭМ!$C$33:$C$776,СВЦЭМ!$A$33:$A$776,$A128,СВЦЭМ!$B$33:$B$776,O$119)+'СЕТ СН'!$I$9+СВЦЭМ!$D$10+'СЕТ СН'!$I$6-'СЕТ СН'!$I$19</f>
        <v>1399.1175348500001</v>
      </c>
      <c r="P128" s="36">
        <f>SUMIFS(СВЦЭМ!$C$33:$C$776,СВЦЭМ!$A$33:$A$776,$A128,СВЦЭМ!$B$33:$B$776,P$119)+'СЕТ СН'!$I$9+СВЦЭМ!$D$10+'СЕТ СН'!$I$6-'СЕТ СН'!$I$19</f>
        <v>1410.7969546700001</v>
      </c>
      <c r="Q128" s="36">
        <f>SUMIFS(СВЦЭМ!$C$33:$C$776,СВЦЭМ!$A$33:$A$776,$A128,СВЦЭМ!$B$33:$B$776,Q$119)+'СЕТ СН'!$I$9+СВЦЭМ!$D$10+'СЕТ СН'!$I$6-'СЕТ СН'!$I$19</f>
        <v>1416.2103383899998</v>
      </c>
      <c r="R128" s="36">
        <f>SUMIFS(СВЦЭМ!$C$33:$C$776,СВЦЭМ!$A$33:$A$776,$A128,СВЦЭМ!$B$33:$B$776,R$119)+'СЕТ СН'!$I$9+СВЦЭМ!$D$10+'СЕТ СН'!$I$6-'СЕТ СН'!$I$19</f>
        <v>1374.86602498</v>
      </c>
      <c r="S128" s="36">
        <f>SUMIFS(СВЦЭМ!$C$33:$C$776,СВЦЭМ!$A$33:$A$776,$A128,СВЦЭМ!$B$33:$B$776,S$119)+'СЕТ СН'!$I$9+СВЦЭМ!$D$10+'СЕТ СН'!$I$6-'СЕТ СН'!$I$19</f>
        <v>1310.1053569999999</v>
      </c>
      <c r="T128" s="36">
        <f>SUMIFS(СВЦЭМ!$C$33:$C$776,СВЦЭМ!$A$33:$A$776,$A128,СВЦЭМ!$B$33:$B$776,T$119)+'СЕТ СН'!$I$9+СВЦЭМ!$D$10+'СЕТ СН'!$I$6-'СЕТ СН'!$I$19</f>
        <v>1268.5421955100001</v>
      </c>
      <c r="U128" s="36">
        <f>SUMIFS(СВЦЭМ!$C$33:$C$776,СВЦЭМ!$A$33:$A$776,$A128,СВЦЭМ!$B$33:$B$776,U$119)+'СЕТ СН'!$I$9+СВЦЭМ!$D$10+'СЕТ СН'!$I$6-'СЕТ СН'!$I$19</f>
        <v>1302.09562542</v>
      </c>
      <c r="V128" s="36">
        <f>SUMIFS(СВЦЭМ!$C$33:$C$776,СВЦЭМ!$A$33:$A$776,$A128,СВЦЭМ!$B$33:$B$776,V$119)+'СЕТ СН'!$I$9+СВЦЭМ!$D$10+'СЕТ СН'!$I$6-'СЕТ СН'!$I$19</f>
        <v>1300.23140659</v>
      </c>
      <c r="W128" s="36">
        <f>SUMIFS(СВЦЭМ!$C$33:$C$776,СВЦЭМ!$A$33:$A$776,$A128,СВЦЭМ!$B$33:$B$776,W$119)+'СЕТ СН'!$I$9+СВЦЭМ!$D$10+'СЕТ СН'!$I$6-'СЕТ СН'!$I$19</f>
        <v>1290.5916211799999</v>
      </c>
      <c r="X128" s="36">
        <f>SUMIFS(СВЦЭМ!$C$33:$C$776,СВЦЭМ!$A$33:$A$776,$A128,СВЦЭМ!$B$33:$B$776,X$119)+'СЕТ СН'!$I$9+СВЦЭМ!$D$10+'СЕТ СН'!$I$6-'СЕТ СН'!$I$19</f>
        <v>1301.0306329699999</v>
      </c>
      <c r="Y128" s="36">
        <f>SUMIFS(СВЦЭМ!$C$33:$C$776,СВЦЭМ!$A$33:$A$776,$A128,СВЦЭМ!$B$33:$B$776,Y$119)+'СЕТ СН'!$I$9+СВЦЭМ!$D$10+'СЕТ СН'!$I$6-'СЕТ СН'!$I$19</f>
        <v>1329.9044554100001</v>
      </c>
    </row>
    <row r="129" spans="1:25" ht="15.75" x14ac:dyDescent="0.2">
      <c r="A129" s="35">
        <f t="shared" si="3"/>
        <v>44114</v>
      </c>
      <c r="B129" s="36">
        <f>SUMIFS(СВЦЭМ!$C$33:$C$776,СВЦЭМ!$A$33:$A$776,$A129,СВЦЭМ!$B$33:$B$776,B$119)+'СЕТ СН'!$I$9+СВЦЭМ!$D$10+'СЕТ СН'!$I$6-'СЕТ СН'!$I$19</f>
        <v>1383.8593250700001</v>
      </c>
      <c r="C129" s="36">
        <f>SUMIFS(СВЦЭМ!$C$33:$C$776,СВЦЭМ!$A$33:$A$776,$A129,СВЦЭМ!$B$33:$B$776,C$119)+'СЕТ СН'!$I$9+СВЦЭМ!$D$10+'СЕТ СН'!$I$6-'СЕТ СН'!$I$19</f>
        <v>1462.70928976</v>
      </c>
      <c r="D129" s="36">
        <f>SUMIFS(СВЦЭМ!$C$33:$C$776,СВЦЭМ!$A$33:$A$776,$A129,СВЦЭМ!$B$33:$B$776,D$119)+'СЕТ СН'!$I$9+СВЦЭМ!$D$10+'СЕТ СН'!$I$6-'СЕТ СН'!$I$19</f>
        <v>1536.2537230799999</v>
      </c>
      <c r="E129" s="36">
        <f>SUMIFS(СВЦЭМ!$C$33:$C$776,СВЦЭМ!$A$33:$A$776,$A129,СВЦЭМ!$B$33:$B$776,E$119)+'СЕТ СН'!$I$9+СВЦЭМ!$D$10+'СЕТ СН'!$I$6-'СЕТ СН'!$I$19</f>
        <v>1563.2078416700001</v>
      </c>
      <c r="F129" s="36">
        <f>SUMIFS(СВЦЭМ!$C$33:$C$776,СВЦЭМ!$A$33:$A$776,$A129,СВЦЭМ!$B$33:$B$776,F$119)+'СЕТ СН'!$I$9+СВЦЭМ!$D$10+'СЕТ СН'!$I$6-'СЕТ СН'!$I$19</f>
        <v>1567.46623262</v>
      </c>
      <c r="G129" s="36">
        <f>SUMIFS(СВЦЭМ!$C$33:$C$776,СВЦЭМ!$A$33:$A$776,$A129,СВЦЭМ!$B$33:$B$776,G$119)+'СЕТ СН'!$I$9+СВЦЭМ!$D$10+'СЕТ СН'!$I$6-'СЕТ СН'!$I$19</f>
        <v>1550.3577190399999</v>
      </c>
      <c r="H129" s="36">
        <f>SUMIFS(СВЦЭМ!$C$33:$C$776,СВЦЭМ!$A$33:$A$776,$A129,СВЦЭМ!$B$33:$B$776,H$119)+'СЕТ СН'!$I$9+СВЦЭМ!$D$10+'СЕТ СН'!$I$6-'СЕТ СН'!$I$19</f>
        <v>1533.89329645</v>
      </c>
      <c r="I129" s="36">
        <f>SUMIFS(СВЦЭМ!$C$33:$C$776,СВЦЭМ!$A$33:$A$776,$A129,СВЦЭМ!$B$33:$B$776,I$119)+'СЕТ СН'!$I$9+СВЦЭМ!$D$10+'СЕТ СН'!$I$6-'СЕТ СН'!$I$19</f>
        <v>1503.41504143</v>
      </c>
      <c r="J129" s="36">
        <f>SUMIFS(СВЦЭМ!$C$33:$C$776,СВЦЭМ!$A$33:$A$776,$A129,СВЦЭМ!$B$33:$B$776,J$119)+'СЕТ СН'!$I$9+СВЦЭМ!$D$10+'СЕТ СН'!$I$6-'СЕТ СН'!$I$19</f>
        <v>1413.93801848</v>
      </c>
      <c r="K129" s="36">
        <f>SUMIFS(СВЦЭМ!$C$33:$C$776,СВЦЭМ!$A$33:$A$776,$A129,СВЦЭМ!$B$33:$B$776,K$119)+'СЕТ СН'!$I$9+СВЦЭМ!$D$10+'СЕТ СН'!$I$6-'СЕТ СН'!$I$19</f>
        <v>1356.9986385399998</v>
      </c>
      <c r="L129" s="36">
        <f>SUMIFS(СВЦЭМ!$C$33:$C$776,СВЦЭМ!$A$33:$A$776,$A129,СВЦЭМ!$B$33:$B$776,L$119)+'СЕТ СН'!$I$9+СВЦЭМ!$D$10+'СЕТ СН'!$I$6-'СЕТ СН'!$I$19</f>
        <v>1349.2086118299999</v>
      </c>
      <c r="M129" s="36">
        <f>SUMIFS(СВЦЭМ!$C$33:$C$776,СВЦЭМ!$A$33:$A$776,$A129,СВЦЭМ!$B$33:$B$776,M$119)+'СЕТ СН'!$I$9+СВЦЭМ!$D$10+'СЕТ СН'!$I$6-'СЕТ СН'!$I$19</f>
        <v>1344.3666325700001</v>
      </c>
      <c r="N129" s="36">
        <f>SUMIFS(СВЦЭМ!$C$33:$C$776,СВЦЭМ!$A$33:$A$776,$A129,СВЦЭМ!$B$33:$B$776,N$119)+'СЕТ СН'!$I$9+СВЦЭМ!$D$10+'СЕТ СН'!$I$6-'СЕТ СН'!$I$19</f>
        <v>1350.73585813</v>
      </c>
      <c r="O129" s="36">
        <f>SUMIFS(СВЦЭМ!$C$33:$C$776,СВЦЭМ!$A$33:$A$776,$A129,СВЦЭМ!$B$33:$B$776,O$119)+'СЕТ СН'!$I$9+СВЦЭМ!$D$10+'СЕТ СН'!$I$6-'СЕТ СН'!$I$19</f>
        <v>1402.1573119</v>
      </c>
      <c r="P129" s="36">
        <f>SUMIFS(СВЦЭМ!$C$33:$C$776,СВЦЭМ!$A$33:$A$776,$A129,СВЦЭМ!$B$33:$B$776,P$119)+'СЕТ СН'!$I$9+СВЦЭМ!$D$10+'СЕТ СН'!$I$6-'СЕТ СН'!$I$19</f>
        <v>1423.6464938499998</v>
      </c>
      <c r="Q129" s="36">
        <f>SUMIFS(СВЦЭМ!$C$33:$C$776,СВЦЭМ!$A$33:$A$776,$A129,СВЦЭМ!$B$33:$B$776,Q$119)+'СЕТ СН'!$I$9+СВЦЭМ!$D$10+'СЕТ СН'!$I$6-'СЕТ СН'!$I$19</f>
        <v>1413.4093378099999</v>
      </c>
      <c r="R129" s="36">
        <f>SUMIFS(СВЦЭМ!$C$33:$C$776,СВЦЭМ!$A$33:$A$776,$A129,СВЦЭМ!$B$33:$B$776,R$119)+'СЕТ СН'!$I$9+СВЦЭМ!$D$10+'СЕТ СН'!$I$6-'СЕТ СН'!$I$19</f>
        <v>1359.5324892899998</v>
      </c>
      <c r="S129" s="36">
        <f>SUMIFS(СВЦЭМ!$C$33:$C$776,СВЦЭМ!$A$33:$A$776,$A129,СВЦЭМ!$B$33:$B$776,S$119)+'СЕТ СН'!$I$9+СВЦЭМ!$D$10+'СЕТ СН'!$I$6-'СЕТ СН'!$I$19</f>
        <v>1339.1400795699999</v>
      </c>
      <c r="T129" s="36">
        <f>SUMIFS(СВЦЭМ!$C$33:$C$776,СВЦЭМ!$A$33:$A$776,$A129,СВЦЭМ!$B$33:$B$776,T$119)+'СЕТ СН'!$I$9+СВЦЭМ!$D$10+'СЕТ СН'!$I$6-'СЕТ СН'!$I$19</f>
        <v>1320.2407734200001</v>
      </c>
      <c r="U129" s="36">
        <f>SUMIFS(СВЦЭМ!$C$33:$C$776,СВЦЭМ!$A$33:$A$776,$A129,СВЦЭМ!$B$33:$B$776,U$119)+'СЕТ СН'!$I$9+СВЦЭМ!$D$10+'СЕТ СН'!$I$6-'СЕТ СН'!$I$19</f>
        <v>1316.7197542099998</v>
      </c>
      <c r="V129" s="36">
        <f>SUMIFS(СВЦЭМ!$C$33:$C$776,СВЦЭМ!$A$33:$A$776,$A129,СВЦЭМ!$B$33:$B$776,V$119)+'СЕТ СН'!$I$9+СВЦЭМ!$D$10+'СЕТ СН'!$I$6-'СЕТ СН'!$I$19</f>
        <v>1276.1806314</v>
      </c>
      <c r="W129" s="36">
        <f>SUMIFS(СВЦЭМ!$C$33:$C$776,СВЦЭМ!$A$33:$A$776,$A129,СВЦЭМ!$B$33:$B$776,W$119)+'СЕТ СН'!$I$9+СВЦЭМ!$D$10+'СЕТ СН'!$I$6-'СЕТ СН'!$I$19</f>
        <v>1272.0292002299998</v>
      </c>
      <c r="X129" s="36">
        <f>SUMIFS(СВЦЭМ!$C$33:$C$776,СВЦЭМ!$A$33:$A$776,$A129,СВЦЭМ!$B$33:$B$776,X$119)+'СЕТ СН'!$I$9+СВЦЭМ!$D$10+'СЕТ СН'!$I$6-'СЕТ СН'!$I$19</f>
        <v>1258.4225326999999</v>
      </c>
      <c r="Y129" s="36">
        <f>SUMIFS(СВЦЭМ!$C$33:$C$776,СВЦЭМ!$A$33:$A$776,$A129,СВЦЭМ!$B$33:$B$776,Y$119)+'СЕТ СН'!$I$9+СВЦЭМ!$D$10+'СЕТ СН'!$I$6-'СЕТ СН'!$I$19</f>
        <v>1301.0983047699999</v>
      </c>
    </row>
    <row r="130" spans="1:25" ht="15.75" x14ac:dyDescent="0.2">
      <c r="A130" s="35">
        <f t="shared" si="3"/>
        <v>44115</v>
      </c>
      <c r="B130" s="36">
        <f>SUMIFS(СВЦЭМ!$C$33:$C$776,СВЦЭМ!$A$33:$A$776,$A130,СВЦЭМ!$B$33:$B$776,B$119)+'СЕТ СН'!$I$9+СВЦЭМ!$D$10+'СЕТ СН'!$I$6-'СЕТ СН'!$I$19</f>
        <v>1384.7262482699998</v>
      </c>
      <c r="C130" s="36">
        <f>SUMIFS(СВЦЭМ!$C$33:$C$776,СВЦЭМ!$A$33:$A$776,$A130,СВЦЭМ!$B$33:$B$776,C$119)+'СЕТ СН'!$I$9+СВЦЭМ!$D$10+'СЕТ СН'!$I$6-'СЕТ СН'!$I$19</f>
        <v>1475.8171459599998</v>
      </c>
      <c r="D130" s="36">
        <f>SUMIFS(СВЦЭМ!$C$33:$C$776,СВЦЭМ!$A$33:$A$776,$A130,СВЦЭМ!$B$33:$B$776,D$119)+'СЕТ СН'!$I$9+СВЦЭМ!$D$10+'СЕТ СН'!$I$6-'СЕТ СН'!$I$19</f>
        <v>1572.9708845800001</v>
      </c>
      <c r="E130" s="36">
        <f>SUMIFS(СВЦЭМ!$C$33:$C$776,СВЦЭМ!$A$33:$A$776,$A130,СВЦЭМ!$B$33:$B$776,E$119)+'СЕТ СН'!$I$9+СВЦЭМ!$D$10+'СЕТ СН'!$I$6-'СЕТ СН'!$I$19</f>
        <v>1605.7730606800001</v>
      </c>
      <c r="F130" s="36">
        <f>SUMIFS(СВЦЭМ!$C$33:$C$776,СВЦЭМ!$A$33:$A$776,$A130,СВЦЭМ!$B$33:$B$776,F$119)+'СЕТ СН'!$I$9+СВЦЭМ!$D$10+'СЕТ СН'!$I$6-'СЕТ СН'!$I$19</f>
        <v>1607.04616285</v>
      </c>
      <c r="G130" s="36">
        <f>SUMIFS(СВЦЭМ!$C$33:$C$776,СВЦЭМ!$A$33:$A$776,$A130,СВЦЭМ!$B$33:$B$776,G$119)+'СЕТ СН'!$I$9+СВЦЭМ!$D$10+'СЕТ СН'!$I$6-'СЕТ СН'!$I$19</f>
        <v>1603.09412991</v>
      </c>
      <c r="H130" s="36">
        <f>SUMIFS(СВЦЭМ!$C$33:$C$776,СВЦЭМ!$A$33:$A$776,$A130,СВЦЭМ!$B$33:$B$776,H$119)+'СЕТ СН'!$I$9+СВЦЭМ!$D$10+'СЕТ СН'!$I$6-'СЕТ СН'!$I$19</f>
        <v>1580.3328127</v>
      </c>
      <c r="I130" s="36">
        <f>SUMIFS(СВЦЭМ!$C$33:$C$776,СВЦЭМ!$A$33:$A$776,$A130,СВЦЭМ!$B$33:$B$776,I$119)+'СЕТ СН'!$I$9+СВЦЭМ!$D$10+'СЕТ СН'!$I$6-'СЕТ СН'!$I$19</f>
        <v>1558.2320283399999</v>
      </c>
      <c r="J130" s="36">
        <f>SUMIFS(СВЦЭМ!$C$33:$C$776,СВЦЭМ!$A$33:$A$776,$A130,СВЦЭМ!$B$33:$B$776,J$119)+'СЕТ СН'!$I$9+СВЦЭМ!$D$10+'СЕТ СН'!$I$6-'СЕТ СН'!$I$19</f>
        <v>1464.4967171200001</v>
      </c>
      <c r="K130" s="36">
        <f>SUMIFS(СВЦЭМ!$C$33:$C$776,СВЦЭМ!$A$33:$A$776,$A130,СВЦЭМ!$B$33:$B$776,K$119)+'СЕТ СН'!$I$9+СВЦЭМ!$D$10+'СЕТ СН'!$I$6-'СЕТ СН'!$I$19</f>
        <v>1388.2737704399999</v>
      </c>
      <c r="L130" s="36">
        <f>SUMIFS(СВЦЭМ!$C$33:$C$776,СВЦЭМ!$A$33:$A$776,$A130,СВЦЭМ!$B$33:$B$776,L$119)+'СЕТ СН'!$I$9+СВЦЭМ!$D$10+'СЕТ СН'!$I$6-'СЕТ СН'!$I$19</f>
        <v>1380.2505525299998</v>
      </c>
      <c r="M130" s="36">
        <f>SUMIFS(СВЦЭМ!$C$33:$C$776,СВЦЭМ!$A$33:$A$776,$A130,СВЦЭМ!$B$33:$B$776,M$119)+'СЕТ СН'!$I$9+СВЦЭМ!$D$10+'СЕТ СН'!$I$6-'СЕТ СН'!$I$19</f>
        <v>1383.4355946699998</v>
      </c>
      <c r="N130" s="36">
        <f>SUMIFS(СВЦЭМ!$C$33:$C$776,СВЦЭМ!$A$33:$A$776,$A130,СВЦЭМ!$B$33:$B$776,N$119)+'СЕТ СН'!$I$9+СВЦЭМ!$D$10+'СЕТ СН'!$I$6-'СЕТ СН'!$I$19</f>
        <v>1393.64447163</v>
      </c>
      <c r="O130" s="36">
        <f>SUMIFS(СВЦЭМ!$C$33:$C$776,СВЦЭМ!$A$33:$A$776,$A130,СВЦЭМ!$B$33:$B$776,O$119)+'СЕТ СН'!$I$9+СВЦЭМ!$D$10+'СЕТ СН'!$I$6-'СЕТ СН'!$I$19</f>
        <v>1437.2831121300001</v>
      </c>
      <c r="P130" s="36">
        <f>SUMIFS(СВЦЭМ!$C$33:$C$776,СВЦЭМ!$A$33:$A$776,$A130,СВЦЭМ!$B$33:$B$776,P$119)+'СЕТ СН'!$I$9+СВЦЭМ!$D$10+'СЕТ СН'!$I$6-'СЕТ СН'!$I$19</f>
        <v>1472.4718994099999</v>
      </c>
      <c r="Q130" s="36">
        <f>SUMIFS(СВЦЭМ!$C$33:$C$776,СВЦЭМ!$A$33:$A$776,$A130,СВЦЭМ!$B$33:$B$776,Q$119)+'СЕТ СН'!$I$9+СВЦЭМ!$D$10+'СЕТ СН'!$I$6-'СЕТ СН'!$I$19</f>
        <v>1424.60136035</v>
      </c>
      <c r="R130" s="36">
        <f>SUMIFS(СВЦЭМ!$C$33:$C$776,СВЦЭМ!$A$33:$A$776,$A130,СВЦЭМ!$B$33:$B$776,R$119)+'СЕТ СН'!$I$9+СВЦЭМ!$D$10+'СЕТ СН'!$I$6-'СЕТ СН'!$I$19</f>
        <v>1374.6811750899999</v>
      </c>
      <c r="S130" s="36">
        <f>SUMIFS(СВЦЭМ!$C$33:$C$776,СВЦЭМ!$A$33:$A$776,$A130,СВЦЭМ!$B$33:$B$776,S$119)+'СЕТ СН'!$I$9+СВЦЭМ!$D$10+'СЕТ СН'!$I$6-'СЕТ СН'!$I$19</f>
        <v>1332.6924366200001</v>
      </c>
      <c r="T130" s="36">
        <f>SUMIFS(СВЦЭМ!$C$33:$C$776,СВЦЭМ!$A$33:$A$776,$A130,СВЦЭМ!$B$33:$B$776,T$119)+'СЕТ СН'!$I$9+СВЦЭМ!$D$10+'СЕТ СН'!$I$6-'СЕТ СН'!$I$19</f>
        <v>1351.9041803599998</v>
      </c>
      <c r="U130" s="36">
        <f>SUMIFS(СВЦЭМ!$C$33:$C$776,СВЦЭМ!$A$33:$A$776,$A130,СВЦЭМ!$B$33:$B$776,U$119)+'СЕТ СН'!$I$9+СВЦЭМ!$D$10+'СЕТ СН'!$I$6-'СЕТ СН'!$I$19</f>
        <v>1360.7611175699999</v>
      </c>
      <c r="V130" s="36">
        <f>SUMIFS(СВЦЭМ!$C$33:$C$776,СВЦЭМ!$A$33:$A$776,$A130,СВЦЭМ!$B$33:$B$776,V$119)+'СЕТ СН'!$I$9+СВЦЭМ!$D$10+'СЕТ СН'!$I$6-'СЕТ СН'!$I$19</f>
        <v>1329.32108066</v>
      </c>
      <c r="W130" s="36">
        <f>SUMIFS(СВЦЭМ!$C$33:$C$776,СВЦЭМ!$A$33:$A$776,$A130,СВЦЭМ!$B$33:$B$776,W$119)+'СЕТ СН'!$I$9+СВЦЭМ!$D$10+'СЕТ СН'!$I$6-'СЕТ СН'!$I$19</f>
        <v>1312.7197136699999</v>
      </c>
      <c r="X130" s="36">
        <f>SUMIFS(СВЦЭМ!$C$33:$C$776,СВЦЭМ!$A$33:$A$776,$A130,СВЦЭМ!$B$33:$B$776,X$119)+'СЕТ СН'!$I$9+СВЦЭМ!$D$10+'СЕТ СН'!$I$6-'СЕТ СН'!$I$19</f>
        <v>1289.13981762</v>
      </c>
      <c r="Y130" s="36">
        <f>SUMIFS(СВЦЭМ!$C$33:$C$776,СВЦЭМ!$A$33:$A$776,$A130,СВЦЭМ!$B$33:$B$776,Y$119)+'СЕТ СН'!$I$9+СВЦЭМ!$D$10+'СЕТ СН'!$I$6-'СЕТ СН'!$I$19</f>
        <v>1325.2613333899999</v>
      </c>
    </row>
    <row r="131" spans="1:25" ht="15.75" x14ac:dyDescent="0.2">
      <c r="A131" s="35">
        <f t="shared" si="3"/>
        <v>44116</v>
      </c>
      <c r="B131" s="36">
        <f>SUMIFS(СВЦЭМ!$C$33:$C$776,СВЦЭМ!$A$33:$A$776,$A131,СВЦЭМ!$B$33:$B$776,B$119)+'СЕТ СН'!$I$9+СВЦЭМ!$D$10+'СЕТ СН'!$I$6-'СЕТ СН'!$I$19</f>
        <v>1381.6601681699999</v>
      </c>
      <c r="C131" s="36">
        <f>SUMIFS(СВЦЭМ!$C$33:$C$776,СВЦЭМ!$A$33:$A$776,$A131,СВЦЭМ!$B$33:$B$776,C$119)+'СЕТ СН'!$I$9+СВЦЭМ!$D$10+'СЕТ СН'!$I$6-'СЕТ СН'!$I$19</f>
        <v>1454.5927012499999</v>
      </c>
      <c r="D131" s="36">
        <f>SUMIFS(СВЦЭМ!$C$33:$C$776,СВЦЭМ!$A$33:$A$776,$A131,СВЦЭМ!$B$33:$B$776,D$119)+'СЕТ СН'!$I$9+СВЦЭМ!$D$10+'СЕТ СН'!$I$6-'СЕТ СН'!$I$19</f>
        <v>1529.20504375</v>
      </c>
      <c r="E131" s="36">
        <f>SUMIFS(СВЦЭМ!$C$33:$C$776,СВЦЭМ!$A$33:$A$776,$A131,СВЦЭМ!$B$33:$B$776,E$119)+'СЕТ СН'!$I$9+СВЦЭМ!$D$10+'СЕТ СН'!$I$6-'СЕТ СН'!$I$19</f>
        <v>1543.1422848</v>
      </c>
      <c r="F131" s="36">
        <f>SUMIFS(СВЦЭМ!$C$33:$C$776,СВЦЭМ!$A$33:$A$776,$A131,СВЦЭМ!$B$33:$B$776,F$119)+'СЕТ СН'!$I$9+СВЦЭМ!$D$10+'СЕТ СН'!$I$6-'СЕТ СН'!$I$19</f>
        <v>1543.0277862099999</v>
      </c>
      <c r="G131" s="36">
        <f>SUMIFS(СВЦЭМ!$C$33:$C$776,СВЦЭМ!$A$33:$A$776,$A131,СВЦЭМ!$B$33:$B$776,G$119)+'СЕТ СН'!$I$9+СВЦЭМ!$D$10+'СЕТ СН'!$I$6-'СЕТ СН'!$I$19</f>
        <v>1526.5131684600001</v>
      </c>
      <c r="H131" s="36">
        <f>SUMIFS(СВЦЭМ!$C$33:$C$776,СВЦЭМ!$A$33:$A$776,$A131,СВЦЭМ!$B$33:$B$776,H$119)+'СЕТ СН'!$I$9+СВЦЭМ!$D$10+'СЕТ СН'!$I$6-'СЕТ СН'!$I$19</f>
        <v>1474.9426595999998</v>
      </c>
      <c r="I131" s="36">
        <f>SUMIFS(СВЦЭМ!$C$33:$C$776,СВЦЭМ!$A$33:$A$776,$A131,СВЦЭМ!$B$33:$B$776,I$119)+'СЕТ СН'!$I$9+СВЦЭМ!$D$10+'СЕТ СН'!$I$6-'СЕТ СН'!$I$19</f>
        <v>1433.23890921</v>
      </c>
      <c r="J131" s="36">
        <f>SUMIFS(СВЦЭМ!$C$33:$C$776,СВЦЭМ!$A$33:$A$776,$A131,СВЦЭМ!$B$33:$B$776,J$119)+'СЕТ СН'!$I$9+СВЦЭМ!$D$10+'СЕТ СН'!$I$6-'СЕТ СН'!$I$19</f>
        <v>1359.0754544699998</v>
      </c>
      <c r="K131" s="36">
        <f>SUMIFS(СВЦЭМ!$C$33:$C$776,СВЦЭМ!$A$33:$A$776,$A131,СВЦЭМ!$B$33:$B$776,K$119)+'СЕТ СН'!$I$9+СВЦЭМ!$D$10+'СЕТ СН'!$I$6-'СЕТ СН'!$I$19</f>
        <v>1310.1888777099998</v>
      </c>
      <c r="L131" s="36">
        <f>SUMIFS(СВЦЭМ!$C$33:$C$776,СВЦЭМ!$A$33:$A$776,$A131,СВЦЭМ!$B$33:$B$776,L$119)+'СЕТ СН'!$I$9+СВЦЭМ!$D$10+'СЕТ СН'!$I$6-'СЕТ СН'!$I$19</f>
        <v>1307.4105187199998</v>
      </c>
      <c r="M131" s="36">
        <f>SUMIFS(СВЦЭМ!$C$33:$C$776,СВЦЭМ!$A$33:$A$776,$A131,СВЦЭМ!$B$33:$B$776,M$119)+'СЕТ СН'!$I$9+СВЦЭМ!$D$10+'СЕТ СН'!$I$6-'СЕТ СН'!$I$19</f>
        <v>1305.3444392900001</v>
      </c>
      <c r="N131" s="36">
        <f>SUMIFS(СВЦЭМ!$C$33:$C$776,СВЦЭМ!$A$33:$A$776,$A131,СВЦЭМ!$B$33:$B$776,N$119)+'СЕТ СН'!$I$9+СВЦЭМ!$D$10+'СЕТ СН'!$I$6-'СЕТ СН'!$I$19</f>
        <v>1313.73221281</v>
      </c>
      <c r="O131" s="36">
        <f>SUMIFS(СВЦЭМ!$C$33:$C$776,СВЦЭМ!$A$33:$A$776,$A131,СВЦЭМ!$B$33:$B$776,O$119)+'СЕТ СН'!$I$9+СВЦЭМ!$D$10+'СЕТ СН'!$I$6-'СЕТ СН'!$I$19</f>
        <v>1335.67333403</v>
      </c>
      <c r="P131" s="36">
        <f>SUMIFS(СВЦЭМ!$C$33:$C$776,СВЦЭМ!$A$33:$A$776,$A131,СВЦЭМ!$B$33:$B$776,P$119)+'СЕТ СН'!$I$9+СВЦЭМ!$D$10+'СЕТ СН'!$I$6-'СЕТ СН'!$I$19</f>
        <v>1374.2857644599999</v>
      </c>
      <c r="Q131" s="36">
        <f>SUMIFS(СВЦЭМ!$C$33:$C$776,СВЦЭМ!$A$33:$A$776,$A131,СВЦЭМ!$B$33:$B$776,Q$119)+'СЕТ СН'!$I$9+СВЦЭМ!$D$10+'СЕТ СН'!$I$6-'СЕТ СН'!$I$19</f>
        <v>1359.9401953900001</v>
      </c>
      <c r="R131" s="36">
        <f>SUMIFS(СВЦЭМ!$C$33:$C$776,СВЦЭМ!$A$33:$A$776,$A131,СВЦЭМ!$B$33:$B$776,R$119)+'СЕТ СН'!$I$9+СВЦЭМ!$D$10+'СЕТ СН'!$I$6-'СЕТ СН'!$I$19</f>
        <v>1312.6915469999999</v>
      </c>
      <c r="S131" s="36">
        <f>SUMIFS(СВЦЭМ!$C$33:$C$776,СВЦЭМ!$A$33:$A$776,$A131,СВЦЭМ!$B$33:$B$776,S$119)+'СЕТ СН'!$I$9+СВЦЭМ!$D$10+'СЕТ СН'!$I$6-'СЕТ СН'!$I$19</f>
        <v>1260.9446951800001</v>
      </c>
      <c r="T131" s="36">
        <f>SUMIFS(СВЦЭМ!$C$33:$C$776,СВЦЭМ!$A$33:$A$776,$A131,СВЦЭМ!$B$33:$B$776,T$119)+'СЕТ СН'!$I$9+СВЦЭМ!$D$10+'СЕТ СН'!$I$6-'СЕТ СН'!$I$19</f>
        <v>1271.56322256</v>
      </c>
      <c r="U131" s="36">
        <f>SUMIFS(СВЦЭМ!$C$33:$C$776,СВЦЭМ!$A$33:$A$776,$A131,СВЦЭМ!$B$33:$B$776,U$119)+'СЕТ СН'!$I$9+СВЦЭМ!$D$10+'СЕТ СН'!$I$6-'СЕТ СН'!$I$19</f>
        <v>1299.99060887</v>
      </c>
      <c r="V131" s="36">
        <f>SUMIFS(СВЦЭМ!$C$33:$C$776,СВЦЭМ!$A$33:$A$776,$A131,СВЦЭМ!$B$33:$B$776,V$119)+'СЕТ СН'!$I$9+СВЦЭМ!$D$10+'СЕТ СН'!$I$6-'СЕТ СН'!$I$19</f>
        <v>1299.2511024400001</v>
      </c>
      <c r="W131" s="36">
        <f>SUMIFS(СВЦЭМ!$C$33:$C$776,СВЦЭМ!$A$33:$A$776,$A131,СВЦЭМ!$B$33:$B$776,W$119)+'СЕТ СН'!$I$9+СВЦЭМ!$D$10+'СЕТ СН'!$I$6-'СЕТ СН'!$I$19</f>
        <v>1291.6567894099999</v>
      </c>
      <c r="X131" s="36">
        <f>SUMIFS(СВЦЭМ!$C$33:$C$776,СВЦЭМ!$A$33:$A$776,$A131,СВЦЭМ!$B$33:$B$776,X$119)+'СЕТ СН'!$I$9+СВЦЭМ!$D$10+'СЕТ СН'!$I$6-'СЕТ СН'!$I$19</f>
        <v>1265.61150901</v>
      </c>
      <c r="Y131" s="36">
        <f>SUMIFS(СВЦЭМ!$C$33:$C$776,СВЦЭМ!$A$33:$A$776,$A131,СВЦЭМ!$B$33:$B$776,Y$119)+'СЕТ СН'!$I$9+СВЦЭМ!$D$10+'СЕТ СН'!$I$6-'СЕТ СН'!$I$19</f>
        <v>1297.5880161099999</v>
      </c>
    </row>
    <row r="132" spans="1:25" ht="15.75" x14ac:dyDescent="0.2">
      <c r="A132" s="35">
        <f t="shared" si="3"/>
        <v>44117</v>
      </c>
      <c r="B132" s="36">
        <f>SUMIFS(СВЦЭМ!$C$33:$C$776,СВЦЭМ!$A$33:$A$776,$A132,СВЦЭМ!$B$33:$B$776,B$119)+'СЕТ СН'!$I$9+СВЦЭМ!$D$10+'СЕТ СН'!$I$6-'СЕТ СН'!$I$19</f>
        <v>1368.9832816999999</v>
      </c>
      <c r="C132" s="36">
        <f>SUMIFS(СВЦЭМ!$C$33:$C$776,СВЦЭМ!$A$33:$A$776,$A132,СВЦЭМ!$B$33:$B$776,C$119)+'СЕТ СН'!$I$9+СВЦЭМ!$D$10+'СЕТ СН'!$I$6-'СЕТ СН'!$I$19</f>
        <v>1444.98790125</v>
      </c>
      <c r="D132" s="36">
        <f>SUMIFS(СВЦЭМ!$C$33:$C$776,СВЦЭМ!$A$33:$A$776,$A132,СВЦЭМ!$B$33:$B$776,D$119)+'СЕТ СН'!$I$9+СВЦЭМ!$D$10+'СЕТ СН'!$I$6-'СЕТ СН'!$I$19</f>
        <v>1502.7358782900001</v>
      </c>
      <c r="E132" s="36">
        <f>SUMIFS(СВЦЭМ!$C$33:$C$776,СВЦЭМ!$A$33:$A$776,$A132,СВЦЭМ!$B$33:$B$776,E$119)+'СЕТ СН'!$I$9+СВЦЭМ!$D$10+'СЕТ СН'!$I$6-'СЕТ СН'!$I$19</f>
        <v>1517.2690688600001</v>
      </c>
      <c r="F132" s="36">
        <f>SUMIFS(СВЦЭМ!$C$33:$C$776,СВЦЭМ!$A$33:$A$776,$A132,СВЦЭМ!$B$33:$B$776,F$119)+'СЕТ СН'!$I$9+СВЦЭМ!$D$10+'СЕТ СН'!$I$6-'СЕТ СН'!$I$19</f>
        <v>1518.7102517200001</v>
      </c>
      <c r="G132" s="36">
        <f>SUMIFS(СВЦЭМ!$C$33:$C$776,СВЦЭМ!$A$33:$A$776,$A132,СВЦЭМ!$B$33:$B$776,G$119)+'СЕТ СН'!$I$9+СВЦЭМ!$D$10+'СЕТ СН'!$I$6-'СЕТ СН'!$I$19</f>
        <v>1506.4005544199999</v>
      </c>
      <c r="H132" s="36">
        <f>SUMIFS(СВЦЭМ!$C$33:$C$776,СВЦЭМ!$A$33:$A$776,$A132,СВЦЭМ!$B$33:$B$776,H$119)+'СЕТ СН'!$I$9+СВЦЭМ!$D$10+'СЕТ СН'!$I$6-'СЕТ СН'!$I$19</f>
        <v>1482.07734132</v>
      </c>
      <c r="I132" s="36">
        <f>SUMIFS(СВЦЭМ!$C$33:$C$776,СВЦЭМ!$A$33:$A$776,$A132,СВЦЭМ!$B$33:$B$776,I$119)+'СЕТ СН'!$I$9+СВЦЭМ!$D$10+'СЕТ СН'!$I$6-'СЕТ СН'!$I$19</f>
        <v>1475.52009507</v>
      </c>
      <c r="J132" s="36">
        <f>SUMIFS(СВЦЭМ!$C$33:$C$776,СВЦЭМ!$A$33:$A$776,$A132,СВЦЭМ!$B$33:$B$776,J$119)+'СЕТ СН'!$I$9+СВЦЭМ!$D$10+'СЕТ СН'!$I$6-'СЕТ СН'!$I$19</f>
        <v>1419.03011083</v>
      </c>
      <c r="K132" s="36">
        <f>SUMIFS(СВЦЭМ!$C$33:$C$776,СВЦЭМ!$A$33:$A$776,$A132,СВЦЭМ!$B$33:$B$776,K$119)+'СЕТ СН'!$I$9+СВЦЭМ!$D$10+'СЕТ СН'!$I$6-'СЕТ СН'!$I$19</f>
        <v>1377.0548405999998</v>
      </c>
      <c r="L132" s="36">
        <f>SUMIFS(СВЦЭМ!$C$33:$C$776,СВЦЭМ!$A$33:$A$776,$A132,СВЦЭМ!$B$33:$B$776,L$119)+'СЕТ СН'!$I$9+СВЦЭМ!$D$10+'СЕТ СН'!$I$6-'СЕТ СН'!$I$19</f>
        <v>1378.9662778699999</v>
      </c>
      <c r="M132" s="36">
        <f>SUMIFS(СВЦЭМ!$C$33:$C$776,СВЦЭМ!$A$33:$A$776,$A132,СВЦЭМ!$B$33:$B$776,M$119)+'СЕТ СН'!$I$9+СВЦЭМ!$D$10+'СЕТ СН'!$I$6-'СЕТ СН'!$I$19</f>
        <v>1389.7189268</v>
      </c>
      <c r="N132" s="36">
        <f>SUMIFS(СВЦЭМ!$C$33:$C$776,СВЦЭМ!$A$33:$A$776,$A132,СВЦЭМ!$B$33:$B$776,N$119)+'СЕТ СН'!$I$9+СВЦЭМ!$D$10+'СЕТ СН'!$I$6-'СЕТ СН'!$I$19</f>
        <v>1395.56075962</v>
      </c>
      <c r="O132" s="36">
        <f>SUMIFS(СВЦЭМ!$C$33:$C$776,СВЦЭМ!$A$33:$A$776,$A132,СВЦЭМ!$B$33:$B$776,O$119)+'СЕТ СН'!$I$9+СВЦЭМ!$D$10+'СЕТ СН'!$I$6-'СЕТ СН'!$I$19</f>
        <v>1433.5248050599998</v>
      </c>
      <c r="P132" s="36">
        <f>SUMIFS(СВЦЭМ!$C$33:$C$776,СВЦЭМ!$A$33:$A$776,$A132,СВЦЭМ!$B$33:$B$776,P$119)+'СЕТ СН'!$I$9+СВЦЭМ!$D$10+'СЕТ СН'!$I$6-'СЕТ СН'!$I$19</f>
        <v>1463.9112120499999</v>
      </c>
      <c r="Q132" s="36">
        <f>SUMIFS(СВЦЭМ!$C$33:$C$776,СВЦЭМ!$A$33:$A$776,$A132,СВЦЭМ!$B$33:$B$776,Q$119)+'СЕТ СН'!$I$9+СВЦЭМ!$D$10+'СЕТ СН'!$I$6-'СЕТ СН'!$I$19</f>
        <v>1424.0814301999999</v>
      </c>
      <c r="R132" s="36">
        <f>SUMIFS(СВЦЭМ!$C$33:$C$776,СВЦЭМ!$A$33:$A$776,$A132,СВЦЭМ!$B$33:$B$776,R$119)+'СЕТ СН'!$I$9+СВЦЭМ!$D$10+'СЕТ СН'!$I$6-'СЕТ СН'!$I$19</f>
        <v>1372.37288304</v>
      </c>
      <c r="S132" s="36">
        <f>SUMIFS(СВЦЭМ!$C$33:$C$776,СВЦЭМ!$A$33:$A$776,$A132,СВЦЭМ!$B$33:$B$776,S$119)+'СЕТ СН'!$I$9+СВЦЭМ!$D$10+'СЕТ СН'!$I$6-'СЕТ СН'!$I$19</f>
        <v>1327.5375039</v>
      </c>
      <c r="T132" s="36">
        <f>SUMIFS(СВЦЭМ!$C$33:$C$776,СВЦЭМ!$A$33:$A$776,$A132,СВЦЭМ!$B$33:$B$776,T$119)+'СЕТ СН'!$I$9+СВЦЭМ!$D$10+'СЕТ СН'!$I$6-'СЕТ СН'!$I$19</f>
        <v>1326.0838082800001</v>
      </c>
      <c r="U132" s="36">
        <f>SUMIFS(СВЦЭМ!$C$33:$C$776,СВЦЭМ!$A$33:$A$776,$A132,СВЦЭМ!$B$33:$B$776,U$119)+'СЕТ СН'!$I$9+СВЦЭМ!$D$10+'СЕТ СН'!$I$6-'СЕТ СН'!$I$19</f>
        <v>1348.4082721499999</v>
      </c>
      <c r="V132" s="36">
        <f>SUMIFS(СВЦЭМ!$C$33:$C$776,СВЦЭМ!$A$33:$A$776,$A132,СВЦЭМ!$B$33:$B$776,V$119)+'СЕТ СН'!$I$9+СВЦЭМ!$D$10+'СЕТ СН'!$I$6-'СЕТ СН'!$I$19</f>
        <v>1342.9970013499999</v>
      </c>
      <c r="W132" s="36">
        <f>SUMIFS(СВЦЭМ!$C$33:$C$776,СВЦЭМ!$A$33:$A$776,$A132,СВЦЭМ!$B$33:$B$776,W$119)+'СЕТ СН'!$I$9+СВЦЭМ!$D$10+'СЕТ СН'!$I$6-'СЕТ СН'!$I$19</f>
        <v>1334.9178239299999</v>
      </c>
      <c r="X132" s="36">
        <f>SUMIFS(СВЦЭМ!$C$33:$C$776,СВЦЭМ!$A$33:$A$776,$A132,СВЦЭМ!$B$33:$B$776,X$119)+'СЕТ СН'!$I$9+СВЦЭМ!$D$10+'СЕТ СН'!$I$6-'СЕТ СН'!$I$19</f>
        <v>1317.39071556</v>
      </c>
      <c r="Y132" s="36">
        <f>SUMIFS(СВЦЭМ!$C$33:$C$776,СВЦЭМ!$A$33:$A$776,$A132,СВЦЭМ!$B$33:$B$776,Y$119)+'СЕТ СН'!$I$9+СВЦЭМ!$D$10+'СЕТ СН'!$I$6-'СЕТ СН'!$I$19</f>
        <v>1337.7574811899999</v>
      </c>
    </row>
    <row r="133" spans="1:25" ht="15.75" x14ac:dyDescent="0.2">
      <c r="A133" s="35">
        <f t="shared" si="3"/>
        <v>44118</v>
      </c>
      <c r="B133" s="36">
        <f>SUMIFS(СВЦЭМ!$C$33:$C$776,СВЦЭМ!$A$33:$A$776,$A133,СВЦЭМ!$B$33:$B$776,B$119)+'СЕТ СН'!$I$9+СВЦЭМ!$D$10+'СЕТ СН'!$I$6-'СЕТ СН'!$I$19</f>
        <v>1403.9841510399999</v>
      </c>
      <c r="C133" s="36">
        <f>SUMIFS(СВЦЭМ!$C$33:$C$776,СВЦЭМ!$A$33:$A$776,$A133,СВЦЭМ!$B$33:$B$776,C$119)+'СЕТ СН'!$I$9+СВЦЭМ!$D$10+'СЕТ СН'!$I$6-'СЕТ СН'!$I$19</f>
        <v>1476.57628712</v>
      </c>
      <c r="D133" s="36">
        <f>SUMIFS(СВЦЭМ!$C$33:$C$776,СВЦЭМ!$A$33:$A$776,$A133,СВЦЭМ!$B$33:$B$776,D$119)+'СЕТ СН'!$I$9+СВЦЭМ!$D$10+'СЕТ СН'!$I$6-'СЕТ СН'!$I$19</f>
        <v>1543.95577897</v>
      </c>
      <c r="E133" s="36">
        <f>SUMIFS(СВЦЭМ!$C$33:$C$776,СВЦЭМ!$A$33:$A$776,$A133,СВЦЭМ!$B$33:$B$776,E$119)+'СЕТ СН'!$I$9+СВЦЭМ!$D$10+'СЕТ СН'!$I$6-'СЕТ СН'!$I$19</f>
        <v>1556.9084782599998</v>
      </c>
      <c r="F133" s="36">
        <f>SUMIFS(СВЦЭМ!$C$33:$C$776,СВЦЭМ!$A$33:$A$776,$A133,СВЦЭМ!$B$33:$B$776,F$119)+'СЕТ СН'!$I$9+СВЦЭМ!$D$10+'СЕТ СН'!$I$6-'СЕТ СН'!$I$19</f>
        <v>1550.3739270799999</v>
      </c>
      <c r="G133" s="36">
        <f>SUMIFS(СВЦЭМ!$C$33:$C$776,СВЦЭМ!$A$33:$A$776,$A133,СВЦЭМ!$B$33:$B$776,G$119)+'СЕТ СН'!$I$9+СВЦЭМ!$D$10+'СЕТ СН'!$I$6-'СЕТ СН'!$I$19</f>
        <v>1541.6579695599999</v>
      </c>
      <c r="H133" s="36">
        <f>SUMIFS(СВЦЭМ!$C$33:$C$776,СВЦЭМ!$A$33:$A$776,$A133,СВЦЭМ!$B$33:$B$776,H$119)+'СЕТ СН'!$I$9+СВЦЭМ!$D$10+'СЕТ СН'!$I$6-'СЕТ СН'!$I$19</f>
        <v>1492.0527802500001</v>
      </c>
      <c r="I133" s="36">
        <f>SUMIFS(СВЦЭМ!$C$33:$C$776,СВЦЭМ!$A$33:$A$776,$A133,СВЦЭМ!$B$33:$B$776,I$119)+'СЕТ СН'!$I$9+СВЦЭМ!$D$10+'СЕТ СН'!$I$6-'СЕТ СН'!$I$19</f>
        <v>1451.8641627</v>
      </c>
      <c r="J133" s="36">
        <f>SUMIFS(СВЦЭМ!$C$33:$C$776,СВЦЭМ!$A$33:$A$776,$A133,СВЦЭМ!$B$33:$B$776,J$119)+'СЕТ СН'!$I$9+СВЦЭМ!$D$10+'СЕТ СН'!$I$6-'СЕТ СН'!$I$19</f>
        <v>1385.89896907</v>
      </c>
      <c r="K133" s="36">
        <f>SUMIFS(СВЦЭМ!$C$33:$C$776,СВЦЭМ!$A$33:$A$776,$A133,СВЦЭМ!$B$33:$B$776,K$119)+'СЕТ СН'!$I$9+СВЦЭМ!$D$10+'СЕТ СН'!$I$6-'СЕТ СН'!$I$19</f>
        <v>1351.03045013</v>
      </c>
      <c r="L133" s="36">
        <f>SUMIFS(СВЦЭМ!$C$33:$C$776,СВЦЭМ!$A$33:$A$776,$A133,СВЦЭМ!$B$33:$B$776,L$119)+'СЕТ СН'!$I$9+СВЦЭМ!$D$10+'СЕТ СН'!$I$6-'СЕТ СН'!$I$19</f>
        <v>1356.6730889299999</v>
      </c>
      <c r="M133" s="36">
        <f>SUMIFS(СВЦЭМ!$C$33:$C$776,СВЦЭМ!$A$33:$A$776,$A133,СВЦЭМ!$B$33:$B$776,M$119)+'СЕТ СН'!$I$9+СВЦЭМ!$D$10+'СЕТ СН'!$I$6-'СЕТ СН'!$I$19</f>
        <v>1370.95816408</v>
      </c>
      <c r="N133" s="36">
        <f>SUMIFS(СВЦЭМ!$C$33:$C$776,СВЦЭМ!$A$33:$A$776,$A133,СВЦЭМ!$B$33:$B$776,N$119)+'СЕТ СН'!$I$9+СВЦЭМ!$D$10+'СЕТ СН'!$I$6-'СЕТ СН'!$I$19</f>
        <v>1381.3280985599999</v>
      </c>
      <c r="O133" s="36">
        <f>SUMIFS(СВЦЭМ!$C$33:$C$776,СВЦЭМ!$A$33:$A$776,$A133,СВЦЭМ!$B$33:$B$776,O$119)+'СЕТ СН'!$I$9+СВЦЭМ!$D$10+'СЕТ СН'!$I$6-'СЕТ СН'!$I$19</f>
        <v>1429.99949606</v>
      </c>
      <c r="P133" s="36">
        <f>SUMIFS(СВЦЭМ!$C$33:$C$776,СВЦЭМ!$A$33:$A$776,$A133,СВЦЭМ!$B$33:$B$776,P$119)+'СЕТ СН'!$I$9+СВЦЭМ!$D$10+'СЕТ СН'!$I$6-'СЕТ СН'!$I$19</f>
        <v>1463.2393835600001</v>
      </c>
      <c r="Q133" s="36">
        <f>SUMIFS(СВЦЭМ!$C$33:$C$776,СВЦЭМ!$A$33:$A$776,$A133,СВЦЭМ!$B$33:$B$776,Q$119)+'СЕТ СН'!$I$9+СВЦЭМ!$D$10+'СЕТ СН'!$I$6-'СЕТ СН'!$I$19</f>
        <v>1423.8779031099998</v>
      </c>
      <c r="R133" s="36">
        <f>SUMIFS(СВЦЭМ!$C$33:$C$776,СВЦЭМ!$A$33:$A$776,$A133,СВЦЭМ!$B$33:$B$776,R$119)+'СЕТ СН'!$I$9+СВЦЭМ!$D$10+'СЕТ СН'!$I$6-'СЕТ СН'!$I$19</f>
        <v>1371.7758274299999</v>
      </c>
      <c r="S133" s="36">
        <f>SUMIFS(СВЦЭМ!$C$33:$C$776,СВЦЭМ!$A$33:$A$776,$A133,СВЦЭМ!$B$33:$B$776,S$119)+'СЕТ СН'!$I$9+СВЦЭМ!$D$10+'СЕТ СН'!$I$6-'СЕТ СН'!$I$19</f>
        <v>1315.5342450099999</v>
      </c>
      <c r="T133" s="36">
        <f>SUMIFS(СВЦЭМ!$C$33:$C$776,СВЦЭМ!$A$33:$A$776,$A133,СВЦЭМ!$B$33:$B$776,T$119)+'СЕТ СН'!$I$9+СВЦЭМ!$D$10+'СЕТ СН'!$I$6-'СЕТ СН'!$I$19</f>
        <v>1296.3786689399999</v>
      </c>
      <c r="U133" s="36">
        <f>SUMIFS(СВЦЭМ!$C$33:$C$776,СВЦЭМ!$A$33:$A$776,$A133,СВЦЭМ!$B$33:$B$776,U$119)+'СЕТ СН'!$I$9+СВЦЭМ!$D$10+'СЕТ СН'!$I$6-'СЕТ СН'!$I$19</f>
        <v>1326.9538358099999</v>
      </c>
      <c r="V133" s="36">
        <f>SUMIFS(СВЦЭМ!$C$33:$C$776,СВЦЭМ!$A$33:$A$776,$A133,СВЦЭМ!$B$33:$B$776,V$119)+'СЕТ СН'!$I$9+СВЦЭМ!$D$10+'СЕТ СН'!$I$6-'СЕТ СН'!$I$19</f>
        <v>1321.5322310199999</v>
      </c>
      <c r="W133" s="36">
        <f>SUMIFS(СВЦЭМ!$C$33:$C$776,СВЦЭМ!$A$33:$A$776,$A133,СВЦЭМ!$B$33:$B$776,W$119)+'СЕТ СН'!$I$9+СВЦЭМ!$D$10+'СЕТ СН'!$I$6-'СЕТ СН'!$I$19</f>
        <v>1309.3218925299998</v>
      </c>
      <c r="X133" s="36">
        <f>SUMIFS(СВЦЭМ!$C$33:$C$776,СВЦЭМ!$A$33:$A$776,$A133,СВЦЭМ!$B$33:$B$776,X$119)+'СЕТ СН'!$I$9+СВЦЭМ!$D$10+'СЕТ СН'!$I$6-'СЕТ СН'!$I$19</f>
        <v>1292.3435110599999</v>
      </c>
      <c r="Y133" s="36">
        <f>SUMIFS(СВЦЭМ!$C$33:$C$776,СВЦЭМ!$A$33:$A$776,$A133,СВЦЭМ!$B$33:$B$776,Y$119)+'СЕТ СН'!$I$9+СВЦЭМ!$D$10+'СЕТ СН'!$I$6-'СЕТ СН'!$I$19</f>
        <v>1322.6300329199998</v>
      </c>
    </row>
    <row r="134" spans="1:25" ht="15.75" x14ac:dyDescent="0.2">
      <c r="A134" s="35">
        <f t="shared" si="3"/>
        <v>44119</v>
      </c>
      <c r="B134" s="36">
        <f>SUMIFS(СВЦЭМ!$C$33:$C$776,СВЦЭМ!$A$33:$A$776,$A134,СВЦЭМ!$B$33:$B$776,B$119)+'СЕТ СН'!$I$9+СВЦЭМ!$D$10+'СЕТ СН'!$I$6-'СЕТ СН'!$I$19</f>
        <v>1425.77674553</v>
      </c>
      <c r="C134" s="36">
        <f>SUMIFS(СВЦЭМ!$C$33:$C$776,СВЦЭМ!$A$33:$A$776,$A134,СВЦЭМ!$B$33:$B$776,C$119)+'СЕТ СН'!$I$9+СВЦЭМ!$D$10+'СЕТ СН'!$I$6-'СЕТ СН'!$I$19</f>
        <v>1509.8992919499999</v>
      </c>
      <c r="D134" s="36">
        <f>SUMIFS(СВЦЭМ!$C$33:$C$776,СВЦЭМ!$A$33:$A$776,$A134,СВЦЭМ!$B$33:$B$776,D$119)+'СЕТ СН'!$I$9+СВЦЭМ!$D$10+'СЕТ СН'!$I$6-'СЕТ СН'!$I$19</f>
        <v>1575.2306639499998</v>
      </c>
      <c r="E134" s="36">
        <f>SUMIFS(СВЦЭМ!$C$33:$C$776,СВЦЭМ!$A$33:$A$776,$A134,СВЦЭМ!$B$33:$B$776,E$119)+'СЕТ СН'!$I$9+СВЦЭМ!$D$10+'СЕТ СН'!$I$6-'СЕТ СН'!$I$19</f>
        <v>1580.6310136299999</v>
      </c>
      <c r="F134" s="36">
        <f>SUMIFS(СВЦЭМ!$C$33:$C$776,СВЦЭМ!$A$33:$A$776,$A134,СВЦЭМ!$B$33:$B$776,F$119)+'СЕТ СН'!$I$9+СВЦЭМ!$D$10+'СЕТ СН'!$I$6-'СЕТ СН'!$I$19</f>
        <v>1574.1966255499999</v>
      </c>
      <c r="G134" s="36">
        <f>SUMIFS(СВЦЭМ!$C$33:$C$776,СВЦЭМ!$A$33:$A$776,$A134,СВЦЭМ!$B$33:$B$776,G$119)+'СЕТ СН'!$I$9+СВЦЭМ!$D$10+'СЕТ СН'!$I$6-'СЕТ СН'!$I$19</f>
        <v>1552.6802259900001</v>
      </c>
      <c r="H134" s="36">
        <f>SUMIFS(СВЦЭМ!$C$33:$C$776,СВЦЭМ!$A$33:$A$776,$A134,СВЦЭМ!$B$33:$B$776,H$119)+'СЕТ СН'!$I$9+СВЦЭМ!$D$10+'СЕТ СН'!$I$6-'СЕТ СН'!$I$19</f>
        <v>1506.2969587600001</v>
      </c>
      <c r="I134" s="36">
        <f>SUMIFS(СВЦЭМ!$C$33:$C$776,СВЦЭМ!$A$33:$A$776,$A134,СВЦЭМ!$B$33:$B$776,I$119)+'СЕТ СН'!$I$9+СВЦЭМ!$D$10+'СЕТ СН'!$I$6-'СЕТ СН'!$I$19</f>
        <v>1461.3196232800001</v>
      </c>
      <c r="J134" s="36">
        <f>SUMIFS(СВЦЭМ!$C$33:$C$776,СВЦЭМ!$A$33:$A$776,$A134,СВЦЭМ!$B$33:$B$776,J$119)+'СЕТ СН'!$I$9+СВЦЭМ!$D$10+'СЕТ СН'!$I$6-'СЕТ СН'!$I$19</f>
        <v>1397.7241672599998</v>
      </c>
      <c r="K134" s="36">
        <f>SUMIFS(СВЦЭМ!$C$33:$C$776,СВЦЭМ!$A$33:$A$776,$A134,СВЦЭМ!$B$33:$B$776,K$119)+'СЕТ СН'!$I$9+СВЦЭМ!$D$10+'СЕТ СН'!$I$6-'СЕТ СН'!$I$19</f>
        <v>1357.20178412</v>
      </c>
      <c r="L134" s="36">
        <f>SUMIFS(СВЦЭМ!$C$33:$C$776,СВЦЭМ!$A$33:$A$776,$A134,СВЦЭМ!$B$33:$B$776,L$119)+'СЕТ СН'!$I$9+СВЦЭМ!$D$10+'СЕТ СН'!$I$6-'СЕТ СН'!$I$19</f>
        <v>1360.62984207</v>
      </c>
      <c r="M134" s="36">
        <f>SUMIFS(СВЦЭМ!$C$33:$C$776,СВЦЭМ!$A$33:$A$776,$A134,СВЦЭМ!$B$33:$B$776,M$119)+'СЕТ СН'!$I$9+СВЦЭМ!$D$10+'СЕТ СН'!$I$6-'СЕТ СН'!$I$19</f>
        <v>1375.4308738499999</v>
      </c>
      <c r="N134" s="36">
        <f>SUMIFS(СВЦЭМ!$C$33:$C$776,СВЦЭМ!$A$33:$A$776,$A134,СВЦЭМ!$B$33:$B$776,N$119)+'СЕТ СН'!$I$9+СВЦЭМ!$D$10+'СЕТ СН'!$I$6-'СЕТ СН'!$I$19</f>
        <v>1384.80258878</v>
      </c>
      <c r="O134" s="36">
        <f>SUMIFS(СВЦЭМ!$C$33:$C$776,СВЦЭМ!$A$33:$A$776,$A134,СВЦЭМ!$B$33:$B$776,O$119)+'СЕТ СН'!$I$9+СВЦЭМ!$D$10+'СЕТ СН'!$I$6-'СЕТ СН'!$I$19</f>
        <v>1403.2395212900001</v>
      </c>
      <c r="P134" s="36">
        <f>SUMIFS(СВЦЭМ!$C$33:$C$776,СВЦЭМ!$A$33:$A$776,$A134,СВЦЭМ!$B$33:$B$776,P$119)+'СЕТ СН'!$I$9+СВЦЭМ!$D$10+'СЕТ СН'!$I$6-'СЕТ СН'!$I$19</f>
        <v>1425.19377715</v>
      </c>
      <c r="Q134" s="36">
        <f>SUMIFS(СВЦЭМ!$C$33:$C$776,СВЦЭМ!$A$33:$A$776,$A134,СВЦЭМ!$B$33:$B$776,Q$119)+'СЕТ СН'!$I$9+СВЦЭМ!$D$10+'СЕТ СН'!$I$6-'СЕТ СН'!$I$19</f>
        <v>1388.42635918</v>
      </c>
      <c r="R134" s="36">
        <f>SUMIFS(СВЦЭМ!$C$33:$C$776,СВЦЭМ!$A$33:$A$776,$A134,СВЦЭМ!$B$33:$B$776,R$119)+'СЕТ СН'!$I$9+СВЦЭМ!$D$10+'СЕТ СН'!$I$6-'СЕТ СН'!$I$19</f>
        <v>1338.4732796899998</v>
      </c>
      <c r="S134" s="36">
        <f>SUMIFS(СВЦЭМ!$C$33:$C$776,СВЦЭМ!$A$33:$A$776,$A134,СВЦЭМ!$B$33:$B$776,S$119)+'СЕТ СН'!$I$9+СВЦЭМ!$D$10+'СЕТ СН'!$I$6-'СЕТ СН'!$I$19</f>
        <v>1286.2602203599999</v>
      </c>
      <c r="T134" s="36">
        <f>SUMIFS(СВЦЭМ!$C$33:$C$776,СВЦЭМ!$A$33:$A$776,$A134,СВЦЭМ!$B$33:$B$776,T$119)+'СЕТ СН'!$I$9+СВЦЭМ!$D$10+'СЕТ СН'!$I$6-'СЕТ СН'!$I$19</f>
        <v>1291.7748111000001</v>
      </c>
      <c r="U134" s="36">
        <f>SUMIFS(СВЦЭМ!$C$33:$C$776,СВЦЭМ!$A$33:$A$776,$A134,СВЦЭМ!$B$33:$B$776,U$119)+'СЕТ СН'!$I$9+СВЦЭМ!$D$10+'СЕТ СН'!$I$6-'СЕТ СН'!$I$19</f>
        <v>1317.0717583799999</v>
      </c>
      <c r="V134" s="36">
        <f>SUMIFS(СВЦЭМ!$C$33:$C$776,СВЦЭМ!$A$33:$A$776,$A134,СВЦЭМ!$B$33:$B$776,V$119)+'СЕТ СН'!$I$9+СВЦЭМ!$D$10+'СЕТ СН'!$I$6-'СЕТ СН'!$I$19</f>
        <v>1310.2477851399999</v>
      </c>
      <c r="W134" s="36">
        <f>SUMIFS(СВЦЭМ!$C$33:$C$776,СВЦЭМ!$A$33:$A$776,$A134,СВЦЭМ!$B$33:$B$776,W$119)+'СЕТ СН'!$I$9+СВЦЭМ!$D$10+'СЕТ СН'!$I$6-'СЕТ СН'!$I$19</f>
        <v>1299.3079729599999</v>
      </c>
      <c r="X134" s="36">
        <f>SUMIFS(СВЦЭМ!$C$33:$C$776,СВЦЭМ!$A$33:$A$776,$A134,СВЦЭМ!$B$33:$B$776,X$119)+'СЕТ СН'!$I$9+СВЦЭМ!$D$10+'СЕТ СН'!$I$6-'СЕТ СН'!$I$19</f>
        <v>1275.5342766700001</v>
      </c>
      <c r="Y134" s="36">
        <f>SUMIFS(СВЦЭМ!$C$33:$C$776,СВЦЭМ!$A$33:$A$776,$A134,СВЦЭМ!$B$33:$B$776,Y$119)+'СЕТ СН'!$I$9+СВЦЭМ!$D$10+'СЕТ СН'!$I$6-'СЕТ СН'!$I$19</f>
        <v>1325.15076583</v>
      </c>
    </row>
    <row r="135" spans="1:25" ht="15.75" x14ac:dyDescent="0.2">
      <c r="A135" s="35">
        <f t="shared" si="3"/>
        <v>44120</v>
      </c>
      <c r="B135" s="36">
        <f>SUMIFS(СВЦЭМ!$C$33:$C$776,СВЦЭМ!$A$33:$A$776,$A135,СВЦЭМ!$B$33:$B$776,B$119)+'СЕТ СН'!$I$9+СВЦЭМ!$D$10+'СЕТ СН'!$I$6-'СЕТ СН'!$I$19</f>
        <v>1372.92072562</v>
      </c>
      <c r="C135" s="36">
        <f>SUMIFS(СВЦЭМ!$C$33:$C$776,СВЦЭМ!$A$33:$A$776,$A135,СВЦЭМ!$B$33:$B$776,C$119)+'СЕТ СН'!$I$9+СВЦЭМ!$D$10+'СЕТ СН'!$I$6-'СЕТ СН'!$I$19</f>
        <v>1452.0388363699999</v>
      </c>
      <c r="D135" s="36">
        <f>SUMIFS(СВЦЭМ!$C$33:$C$776,СВЦЭМ!$A$33:$A$776,$A135,СВЦЭМ!$B$33:$B$776,D$119)+'СЕТ СН'!$I$9+СВЦЭМ!$D$10+'СЕТ СН'!$I$6-'СЕТ СН'!$I$19</f>
        <v>1506.43082585</v>
      </c>
      <c r="E135" s="36">
        <f>SUMIFS(СВЦЭМ!$C$33:$C$776,СВЦЭМ!$A$33:$A$776,$A135,СВЦЭМ!$B$33:$B$776,E$119)+'СЕТ СН'!$I$9+СВЦЭМ!$D$10+'СЕТ СН'!$I$6-'СЕТ СН'!$I$19</f>
        <v>1511.2366353</v>
      </c>
      <c r="F135" s="36">
        <f>SUMIFS(СВЦЭМ!$C$33:$C$776,СВЦЭМ!$A$33:$A$776,$A135,СВЦЭМ!$B$33:$B$776,F$119)+'СЕТ СН'!$I$9+СВЦЭМ!$D$10+'СЕТ СН'!$I$6-'СЕТ СН'!$I$19</f>
        <v>1507.3672497499999</v>
      </c>
      <c r="G135" s="36">
        <f>SUMIFS(СВЦЭМ!$C$33:$C$776,СВЦЭМ!$A$33:$A$776,$A135,СВЦЭМ!$B$33:$B$776,G$119)+'СЕТ СН'!$I$9+СВЦЭМ!$D$10+'СЕТ СН'!$I$6-'СЕТ СН'!$I$19</f>
        <v>1494.06718065</v>
      </c>
      <c r="H135" s="36">
        <f>SUMIFS(СВЦЭМ!$C$33:$C$776,СВЦЭМ!$A$33:$A$776,$A135,СВЦЭМ!$B$33:$B$776,H$119)+'СЕТ СН'!$I$9+СВЦЭМ!$D$10+'СЕТ СН'!$I$6-'СЕТ СН'!$I$19</f>
        <v>1463.4010114299999</v>
      </c>
      <c r="I135" s="36">
        <f>SUMIFS(СВЦЭМ!$C$33:$C$776,СВЦЭМ!$A$33:$A$776,$A135,СВЦЭМ!$B$33:$B$776,I$119)+'СЕТ СН'!$I$9+СВЦЭМ!$D$10+'СЕТ СН'!$I$6-'СЕТ СН'!$I$19</f>
        <v>1438.3887440899998</v>
      </c>
      <c r="J135" s="36">
        <f>SUMIFS(СВЦЭМ!$C$33:$C$776,СВЦЭМ!$A$33:$A$776,$A135,СВЦЭМ!$B$33:$B$776,J$119)+'СЕТ СН'!$I$9+СВЦЭМ!$D$10+'СЕТ СН'!$I$6-'СЕТ СН'!$I$19</f>
        <v>1409.1719330799999</v>
      </c>
      <c r="K135" s="36">
        <f>SUMIFS(СВЦЭМ!$C$33:$C$776,СВЦЭМ!$A$33:$A$776,$A135,СВЦЭМ!$B$33:$B$776,K$119)+'СЕТ СН'!$I$9+СВЦЭМ!$D$10+'СЕТ СН'!$I$6-'СЕТ СН'!$I$19</f>
        <v>1375.8103153</v>
      </c>
      <c r="L135" s="36">
        <f>SUMIFS(СВЦЭМ!$C$33:$C$776,СВЦЭМ!$A$33:$A$776,$A135,СВЦЭМ!$B$33:$B$776,L$119)+'СЕТ СН'!$I$9+СВЦЭМ!$D$10+'СЕТ СН'!$I$6-'СЕТ СН'!$I$19</f>
        <v>1373.9249259999999</v>
      </c>
      <c r="M135" s="36">
        <f>SUMIFS(СВЦЭМ!$C$33:$C$776,СВЦЭМ!$A$33:$A$776,$A135,СВЦЭМ!$B$33:$B$776,M$119)+'СЕТ СН'!$I$9+СВЦЭМ!$D$10+'СЕТ СН'!$I$6-'СЕТ СН'!$I$19</f>
        <v>1380.3991948299999</v>
      </c>
      <c r="N135" s="36">
        <f>SUMIFS(СВЦЭМ!$C$33:$C$776,СВЦЭМ!$A$33:$A$776,$A135,СВЦЭМ!$B$33:$B$776,N$119)+'СЕТ СН'!$I$9+СВЦЭМ!$D$10+'СЕТ СН'!$I$6-'СЕТ СН'!$I$19</f>
        <v>1392.80423406</v>
      </c>
      <c r="O135" s="36">
        <f>SUMIFS(СВЦЭМ!$C$33:$C$776,СВЦЭМ!$A$33:$A$776,$A135,СВЦЭМ!$B$33:$B$776,O$119)+'СЕТ СН'!$I$9+СВЦЭМ!$D$10+'СЕТ СН'!$I$6-'СЕТ СН'!$I$19</f>
        <v>1427.5352552700001</v>
      </c>
      <c r="P135" s="36">
        <f>SUMIFS(СВЦЭМ!$C$33:$C$776,СВЦЭМ!$A$33:$A$776,$A135,СВЦЭМ!$B$33:$B$776,P$119)+'СЕТ СН'!$I$9+СВЦЭМ!$D$10+'СЕТ СН'!$I$6-'СЕТ СН'!$I$19</f>
        <v>1470.1427407799999</v>
      </c>
      <c r="Q135" s="36">
        <f>SUMIFS(СВЦЭМ!$C$33:$C$776,СВЦЭМ!$A$33:$A$776,$A135,СВЦЭМ!$B$33:$B$776,Q$119)+'СЕТ СН'!$I$9+СВЦЭМ!$D$10+'СЕТ СН'!$I$6-'СЕТ СН'!$I$19</f>
        <v>1436.3476162699999</v>
      </c>
      <c r="R135" s="36">
        <f>SUMIFS(СВЦЭМ!$C$33:$C$776,СВЦЭМ!$A$33:$A$776,$A135,СВЦЭМ!$B$33:$B$776,R$119)+'СЕТ СН'!$I$9+СВЦЭМ!$D$10+'СЕТ СН'!$I$6-'СЕТ СН'!$I$19</f>
        <v>1389.0610297600001</v>
      </c>
      <c r="S135" s="36">
        <f>SUMIFS(СВЦЭМ!$C$33:$C$776,СВЦЭМ!$A$33:$A$776,$A135,СВЦЭМ!$B$33:$B$776,S$119)+'СЕТ СН'!$I$9+СВЦЭМ!$D$10+'СЕТ СН'!$I$6-'СЕТ СН'!$I$19</f>
        <v>1328.16966826</v>
      </c>
      <c r="T135" s="36">
        <f>SUMIFS(СВЦЭМ!$C$33:$C$776,СВЦЭМ!$A$33:$A$776,$A135,СВЦЭМ!$B$33:$B$776,T$119)+'СЕТ СН'!$I$9+СВЦЭМ!$D$10+'СЕТ СН'!$I$6-'СЕТ СН'!$I$19</f>
        <v>1301.7718666199999</v>
      </c>
      <c r="U135" s="36">
        <f>SUMIFS(СВЦЭМ!$C$33:$C$776,СВЦЭМ!$A$33:$A$776,$A135,СВЦЭМ!$B$33:$B$776,U$119)+'СЕТ СН'!$I$9+СВЦЭМ!$D$10+'СЕТ СН'!$I$6-'СЕТ СН'!$I$19</f>
        <v>1304.4409036500001</v>
      </c>
      <c r="V135" s="36">
        <f>SUMIFS(СВЦЭМ!$C$33:$C$776,СВЦЭМ!$A$33:$A$776,$A135,СВЦЭМ!$B$33:$B$776,V$119)+'СЕТ СН'!$I$9+СВЦЭМ!$D$10+'СЕТ СН'!$I$6-'СЕТ СН'!$I$19</f>
        <v>1292.7608511200001</v>
      </c>
      <c r="W135" s="36">
        <f>SUMIFS(СВЦЭМ!$C$33:$C$776,СВЦЭМ!$A$33:$A$776,$A135,СВЦЭМ!$B$33:$B$776,W$119)+'СЕТ СН'!$I$9+СВЦЭМ!$D$10+'СЕТ СН'!$I$6-'СЕТ СН'!$I$19</f>
        <v>1288.4315441700001</v>
      </c>
      <c r="X135" s="36">
        <f>SUMIFS(СВЦЭМ!$C$33:$C$776,СВЦЭМ!$A$33:$A$776,$A135,СВЦЭМ!$B$33:$B$776,X$119)+'СЕТ СН'!$I$9+СВЦЭМ!$D$10+'СЕТ СН'!$I$6-'СЕТ СН'!$I$19</f>
        <v>1288.0302296099999</v>
      </c>
      <c r="Y135" s="36">
        <f>SUMIFS(СВЦЭМ!$C$33:$C$776,СВЦЭМ!$A$33:$A$776,$A135,СВЦЭМ!$B$33:$B$776,Y$119)+'СЕТ СН'!$I$9+СВЦЭМ!$D$10+'СЕТ СН'!$I$6-'СЕТ СН'!$I$19</f>
        <v>1318.9198908599999</v>
      </c>
    </row>
    <row r="136" spans="1:25" ht="15.75" x14ac:dyDescent="0.2">
      <c r="A136" s="35">
        <f t="shared" si="3"/>
        <v>44121</v>
      </c>
      <c r="B136" s="36">
        <f>SUMIFS(СВЦЭМ!$C$33:$C$776,СВЦЭМ!$A$33:$A$776,$A136,СВЦЭМ!$B$33:$B$776,B$119)+'СЕТ СН'!$I$9+СВЦЭМ!$D$10+'СЕТ СН'!$I$6-'СЕТ СН'!$I$19</f>
        <v>1371.3191446000001</v>
      </c>
      <c r="C136" s="36">
        <f>SUMIFS(СВЦЭМ!$C$33:$C$776,СВЦЭМ!$A$33:$A$776,$A136,СВЦЭМ!$B$33:$B$776,C$119)+'СЕТ СН'!$I$9+СВЦЭМ!$D$10+'СЕТ СН'!$I$6-'СЕТ СН'!$I$19</f>
        <v>1448.0975274299999</v>
      </c>
      <c r="D136" s="36">
        <f>SUMIFS(СВЦЭМ!$C$33:$C$776,СВЦЭМ!$A$33:$A$776,$A136,СВЦЭМ!$B$33:$B$776,D$119)+'СЕТ СН'!$I$9+СВЦЭМ!$D$10+'СЕТ СН'!$I$6-'СЕТ СН'!$I$19</f>
        <v>1509.7172179199999</v>
      </c>
      <c r="E136" s="36">
        <f>SUMIFS(СВЦЭМ!$C$33:$C$776,СВЦЭМ!$A$33:$A$776,$A136,СВЦЭМ!$B$33:$B$776,E$119)+'СЕТ СН'!$I$9+СВЦЭМ!$D$10+'СЕТ СН'!$I$6-'СЕТ СН'!$I$19</f>
        <v>1517.66358833</v>
      </c>
      <c r="F136" s="36">
        <f>SUMIFS(СВЦЭМ!$C$33:$C$776,СВЦЭМ!$A$33:$A$776,$A136,СВЦЭМ!$B$33:$B$776,F$119)+'СЕТ СН'!$I$9+СВЦЭМ!$D$10+'СЕТ СН'!$I$6-'СЕТ СН'!$I$19</f>
        <v>1520.75017624</v>
      </c>
      <c r="G136" s="36">
        <f>SUMIFS(СВЦЭМ!$C$33:$C$776,СВЦЭМ!$A$33:$A$776,$A136,СВЦЭМ!$B$33:$B$776,G$119)+'СЕТ СН'!$I$9+СВЦЭМ!$D$10+'СЕТ СН'!$I$6-'СЕТ СН'!$I$19</f>
        <v>1510.7402511400001</v>
      </c>
      <c r="H136" s="36">
        <f>SUMIFS(СВЦЭМ!$C$33:$C$776,СВЦЭМ!$A$33:$A$776,$A136,СВЦЭМ!$B$33:$B$776,H$119)+'СЕТ СН'!$I$9+СВЦЭМ!$D$10+'СЕТ СН'!$I$6-'СЕТ СН'!$I$19</f>
        <v>1498.1602046600001</v>
      </c>
      <c r="I136" s="36">
        <f>SUMIFS(СВЦЭМ!$C$33:$C$776,СВЦЭМ!$A$33:$A$776,$A136,СВЦЭМ!$B$33:$B$776,I$119)+'СЕТ СН'!$I$9+СВЦЭМ!$D$10+'СЕТ СН'!$I$6-'СЕТ СН'!$I$19</f>
        <v>1495.38362439</v>
      </c>
      <c r="J136" s="36">
        <f>SUMIFS(СВЦЭМ!$C$33:$C$776,СВЦЭМ!$A$33:$A$776,$A136,СВЦЭМ!$B$33:$B$776,J$119)+'СЕТ СН'!$I$9+СВЦЭМ!$D$10+'СЕТ СН'!$I$6-'СЕТ СН'!$I$19</f>
        <v>1440.3080153400001</v>
      </c>
      <c r="K136" s="36">
        <f>SUMIFS(СВЦЭМ!$C$33:$C$776,СВЦЭМ!$A$33:$A$776,$A136,СВЦЭМ!$B$33:$B$776,K$119)+'СЕТ СН'!$I$9+СВЦЭМ!$D$10+'СЕТ СН'!$I$6-'СЕТ СН'!$I$19</f>
        <v>1415.4172949399999</v>
      </c>
      <c r="L136" s="36">
        <f>SUMIFS(СВЦЭМ!$C$33:$C$776,СВЦЭМ!$A$33:$A$776,$A136,СВЦЭМ!$B$33:$B$776,L$119)+'СЕТ СН'!$I$9+СВЦЭМ!$D$10+'СЕТ СН'!$I$6-'СЕТ СН'!$I$19</f>
        <v>1387.2816274899999</v>
      </c>
      <c r="M136" s="36">
        <f>SUMIFS(СВЦЭМ!$C$33:$C$776,СВЦЭМ!$A$33:$A$776,$A136,СВЦЭМ!$B$33:$B$776,M$119)+'СЕТ СН'!$I$9+СВЦЭМ!$D$10+'СЕТ СН'!$I$6-'СЕТ СН'!$I$19</f>
        <v>1395.2990154899999</v>
      </c>
      <c r="N136" s="36">
        <f>SUMIFS(СВЦЭМ!$C$33:$C$776,СВЦЭМ!$A$33:$A$776,$A136,СВЦЭМ!$B$33:$B$776,N$119)+'СЕТ СН'!$I$9+СВЦЭМ!$D$10+'СЕТ СН'!$I$6-'СЕТ СН'!$I$19</f>
        <v>1409.0558680300001</v>
      </c>
      <c r="O136" s="36">
        <f>SUMIFS(СВЦЭМ!$C$33:$C$776,СВЦЭМ!$A$33:$A$776,$A136,СВЦЭМ!$B$33:$B$776,O$119)+'СЕТ СН'!$I$9+СВЦЭМ!$D$10+'СЕТ СН'!$I$6-'СЕТ СН'!$I$19</f>
        <v>1449.5217278999999</v>
      </c>
      <c r="P136" s="36">
        <f>SUMIFS(СВЦЭМ!$C$33:$C$776,СВЦЭМ!$A$33:$A$776,$A136,СВЦЭМ!$B$33:$B$776,P$119)+'СЕТ СН'!$I$9+СВЦЭМ!$D$10+'СЕТ СН'!$I$6-'СЕТ СН'!$I$19</f>
        <v>1493.7359663499999</v>
      </c>
      <c r="Q136" s="36">
        <f>SUMIFS(СВЦЭМ!$C$33:$C$776,СВЦЭМ!$A$33:$A$776,$A136,СВЦЭМ!$B$33:$B$776,Q$119)+'СЕТ СН'!$I$9+СВЦЭМ!$D$10+'СЕТ СН'!$I$6-'СЕТ СН'!$I$19</f>
        <v>1465.00762063</v>
      </c>
      <c r="R136" s="36">
        <f>SUMIFS(СВЦЭМ!$C$33:$C$776,СВЦЭМ!$A$33:$A$776,$A136,СВЦЭМ!$B$33:$B$776,R$119)+'СЕТ СН'!$I$9+СВЦЭМ!$D$10+'СЕТ СН'!$I$6-'СЕТ СН'!$I$19</f>
        <v>1420.4279436100001</v>
      </c>
      <c r="S136" s="36">
        <f>SUMIFS(СВЦЭМ!$C$33:$C$776,СВЦЭМ!$A$33:$A$776,$A136,СВЦЭМ!$B$33:$B$776,S$119)+'СЕТ СН'!$I$9+СВЦЭМ!$D$10+'СЕТ СН'!$I$6-'СЕТ СН'!$I$19</f>
        <v>1354.7567950600001</v>
      </c>
      <c r="T136" s="36">
        <f>SUMIFS(СВЦЭМ!$C$33:$C$776,СВЦЭМ!$A$33:$A$776,$A136,СВЦЭМ!$B$33:$B$776,T$119)+'СЕТ СН'!$I$9+СВЦЭМ!$D$10+'СЕТ СН'!$I$6-'СЕТ СН'!$I$19</f>
        <v>1317.7303803599998</v>
      </c>
      <c r="U136" s="36">
        <f>SUMIFS(СВЦЭМ!$C$33:$C$776,СВЦЭМ!$A$33:$A$776,$A136,СВЦЭМ!$B$33:$B$776,U$119)+'СЕТ СН'!$I$9+СВЦЭМ!$D$10+'СЕТ СН'!$I$6-'СЕТ СН'!$I$19</f>
        <v>1306.41520552</v>
      </c>
      <c r="V136" s="36">
        <f>SUMIFS(СВЦЭМ!$C$33:$C$776,СВЦЭМ!$A$33:$A$776,$A136,СВЦЭМ!$B$33:$B$776,V$119)+'СЕТ СН'!$I$9+СВЦЭМ!$D$10+'СЕТ СН'!$I$6-'СЕТ СН'!$I$19</f>
        <v>1307.1545544999999</v>
      </c>
      <c r="W136" s="36">
        <f>SUMIFS(СВЦЭМ!$C$33:$C$776,СВЦЭМ!$A$33:$A$776,$A136,СВЦЭМ!$B$33:$B$776,W$119)+'СЕТ СН'!$I$9+СВЦЭМ!$D$10+'СЕТ СН'!$I$6-'СЕТ СН'!$I$19</f>
        <v>1308.47684104</v>
      </c>
      <c r="X136" s="36">
        <f>SUMIFS(СВЦЭМ!$C$33:$C$776,СВЦЭМ!$A$33:$A$776,$A136,СВЦЭМ!$B$33:$B$776,X$119)+'СЕТ СН'!$I$9+СВЦЭМ!$D$10+'СЕТ СН'!$I$6-'СЕТ СН'!$I$19</f>
        <v>1328.64753563</v>
      </c>
      <c r="Y136" s="36">
        <f>SUMIFS(СВЦЭМ!$C$33:$C$776,СВЦЭМ!$A$33:$A$776,$A136,СВЦЭМ!$B$33:$B$776,Y$119)+'СЕТ СН'!$I$9+СВЦЭМ!$D$10+'СЕТ СН'!$I$6-'СЕТ СН'!$I$19</f>
        <v>1359.4668824099999</v>
      </c>
    </row>
    <row r="137" spans="1:25" ht="15.75" x14ac:dyDescent="0.2">
      <c r="A137" s="35">
        <f t="shared" si="3"/>
        <v>44122</v>
      </c>
      <c r="B137" s="36">
        <f>SUMIFS(СВЦЭМ!$C$33:$C$776,СВЦЭМ!$A$33:$A$776,$A137,СВЦЭМ!$B$33:$B$776,B$119)+'СЕТ СН'!$I$9+СВЦЭМ!$D$10+'СЕТ СН'!$I$6-'СЕТ СН'!$I$19</f>
        <v>1457.55171114</v>
      </c>
      <c r="C137" s="36">
        <f>SUMIFS(СВЦЭМ!$C$33:$C$776,СВЦЭМ!$A$33:$A$776,$A137,СВЦЭМ!$B$33:$B$776,C$119)+'СЕТ СН'!$I$9+СВЦЭМ!$D$10+'СЕТ СН'!$I$6-'СЕТ СН'!$I$19</f>
        <v>1554.0490216200001</v>
      </c>
      <c r="D137" s="36">
        <f>SUMIFS(СВЦЭМ!$C$33:$C$776,СВЦЭМ!$A$33:$A$776,$A137,СВЦЭМ!$B$33:$B$776,D$119)+'СЕТ СН'!$I$9+СВЦЭМ!$D$10+'СЕТ СН'!$I$6-'СЕТ СН'!$I$19</f>
        <v>1624.6341236200001</v>
      </c>
      <c r="E137" s="36">
        <f>SUMIFS(СВЦЭМ!$C$33:$C$776,СВЦЭМ!$A$33:$A$776,$A137,СВЦЭМ!$B$33:$B$776,E$119)+'СЕТ СН'!$I$9+СВЦЭМ!$D$10+'СЕТ СН'!$I$6-'СЕТ СН'!$I$19</f>
        <v>1632.3678505099999</v>
      </c>
      <c r="F137" s="36">
        <f>SUMIFS(СВЦЭМ!$C$33:$C$776,СВЦЭМ!$A$33:$A$776,$A137,СВЦЭМ!$B$33:$B$776,F$119)+'СЕТ СН'!$I$9+СВЦЭМ!$D$10+'СЕТ СН'!$I$6-'СЕТ СН'!$I$19</f>
        <v>1638.60514309</v>
      </c>
      <c r="G137" s="36">
        <f>SUMIFS(СВЦЭМ!$C$33:$C$776,СВЦЭМ!$A$33:$A$776,$A137,СВЦЭМ!$B$33:$B$776,G$119)+'СЕТ СН'!$I$9+СВЦЭМ!$D$10+'СЕТ СН'!$I$6-'СЕТ СН'!$I$19</f>
        <v>1626.4664323299999</v>
      </c>
      <c r="H137" s="36">
        <f>SUMIFS(СВЦЭМ!$C$33:$C$776,СВЦЭМ!$A$33:$A$776,$A137,СВЦЭМ!$B$33:$B$776,H$119)+'СЕТ СН'!$I$9+СВЦЭМ!$D$10+'СЕТ СН'!$I$6-'СЕТ СН'!$I$19</f>
        <v>1604.92769675</v>
      </c>
      <c r="I137" s="36">
        <f>SUMIFS(СВЦЭМ!$C$33:$C$776,СВЦЭМ!$A$33:$A$776,$A137,СВЦЭМ!$B$33:$B$776,I$119)+'СЕТ СН'!$I$9+СВЦЭМ!$D$10+'СЕТ СН'!$I$6-'СЕТ СН'!$I$19</f>
        <v>1570.24489664</v>
      </c>
      <c r="J137" s="36">
        <f>SUMIFS(СВЦЭМ!$C$33:$C$776,СВЦЭМ!$A$33:$A$776,$A137,СВЦЭМ!$B$33:$B$776,J$119)+'СЕТ СН'!$I$9+СВЦЭМ!$D$10+'СЕТ СН'!$I$6-'СЕТ СН'!$I$19</f>
        <v>1486.7636374799999</v>
      </c>
      <c r="K137" s="36">
        <f>SUMIFS(СВЦЭМ!$C$33:$C$776,СВЦЭМ!$A$33:$A$776,$A137,СВЦЭМ!$B$33:$B$776,K$119)+'СЕТ СН'!$I$9+СВЦЭМ!$D$10+'СЕТ СН'!$I$6-'СЕТ СН'!$I$19</f>
        <v>1420.17000095</v>
      </c>
      <c r="L137" s="36">
        <f>SUMIFS(СВЦЭМ!$C$33:$C$776,СВЦЭМ!$A$33:$A$776,$A137,СВЦЭМ!$B$33:$B$776,L$119)+'СЕТ СН'!$I$9+СВЦЭМ!$D$10+'СЕТ СН'!$I$6-'СЕТ СН'!$I$19</f>
        <v>1408.7008601299999</v>
      </c>
      <c r="M137" s="36">
        <f>SUMIFS(СВЦЭМ!$C$33:$C$776,СВЦЭМ!$A$33:$A$776,$A137,СВЦЭМ!$B$33:$B$776,M$119)+'СЕТ СН'!$I$9+СВЦЭМ!$D$10+'СЕТ СН'!$I$6-'СЕТ СН'!$I$19</f>
        <v>1411.66004011</v>
      </c>
      <c r="N137" s="36">
        <f>SUMIFS(СВЦЭМ!$C$33:$C$776,СВЦЭМ!$A$33:$A$776,$A137,СВЦЭМ!$B$33:$B$776,N$119)+'СЕТ СН'!$I$9+СВЦЭМ!$D$10+'СЕТ СН'!$I$6-'СЕТ СН'!$I$19</f>
        <v>1416.64563056</v>
      </c>
      <c r="O137" s="36">
        <f>SUMIFS(СВЦЭМ!$C$33:$C$776,СВЦЭМ!$A$33:$A$776,$A137,СВЦЭМ!$B$33:$B$776,O$119)+'СЕТ СН'!$I$9+СВЦЭМ!$D$10+'СЕТ СН'!$I$6-'СЕТ СН'!$I$19</f>
        <v>1469.0481130899998</v>
      </c>
      <c r="P137" s="36">
        <f>SUMIFS(СВЦЭМ!$C$33:$C$776,СВЦЭМ!$A$33:$A$776,$A137,СВЦЭМ!$B$33:$B$776,P$119)+'СЕТ СН'!$I$9+СВЦЭМ!$D$10+'СЕТ СН'!$I$6-'СЕТ СН'!$I$19</f>
        <v>1517.8200644799999</v>
      </c>
      <c r="Q137" s="36">
        <f>SUMIFS(СВЦЭМ!$C$33:$C$776,СВЦЭМ!$A$33:$A$776,$A137,СВЦЭМ!$B$33:$B$776,Q$119)+'СЕТ СН'!$I$9+СВЦЭМ!$D$10+'СЕТ СН'!$I$6-'СЕТ СН'!$I$19</f>
        <v>1482.81541249</v>
      </c>
      <c r="R137" s="36">
        <f>SUMIFS(СВЦЭМ!$C$33:$C$776,СВЦЭМ!$A$33:$A$776,$A137,СВЦЭМ!$B$33:$B$776,R$119)+'СЕТ СН'!$I$9+СВЦЭМ!$D$10+'СЕТ СН'!$I$6-'СЕТ СН'!$I$19</f>
        <v>1426.5450935499998</v>
      </c>
      <c r="S137" s="36">
        <f>SUMIFS(СВЦЭМ!$C$33:$C$776,СВЦЭМ!$A$33:$A$776,$A137,СВЦЭМ!$B$33:$B$776,S$119)+'СЕТ СН'!$I$9+СВЦЭМ!$D$10+'СЕТ СН'!$I$6-'СЕТ СН'!$I$19</f>
        <v>1352.8469344800001</v>
      </c>
      <c r="T137" s="36">
        <f>SUMIFS(СВЦЭМ!$C$33:$C$776,СВЦЭМ!$A$33:$A$776,$A137,СВЦЭМ!$B$33:$B$776,T$119)+'СЕТ СН'!$I$9+СВЦЭМ!$D$10+'СЕТ СН'!$I$6-'СЕТ СН'!$I$19</f>
        <v>1309.9951511999998</v>
      </c>
      <c r="U137" s="36">
        <f>SUMIFS(СВЦЭМ!$C$33:$C$776,СВЦЭМ!$A$33:$A$776,$A137,СВЦЭМ!$B$33:$B$776,U$119)+'СЕТ СН'!$I$9+СВЦЭМ!$D$10+'СЕТ СН'!$I$6-'СЕТ СН'!$I$19</f>
        <v>1306.159232</v>
      </c>
      <c r="V137" s="36">
        <f>SUMIFS(СВЦЭМ!$C$33:$C$776,СВЦЭМ!$A$33:$A$776,$A137,СВЦЭМ!$B$33:$B$776,V$119)+'СЕТ СН'!$I$9+СВЦЭМ!$D$10+'СЕТ СН'!$I$6-'СЕТ СН'!$I$19</f>
        <v>1304.4945918599999</v>
      </c>
      <c r="W137" s="36">
        <f>SUMIFS(СВЦЭМ!$C$33:$C$776,СВЦЭМ!$A$33:$A$776,$A137,СВЦЭМ!$B$33:$B$776,W$119)+'СЕТ СН'!$I$9+СВЦЭМ!$D$10+'СЕТ СН'!$I$6-'СЕТ СН'!$I$19</f>
        <v>1303.6303867399999</v>
      </c>
      <c r="X137" s="36">
        <f>SUMIFS(СВЦЭМ!$C$33:$C$776,СВЦЭМ!$A$33:$A$776,$A137,СВЦЭМ!$B$33:$B$776,X$119)+'СЕТ СН'!$I$9+СВЦЭМ!$D$10+'СЕТ СН'!$I$6-'СЕТ СН'!$I$19</f>
        <v>1303.3067558799999</v>
      </c>
      <c r="Y137" s="36">
        <f>SUMIFS(СВЦЭМ!$C$33:$C$776,СВЦЭМ!$A$33:$A$776,$A137,СВЦЭМ!$B$33:$B$776,Y$119)+'СЕТ СН'!$I$9+СВЦЭМ!$D$10+'СЕТ СН'!$I$6-'СЕТ СН'!$I$19</f>
        <v>1345.1370410300001</v>
      </c>
    </row>
    <row r="138" spans="1:25" ht="15.75" x14ac:dyDescent="0.2">
      <c r="A138" s="35">
        <f t="shared" si="3"/>
        <v>44123</v>
      </c>
      <c r="B138" s="36">
        <f>SUMIFS(СВЦЭМ!$C$33:$C$776,СВЦЭМ!$A$33:$A$776,$A138,СВЦЭМ!$B$33:$B$776,B$119)+'СЕТ СН'!$I$9+СВЦЭМ!$D$10+'СЕТ СН'!$I$6-'СЕТ СН'!$I$19</f>
        <v>1411.1772380399998</v>
      </c>
      <c r="C138" s="36">
        <f>SUMIFS(СВЦЭМ!$C$33:$C$776,СВЦЭМ!$A$33:$A$776,$A138,СВЦЭМ!$B$33:$B$776,C$119)+'СЕТ СН'!$I$9+СВЦЭМ!$D$10+'СЕТ СН'!$I$6-'СЕТ СН'!$I$19</f>
        <v>1491.6666123099999</v>
      </c>
      <c r="D138" s="36">
        <f>SUMIFS(СВЦЭМ!$C$33:$C$776,СВЦЭМ!$A$33:$A$776,$A138,СВЦЭМ!$B$33:$B$776,D$119)+'СЕТ СН'!$I$9+СВЦЭМ!$D$10+'СЕТ СН'!$I$6-'СЕТ СН'!$I$19</f>
        <v>1563.6447879799998</v>
      </c>
      <c r="E138" s="36">
        <f>SUMIFS(СВЦЭМ!$C$33:$C$776,СВЦЭМ!$A$33:$A$776,$A138,СВЦЭМ!$B$33:$B$776,E$119)+'СЕТ СН'!$I$9+СВЦЭМ!$D$10+'СЕТ СН'!$I$6-'СЕТ СН'!$I$19</f>
        <v>1568.1109268199998</v>
      </c>
      <c r="F138" s="36">
        <f>SUMIFS(СВЦЭМ!$C$33:$C$776,СВЦЭМ!$A$33:$A$776,$A138,СВЦЭМ!$B$33:$B$776,F$119)+'СЕТ СН'!$I$9+СВЦЭМ!$D$10+'СЕТ СН'!$I$6-'СЕТ СН'!$I$19</f>
        <v>1570.2955935199998</v>
      </c>
      <c r="G138" s="36">
        <f>SUMIFS(СВЦЭМ!$C$33:$C$776,СВЦЭМ!$A$33:$A$776,$A138,СВЦЭМ!$B$33:$B$776,G$119)+'СЕТ СН'!$I$9+СВЦЭМ!$D$10+'СЕТ СН'!$I$6-'СЕТ СН'!$I$19</f>
        <v>1550.5515732199999</v>
      </c>
      <c r="H138" s="36">
        <f>SUMIFS(СВЦЭМ!$C$33:$C$776,СВЦЭМ!$A$33:$A$776,$A138,СВЦЭМ!$B$33:$B$776,H$119)+'СЕТ СН'!$I$9+СВЦЭМ!$D$10+'СЕТ СН'!$I$6-'СЕТ СН'!$I$19</f>
        <v>1500.0499874699999</v>
      </c>
      <c r="I138" s="36">
        <f>SUMIFS(СВЦЭМ!$C$33:$C$776,СВЦЭМ!$A$33:$A$776,$A138,СВЦЭМ!$B$33:$B$776,I$119)+'СЕТ СН'!$I$9+СВЦЭМ!$D$10+'СЕТ СН'!$I$6-'СЕТ СН'!$I$19</f>
        <v>1444.3781767199998</v>
      </c>
      <c r="J138" s="36">
        <f>SUMIFS(СВЦЭМ!$C$33:$C$776,СВЦЭМ!$A$33:$A$776,$A138,СВЦЭМ!$B$33:$B$776,J$119)+'СЕТ СН'!$I$9+СВЦЭМ!$D$10+'СЕТ СН'!$I$6-'СЕТ СН'!$I$19</f>
        <v>1383.9868032300001</v>
      </c>
      <c r="K138" s="36">
        <f>SUMIFS(СВЦЭМ!$C$33:$C$776,СВЦЭМ!$A$33:$A$776,$A138,СВЦЭМ!$B$33:$B$776,K$119)+'СЕТ СН'!$I$9+СВЦЭМ!$D$10+'СЕТ СН'!$I$6-'СЕТ СН'!$I$19</f>
        <v>1348.6570009100001</v>
      </c>
      <c r="L138" s="36">
        <f>SUMIFS(СВЦЭМ!$C$33:$C$776,СВЦЭМ!$A$33:$A$776,$A138,СВЦЭМ!$B$33:$B$776,L$119)+'СЕТ СН'!$I$9+СВЦЭМ!$D$10+'СЕТ СН'!$I$6-'СЕТ СН'!$I$19</f>
        <v>1350.5047713700001</v>
      </c>
      <c r="M138" s="36">
        <f>SUMIFS(СВЦЭМ!$C$33:$C$776,СВЦЭМ!$A$33:$A$776,$A138,СВЦЭМ!$B$33:$B$776,M$119)+'СЕТ СН'!$I$9+СВЦЭМ!$D$10+'СЕТ СН'!$I$6-'СЕТ СН'!$I$19</f>
        <v>1358.0970874300001</v>
      </c>
      <c r="N138" s="36">
        <f>SUMIFS(СВЦЭМ!$C$33:$C$776,СВЦЭМ!$A$33:$A$776,$A138,СВЦЭМ!$B$33:$B$776,N$119)+'СЕТ СН'!$I$9+СВЦЭМ!$D$10+'СЕТ СН'!$I$6-'СЕТ СН'!$I$19</f>
        <v>1368.9350423999999</v>
      </c>
      <c r="O138" s="36">
        <f>SUMIFS(СВЦЭМ!$C$33:$C$776,СВЦЭМ!$A$33:$A$776,$A138,СВЦЭМ!$B$33:$B$776,O$119)+'СЕТ СН'!$I$9+СВЦЭМ!$D$10+'СЕТ СН'!$I$6-'СЕТ СН'!$I$19</f>
        <v>1413.81722842</v>
      </c>
      <c r="P138" s="36">
        <f>SUMIFS(СВЦЭМ!$C$33:$C$776,СВЦЭМ!$A$33:$A$776,$A138,СВЦЭМ!$B$33:$B$776,P$119)+'СЕТ СН'!$I$9+СВЦЭМ!$D$10+'СЕТ СН'!$I$6-'СЕТ СН'!$I$19</f>
        <v>1456.0279743199999</v>
      </c>
      <c r="Q138" s="36">
        <f>SUMIFS(СВЦЭМ!$C$33:$C$776,СВЦЭМ!$A$33:$A$776,$A138,СВЦЭМ!$B$33:$B$776,Q$119)+'СЕТ СН'!$I$9+СВЦЭМ!$D$10+'СЕТ СН'!$I$6-'СЕТ СН'!$I$19</f>
        <v>1426.9975212999998</v>
      </c>
      <c r="R138" s="36">
        <f>SUMIFS(СВЦЭМ!$C$33:$C$776,СВЦЭМ!$A$33:$A$776,$A138,СВЦЭМ!$B$33:$B$776,R$119)+'СЕТ СН'!$I$9+СВЦЭМ!$D$10+'СЕТ СН'!$I$6-'СЕТ СН'!$I$19</f>
        <v>1380.7217586500001</v>
      </c>
      <c r="S138" s="36">
        <f>SUMIFS(СВЦЭМ!$C$33:$C$776,СВЦЭМ!$A$33:$A$776,$A138,СВЦЭМ!$B$33:$B$776,S$119)+'СЕТ СН'!$I$9+СВЦЭМ!$D$10+'СЕТ СН'!$I$6-'СЕТ СН'!$I$19</f>
        <v>1324.8391522100001</v>
      </c>
      <c r="T138" s="36">
        <f>SUMIFS(СВЦЭМ!$C$33:$C$776,СВЦЭМ!$A$33:$A$776,$A138,СВЦЭМ!$B$33:$B$776,T$119)+'СЕТ СН'!$I$9+СВЦЭМ!$D$10+'СЕТ СН'!$I$6-'СЕТ СН'!$I$19</f>
        <v>1295.7744151100001</v>
      </c>
      <c r="U138" s="36">
        <f>SUMIFS(СВЦЭМ!$C$33:$C$776,СВЦЭМ!$A$33:$A$776,$A138,СВЦЭМ!$B$33:$B$776,U$119)+'СЕТ СН'!$I$9+СВЦЭМ!$D$10+'СЕТ СН'!$I$6-'СЕТ СН'!$I$19</f>
        <v>1304.4539395100001</v>
      </c>
      <c r="V138" s="36">
        <f>SUMIFS(СВЦЭМ!$C$33:$C$776,СВЦЭМ!$A$33:$A$776,$A138,СВЦЭМ!$B$33:$B$776,V$119)+'СЕТ СН'!$I$9+СВЦЭМ!$D$10+'СЕТ СН'!$I$6-'СЕТ СН'!$I$19</f>
        <v>1296.2658082600001</v>
      </c>
      <c r="W138" s="36">
        <f>SUMIFS(СВЦЭМ!$C$33:$C$776,СВЦЭМ!$A$33:$A$776,$A138,СВЦЭМ!$B$33:$B$776,W$119)+'СЕТ СН'!$I$9+СВЦЭМ!$D$10+'СЕТ СН'!$I$6-'СЕТ СН'!$I$19</f>
        <v>1302.7047256599999</v>
      </c>
      <c r="X138" s="36">
        <f>SUMIFS(СВЦЭМ!$C$33:$C$776,СВЦЭМ!$A$33:$A$776,$A138,СВЦЭМ!$B$33:$B$776,X$119)+'СЕТ СН'!$I$9+СВЦЭМ!$D$10+'СЕТ СН'!$I$6-'СЕТ СН'!$I$19</f>
        <v>1317.4140337099998</v>
      </c>
      <c r="Y138" s="36">
        <f>SUMIFS(СВЦЭМ!$C$33:$C$776,СВЦЭМ!$A$33:$A$776,$A138,СВЦЭМ!$B$33:$B$776,Y$119)+'СЕТ СН'!$I$9+СВЦЭМ!$D$10+'СЕТ СН'!$I$6-'СЕТ СН'!$I$19</f>
        <v>1348.6531167099999</v>
      </c>
    </row>
    <row r="139" spans="1:25" ht="15.75" x14ac:dyDescent="0.2">
      <c r="A139" s="35">
        <f t="shared" si="3"/>
        <v>44124</v>
      </c>
      <c r="B139" s="36">
        <f>SUMIFS(СВЦЭМ!$C$33:$C$776,СВЦЭМ!$A$33:$A$776,$A139,СВЦЭМ!$B$33:$B$776,B$119)+'СЕТ СН'!$I$9+СВЦЭМ!$D$10+'СЕТ СН'!$I$6-'СЕТ СН'!$I$19</f>
        <v>1457.13805568</v>
      </c>
      <c r="C139" s="36">
        <f>SUMIFS(СВЦЭМ!$C$33:$C$776,СВЦЭМ!$A$33:$A$776,$A139,СВЦЭМ!$B$33:$B$776,C$119)+'СЕТ СН'!$I$9+СВЦЭМ!$D$10+'СЕТ СН'!$I$6-'СЕТ СН'!$I$19</f>
        <v>1537.8217994699999</v>
      </c>
      <c r="D139" s="36">
        <f>SUMIFS(СВЦЭМ!$C$33:$C$776,СВЦЭМ!$A$33:$A$776,$A139,СВЦЭМ!$B$33:$B$776,D$119)+'СЕТ СН'!$I$9+СВЦЭМ!$D$10+'СЕТ СН'!$I$6-'СЕТ СН'!$I$19</f>
        <v>1601.36901403</v>
      </c>
      <c r="E139" s="36">
        <f>SUMIFS(СВЦЭМ!$C$33:$C$776,СВЦЭМ!$A$33:$A$776,$A139,СВЦЭМ!$B$33:$B$776,E$119)+'СЕТ СН'!$I$9+СВЦЭМ!$D$10+'СЕТ СН'!$I$6-'СЕТ СН'!$I$19</f>
        <v>1612.5918955499999</v>
      </c>
      <c r="F139" s="36">
        <f>SUMIFS(СВЦЭМ!$C$33:$C$776,СВЦЭМ!$A$33:$A$776,$A139,СВЦЭМ!$B$33:$B$776,F$119)+'СЕТ СН'!$I$9+СВЦЭМ!$D$10+'СЕТ СН'!$I$6-'СЕТ СН'!$I$19</f>
        <v>1623.2300255299999</v>
      </c>
      <c r="G139" s="36">
        <f>SUMIFS(СВЦЭМ!$C$33:$C$776,СВЦЭМ!$A$33:$A$776,$A139,СВЦЭМ!$B$33:$B$776,G$119)+'СЕТ СН'!$I$9+СВЦЭМ!$D$10+'СЕТ СН'!$I$6-'СЕТ СН'!$I$19</f>
        <v>1597.7491949</v>
      </c>
      <c r="H139" s="36">
        <f>SUMIFS(СВЦЭМ!$C$33:$C$776,СВЦЭМ!$A$33:$A$776,$A139,СВЦЭМ!$B$33:$B$776,H$119)+'СЕТ СН'!$I$9+СВЦЭМ!$D$10+'СЕТ СН'!$I$6-'СЕТ СН'!$I$19</f>
        <v>1540.1996867600001</v>
      </c>
      <c r="I139" s="36">
        <f>SUMIFS(СВЦЭМ!$C$33:$C$776,СВЦЭМ!$A$33:$A$776,$A139,СВЦЭМ!$B$33:$B$776,I$119)+'СЕТ СН'!$I$9+СВЦЭМ!$D$10+'СЕТ СН'!$I$6-'СЕТ СН'!$I$19</f>
        <v>1487.38650646</v>
      </c>
      <c r="J139" s="36">
        <f>SUMIFS(СВЦЭМ!$C$33:$C$776,СВЦЭМ!$A$33:$A$776,$A139,СВЦЭМ!$B$33:$B$776,J$119)+'СЕТ СН'!$I$9+СВЦЭМ!$D$10+'СЕТ СН'!$I$6-'СЕТ СН'!$I$19</f>
        <v>1419.09889329</v>
      </c>
      <c r="K139" s="36">
        <f>SUMIFS(СВЦЭМ!$C$33:$C$776,СВЦЭМ!$A$33:$A$776,$A139,СВЦЭМ!$B$33:$B$776,K$119)+'СЕТ СН'!$I$9+СВЦЭМ!$D$10+'СЕТ СН'!$I$6-'СЕТ СН'!$I$19</f>
        <v>1378.6877879199999</v>
      </c>
      <c r="L139" s="36">
        <f>SUMIFS(СВЦЭМ!$C$33:$C$776,СВЦЭМ!$A$33:$A$776,$A139,СВЦЭМ!$B$33:$B$776,L$119)+'СЕТ СН'!$I$9+СВЦЭМ!$D$10+'СЕТ СН'!$I$6-'СЕТ СН'!$I$19</f>
        <v>1378.49810527</v>
      </c>
      <c r="M139" s="36">
        <f>SUMIFS(СВЦЭМ!$C$33:$C$776,СВЦЭМ!$A$33:$A$776,$A139,СВЦЭМ!$B$33:$B$776,M$119)+'СЕТ СН'!$I$9+СВЦЭМ!$D$10+'СЕТ СН'!$I$6-'СЕТ СН'!$I$19</f>
        <v>1387.3560479600001</v>
      </c>
      <c r="N139" s="36">
        <f>SUMIFS(СВЦЭМ!$C$33:$C$776,СВЦЭМ!$A$33:$A$776,$A139,СВЦЭМ!$B$33:$B$776,N$119)+'СЕТ СН'!$I$9+СВЦЭМ!$D$10+'СЕТ СН'!$I$6-'СЕТ СН'!$I$19</f>
        <v>1401.6354813600001</v>
      </c>
      <c r="O139" s="36">
        <f>SUMIFS(СВЦЭМ!$C$33:$C$776,СВЦЭМ!$A$33:$A$776,$A139,СВЦЭМ!$B$33:$B$776,O$119)+'СЕТ СН'!$I$9+СВЦЭМ!$D$10+'СЕТ СН'!$I$6-'СЕТ СН'!$I$19</f>
        <v>1440.3716894700001</v>
      </c>
      <c r="P139" s="36">
        <f>SUMIFS(СВЦЭМ!$C$33:$C$776,СВЦЭМ!$A$33:$A$776,$A139,СВЦЭМ!$B$33:$B$776,P$119)+'СЕТ СН'!$I$9+СВЦЭМ!$D$10+'СЕТ СН'!$I$6-'СЕТ СН'!$I$19</f>
        <v>1488.1784439200001</v>
      </c>
      <c r="Q139" s="36">
        <f>SUMIFS(СВЦЭМ!$C$33:$C$776,СВЦЭМ!$A$33:$A$776,$A139,СВЦЭМ!$B$33:$B$776,Q$119)+'СЕТ СН'!$I$9+СВЦЭМ!$D$10+'СЕТ СН'!$I$6-'СЕТ СН'!$I$19</f>
        <v>1461.3017327499999</v>
      </c>
      <c r="R139" s="36">
        <f>SUMIFS(СВЦЭМ!$C$33:$C$776,СВЦЭМ!$A$33:$A$776,$A139,СВЦЭМ!$B$33:$B$776,R$119)+'СЕТ СН'!$I$9+СВЦЭМ!$D$10+'СЕТ СН'!$I$6-'СЕТ СН'!$I$19</f>
        <v>1408.84314627</v>
      </c>
      <c r="S139" s="36">
        <f>SUMIFS(СВЦЭМ!$C$33:$C$776,СВЦЭМ!$A$33:$A$776,$A139,СВЦЭМ!$B$33:$B$776,S$119)+'СЕТ СН'!$I$9+СВЦЭМ!$D$10+'СЕТ СН'!$I$6-'СЕТ СН'!$I$19</f>
        <v>1341.8259558099999</v>
      </c>
      <c r="T139" s="36">
        <f>SUMIFS(СВЦЭМ!$C$33:$C$776,СВЦЭМ!$A$33:$A$776,$A139,СВЦЭМ!$B$33:$B$776,T$119)+'СЕТ СН'!$I$9+СВЦЭМ!$D$10+'СЕТ СН'!$I$6-'СЕТ СН'!$I$19</f>
        <v>1309.1632403599999</v>
      </c>
      <c r="U139" s="36">
        <f>SUMIFS(СВЦЭМ!$C$33:$C$776,СВЦЭМ!$A$33:$A$776,$A139,СВЦЭМ!$B$33:$B$776,U$119)+'СЕТ СН'!$I$9+СВЦЭМ!$D$10+'СЕТ СН'!$I$6-'СЕТ СН'!$I$19</f>
        <v>1324.0848261199999</v>
      </c>
      <c r="V139" s="36">
        <f>SUMIFS(СВЦЭМ!$C$33:$C$776,СВЦЭМ!$A$33:$A$776,$A139,СВЦЭМ!$B$33:$B$776,V$119)+'СЕТ СН'!$I$9+СВЦЭМ!$D$10+'СЕТ СН'!$I$6-'СЕТ СН'!$I$19</f>
        <v>1321.1524786199998</v>
      </c>
      <c r="W139" s="36">
        <f>SUMIFS(СВЦЭМ!$C$33:$C$776,СВЦЭМ!$A$33:$A$776,$A139,СВЦЭМ!$B$33:$B$776,W$119)+'СЕТ СН'!$I$9+СВЦЭМ!$D$10+'СЕТ СН'!$I$6-'СЕТ СН'!$I$19</f>
        <v>1317.59142084</v>
      </c>
      <c r="X139" s="36">
        <f>SUMIFS(СВЦЭМ!$C$33:$C$776,СВЦЭМ!$A$33:$A$776,$A139,СВЦЭМ!$B$33:$B$776,X$119)+'СЕТ СН'!$I$9+СВЦЭМ!$D$10+'СЕТ СН'!$I$6-'СЕТ СН'!$I$19</f>
        <v>1322.2547828899999</v>
      </c>
      <c r="Y139" s="36">
        <f>SUMIFS(СВЦЭМ!$C$33:$C$776,СВЦЭМ!$A$33:$A$776,$A139,СВЦЭМ!$B$33:$B$776,Y$119)+'СЕТ СН'!$I$9+СВЦЭМ!$D$10+'СЕТ СН'!$I$6-'СЕТ СН'!$I$19</f>
        <v>1356.96400135</v>
      </c>
    </row>
    <row r="140" spans="1:25" ht="15.75" x14ac:dyDescent="0.2">
      <c r="A140" s="35">
        <f t="shared" si="3"/>
        <v>44125</v>
      </c>
      <c r="B140" s="36">
        <f>SUMIFS(СВЦЭМ!$C$33:$C$776,СВЦЭМ!$A$33:$A$776,$A140,СВЦЭМ!$B$33:$B$776,B$119)+'СЕТ СН'!$I$9+СВЦЭМ!$D$10+'СЕТ СН'!$I$6-'СЕТ СН'!$I$19</f>
        <v>1437.4280114999999</v>
      </c>
      <c r="C140" s="36">
        <f>SUMIFS(СВЦЭМ!$C$33:$C$776,СВЦЭМ!$A$33:$A$776,$A140,СВЦЭМ!$B$33:$B$776,C$119)+'СЕТ СН'!$I$9+СВЦЭМ!$D$10+'СЕТ СН'!$I$6-'СЕТ СН'!$I$19</f>
        <v>1515.2518858799999</v>
      </c>
      <c r="D140" s="36">
        <f>SUMIFS(СВЦЭМ!$C$33:$C$776,СВЦЭМ!$A$33:$A$776,$A140,СВЦЭМ!$B$33:$B$776,D$119)+'СЕТ СН'!$I$9+СВЦЭМ!$D$10+'СЕТ СН'!$I$6-'СЕТ СН'!$I$19</f>
        <v>1576.43764874</v>
      </c>
      <c r="E140" s="36">
        <f>SUMIFS(СВЦЭМ!$C$33:$C$776,СВЦЭМ!$A$33:$A$776,$A140,СВЦЭМ!$B$33:$B$776,E$119)+'СЕТ СН'!$I$9+СВЦЭМ!$D$10+'СЕТ СН'!$I$6-'СЕТ СН'!$I$19</f>
        <v>1583.9943343</v>
      </c>
      <c r="F140" s="36">
        <f>SUMIFS(СВЦЭМ!$C$33:$C$776,СВЦЭМ!$A$33:$A$776,$A140,СВЦЭМ!$B$33:$B$776,F$119)+'СЕТ СН'!$I$9+СВЦЭМ!$D$10+'СЕТ СН'!$I$6-'СЕТ СН'!$I$19</f>
        <v>1583.7302226199999</v>
      </c>
      <c r="G140" s="36">
        <f>SUMIFS(СВЦЭМ!$C$33:$C$776,СВЦЭМ!$A$33:$A$776,$A140,СВЦЭМ!$B$33:$B$776,G$119)+'СЕТ СН'!$I$9+СВЦЭМ!$D$10+'СЕТ СН'!$I$6-'СЕТ СН'!$I$19</f>
        <v>1566.2858408100001</v>
      </c>
      <c r="H140" s="36">
        <f>SUMIFS(СВЦЭМ!$C$33:$C$776,СВЦЭМ!$A$33:$A$776,$A140,СВЦЭМ!$B$33:$B$776,H$119)+'СЕТ СН'!$I$9+СВЦЭМ!$D$10+'СЕТ СН'!$I$6-'СЕТ СН'!$I$19</f>
        <v>1513.62787108</v>
      </c>
      <c r="I140" s="36">
        <f>SUMIFS(СВЦЭМ!$C$33:$C$776,СВЦЭМ!$A$33:$A$776,$A140,СВЦЭМ!$B$33:$B$776,I$119)+'СЕТ СН'!$I$9+СВЦЭМ!$D$10+'СЕТ СН'!$I$6-'СЕТ СН'!$I$19</f>
        <v>1469.92647257</v>
      </c>
      <c r="J140" s="36">
        <f>SUMIFS(СВЦЭМ!$C$33:$C$776,СВЦЭМ!$A$33:$A$776,$A140,СВЦЭМ!$B$33:$B$776,J$119)+'СЕТ СН'!$I$9+СВЦЭМ!$D$10+'СЕТ СН'!$I$6-'СЕТ СН'!$I$19</f>
        <v>1413.82840756</v>
      </c>
      <c r="K140" s="36">
        <f>SUMIFS(СВЦЭМ!$C$33:$C$776,СВЦЭМ!$A$33:$A$776,$A140,СВЦЭМ!$B$33:$B$776,K$119)+'СЕТ СН'!$I$9+СВЦЭМ!$D$10+'СЕТ СН'!$I$6-'СЕТ СН'!$I$19</f>
        <v>1373.663172</v>
      </c>
      <c r="L140" s="36">
        <f>SUMIFS(СВЦЭМ!$C$33:$C$776,СВЦЭМ!$A$33:$A$776,$A140,СВЦЭМ!$B$33:$B$776,L$119)+'СЕТ СН'!$I$9+СВЦЭМ!$D$10+'СЕТ СН'!$I$6-'СЕТ СН'!$I$19</f>
        <v>1377.31194764</v>
      </c>
      <c r="M140" s="36">
        <f>SUMIFS(СВЦЭМ!$C$33:$C$776,СВЦЭМ!$A$33:$A$776,$A140,СВЦЭМ!$B$33:$B$776,M$119)+'СЕТ СН'!$I$9+СВЦЭМ!$D$10+'СЕТ СН'!$I$6-'СЕТ СН'!$I$19</f>
        <v>1386.9284620499998</v>
      </c>
      <c r="N140" s="36">
        <f>SUMIFS(СВЦЭМ!$C$33:$C$776,СВЦЭМ!$A$33:$A$776,$A140,СВЦЭМ!$B$33:$B$776,N$119)+'СЕТ СН'!$I$9+СВЦЭМ!$D$10+'СЕТ СН'!$I$6-'СЕТ СН'!$I$19</f>
        <v>1393.33082152</v>
      </c>
      <c r="O140" s="36">
        <f>SUMIFS(СВЦЭМ!$C$33:$C$776,СВЦЭМ!$A$33:$A$776,$A140,СВЦЭМ!$B$33:$B$776,O$119)+'СЕТ СН'!$I$9+СВЦЭМ!$D$10+'СЕТ СН'!$I$6-'СЕТ СН'!$I$19</f>
        <v>1432.12745498</v>
      </c>
      <c r="P140" s="36">
        <f>SUMIFS(СВЦЭМ!$C$33:$C$776,СВЦЭМ!$A$33:$A$776,$A140,СВЦЭМ!$B$33:$B$776,P$119)+'СЕТ СН'!$I$9+СВЦЭМ!$D$10+'СЕТ СН'!$I$6-'СЕТ СН'!$I$19</f>
        <v>1473.41044571</v>
      </c>
      <c r="Q140" s="36">
        <f>SUMIFS(СВЦЭМ!$C$33:$C$776,СВЦЭМ!$A$33:$A$776,$A140,СВЦЭМ!$B$33:$B$776,Q$119)+'СЕТ СН'!$I$9+СВЦЭМ!$D$10+'СЕТ СН'!$I$6-'СЕТ СН'!$I$19</f>
        <v>1436.5384917299998</v>
      </c>
      <c r="R140" s="36">
        <f>SUMIFS(СВЦЭМ!$C$33:$C$776,СВЦЭМ!$A$33:$A$776,$A140,СВЦЭМ!$B$33:$B$776,R$119)+'СЕТ СН'!$I$9+СВЦЭМ!$D$10+'СЕТ СН'!$I$6-'СЕТ СН'!$I$19</f>
        <v>1382.0505324799999</v>
      </c>
      <c r="S140" s="36">
        <f>SUMIFS(СВЦЭМ!$C$33:$C$776,СВЦЭМ!$A$33:$A$776,$A140,СВЦЭМ!$B$33:$B$776,S$119)+'СЕТ СН'!$I$9+СВЦЭМ!$D$10+'СЕТ СН'!$I$6-'СЕТ СН'!$I$19</f>
        <v>1315.4219647999998</v>
      </c>
      <c r="T140" s="36">
        <f>SUMIFS(СВЦЭМ!$C$33:$C$776,СВЦЭМ!$A$33:$A$776,$A140,СВЦЭМ!$B$33:$B$776,T$119)+'СЕТ СН'!$I$9+СВЦЭМ!$D$10+'СЕТ СН'!$I$6-'СЕТ СН'!$I$19</f>
        <v>1310.51474704</v>
      </c>
      <c r="U140" s="36">
        <f>SUMIFS(СВЦЭМ!$C$33:$C$776,СВЦЭМ!$A$33:$A$776,$A140,СВЦЭМ!$B$33:$B$776,U$119)+'СЕТ СН'!$I$9+СВЦЭМ!$D$10+'СЕТ СН'!$I$6-'СЕТ СН'!$I$19</f>
        <v>1324.1675564699999</v>
      </c>
      <c r="V140" s="36">
        <f>SUMIFS(СВЦЭМ!$C$33:$C$776,СВЦЭМ!$A$33:$A$776,$A140,СВЦЭМ!$B$33:$B$776,V$119)+'СЕТ СН'!$I$9+СВЦЭМ!$D$10+'СЕТ СН'!$I$6-'СЕТ СН'!$I$19</f>
        <v>1320.8060415499999</v>
      </c>
      <c r="W140" s="36">
        <f>SUMIFS(СВЦЭМ!$C$33:$C$776,СВЦЭМ!$A$33:$A$776,$A140,СВЦЭМ!$B$33:$B$776,W$119)+'СЕТ СН'!$I$9+СВЦЭМ!$D$10+'СЕТ СН'!$I$6-'СЕТ СН'!$I$19</f>
        <v>1317.6324762099998</v>
      </c>
      <c r="X140" s="36">
        <f>SUMIFS(СВЦЭМ!$C$33:$C$776,СВЦЭМ!$A$33:$A$776,$A140,СВЦЭМ!$B$33:$B$776,X$119)+'СЕТ СН'!$I$9+СВЦЭМ!$D$10+'СЕТ СН'!$I$6-'СЕТ СН'!$I$19</f>
        <v>1307.82986071</v>
      </c>
      <c r="Y140" s="36">
        <f>SUMIFS(СВЦЭМ!$C$33:$C$776,СВЦЭМ!$A$33:$A$776,$A140,СВЦЭМ!$B$33:$B$776,Y$119)+'СЕТ СН'!$I$9+СВЦЭМ!$D$10+'СЕТ СН'!$I$6-'СЕТ СН'!$I$19</f>
        <v>1341.4945276899998</v>
      </c>
    </row>
    <row r="141" spans="1:25" ht="15.75" x14ac:dyDescent="0.2">
      <c r="A141" s="35">
        <f t="shared" si="3"/>
        <v>44126</v>
      </c>
      <c r="B141" s="36">
        <f>SUMIFS(СВЦЭМ!$C$33:$C$776,СВЦЭМ!$A$33:$A$776,$A141,СВЦЭМ!$B$33:$B$776,B$119)+'СЕТ СН'!$I$9+СВЦЭМ!$D$10+'СЕТ СН'!$I$6-'СЕТ СН'!$I$19</f>
        <v>1461.0138635899998</v>
      </c>
      <c r="C141" s="36">
        <f>SUMIFS(СВЦЭМ!$C$33:$C$776,СВЦЭМ!$A$33:$A$776,$A141,СВЦЭМ!$B$33:$B$776,C$119)+'СЕТ СН'!$I$9+СВЦЭМ!$D$10+'СЕТ СН'!$I$6-'СЕТ СН'!$I$19</f>
        <v>1554.2856751300001</v>
      </c>
      <c r="D141" s="36">
        <f>SUMIFS(СВЦЭМ!$C$33:$C$776,СВЦЭМ!$A$33:$A$776,$A141,СВЦЭМ!$B$33:$B$776,D$119)+'СЕТ СН'!$I$9+СВЦЭМ!$D$10+'СЕТ СН'!$I$6-'СЕТ СН'!$I$19</f>
        <v>1611.8780518399999</v>
      </c>
      <c r="E141" s="36">
        <f>SUMIFS(СВЦЭМ!$C$33:$C$776,СВЦЭМ!$A$33:$A$776,$A141,СВЦЭМ!$B$33:$B$776,E$119)+'СЕТ СН'!$I$9+СВЦЭМ!$D$10+'СЕТ СН'!$I$6-'СЕТ СН'!$I$19</f>
        <v>1614.3488917300001</v>
      </c>
      <c r="F141" s="36">
        <f>SUMIFS(СВЦЭМ!$C$33:$C$776,СВЦЭМ!$A$33:$A$776,$A141,СВЦЭМ!$B$33:$B$776,F$119)+'СЕТ СН'!$I$9+СВЦЭМ!$D$10+'СЕТ СН'!$I$6-'СЕТ СН'!$I$19</f>
        <v>1614.41580879</v>
      </c>
      <c r="G141" s="36">
        <f>SUMIFS(СВЦЭМ!$C$33:$C$776,СВЦЭМ!$A$33:$A$776,$A141,СВЦЭМ!$B$33:$B$776,G$119)+'СЕТ СН'!$I$9+СВЦЭМ!$D$10+'СЕТ СН'!$I$6-'СЕТ СН'!$I$19</f>
        <v>1593.4031507</v>
      </c>
      <c r="H141" s="36">
        <f>SUMIFS(СВЦЭМ!$C$33:$C$776,СВЦЭМ!$A$33:$A$776,$A141,СВЦЭМ!$B$33:$B$776,H$119)+'СЕТ СН'!$I$9+СВЦЭМ!$D$10+'СЕТ СН'!$I$6-'СЕТ СН'!$I$19</f>
        <v>1542.3860031300001</v>
      </c>
      <c r="I141" s="36">
        <f>SUMIFS(СВЦЭМ!$C$33:$C$776,СВЦЭМ!$A$33:$A$776,$A141,СВЦЭМ!$B$33:$B$776,I$119)+'СЕТ СН'!$I$9+СВЦЭМ!$D$10+'СЕТ СН'!$I$6-'СЕТ СН'!$I$19</f>
        <v>1495.2333203799999</v>
      </c>
      <c r="J141" s="36">
        <f>SUMIFS(СВЦЭМ!$C$33:$C$776,СВЦЭМ!$A$33:$A$776,$A141,СВЦЭМ!$B$33:$B$776,J$119)+'СЕТ СН'!$I$9+СВЦЭМ!$D$10+'СЕТ СН'!$I$6-'СЕТ СН'!$I$19</f>
        <v>1435.9766508399998</v>
      </c>
      <c r="K141" s="36">
        <f>SUMIFS(СВЦЭМ!$C$33:$C$776,СВЦЭМ!$A$33:$A$776,$A141,СВЦЭМ!$B$33:$B$776,K$119)+'СЕТ СН'!$I$9+СВЦЭМ!$D$10+'СЕТ СН'!$I$6-'СЕТ СН'!$I$19</f>
        <v>1394.53293897</v>
      </c>
      <c r="L141" s="36">
        <f>SUMIFS(СВЦЭМ!$C$33:$C$776,СВЦЭМ!$A$33:$A$776,$A141,СВЦЭМ!$B$33:$B$776,L$119)+'СЕТ СН'!$I$9+СВЦЭМ!$D$10+'СЕТ СН'!$I$6-'СЕТ СН'!$I$19</f>
        <v>1394.2121758599999</v>
      </c>
      <c r="M141" s="36">
        <f>SUMIFS(СВЦЭМ!$C$33:$C$776,СВЦЭМ!$A$33:$A$776,$A141,СВЦЭМ!$B$33:$B$776,M$119)+'СЕТ СН'!$I$9+СВЦЭМ!$D$10+'СЕТ СН'!$I$6-'СЕТ СН'!$I$19</f>
        <v>1405.1463470799999</v>
      </c>
      <c r="N141" s="36">
        <f>SUMIFS(СВЦЭМ!$C$33:$C$776,СВЦЭМ!$A$33:$A$776,$A141,СВЦЭМ!$B$33:$B$776,N$119)+'СЕТ СН'!$I$9+СВЦЭМ!$D$10+'СЕТ СН'!$I$6-'СЕТ СН'!$I$19</f>
        <v>1416.0624499999999</v>
      </c>
      <c r="O141" s="36">
        <f>SUMIFS(СВЦЭМ!$C$33:$C$776,СВЦЭМ!$A$33:$A$776,$A141,СВЦЭМ!$B$33:$B$776,O$119)+'СЕТ СН'!$I$9+СВЦЭМ!$D$10+'СЕТ СН'!$I$6-'СЕТ СН'!$I$19</f>
        <v>1463.8104293599999</v>
      </c>
      <c r="P141" s="36">
        <f>SUMIFS(СВЦЭМ!$C$33:$C$776,СВЦЭМ!$A$33:$A$776,$A141,СВЦЭМ!$B$33:$B$776,P$119)+'СЕТ СН'!$I$9+СВЦЭМ!$D$10+'СЕТ СН'!$I$6-'СЕТ СН'!$I$19</f>
        <v>1504.5460137</v>
      </c>
      <c r="Q141" s="36">
        <f>SUMIFS(СВЦЭМ!$C$33:$C$776,СВЦЭМ!$A$33:$A$776,$A141,СВЦЭМ!$B$33:$B$776,Q$119)+'СЕТ СН'!$I$9+СВЦЭМ!$D$10+'СЕТ СН'!$I$6-'СЕТ СН'!$I$19</f>
        <v>1463.71245015</v>
      </c>
      <c r="R141" s="36">
        <f>SUMIFS(СВЦЭМ!$C$33:$C$776,СВЦЭМ!$A$33:$A$776,$A141,СВЦЭМ!$B$33:$B$776,R$119)+'СЕТ СН'!$I$9+СВЦЭМ!$D$10+'СЕТ СН'!$I$6-'СЕТ СН'!$I$19</f>
        <v>1405.9033539899999</v>
      </c>
      <c r="S141" s="36">
        <f>SUMIFS(СВЦЭМ!$C$33:$C$776,СВЦЭМ!$A$33:$A$776,$A141,СВЦЭМ!$B$33:$B$776,S$119)+'СЕТ СН'!$I$9+СВЦЭМ!$D$10+'СЕТ СН'!$I$6-'СЕТ СН'!$I$19</f>
        <v>1342.24447538</v>
      </c>
      <c r="T141" s="36">
        <f>SUMIFS(СВЦЭМ!$C$33:$C$776,СВЦЭМ!$A$33:$A$776,$A141,СВЦЭМ!$B$33:$B$776,T$119)+'СЕТ СН'!$I$9+СВЦЭМ!$D$10+'СЕТ СН'!$I$6-'СЕТ СН'!$I$19</f>
        <v>1323.26133964</v>
      </c>
      <c r="U141" s="36">
        <f>SUMIFS(СВЦЭМ!$C$33:$C$776,СВЦЭМ!$A$33:$A$776,$A141,СВЦЭМ!$B$33:$B$776,U$119)+'СЕТ СН'!$I$9+СВЦЭМ!$D$10+'СЕТ СН'!$I$6-'СЕТ СН'!$I$19</f>
        <v>1337.7241079800001</v>
      </c>
      <c r="V141" s="36">
        <f>SUMIFS(СВЦЭМ!$C$33:$C$776,СВЦЭМ!$A$33:$A$776,$A141,СВЦЭМ!$B$33:$B$776,V$119)+'СЕТ СН'!$I$9+СВЦЭМ!$D$10+'СЕТ СН'!$I$6-'СЕТ СН'!$I$19</f>
        <v>1332.2733187099998</v>
      </c>
      <c r="W141" s="36">
        <f>SUMIFS(СВЦЭМ!$C$33:$C$776,СВЦЭМ!$A$33:$A$776,$A141,СВЦЭМ!$B$33:$B$776,W$119)+'СЕТ СН'!$I$9+СВЦЭМ!$D$10+'СЕТ СН'!$I$6-'СЕТ СН'!$I$19</f>
        <v>1332.0130693699998</v>
      </c>
      <c r="X141" s="36">
        <f>SUMIFS(СВЦЭМ!$C$33:$C$776,СВЦЭМ!$A$33:$A$776,$A141,СВЦЭМ!$B$33:$B$776,X$119)+'СЕТ СН'!$I$9+СВЦЭМ!$D$10+'СЕТ СН'!$I$6-'СЕТ СН'!$I$19</f>
        <v>1322.29965722</v>
      </c>
      <c r="Y141" s="36">
        <f>SUMIFS(СВЦЭМ!$C$33:$C$776,СВЦЭМ!$A$33:$A$776,$A141,СВЦЭМ!$B$33:$B$776,Y$119)+'СЕТ СН'!$I$9+СВЦЭМ!$D$10+'СЕТ СН'!$I$6-'СЕТ СН'!$I$19</f>
        <v>1357.1341650499999</v>
      </c>
    </row>
    <row r="142" spans="1:25" ht="15.75" x14ac:dyDescent="0.2">
      <c r="A142" s="35">
        <f t="shared" si="3"/>
        <v>44127</v>
      </c>
      <c r="B142" s="36">
        <f>SUMIFS(СВЦЭМ!$C$33:$C$776,СВЦЭМ!$A$33:$A$776,$A142,СВЦЭМ!$B$33:$B$776,B$119)+'СЕТ СН'!$I$9+СВЦЭМ!$D$10+'СЕТ СН'!$I$6-'СЕТ СН'!$I$19</f>
        <v>1474.1019934699998</v>
      </c>
      <c r="C142" s="36">
        <f>SUMIFS(СВЦЭМ!$C$33:$C$776,СВЦЭМ!$A$33:$A$776,$A142,СВЦЭМ!$B$33:$B$776,C$119)+'СЕТ СН'!$I$9+СВЦЭМ!$D$10+'СЕТ СН'!$I$6-'СЕТ СН'!$I$19</f>
        <v>1553.97944598</v>
      </c>
      <c r="D142" s="36">
        <f>SUMIFS(СВЦЭМ!$C$33:$C$776,СВЦЭМ!$A$33:$A$776,$A142,СВЦЭМ!$B$33:$B$776,D$119)+'СЕТ СН'!$I$9+СВЦЭМ!$D$10+'СЕТ СН'!$I$6-'СЕТ СН'!$I$19</f>
        <v>1605.18864063</v>
      </c>
      <c r="E142" s="36">
        <f>SUMIFS(СВЦЭМ!$C$33:$C$776,СВЦЭМ!$A$33:$A$776,$A142,СВЦЭМ!$B$33:$B$776,E$119)+'СЕТ СН'!$I$9+СВЦЭМ!$D$10+'СЕТ СН'!$I$6-'СЕТ СН'!$I$19</f>
        <v>1615.8943439999998</v>
      </c>
      <c r="F142" s="36">
        <f>SUMIFS(СВЦЭМ!$C$33:$C$776,СВЦЭМ!$A$33:$A$776,$A142,СВЦЭМ!$B$33:$B$776,F$119)+'СЕТ СН'!$I$9+СВЦЭМ!$D$10+'СЕТ СН'!$I$6-'СЕТ СН'!$I$19</f>
        <v>1614.8813535099998</v>
      </c>
      <c r="G142" s="36">
        <f>SUMIFS(СВЦЭМ!$C$33:$C$776,СВЦЭМ!$A$33:$A$776,$A142,СВЦЭМ!$B$33:$B$776,G$119)+'СЕТ СН'!$I$9+СВЦЭМ!$D$10+'СЕТ СН'!$I$6-'СЕТ СН'!$I$19</f>
        <v>1593.87455335</v>
      </c>
      <c r="H142" s="36">
        <f>SUMIFS(СВЦЭМ!$C$33:$C$776,СВЦЭМ!$A$33:$A$776,$A142,СВЦЭМ!$B$33:$B$776,H$119)+'СЕТ СН'!$I$9+СВЦЭМ!$D$10+'СЕТ СН'!$I$6-'СЕТ СН'!$I$19</f>
        <v>1545.9705510099998</v>
      </c>
      <c r="I142" s="36">
        <f>SUMIFS(СВЦЭМ!$C$33:$C$776,СВЦЭМ!$A$33:$A$776,$A142,СВЦЭМ!$B$33:$B$776,I$119)+'СЕТ СН'!$I$9+СВЦЭМ!$D$10+'СЕТ СН'!$I$6-'СЕТ СН'!$I$19</f>
        <v>1497.61285714</v>
      </c>
      <c r="J142" s="36">
        <f>SUMIFS(СВЦЭМ!$C$33:$C$776,СВЦЭМ!$A$33:$A$776,$A142,СВЦЭМ!$B$33:$B$776,J$119)+'СЕТ СН'!$I$9+СВЦЭМ!$D$10+'СЕТ СН'!$I$6-'СЕТ СН'!$I$19</f>
        <v>1439.46575334</v>
      </c>
      <c r="K142" s="36">
        <f>SUMIFS(СВЦЭМ!$C$33:$C$776,СВЦЭМ!$A$33:$A$776,$A142,СВЦЭМ!$B$33:$B$776,K$119)+'СЕТ СН'!$I$9+СВЦЭМ!$D$10+'СЕТ СН'!$I$6-'СЕТ СН'!$I$19</f>
        <v>1408.5919496199999</v>
      </c>
      <c r="L142" s="36">
        <f>SUMIFS(СВЦЭМ!$C$33:$C$776,СВЦЭМ!$A$33:$A$776,$A142,СВЦЭМ!$B$33:$B$776,L$119)+'СЕТ СН'!$I$9+СВЦЭМ!$D$10+'СЕТ СН'!$I$6-'СЕТ СН'!$I$19</f>
        <v>1406.4621582699999</v>
      </c>
      <c r="M142" s="36">
        <f>SUMIFS(СВЦЭМ!$C$33:$C$776,СВЦЭМ!$A$33:$A$776,$A142,СВЦЭМ!$B$33:$B$776,M$119)+'СЕТ СН'!$I$9+СВЦЭМ!$D$10+'СЕТ СН'!$I$6-'СЕТ СН'!$I$19</f>
        <v>1407.7685023399999</v>
      </c>
      <c r="N142" s="36">
        <f>SUMIFS(СВЦЭМ!$C$33:$C$776,СВЦЭМ!$A$33:$A$776,$A142,СВЦЭМ!$B$33:$B$776,N$119)+'СЕТ СН'!$I$9+СВЦЭМ!$D$10+'СЕТ СН'!$I$6-'СЕТ СН'!$I$19</f>
        <v>1417.5557515</v>
      </c>
      <c r="O142" s="36">
        <f>SUMIFS(СВЦЭМ!$C$33:$C$776,СВЦЭМ!$A$33:$A$776,$A142,СВЦЭМ!$B$33:$B$776,O$119)+'СЕТ СН'!$I$9+СВЦЭМ!$D$10+'СЕТ СН'!$I$6-'СЕТ СН'!$I$19</f>
        <v>1457.5986420499999</v>
      </c>
      <c r="P142" s="36">
        <f>SUMIFS(СВЦЭМ!$C$33:$C$776,СВЦЭМ!$A$33:$A$776,$A142,СВЦЭМ!$B$33:$B$776,P$119)+'СЕТ СН'!$I$9+СВЦЭМ!$D$10+'СЕТ СН'!$I$6-'СЕТ СН'!$I$19</f>
        <v>1496.5156226199999</v>
      </c>
      <c r="Q142" s="36">
        <f>SUMIFS(СВЦЭМ!$C$33:$C$776,СВЦЭМ!$A$33:$A$776,$A142,СВЦЭМ!$B$33:$B$776,Q$119)+'СЕТ СН'!$I$9+СВЦЭМ!$D$10+'СЕТ СН'!$I$6-'СЕТ СН'!$I$19</f>
        <v>1458.94015184</v>
      </c>
      <c r="R142" s="36">
        <f>SUMIFS(СВЦЭМ!$C$33:$C$776,СВЦЭМ!$A$33:$A$776,$A142,СВЦЭМ!$B$33:$B$776,R$119)+'СЕТ СН'!$I$9+СВЦЭМ!$D$10+'СЕТ СН'!$I$6-'СЕТ СН'!$I$19</f>
        <v>1404.95560353</v>
      </c>
      <c r="S142" s="36">
        <f>SUMIFS(СВЦЭМ!$C$33:$C$776,СВЦЭМ!$A$33:$A$776,$A142,СВЦЭМ!$B$33:$B$776,S$119)+'СЕТ СН'!$I$9+СВЦЭМ!$D$10+'СЕТ СН'!$I$6-'СЕТ СН'!$I$19</f>
        <v>1430.96641701</v>
      </c>
      <c r="T142" s="36">
        <f>SUMIFS(СВЦЭМ!$C$33:$C$776,СВЦЭМ!$A$33:$A$776,$A142,СВЦЭМ!$B$33:$B$776,T$119)+'СЕТ СН'!$I$9+СВЦЭМ!$D$10+'СЕТ СН'!$I$6-'СЕТ СН'!$I$19</f>
        <v>1426.05451262</v>
      </c>
      <c r="U142" s="36">
        <f>SUMIFS(СВЦЭМ!$C$33:$C$776,СВЦЭМ!$A$33:$A$776,$A142,СВЦЭМ!$B$33:$B$776,U$119)+'СЕТ СН'!$I$9+СВЦЭМ!$D$10+'СЕТ СН'!$I$6-'СЕТ СН'!$I$19</f>
        <v>1357.4570768399999</v>
      </c>
      <c r="V142" s="36">
        <f>SUMIFS(СВЦЭМ!$C$33:$C$776,СВЦЭМ!$A$33:$A$776,$A142,СВЦЭМ!$B$33:$B$776,V$119)+'СЕТ СН'!$I$9+СВЦЭМ!$D$10+'СЕТ СН'!$I$6-'СЕТ СН'!$I$19</f>
        <v>1354.1781298999999</v>
      </c>
      <c r="W142" s="36">
        <f>SUMIFS(СВЦЭМ!$C$33:$C$776,СВЦЭМ!$A$33:$A$776,$A142,СВЦЭМ!$B$33:$B$776,W$119)+'СЕТ СН'!$I$9+СВЦЭМ!$D$10+'СЕТ СН'!$I$6-'СЕТ СН'!$I$19</f>
        <v>1350.8298686200001</v>
      </c>
      <c r="X142" s="36">
        <f>SUMIFS(СВЦЭМ!$C$33:$C$776,СВЦЭМ!$A$33:$A$776,$A142,СВЦЭМ!$B$33:$B$776,X$119)+'СЕТ СН'!$I$9+СВЦЭМ!$D$10+'СЕТ СН'!$I$6-'СЕТ СН'!$I$19</f>
        <v>1334.2828569899998</v>
      </c>
      <c r="Y142" s="36">
        <f>SUMIFS(СВЦЭМ!$C$33:$C$776,СВЦЭМ!$A$33:$A$776,$A142,СВЦЭМ!$B$33:$B$776,Y$119)+'СЕТ СН'!$I$9+СВЦЭМ!$D$10+'СЕТ СН'!$I$6-'СЕТ СН'!$I$19</f>
        <v>1339.86145917</v>
      </c>
    </row>
    <row r="143" spans="1:25" ht="15.75" x14ac:dyDescent="0.2">
      <c r="A143" s="35">
        <f t="shared" si="3"/>
        <v>44128</v>
      </c>
      <c r="B143" s="36">
        <f>SUMIFS(СВЦЭМ!$C$33:$C$776,СВЦЭМ!$A$33:$A$776,$A143,СВЦЭМ!$B$33:$B$776,B$119)+'СЕТ СН'!$I$9+СВЦЭМ!$D$10+'СЕТ СН'!$I$6-'СЕТ СН'!$I$19</f>
        <v>1439.6874934099999</v>
      </c>
      <c r="C143" s="36">
        <f>SUMIFS(СВЦЭМ!$C$33:$C$776,СВЦЭМ!$A$33:$A$776,$A143,СВЦЭМ!$B$33:$B$776,C$119)+'СЕТ СН'!$I$9+СВЦЭМ!$D$10+'СЕТ СН'!$I$6-'СЕТ СН'!$I$19</f>
        <v>1514.6795394000001</v>
      </c>
      <c r="D143" s="36">
        <f>SUMIFS(СВЦЭМ!$C$33:$C$776,СВЦЭМ!$A$33:$A$776,$A143,СВЦЭМ!$B$33:$B$776,D$119)+'СЕТ СН'!$I$9+СВЦЭМ!$D$10+'СЕТ СН'!$I$6-'СЕТ СН'!$I$19</f>
        <v>1585.0335737299999</v>
      </c>
      <c r="E143" s="36">
        <f>SUMIFS(СВЦЭМ!$C$33:$C$776,СВЦЭМ!$A$33:$A$776,$A143,СВЦЭМ!$B$33:$B$776,E$119)+'СЕТ СН'!$I$9+СВЦЭМ!$D$10+'СЕТ СН'!$I$6-'СЕТ СН'!$I$19</f>
        <v>1602.1949291999999</v>
      </c>
      <c r="F143" s="36">
        <f>SUMIFS(СВЦЭМ!$C$33:$C$776,СВЦЭМ!$A$33:$A$776,$A143,СВЦЭМ!$B$33:$B$776,F$119)+'СЕТ СН'!$I$9+СВЦЭМ!$D$10+'СЕТ СН'!$I$6-'СЕТ СН'!$I$19</f>
        <v>1603.5808585899999</v>
      </c>
      <c r="G143" s="36">
        <f>SUMIFS(СВЦЭМ!$C$33:$C$776,СВЦЭМ!$A$33:$A$776,$A143,СВЦЭМ!$B$33:$B$776,G$119)+'СЕТ СН'!$I$9+СВЦЭМ!$D$10+'СЕТ СН'!$I$6-'СЕТ СН'!$I$19</f>
        <v>1582.9812035299999</v>
      </c>
      <c r="H143" s="36">
        <f>SUMIFS(СВЦЭМ!$C$33:$C$776,СВЦЭМ!$A$33:$A$776,$A143,СВЦЭМ!$B$33:$B$776,H$119)+'СЕТ СН'!$I$9+СВЦЭМ!$D$10+'СЕТ СН'!$I$6-'СЕТ СН'!$I$19</f>
        <v>1560.75542937</v>
      </c>
      <c r="I143" s="36">
        <f>SUMIFS(СВЦЭМ!$C$33:$C$776,СВЦЭМ!$A$33:$A$776,$A143,СВЦЭМ!$B$33:$B$776,I$119)+'СЕТ СН'!$I$9+СВЦЭМ!$D$10+'СЕТ СН'!$I$6-'СЕТ СН'!$I$19</f>
        <v>1530.7334491699999</v>
      </c>
      <c r="J143" s="36">
        <f>SUMIFS(СВЦЭМ!$C$33:$C$776,СВЦЭМ!$A$33:$A$776,$A143,СВЦЭМ!$B$33:$B$776,J$119)+'СЕТ СН'!$I$9+СВЦЭМ!$D$10+'СЕТ СН'!$I$6-'СЕТ СН'!$I$19</f>
        <v>1455.81947511</v>
      </c>
      <c r="K143" s="36">
        <f>SUMIFS(СВЦЭМ!$C$33:$C$776,СВЦЭМ!$A$33:$A$776,$A143,СВЦЭМ!$B$33:$B$776,K$119)+'СЕТ СН'!$I$9+СВЦЭМ!$D$10+'СЕТ СН'!$I$6-'СЕТ СН'!$I$19</f>
        <v>1422.3657682399999</v>
      </c>
      <c r="L143" s="36">
        <f>SUMIFS(СВЦЭМ!$C$33:$C$776,СВЦЭМ!$A$33:$A$776,$A143,СВЦЭМ!$B$33:$B$776,L$119)+'СЕТ СН'!$I$9+СВЦЭМ!$D$10+'СЕТ СН'!$I$6-'СЕТ СН'!$I$19</f>
        <v>1411.3402946199999</v>
      </c>
      <c r="M143" s="36">
        <f>SUMIFS(СВЦЭМ!$C$33:$C$776,СВЦЭМ!$A$33:$A$776,$A143,СВЦЭМ!$B$33:$B$776,M$119)+'СЕТ СН'!$I$9+СВЦЭМ!$D$10+'СЕТ СН'!$I$6-'СЕТ СН'!$I$19</f>
        <v>1401.4207842999999</v>
      </c>
      <c r="N143" s="36">
        <f>SUMIFS(СВЦЭМ!$C$33:$C$776,СВЦЭМ!$A$33:$A$776,$A143,СВЦЭМ!$B$33:$B$776,N$119)+'СЕТ СН'!$I$9+СВЦЭМ!$D$10+'СЕТ СН'!$I$6-'СЕТ СН'!$I$19</f>
        <v>1399.19859402</v>
      </c>
      <c r="O143" s="36">
        <f>SUMIFS(СВЦЭМ!$C$33:$C$776,СВЦЭМ!$A$33:$A$776,$A143,СВЦЭМ!$B$33:$B$776,O$119)+'СЕТ СН'!$I$9+СВЦЭМ!$D$10+'СЕТ СН'!$I$6-'СЕТ СН'!$I$19</f>
        <v>1447.5181304299999</v>
      </c>
      <c r="P143" s="36">
        <f>SUMIFS(СВЦЭМ!$C$33:$C$776,СВЦЭМ!$A$33:$A$776,$A143,СВЦЭМ!$B$33:$B$776,P$119)+'СЕТ СН'!$I$9+СВЦЭМ!$D$10+'СЕТ СН'!$I$6-'СЕТ СН'!$I$19</f>
        <v>1499.82341206</v>
      </c>
      <c r="Q143" s="36">
        <f>SUMIFS(СВЦЭМ!$C$33:$C$776,СВЦЭМ!$A$33:$A$776,$A143,СВЦЭМ!$B$33:$B$776,Q$119)+'СЕТ СН'!$I$9+СВЦЭМ!$D$10+'СЕТ СН'!$I$6-'СЕТ СН'!$I$19</f>
        <v>1485.23815182</v>
      </c>
      <c r="R143" s="36">
        <f>SUMIFS(СВЦЭМ!$C$33:$C$776,СВЦЭМ!$A$33:$A$776,$A143,СВЦЭМ!$B$33:$B$776,R$119)+'СЕТ СН'!$I$9+СВЦЭМ!$D$10+'СЕТ СН'!$I$6-'СЕТ СН'!$I$19</f>
        <v>1451.9717321200001</v>
      </c>
      <c r="S143" s="36">
        <f>SUMIFS(СВЦЭМ!$C$33:$C$776,СВЦЭМ!$A$33:$A$776,$A143,СВЦЭМ!$B$33:$B$776,S$119)+'СЕТ СН'!$I$9+СВЦЭМ!$D$10+'СЕТ СН'!$I$6-'СЕТ СН'!$I$19</f>
        <v>1410.7319000099999</v>
      </c>
      <c r="T143" s="36">
        <f>SUMIFS(СВЦЭМ!$C$33:$C$776,СВЦЭМ!$A$33:$A$776,$A143,СВЦЭМ!$B$33:$B$776,T$119)+'СЕТ СН'!$I$9+СВЦЭМ!$D$10+'СЕТ СН'!$I$6-'СЕТ СН'!$I$19</f>
        <v>1439.25588292</v>
      </c>
      <c r="U143" s="36">
        <f>SUMIFS(СВЦЭМ!$C$33:$C$776,СВЦЭМ!$A$33:$A$776,$A143,СВЦЭМ!$B$33:$B$776,U$119)+'СЕТ СН'!$I$9+СВЦЭМ!$D$10+'СЕТ СН'!$I$6-'СЕТ СН'!$I$19</f>
        <v>1441.9950551500001</v>
      </c>
      <c r="V143" s="36">
        <f>SUMIFS(СВЦЭМ!$C$33:$C$776,СВЦЭМ!$A$33:$A$776,$A143,СВЦЭМ!$B$33:$B$776,V$119)+'СЕТ СН'!$I$9+СВЦЭМ!$D$10+'СЕТ СН'!$I$6-'СЕТ СН'!$I$19</f>
        <v>1353.36654587</v>
      </c>
      <c r="W143" s="36">
        <f>SUMIFS(СВЦЭМ!$C$33:$C$776,СВЦЭМ!$A$33:$A$776,$A143,СВЦЭМ!$B$33:$B$776,W$119)+'СЕТ СН'!$I$9+СВЦЭМ!$D$10+'СЕТ СН'!$I$6-'СЕТ СН'!$I$19</f>
        <v>1369.6330823200001</v>
      </c>
      <c r="X143" s="36">
        <f>SUMIFS(СВЦЭМ!$C$33:$C$776,СВЦЭМ!$A$33:$A$776,$A143,СВЦЭМ!$B$33:$B$776,X$119)+'СЕТ СН'!$I$9+СВЦЭМ!$D$10+'СЕТ СН'!$I$6-'СЕТ СН'!$I$19</f>
        <v>1396.5703845399998</v>
      </c>
      <c r="Y143" s="36">
        <f>SUMIFS(СВЦЭМ!$C$33:$C$776,СВЦЭМ!$A$33:$A$776,$A143,СВЦЭМ!$B$33:$B$776,Y$119)+'СЕТ СН'!$I$9+СВЦЭМ!$D$10+'СЕТ СН'!$I$6-'СЕТ СН'!$I$19</f>
        <v>1433.6852075500001</v>
      </c>
    </row>
    <row r="144" spans="1:25" ht="15.75" x14ac:dyDescent="0.2">
      <c r="A144" s="35">
        <f t="shared" si="3"/>
        <v>44129</v>
      </c>
      <c r="B144" s="36">
        <f>SUMIFS(СВЦЭМ!$C$33:$C$776,СВЦЭМ!$A$33:$A$776,$A144,СВЦЭМ!$B$33:$B$776,B$119)+'СЕТ СН'!$I$9+СВЦЭМ!$D$10+'СЕТ СН'!$I$6-'СЕТ СН'!$I$19</f>
        <v>1501.6657049299999</v>
      </c>
      <c r="C144" s="36">
        <f>SUMIFS(СВЦЭМ!$C$33:$C$776,СВЦЭМ!$A$33:$A$776,$A144,СВЦЭМ!$B$33:$B$776,C$119)+'СЕТ СН'!$I$9+СВЦЭМ!$D$10+'СЕТ СН'!$I$6-'СЕТ СН'!$I$19</f>
        <v>1552.99573027</v>
      </c>
      <c r="D144" s="36">
        <f>SUMIFS(СВЦЭМ!$C$33:$C$776,СВЦЭМ!$A$33:$A$776,$A144,СВЦЭМ!$B$33:$B$776,D$119)+'СЕТ СН'!$I$9+СВЦЭМ!$D$10+'СЕТ СН'!$I$6-'СЕТ СН'!$I$19</f>
        <v>1622.6489595999999</v>
      </c>
      <c r="E144" s="36">
        <f>SUMIFS(СВЦЭМ!$C$33:$C$776,СВЦЭМ!$A$33:$A$776,$A144,СВЦЭМ!$B$33:$B$776,E$119)+'СЕТ СН'!$I$9+СВЦЭМ!$D$10+'СЕТ СН'!$I$6-'СЕТ СН'!$I$19</f>
        <v>1626.2236138599999</v>
      </c>
      <c r="F144" s="36">
        <f>SUMIFS(СВЦЭМ!$C$33:$C$776,СВЦЭМ!$A$33:$A$776,$A144,СВЦЭМ!$B$33:$B$776,F$119)+'СЕТ СН'!$I$9+СВЦЭМ!$D$10+'СЕТ СН'!$I$6-'СЕТ СН'!$I$19</f>
        <v>1633.5480553100001</v>
      </c>
      <c r="G144" s="36">
        <f>SUMIFS(СВЦЭМ!$C$33:$C$776,СВЦЭМ!$A$33:$A$776,$A144,СВЦЭМ!$B$33:$B$776,G$119)+'СЕТ СН'!$I$9+СВЦЭМ!$D$10+'СЕТ СН'!$I$6-'СЕТ СН'!$I$19</f>
        <v>1627.4843966999999</v>
      </c>
      <c r="H144" s="36">
        <f>SUMIFS(СВЦЭМ!$C$33:$C$776,СВЦЭМ!$A$33:$A$776,$A144,СВЦЭМ!$B$33:$B$776,H$119)+'СЕТ СН'!$I$9+СВЦЭМ!$D$10+'СЕТ СН'!$I$6-'СЕТ СН'!$I$19</f>
        <v>1604.71797019</v>
      </c>
      <c r="I144" s="36">
        <f>SUMIFS(СВЦЭМ!$C$33:$C$776,СВЦЭМ!$A$33:$A$776,$A144,СВЦЭМ!$B$33:$B$776,I$119)+'СЕТ СН'!$I$9+СВЦЭМ!$D$10+'СЕТ СН'!$I$6-'СЕТ СН'!$I$19</f>
        <v>1585.30036817</v>
      </c>
      <c r="J144" s="36">
        <f>SUMIFS(СВЦЭМ!$C$33:$C$776,СВЦЭМ!$A$33:$A$776,$A144,СВЦЭМ!$B$33:$B$776,J$119)+'СЕТ СН'!$I$9+СВЦЭМ!$D$10+'СЕТ СН'!$I$6-'СЕТ СН'!$I$19</f>
        <v>1487.1904769600001</v>
      </c>
      <c r="K144" s="36">
        <f>SUMIFS(СВЦЭМ!$C$33:$C$776,СВЦЭМ!$A$33:$A$776,$A144,СВЦЭМ!$B$33:$B$776,K$119)+'СЕТ СН'!$I$9+СВЦЭМ!$D$10+'СЕТ СН'!$I$6-'СЕТ СН'!$I$19</f>
        <v>1418.3868608399998</v>
      </c>
      <c r="L144" s="36">
        <f>SUMIFS(СВЦЭМ!$C$33:$C$776,СВЦЭМ!$A$33:$A$776,$A144,СВЦЭМ!$B$33:$B$776,L$119)+'СЕТ СН'!$I$9+СВЦЭМ!$D$10+'СЕТ СН'!$I$6-'СЕТ СН'!$I$19</f>
        <v>1413.72714374</v>
      </c>
      <c r="M144" s="36">
        <f>SUMIFS(СВЦЭМ!$C$33:$C$776,СВЦЭМ!$A$33:$A$776,$A144,СВЦЭМ!$B$33:$B$776,M$119)+'СЕТ СН'!$I$9+СВЦЭМ!$D$10+'СЕТ СН'!$I$6-'СЕТ СН'!$I$19</f>
        <v>1417.1083756799999</v>
      </c>
      <c r="N144" s="36">
        <f>SUMIFS(СВЦЭМ!$C$33:$C$776,СВЦЭМ!$A$33:$A$776,$A144,СВЦЭМ!$B$33:$B$776,N$119)+'СЕТ СН'!$I$9+СВЦЭМ!$D$10+'СЕТ СН'!$I$6-'СЕТ СН'!$I$19</f>
        <v>1422.80529011</v>
      </c>
      <c r="O144" s="36">
        <f>SUMIFS(СВЦЭМ!$C$33:$C$776,СВЦЭМ!$A$33:$A$776,$A144,СВЦЭМ!$B$33:$B$776,O$119)+'СЕТ СН'!$I$9+СВЦЭМ!$D$10+'СЕТ СН'!$I$6-'СЕТ СН'!$I$19</f>
        <v>1466.11147104</v>
      </c>
      <c r="P144" s="36">
        <f>SUMIFS(СВЦЭМ!$C$33:$C$776,СВЦЭМ!$A$33:$A$776,$A144,СВЦЭМ!$B$33:$B$776,P$119)+'СЕТ СН'!$I$9+СВЦЭМ!$D$10+'СЕТ СН'!$I$6-'СЕТ СН'!$I$19</f>
        <v>1517.2085453</v>
      </c>
      <c r="Q144" s="36">
        <f>SUMIFS(СВЦЭМ!$C$33:$C$776,СВЦЭМ!$A$33:$A$776,$A144,СВЦЭМ!$B$33:$B$776,Q$119)+'СЕТ СН'!$I$9+СВЦЭМ!$D$10+'СЕТ СН'!$I$6-'СЕТ СН'!$I$19</f>
        <v>1479.4718735399999</v>
      </c>
      <c r="R144" s="36">
        <f>SUMIFS(СВЦЭМ!$C$33:$C$776,СВЦЭМ!$A$33:$A$776,$A144,СВЦЭМ!$B$33:$B$776,R$119)+'СЕТ СН'!$I$9+СВЦЭМ!$D$10+'СЕТ СН'!$I$6-'СЕТ СН'!$I$19</f>
        <v>1425.6799621</v>
      </c>
      <c r="S144" s="36">
        <f>SUMIFS(СВЦЭМ!$C$33:$C$776,СВЦЭМ!$A$33:$A$776,$A144,СВЦЭМ!$B$33:$B$776,S$119)+'СЕТ СН'!$I$9+СВЦЭМ!$D$10+'СЕТ СН'!$I$6-'СЕТ СН'!$I$19</f>
        <v>1415.47776505</v>
      </c>
      <c r="T144" s="36">
        <f>SUMIFS(СВЦЭМ!$C$33:$C$776,СВЦЭМ!$A$33:$A$776,$A144,СВЦЭМ!$B$33:$B$776,T$119)+'СЕТ СН'!$I$9+СВЦЭМ!$D$10+'СЕТ СН'!$I$6-'СЕТ СН'!$I$19</f>
        <v>1441.3422661099999</v>
      </c>
      <c r="U144" s="36">
        <f>SUMIFS(СВЦЭМ!$C$33:$C$776,СВЦЭМ!$A$33:$A$776,$A144,СВЦЭМ!$B$33:$B$776,U$119)+'СЕТ СН'!$I$9+СВЦЭМ!$D$10+'СЕТ СН'!$I$6-'СЕТ СН'!$I$19</f>
        <v>1376.5680534899998</v>
      </c>
      <c r="V144" s="36">
        <f>SUMIFS(СВЦЭМ!$C$33:$C$776,СВЦЭМ!$A$33:$A$776,$A144,СВЦЭМ!$B$33:$B$776,V$119)+'СЕТ СН'!$I$9+СВЦЭМ!$D$10+'СЕТ СН'!$I$6-'СЕТ СН'!$I$19</f>
        <v>1358.7635697699998</v>
      </c>
      <c r="W144" s="36">
        <f>SUMIFS(СВЦЭМ!$C$33:$C$776,СВЦЭМ!$A$33:$A$776,$A144,СВЦЭМ!$B$33:$B$776,W$119)+'СЕТ СН'!$I$9+СВЦЭМ!$D$10+'СЕТ СН'!$I$6-'СЕТ СН'!$I$19</f>
        <v>1339.70000435</v>
      </c>
      <c r="X144" s="36">
        <f>SUMIFS(СВЦЭМ!$C$33:$C$776,СВЦЭМ!$A$33:$A$776,$A144,СВЦЭМ!$B$33:$B$776,X$119)+'СЕТ СН'!$I$9+СВЦЭМ!$D$10+'СЕТ СН'!$I$6-'СЕТ СН'!$I$19</f>
        <v>1346.31003687</v>
      </c>
      <c r="Y144" s="36">
        <f>SUMIFS(СВЦЭМ!$C$33:$C$776,СВЦЭМ!$A$33:$A$776,$A144,СВЦЭМ!$B$33:$B$776,Y$119)+'СЕТ СН'!$I$9+СВЦЭМ!$D$10+'СЕТ СН'!$I$6-'СЕТ СН'!$I$19</f>
        <v>1387.48427894</v>
      </c>
    </row>
    <row r="145" spans="1:26" ht="15.75" x14ac:dyDescent="0.2">
      <c r="A145" s="35">
        <f t="shared" si="3"/>
        <v>44130</v>
      </c>
      <c r="B145" s="36">
        <f>SUMIFS(СВЦЭМ!$C$33:$C$776,СВЦЭМ!$A$33:$A$776,$A145,СВЦЭМ!$B$33:$B$776,B$119)+'СЕТ СН'!$I$9+СВЦЭМ!$D$10+'СЕТ СН'!$I$6-'СЕТ СН'!$I$19</f>
        <v>1493.9641481199999</v>
      </c>
      <c r="C145" s="36">
        <f>SUMIFS(СВЦЭМ!$C$33:$C$776,СВЦЭМ!$A$33:$A$776,$A145,СВЦЭМ!$B$33:$B$776,C$119)+'СЕТ СН'!$I$9+СВЦЭМ!$D$10+'СЕТ СН'!$I$6-'СЕТ СН'!$I$19</f>
        <v>1576.8401882899998</v>
      </c>
      <c r="D145" s="36">
        <f>SUMIFS(СВЦЭМ!$C$33:$C$776,СВЦЭМ!$A$33:$A$776,$A145,СВЦЭМ!$B$33:$B$776,D$119)+'СЕТ СН'!$I$9+СВЦЭМ!$D$10+'СЕТ СН'!$I$6-'СЕТ СН'!$I$19</f>
        <v>1634.1266174399998</v>
      </c>
      <c r="E145" s="36">
        <f>SUMIFS(СВЦЭМ!$C$33:$C$776,СВЦЭМ!$A$33:$A$776,$A145,СВЦЭМ!$B$33:$B$776,E$119)+'СЕТ СН'!$I$9+СВЦЭМ!$D$10+'СЕТ СН'!$I$6-'СЕТ СН'!$I$19</f>
        <v>1646.1483882499999</v>
      </c>
      <c r="F145" s="36">
        <f>SUMIFS(СВЦЭМ!$C$33:$C$776,СВЦЭМ!$A$33:$A$776,$A145,СВЦЭМ!$B$33:$B$776,F$119)+'СЕТ СН'!$I$9+СВЦЭМ!$D$10+'СЕТ СН'!$I$6-'СЕТ СН'!$I$19</f>
        <v>1642.5907516299999</v>
      </c>
      <c r="G145" s="36">
        <f>SUMIFS(СВЦЭМ!$C$33:$C$776,СВЦЭМ!$A$33:$A$776,$A145,СВЦЭМ!$B$33:$B$776,G$119)+'СЕТ СН'!$I$9+СВЦЭМ!$D$10+'СЕТ СН'!$I$6-'СЕТ СН'!$I$19</f>
        <v>1620.0844257499998</v>
      </c>
      <c r="H145" s="36">
        <f>SUMIFS(СВЦЭМ!$C$33:$C$776,СВЦЭМ!$A$33:$A$776,$A145,СВЦЭМ!$B$33:$B$776,H$119)+'СЕТ СН'!$I$9+СВЦЭМ!$D$10+'СЕТ СН'!$I$6-'СЕТ СН'!$I$19</f>
        <v>1570.5945948799999</v>
      </c>
      <c r="I145" s="36">
        <f>SUMIFS(СВЦЭМ!$C$33:$C$776,СВЦЭМ!$A$33:$A$776,$A145,СВЦЭМ!$B$33:$B$776,I$119)+'СЕТ СН'!$I$9+СВЦЭМ!$D$10+'СЕТ СН'!$I$6-'СЕТ СН'!$I$19</f>
        <v>1530.1335580499999</v>
      </c>
      <c r="J145" s="36">
        <f>SUMIFS(СВЦЭМ!$C$33:$C$776,СВЦЭМ!$A$33:$A$776,$A145,СВЦЭМ!$B$33:$B$776,J$119)+'СЕТ СН'!$I$9+СВЦЭМ!$D$10+'СЕТ СН'!$I$6-'СЕТ СН'!$I$19</f>
        <v>1459.0999670599999</v>
      </c>
      <c r="K145" s="36">
        <f>SUMIFS(СВЦЭМ!$C$33:$C$776,СВЦЭМ!$A$33:$A$776,$A145,СВЦЭМ!$B$33:$B$776,K$119)+'СЕТ СН'!$I$9+СВЦЭМ!$D$10+'СЕТ СН'!$I$6-'СЕТ СН'!$I$19</f>
        <v>1412.2755277399999</v>
      </c>
      <c r="L145" s="36">
        <f>SUMIFS(СВЦЭМ!$C$33:$C$776,СВЦЭМ!$A$33:$A$776,$A145,СВЦЭМ!$B$33:$B$776,L$119)+'СЕТ СН'!$I$9+СВЦЭМ!$D$10+'СЕТ СН'!$I$6-'СЕТ СН'!$I$19</f>
        <v>1407.6956869999999</v>
      </c>
      <c r="M145" s="36">
        <f>SUMIFS(СВЦЭМ!$C$33:$C$776,СВЦЭМ!$A$33:$A$776,$A145,СВЦЭМ!$B$33:$B$776,M$119)+'СЕТ СН'!$I$9+СВЦЭМ!$D$10+'СЕТ СН'!$I$6-'СЕТ СН'!$I$19</f>
        <v>1430.5076959399998</v>
      </c>
      <c r="N145" s="36">
        <f>SUMIFS(СВЦЭМ!$C$33:$C$776,СВЦЭМ!$A$33:$A$776,$A145,СВЦЭМ!$B$33:$B$776,N$119)+'СЕТ СН'!$I$9+СВЦЭМ!$D$10+'СЕТ СН'!$I$6-'СЕТ СН'!$I$19</f>
        <v>1430.3510480099999</v>
      </c>
      <c r="O145" s="36">
        <f>SUMIFS(СВЦЭМ!$C$33:$C$776,СВЦЭМ!$A$33:$A$776,$A145,СВЦЭМ!$B$33:$B$776,O$119)+'СЕТ СН'!$I$9+СВЦЭМ!$D$10+'СЕТ СН'!$I$6-'СЕТ СН'!$I$19</f>
        <v>1461.91616191</v>
      </c>
      <c r="P145" s="36">
        <f>SUMIFS(СВЦЭМ!$C$33:$C$776,СВЦЭМ!$A$33:$A$776,$A145,СВЦЭМ!$B$33:$B$776,P$119)+'СЕТ СН'!$I$9+СВЦЭМ!$D$10+'СЕТ СН'!$I$6-'СЕТ СН'!$I$19</f>
        <v>1506.3377517399999</v>
      </c>
      <c r="Q145" s="36">
        <f>SUMIFS(СВЦЭМ!$C$33:$C$776,СВЦЭМ!$A$33:$A$776,$A145,СВЦЭМ!$B$33:$B$776,Q$119)+'СЕТ СН'!$I$9+СВЦЭМ!$D$10+'СЕТ СН'!$I$6-'СЕТ СН'!$I$19</f>
        <v>1473.3777528799999</v>
      </c>
      <c r="R145" s="36">
        <f>SUMIFS(СВЦЭМ!$C$33:$C$776,СВЦЭМ!$A$33:$A$776,$A145,СВЦЭМ!$B$33:$B$776,R$119)+'СЕТ СН'!$I$9+СВЦЭМ!$D$10+'СЕТ СН'!$I$6-'СЕТ СН'!$I$19</f>
        <v>1424.6286594999999</v>
      </c>
      <c r="S145" s="36">
        <f>SUMIFS(СВЦЭМ!$C$33:$C$776,СВЦЭМ!$A$33:$A$776,$A145,СВЦЭМ!$B$33:$B$776,S$119)+'СЕТ СН'!$I$9+СВЦЭМ!$D$10+'СЕТ СН'!$I$6-'СЕТ СН'!$I$19</f>
        <v>1359.0425069299999</v>
      </c>
      <c r="T145" s="36">
        <f>SUMIFS(СВЦЭМ!$C$33:$C$776,СВЦЭМ!$A$33:$A$776,$A145,СВЦЭМ!$B$33:$B$776,T$119)+'СЕТ СН'!$I$9+СВЦЭМ!$D$10+'СЕТ СН'!$I$6-'СЕТ СН'!$I$19</f>
        <v>1324.6066669699999</v>
      </c>
      <c r="U145" s="36">
        <f>SUMIFS(СВЦЭМ!$C$33:$C$776,СВЦЭМ!$A$33:$A$776,$A145,СВЦЭМ!$B$33:$B$776,U$119)+'СЕТ СН'!$I$9+СВЦЭМ!$D$10+'СЕТ СН'!$I$6-'СЕТ СН'!$I$19</f>
        <v>1321.4212781299998</v>
      </c>
      <c r="V145" s="36">
        <f>SUMIFS(СВЦЭМ!$C$33:$C$776,СВЦЭМ!$A$33:$A$776,$A145,СВЦЭМ!$B$33:$B$776,V$119)+'СЕТ СН'!$I$9+СВЦЭМ!$D$10+'СЕТ СН'!$I$6-'СЕТ СН'!$I$19</f>
        <v>1322.0753114700001</v>
      </c>
      <c r="W145" s="36">
        <f>SUMIFS(СВЦЭМ!$C$33:$C$776,СВЦЭМ!$A$33:$A$776,$A145,СВЦЭМ!$B$33:$B$776,W$119)+'СЕТ СН'!$I$9+СВЦЭМ!$D$10+'СЕТ СН'!$I$6-'СЕТ СН'!$I$19</f>
        <v>1323.5889639500001</v>
      </c>
      <c r="X145" s="36">
        <f>SUMIFS(СВЦЭМ!$C$33:$C$776,СВЦЭМ!$A$33:$A$776,$A145,СВЦЭМ!$B$33:$B$776,X$119)+'СЕТ СН'!$I$9+СВЦЭМ!$D$10+'СЕТ СН'!$I$6-'СЕТ СН'!$I$19</f>
        <v>1320.1911441799998</v>
      </c>
      <c r="Y145" s="36">
        <f>SUMIFS(СВЦЭМ!$C$33:$C$776,СВЦЭМ!$A$33:$A$776,$A145,СВЦЭМ!$B$33:$B$776,Y$119)+'СЕТ СН'!$I$9+СВЦЭМ!$D$10+'СЕТ СН'!$I$6-'СЕТ СН'!$I$19</f>
        <v>1362.9364096899999</v>
      </c>
    </row>
    <row r="146" spans="1:26" ht="15.75" x14ac:dyDescent="0.2">
      <c r="A146" s="35">
        <f t="shared" si="3"/>
        <v>44131</v>
      </c>
      <c r="B146" s="36">
        <f>SUMIFS(СВЦЭМ!$C$33:$C$776,СВЦЭМ!$A$33:$A$776,$A146,СВЦЭМ!$B$33:$B$776,B$119)+'СЕТ СН'!$I$9+СВЦЭМ!$D$10+'СЕТ СН'!$I$6-'СЕТ СН'!$I$19</f>
        <v>1476.8118032899999</v>
      </c>
      <c r="C146" s="36">
        <f>SUMIFS(СВЦЭМ!$C$33:$C$776,СВЦЭМ!$A$33:$A$776,$A146,СВЦЭМ!$B$33:$B$776,C$119)+'СЕТ СН'!$I$9+СВЦЭМ!$D$10+'СЕТ СН'!$I$6-'СЕТ СН'!$I$19</f>
        <v>1570.8170515100001</v>
      </c>
      <c r="D146" s="36">
        <f>SUMIFS(СВЦЭМ!$C$33:$C$776,СВЦЭМ!$A$33:$A$776,$A146,СВЦЭМ!$B$33:$B$776,D$119)+'СЕТ СН'!$I$9+СВЦЭМ!$D$10+'СЕТ СН'!$I$6-'СЕТ СН'!$I$19</f>
        <v>1646.2681636799998</v>
      </c>
      <c r="E146" s="36">
        <f>SUMIFS(СВЦЭМ!$C$33:$C$776,СВЦЭМ!$A$33:$A$776,$A146,СВЦЭМ!$B$33:$B$776,E$119)+'СЕТ СН'!$I$9+СВЦЭМ!$D$10+'СЕТ СН'!$I$6-'СЕТ СН'!$I$19</f>
        <v>1665.3171796299998</v>
      </c>
      <c r="F146" s="36">
        <f>SUMIFS(СВЦЭМ!$C$33:$C$776,СВЦЭМ!$A$33:$A$776,$A146,СВЦЭМ!$B$33:$B$776,F$119)+'СЕТ СН'!$I$9+СВЦЭМ!$D$10+'СЕТ СН'!$I$6-'СЕТ СН'!$I$19</f>
        <v>1655.6604558899999</v>
      </c>
      <c r="G146" s="36">
        <f>SUMIFS(СВЦЭМ!$C$33:$C$776,СВЦЭМ!$A$33:$A$776,$A146,СВЦЭМ!$B$33:$B$776,G$119)+'СЕТ СН'!$I$9+СВЦЭМ!$D$10+'СЕТ СН'!$I$6-'СЕТ СН'!$I$19</f>
        <v>1645.45024208</v>
      </c>
      <c r="H146" s="36">
        <f>SUMIFS(СВЦЭМ!$C$33:$C$776,СВЦЭМ!$A$33:$A$776,$A146,СВЦЭМ!$B$33:$B$776,H$119)+'СЕТ СН'!$I$9+СВЦЭМ!$D$10+'СЕТ СН'!$I$6-'СЕТ СН'!$I$19</f>
        <v>1609.5832386299999</v>
      </c>
      <c r="I146" s="36">
        <f>SUMIFS(СВЦЭМ!$C$33:$C$776,СВЦЭМ!$A$33:$A$776,$A146,СВЦЭМ!$B$33:$B$776,I$119)+'СЕТ СН'!$I$9+СВЦЭМ!$D$10+'СЕТ СН'!$I$6-'СЕТ СН'!$I$19</f>
        <v>1577.2877076499999</v>
      </c>
      <c r="J146" s="36">
        <f>SUMIFS(СВЦЭМ!$C$33:$C$776,СВЦЭМ!$A$33:$A$776,$A146,СВЦЭМ!$B$33:$B$776,J$119)+'СЕТ СН'!$I$9+СВЦЭМ!$D$10+'СЕТ СН'!$I$6-'СЕТ СН'!$I$19</f>
        <v>1495.0545675200001</v>
      </c>
      <c r="K146" s="36">
        <f>SUMIFS(СВЦЭМ!$C$33:$C$776,СВЦЭМ!$A$33:$A$776,$A146,СВЦЭМ!$B$33:$B$776,K$119)+'СЕТ СН'!$I$9+СВЦЭМ!$D$10+'СЕТ СН'!$I$6-'СЕТ СН'!$I$19</f>
        <v>1453.8163177900001</v>
      </c>
      <c r="L146" s="36">
        <f>SUMIFS(СВЦЭМ!$C$33:$C$776,СВЦЭМ!$A$33:$A$776,$A146,СВЦЭМ!$B$33:$B$776,L$119)+'СЕТ СН'!$I$9+СВЦЭМ!$D$10+'СЕТ СН'!$I$6-'СЕТ СН'!$I$19</f>
        <v>1461.9994100700001</v>
      </c>
      <c r="M146" s="36">
        <f>SUMIFS(СВЦЭМ!$C$33:$C$776,СВЦЭМ!$A$33:$A$776,$A146,СВЦЭМ!$B$33:$B$776,M$119)+'СЕТ СН'!$I$9+СВЦЭМ!$D$10+'СЕТ СН'!$I$6-'СЕТ СН'!$I$19</f>
        <v>1466.6214073699998</v>
      </c>
      <c r="N146" s="36">
        <f>SUMIFS(СВЦЭМ!$C$33:$C$776,СВЦЭМ!$A$33:$A$776,$A146,СВЦЭМ!$B$33:$B$776,N$119)+'СЕТ СН'!$I$9+СВЦЭМ!$D$10+'СЕТ СН'!$I$6-'СЕТ СН'!$I$19</f>
        <v>1475.14188021</v>
      </c>
      <c r="O146" s="36">
        <f>SUMIFS(СВЦЭМ!$C$33:$C$776,СВЦЭМ!$A$33:$A$776,$A146,СВЦЭМ!$B$33:$B$776,O$119)+'СЕТ СН'!$I$9+СВЦЭМ!$D$10+'СЕТ СН'!$I$6-'СЕТ СН'!$I$19</f>
        <v>1526.2727135099999</v>
      </c>
      <c r="P146" s="36">
        <f>SUMIFS(СВЦЭМ!$C$33:$C$776,СВЦЭМ!$A$33:$A$776,$A146,СВЦЭМ!$B$33:$B$776,P$119)+'СЕТ СН'!$I$9+СВЦЭМ!$D$10+'СЕТ СН'!$I$6-'СЕТ СН'!$I$19</f>
        <v>1567.5762312799998</v>
      </c>
      <c r="Q146" s="36">
        <f>SUMIFS(СВЦЭМ!$C$33:$C$776,СВЦЭМ!$A$33:$A$776,$A146,СВЦЭМ!$B$33:$B$776,Q$119)+'СЕТ СН'!$I$9+СВЦЭМ!$D$10+'СЕТ СН'!$I$6-'СЕТ СН'!$I$19</f>
        <v>1524.6010446099999</v>
      </c>
      <c r="R146" s="36">
        <f>SUMIFS(СВЦЭМ!$C$33:$C$776,СВЦЭМ!$A$33:$A$776,$A146,СВЦЭМ!$B$33:$B$776,R$119)+'СЕТ СН'!$I$9+СВЦЭМ!$D$10+'СЕТ СН'!$I$6-'СЕТ СН'!$I$19</f>
        <v>1459.6798407699998</v>
      </c>
      <c r="S146" s="36">
        <f>SUMIFS(СВЦЭМ!$C$33:$C$776,СВЦЭМ!$A$33:$A$776,$A146,СВЦЭМ!$B$33:$B$776,S$119)+'СЕТ СН'!$I$9+СВЦЭМ!$D$10+'СЕТ СН'!$I$6-'СЕТ СН'!$I$19</f>
        <v>1407.4619744699999</v>
      </c>
      <c r="T146" s="36">
        <f>SUMIFS(СВЦЭМ!$C$33:$C$776,СВЦЭМ!$A$33:$A$776,$A146,СВЦЭМ!$B$33:$B$776,T$119)+'СЕТ СН'!$I$9+СВЦЭМ!$D$10+'СЕТ СН'!$I$6-'СЕТ СН'!$I$19</f>
        <v>1425.7692209799998</v>
      </c>
      <c r="U146" s="36">
        <f>SUMIFS(СВЦЭМ!$C$33:$C$776,СВЦЭМ!$A$33:$A$776,$A146,СВЦЭМ!$B$33:$B$776,U$119)+'СЕТ СН'!$I$9+СВЦЭМ!$D$10+'СЕТ СН'!$I$6-'СЕТ СН'!$I$19</f>
        <v>1424.4043784099999</v>
      </c>
      <c r="V146" s="36">
        <f>SUMIFS(СВЦЭМ!$C$33:$C$776,СВЦЭМ!$A$33:$A$776,$A146,СВЦЭМ!$B$33:$B$776,V$119)+'СЕТ СН'!$I$9+СВЦЭМ!$D$10+'СЕТ СН'!$I$6-'СЕТ СН'!$I$19</f>
        <v>1426.3047927799998</v>
      </c>
      <c r="W146" s="36">
        <f>SUMIFS(СВЦЭМ!$C$33:$C$776,СВЦЭМ!$A$33:$A$776,$A146,СВЦЭМ!$B$33:$B$776,W$119)+'СЕТ СН'!$I$9+СВЦЭМ!$D$10+'СЕТ СН'!$I$6-'СЕТ СН'!$I$19</f>
        <v>1421.88015402</v>
      </c>
      <c r="X146" s="36">
        <f>SUMIFS(СВЦЭМ!$C$33:$C$776,СВЦЭМ!$A$33:$A$776,$A146,СВЦЭМ!$B$33:$B$776,X$119)+'СЕТ СН'!$I$9+СВЦЭМ!$D$10+'СЕТ СН'!$I$6-'СЕТ СН'!$I$19</f>
        <v>1401.0309748300001</v>
      </c>
      <c r="Y146" s="36">
        <f>SUMIFS(СВЦЭМ!$C$33:$C$776,СВЦЭМ!$A$33:$A$776,$A146,СВЦЭМ!$B$33:$B$776,Y$119)+'СЕТ СН'!$I$9+СВЦЭМ!$D$10+'СЕТ СН'!$I$6-'СЕТ СН'!$I$19</f>
        <v>1437.6451234900001</v>
      </c>
    </row>
    <row r="147" spans="1:26" ht="15.75" x14ac:dyDescent="0.2">
      <c r="A147" s="35">
        <f t="shared" si="3"/>
        <v>44132</v>
      </c>
      <c r="B147" s="36">
        <f>SUMIFS(СВЦЭМ!$C$33:$C$776,СВЦЭМ!$A$33:$A$776,$A147,СВЦЭМ!$B$33:$B$776,B$119)+'СЕТ СН'!$I$9+СВЦЭМ!$D$10+'СЕТ СН'!$I$6-'СЕТ СН'!$I$19</f>
        <v>1540.0204145600001</v>
      </c>
      <c r="C147" s="36">
        <f>SUMIFS(СВЦЭМ!$C$33:$C$776,СВЦЭМ!$A$33:$A$776,$A147,СВЦЭМ!$B$33:$B$776,C$119)+'СЕТ СН'!$I$9+СВЦЭМ!$D$10+'СЕТ СН'!$I$6-'СЕТ СН'!$I$19</f>
        <v>1602.6237392200001</v>
      </c>
      <c r="D147" s="36">
        <f>SUMIFS(СВЦЭМ!$C$33:$C$776,СВЦЭМ!$A$33:$A$776,$A147,СВЦЭМ!$B$33:$B$776,D$119)+'СЕТ СН'!$I$9+СВЦЭМ!$D$10+'СЕТ СН'!$I$6-'СЕТ СН'!$I$19</f>
        <v>1604.6414931300001</v>
      </c>
      <c r="E147" s="36">
        <f>SUMIFS(СВЦЭМ!$C$33:$C$776,СВЦЭМ!$A$33:$A$776,$A147,СВЦЭМ!$B$33:$B$776,E$119)+'СЕТ СН'!$I$9+СВЦЭМ!$D$10+'СЕТ СН'!$I$6-'СЕТ СН'!$I$19</f>
        <v>1608.72687688</v>
      </c>
      <c r="F147" s="36">
        <f>SUMIFS(СВЦЭМ!$C$33:$C$776,СВЦЭМ!$A$33:$A$776,$A147,СВЦЭМ!$B$33:$B$776,F$119)+'СЕТ СН'!$I$9+СВЦЭМ!$D$10+'СЕТ СН'!$I$6-'СЕТ СН'!$I$19</f>
        <v>1617.2952595199999</v>
      </c>
      <c r="G147" s="36">
        <f>SUMIFS(СВЦЭМ!$C$33:$C$776,СВЦЭМ!$A$33:$A$776,$A147,СВЦЭМ!$B$33:$B$776,G$119)+'СЕТ СН'!$I$9+СВЦЭМ!$D$10+'СЕТ СН'!$I$6-'СЕТ СН'!$I$19</f>
        <v>1598.40069509</v>
      </c>
      <c r="H147" s="36">
        <f>SUMIFS(СВЦЭМ!$C$33:$C$776,СВЦЭМ!$A$33:$A$776,$A147,СВЦЭМ!$B$33:$B$776,H$119)+'СЕТ СН'!$I$9+СВЦЭМ!$D$10+'СЕТ СН'!$I$6-'СЕТ СН'!$I$19</f>
        <v>1609.7430312399999</v>
      </c>
      <c r="I147" s="36">
        <f>SUMIFS(СВЦЭМ!$C$33:$C$776,СВЦЭМ!$A$33:$A$776,$A147,СВЦЭМ!$B$33:$B$776,I$119)+'СЕТ СН'!$I$9+СВЦЭМ!$D$10+'СЕТ СН'!$I$6-'СЕТ СН'!$I$19</f>
        <v>1596.4153898599998</v>
      </c>
      <c r="J147" s="36">
        <f>SUMIFS(СВЦЭМ!$C$33:$C$776,СВЦЭМ!$A$33:$A$776,$A147,СВЦЭМ!$B$33:$B$776,J$119)+'СЕТ СН'!$I$9+СВЦЭМ!$D$10+'СЕТ СН'!$I$6-'СЕТ СН'!$I$19</f>
        <v>1533.19729287</v>
      </c>
      <c r="K147" s="36">
        <f>SUMIFS(СВЦЭМ!$C$33:$C$776,СВЦЭМ!$A$33:$A$776,$A147,СВЦЭМ!$B$33:$B$776,K$119)+'СЕТ СН'!$I$9+СВЦЭМ!$D$10+'СЕТ СН'!$I$6-'СЕТ СН'!$I$19</f>
        <v>1483.48725853</v>
      </c>
      <c r="L147" s="36">
        <f>SUMIFS(СВЦЭМ!$C$33:$C$776,СВЦЭМ!$A$33:$A$776,$A147,СВЦЭМ!$B$33:$B$776,L$119)+'СЕТ СН'!$I$9+СВЦЭМ!$D$10+'СЕТ СН'!$I$6-'СЕТ СН'!$I$19</f>
        <v>1486.2167208599999</v>
      </c>
      <c r="M147" s="36">
        <f>SUMIFS(СВЦЭМ!$C$33:$C$776,СВЦЭМ!$A$33:$A$776,$A147,СВЦЭМ!$B$33:$B$776,M$119)+'СЕТ СН'!$I$9+СВЦЭМ!$D$10+'СЕТ СН'!$I$6-'СЕТ СН'!$I$19</f>
        <v>1487.55575107</v>
      </c>
      <c r="N147" s="36">
        <f>SUMIFS(СВЦЭМ!$C$33:$C$776,СВЦЭМ!$A$33:$A$776,$A147,СВЦЭМ!$B$33:$B$776,N$119)+'СЕТ СН'!$I$9+СВЦЭМ!$D$10+'СЕТ СН'!$I$6-'СЕТ СН'!$I$19</f>
        <v>1503.7424555699999</v>
      </c>
      <c r="O147" s="36">
        <f>SUMIFS(СВЦЭМ!$C$33:$C$776,СВЦЭМ!$A$33:$A$776,$A147,СВЦЭМ!$B$33:$B$776,O$119)+'СЕТ СН'!$I$9+СВЦЭМ!$D$10+'СЕТ СН'!$I$6-'СЕТ СН'!$I$19</f>
        <v>1544.08392211</v>
      </c>
      <c r="P147" s="36">
        <f>SUMIFS(СВЦЭМ!$C$33:$C$776,СВЦЭМ!$A$33:$A$776,$A147,СВЦЭМ!$B$33:$B$776,P$119)+'СЕТ СН'!$I$9+СВЦЭМ!$D$10+'СЕТ СН'!$I$6-'СЕТ СН'!$I$19</f>
        <v>1582.7461555699999</v>
      </c>
      <c r="Q147" s="36">
        <f>SUMIFS(СВЦЭМ!$C$33:$C$776,СВЦЭМ!$A$33:$A$776,$A147,СВЦЭМ!$B$33:$B$776,Q$119)+'СЕТ СН'!$I$9+СВЦЭМ!$D$10+'СЕТ СН'!$I$6-'СЕТ СН'!$I$19</f>
        <v>1540.9105122399999</v>
      </c>
      <c r="R147" s="36">
        <f>SUMIFS(СВЦЭМ!$C$33:$C$776,СВЦЭМ!$A$33:$A$776,$A147,СВЦЭМ!$B$33:$B$776,R$119)+'СЕТ СН'!$I$9+СВЦЭМ!$D$10+'СЕТ СН'!$I$6-'СЕТ СН'!$I$19</f>
        <v>1482.4529828999998</v>
      </c>
      <c r="S147" s="36">
        <f>SUMIFS(СВЦЭМ!$C$33:$C$776,СВЦЭМ!$A$33:$A$776,$A147,СВЦЭМ!$B$33:$B$776,S$119)+'СЕТ СН'!$I$9+СВЦЭМ!$D$10+'СЕТ СН'!$I$6-'СЕТ СН'!$I$19</f>
        <v>1433.6341897299999</v>
      </c>
      <c r="T147" s="36">
        <f>SUMIFS(СВЦЭМ!$C$33:$C$776,СВЦЭМ!$A$33:$A$776,$A147,СВЦЭМ!$B$33:$B$776,T$119)+'СЕТ СН'!$I$9+СВЦЭМ!$D$10+'СЕТ СН'!$I$6-'СЕТ СН'!$I$19</f>
        <v>1435.7173108500001</v>
      </c>
      <c r="U147" s="36">
        <f>SUMIFS(СВЦЭМ!$C$33:$C$776,СВЦЭМ!$A$33:$A$776,$A147,СВЦЭМ!$B$33:$B$776,U$119)+'СЕТ СН'!$I$9+СВЦЭМ!$D$10+'СЕТ СН'!$I$6-'СЕТ СН'!$I$19</f>
        <v>1440.25810791</v>
      </c>
      <c r="V147" s="36">
        <f>SUMIFS(СВЦЭМ!$C$33:$C$776,СВЦЭМ!$A$33:$A$776,$A147,СВЦЭМ!$B$33:$B$776,V$119)+'СЕТ СН'!$I$9+СВЦЭМ!$D$10+'СЕТ СН'!$I$6-'СЕТ СН'!$I$19</f>
        <v>1433.0008980399998</v>
      </c>
      <c r="W147" s="36">
        <f>SUMIFS(СВЦЭМ!$C$33:$C$776,СВЦЭМ!$A$33:$A$776,$A147,СВЦЭМ!$B$33:$B$776,W$119)+'СЕТ СН'!$I$9+СВЦЭМ!$D$10+'СЕТ СН'!$I$6-'СЕТ СН'!$I$19</f>
        <v>1431.2296613200001</v>
      </c>
      <c r="X147" s="36">
        <f>SUMIFS(СВЦЭМ!$C$33:$C$776,СВЦЭМ!$A$33:$A$776,$A147,СВЦЭМ!$B$33:$B$776,X$119)+'СЕТ СН'!$I$9+СВЦЭМ!$D$10+'СЕТ СН'!$I$6-'СЕТ СН'!$I$19</f>
        <v>1434.4563942</v>
      </c>
      <c r="Y147" s="36">
        <f>SUMIFS(СВЦЭМ!$C$33:$C$776,СВЦЭМ!$A$33:$A$776,$A147,СВЦЭМ!$B$33:$B$776,Y$119)+'СЕТ СН'!$I$9+СВЦЭМ!$D$10+'СЕТ СН'!$I$6-'СЕТ СН'!$I$19</f>
        <v>1462.28537351</v>
      </c>
    </row>
    <row r="148" spans="1:26" ht="15.75" x14ac:dyDescent="0.2">
      <c r="A148" s="35">
        <f t="shared" si="3"/>
        <v>44133</v>
      </c>
      <c r="B148" s="36">
        <f>SUMIFS(СВЦЭМ!$C$33:$C$776,СВЦЭМ!$A$33:$A$776,$A148,СВЦЭМ!$B$33:$B$776,B$119)+'СЕТ СН'!$I$9+СВЦЭМ!$D$10+'СЕТ СН'!$I$6-'СЕТ СН'!$I$19</f>
        <v>1516.3874406699999</v>
      </c>
      <c r="C148" s="36">
        <f>SUMIFS(СВЦЭМ!$C$33:$C$776,СВЦЭМ!$A$33:$A$776,$A148,СВЦЭМ!$B$33:$B$776,C$119)+'СЕТ СН'!$I$9+СВЦЭМ!$D$10+'СЕТ СН'!$I$6-'СЕТ СН'!$I$19</f>
        <v>1587.0385443800001</v>
      </c>
      <c r="D148" s="36">
        <f>SUMIFS(СВЦЭМ!$C$33:$C$776,СВЦЭМ!$A$33:$A$776,$A148,СВЦЭМ!$B$33:$B$776,D$119)+'СЕТ СН'!$I$9+СВЦЭМ!$D$10+'СЕТ СН'!$I$6-'СЕТ СН'!$I$19</f>
        <v>1597.8112291</v>
      </c>
      <c r="E148" s="36">
        <f>SUMIFS(СВЦЭМ!$C$33:$C$776,СВЦЭМ!$A$33:$A$776,$A148,СВЦЭМ!$B$33:$B$776,E$119)+'СЕТ СН'!$I$9+СВЦЭМ!$D$10+'СЕТ СН'!$I$6-'СЕТ СН'!$I$19</f>
        <v>1591.49051448</v>
      </c>
      <c r="F148" s="36">
        <f>SUMIFS(СВЦЭМ!$C$33:$C$776,СВЦЭМ!$A$33:$A$776,$A148,СВЦЭМ!$B$33:$B$776,F$119)+'СЕТ СН'!$I$9+СВЦЭМ!$D$10+'СЕТ СН'!$I$6-'СЕТ СН'!$I$19</f>
        <v>1598.0305359700001</v>
      </c>
      <c r="G148" s="36">
        <f>SUMIFS(СВЦЭМ!$C$33:$C$776,СВЦЭМ!$A$33:$A$776,$A148,СВЦЭМ!$B$33:$B$776,G$119)+'СЕТ СН'!$I$9+СВЦЭМ!$D$10+'СЕТ СН'!$I$6-'СЕТ СН'!$I$19</f>
        <v>1662.14245458</v>
      </c>
      <c r="H148" s="36">
        <f>SUMIFS(СВЦЭМ!$C$33:$C$776,СВЦЭМ!$A$33:$A$776,$A148,СВЦЭМ!$B$33:$B$776,H$119)+'СЕТ СН'!$I$9+СВЦЭМ!$D$10+'СЕТ СН'!$I$6-'СЕТ СН'!$I$19</f>
        <v>1673.8449792399999</v>
      </c>
      <c r="I148" s="36">
        <f>SUMIFS(СВЦЭМ!$C$33:$C$776,СВЦЭМ!$A$33:$A$776,$A148,СВЦЭМ!$B$33:$B$776,I$119)+'СЕТ СН'!$I$9+СВЦЭМ!$D$10+'СЕТ СН'!$I$6-'СЕТ СН'!$I$19</f>
        <v>1577.4370640299999</v>
      </c>
      <c r="J148" s="36">
        <f>SUMIFS(СВЦЭМ!$C$33:$C$776,СВЦЭМ!$A$33:$A$776,$A148,СВЦЭМ!$B$33:$B$776,J$119)+'СЕТ СН'!$I$9+СВЦЭМ!$D$10+'СЕТ СН'!$I$6-'СЕТ СН'!$I$19</f>
        <v>1482.7464810699998</v>
      </c>
      <c r="K148" s="36">
        <f>SUMIFS(СВЦЭМ!$C$33:$C$776,СВЦЭМ!$A$33:$A$776,$A148,СВЦЭМ!$B$33:$B$776,K$119)+'СЕТ СН'!$I$9+СВЦЭМ!$D$10+'СЕТ СН'!$I$6-'СЕТ СН'!$I$19</f>
        <v>1430.0991111399999</v>
      </c>
      <c r="L148" s="36">
        <f>SUMIFS(СВЦЭМ!$C$33:$C$776,СВЦЭМ!$A$33:$A$776,$A148,СВЦЭМ!$B$33:$B$776,L$119)+'СЕТ СН'!$I$9+СВЦЭМ!$D$10+'СЕТ СН'!$I$6-'СЕТ СН'!$I$19</f>
        <v>1432.15597742</v>
      </c>
      <c r="M148" s="36">
        <f>SUMIFS(СВЦЭМ!$C$33:$C$776,СВЦЭМ!$A$33:$A$776,$A148,СВЦЭМ!$B$33:$B$776,M$119)+'СЕТ СН'!$I$9+СВЦЭМ!$D$10+'СЕТ СН'!$I$6-'СЕТ СН'!$I$19</f>
        <v>1436.22856314</v>
      </c>
      <c r="N148" s="36">
        <f>SUMIFS(СВЦЭМ!$C$33:$C$776,СВЦЭМ!$A$33:$A$776,$A148,СВЦЭМ!$B$33:$B$776,N$119)+'СЕТ СН'!$I$9+СВЦЭМ!$D$10+'СЕТ СН'!$I$6-'СЕТ СН'!$I$19</f>
        <v>1424.62089268</v>
      </c>
      <c r="O148" s="36">
        <f>SUMIFS(СВЦЭМ!$C$33:$C$776,СВЦЭМ!$A$33:$A$776,$A148,СВЦЭМ!$B$33:$B$776,O$119)+'СЕТ СН'!$I$9+СВЦЭМ!$D$10+'СЕТ СН'!$I$6-'СЕТ СН'!$I$19</f>
        <v>1430.6728795899999</v>
      </c>
      <c r="P148" s="36">
        <f>SUMIFS(СВЦЭМ!$C$33:$C$776,СВЦЭМ!$A$33:$A$776,$A148,СВЦЭМ!$B$33:$B$776,P$119)+'СЕТ СН'!$I$9+СВЦЭМ!$D$10+'СЕТ СН'!$I$6-'СЕТ СН'!$I$19</f>
        <v>1469.58253745</v>
      </c>
      <c r="Q148" s="36">
        <f>SUMIFS(СВЦЭМ!$C$33:$C$776,СВЦЭМ!$A$33:$A$776,$A148,СВЦЭМ!$B$33:$B$776,Q$119)+'СЕТ СН'!$I$9+СВЦЭМ!$D$10+'СЕТ СН'!$I$6-'СЕТ СН'!$I$19</f>
        <v>1429.7342336900001</v>
      </c>
      <c r="R148" s="36">
        <f>SUMIFS(СВЦЭМ!$C$33:$C$776,СВЦЭМ!$A$33:$A$776,$A148,СВЦЭМ!$B$33:$B$776,R$119)+'СЕТ СН'!$I$9+СВЦЭМ!$D$10+'СЕТ СН'!$I$6-'СЕТ СН'!$I$19</f>
        <v>1423.8808331199998</v>
      </c>
      <c r="S148" s="36">
        <f>SUMIFS(СВЦЭМ!$C$33:$C$776,СВЦЭМ!$A$33:$A$776,$A148,СВЦЭМ!$B$33:$B$776,S$119)+'СЕТ СН'!$I$9+СВЦЭМ!$D$10+'СЕТ СН'!$I$6-'СЕТ СН'!$I$19</f>
        <v>1424.02993135</v>
      </c>
      <c r="T148" s="36">
        <f>SUMIFS(СВЦЭМ!$C$33:$C$776,СВЦЭМ!$A$33:$A$776,$A148,СВЦЭМ!$B$33:$B$776,T$119)+'СЕТ СН'!$I$9+СВЦЭМ!$D$10+'СЕТ СН'!$I$6-'СЕТ СН'!$I$19</f>
        <v>1451.40151165</v>
      </c>
      <c r="U148" s="36">
        <f>SUMIFS(СВЦЭМ!$C$33:$C$776,СВЦЭМ!$A$33:$A$776,$A148,СВЦЭМ!$B$33:$B$776,U$119)+'СЕТ СН'!$I$9+СВЦЭМ!$D$10+'СЕТ СН'!$I$6-'СЕТ СН'!$I$19</f>
        <v>1450.7208560099998</v>
      </c>
      <c r="V148" s="36">
        <f>SUMIFS(СВЦЭМ!$C$33:$C$776,СВЦЭМ!$A$33:$A$776,$A148,СВЦЭМ!$B$33:$B$776,V$119)+'СЕТ СН'!$I$9+СВЦЭМ!$D$10+'СЕТ СН'!$I$6-'СЕТ СН'!$I$19</f>
        <v>1434.58075856</v>
      </c>
      <c r="W148" s="36">
        <f>SUMIFS(СВЦЭМ!$C$33:$C$776,СВЦЭМ!$A$33:$A$776,$A148,СВЦЭМ!$B$33:$B$776,W$119)+'СЕТ СН'!$I$9+СВЦЭМ!$D$10+'СЕТ СН'!$I$6-'СЕТ СН'!$I$19</f>
        <v>1420.2881242399999</v>
      </c>
      <c r="X148" s="36">
        <f>SUMIFS(СВЦЭМ!$C$33:$C$776,СВЦЭМ!$A$33:$A$776,$A148,СВЦЭМ!$B$33:$B$776,X$119)+'СЕТ СН'!$I$9+СВЦЭМ!$D$10+'СЕТ СН'!$I$6-'СЕТ СН'!$I$19</f>
        <v>1469.3766367899998</v>
      </c>
      <c r="Y148" s="36">
        <f>SUMIFS(СВЦЭМ!$C$33:$C$776,СВЦЭМ!$A$33:$A$776,$A148,СВЦЭМ!$B$33:$B$776,Y$119)+'СЕТ СН'!$I$9+СВЦЭМ!$D$10+'СЕТ СН'!$I$6-'СЕТ СН'!$I$19</f>
        <v>1494.3624290299999</v>
      </c>
    </row>
    <row r="149" spans="1:26" ht="15.75" x14ac:dyDescent="0.2">
      <c r="A149" s="35">
        <f t="shared" si="3"/>
        <v>44134</v>
      </c>
      <c r="B149" s="36">
        <f>SUMIFS(СВЦЭМ!$C$33:$C$776,СВЦЭМ!$A$33:$A$776,$A149,СВЦЭМ!$B$33:$B$776,B$119)+'СЕТ СН'!$I$9+СВЦЭМ!$D$10+'СЕТ СН'!$I$6-'СЕТ СН'!$I$19</f>
        <v>1494.6669718799999</v>
      </c>
      <c r="C149" s="36">
        <f>SUMIFS(СВЦЭМ!$C$33:$C$776,СВЦЭМ!$A$33:$A$776,$A149,СВЦЭМ!$B$33:$B$776,C$119)+'СЕТ СН'!$I$9+СВЦЭМ!$D$10+'СЕТ СН'!$I$6-'СЕТ СН'!$I$19</f>
        <v>1556.2139016299998</v>
      </c>
      <c r="D149" s="36">
        <f>SUMIFS(СВЦЭМ!$C$33:$C$776,СВЦЭМ!$A$33:$A$776,$A149,СВЦЭМ!$B$33:$B$776,D$119)+'СЕТ СН'!$I$9+СВЦЭМ!$D$10+'СЕТ СН'!$I$6-'СЕТ СН'!$I$19</f>
        <v>1653.6392152499998</v>
      </c>
      <c r="E149" s="36">
        <f>SUMIFS(СВЦЭМ!$C$33:$C$776,СВЦЭМ!$A$33:$A$776,$A149,СВЦЭМ!$B$33:$B$776,E$119)+'СЕТ СН'!$I$9+СВЦЭМ!$D$10+'СЕТ СН'!$I$6-'СЕТ СН'!$I$19</f>
        <v>1670.4109295999999</v>
      </c>
      <c r="F149" s="36">
        <f>SUMIFS(СВЦЭМ!$C$33:$C$776,СВЦЭМ!$A$33:$A$776,$A149,СВЦЭМ!$B$33:$B$776,F$119)+'СЕТ СН'!$I$9+СВЦЭМ!$D$10+'СЕТ СН'!$I$6-'СЕТ СН'!$I$19</f>
        <v>1664.0030645799998</v>
      </c>
      <c r="G149" s="36">
        <f>SUMIFS(СВЦЭМ!$C$33:$C$776,СВЦЭМ!$A$33:$A$776,$A149,СВЦЭМ!$B$33:$B$776,G$119)+'СЕТ СН'!$I$9+СВЦЭМ!$D$10+'СЕТ СН'!$I$6-'СЕТ СН'!$I$19</f>
        <v>1647.7577446099999</v>
      </c>
      <c r="H149" s="36">
        <f>SUMIFS(СВЦЭМ!$C$33:$C$776,СВЦЭМ!$A$33:$A$776,$A149,СВЦЭМ!$B$33:$B$776,H$119)+'СЕТ СН'!$I$9+СВЦЭМ!$D$10+'СЕТ СН'!$I$6-'СЕТ СН'!$I$19</f>
        <v>1571.9936763199998</v>
      </c>
      <c r="I149" s="36">
        <f>SUMIFS(СВЦЭМ!$C$33:$C$776,СВЦЭМ!$A$33:$A$776,$A149,СВЦЭМ!$B$33:$B$776,I$119)+'СЕТ СН'!$I$9+СВЦЭМ!$D$10+'СЕТ СН'!$I$6-'СЕТ СН'!$I$19</f>
        <v>1559.0340833</v>
      </c>
      <c r="J149" s="36">
        <f>SUMIFS(СВЦЭМ!$C$33:$C$776,СВЦЭМ!$A$33:$A$776,$A149,СВЦЭМ!$B$33:$B$776,J$119)+'СЕТ СН'!$I$9+СВЦЭМ!$D$10+'СЕТ СН'!$I$6-'СЕТ СН'!$I$19</f>
        <v>1482.5521868000001</v>
      </c>
      <c r="K149" s="36">
        <f>SUMIFS(СВЦЭМ!$C$33:$C$776,СВЦЭМ!$A$33:$A$776,$A149,СВЦЭМ!$B$33:$B$776,K$119)+'СЕТ СН'!$I$9+СВЦЭМ!$D$10+'СЕТ СН'!$I$6-'СЕТ СН'!$I$19</f>
        <v>1464.6704027400001</v>
      </c>
      <c r="L149" s="36">
        <f>SUMIFS(СВЦЭМ!$C$33:$C$776,СВЦЭМ!$A$33:$A$776,$A149,СВЦЭМ!$B$33:$B$776,L$119)+'СЕТ СН'!$I$9+СВЦЭМ!$D$10+'СЕТ СН'!$I$6-'СЕТ СН'!$I$19</f>
        <v>1467.0538029099998</v>
      </c>
      <c r="M149" s="36">
        <f>SUMIFS(СВЦЭМ!$C$33:$C$776,СВЦЭМ!$A$33:$A$776,$A149,СВЦЭМ!$B$33:$B$776,M$119)+'СЕТ СН'!$I$9+СВЦЭМ!$D$10+'СЕТ СН'!$I$6-'СЕТ СН'!$I$19</f>
        <v>1463.6348155999999</v>
      </c>
      <c r="N149" s="36">
        <f>SUMIFS(СВЦЭМ!$C$33:$C$776,СВЦЭМ!$A$33:$A$776,$A149,СВЦЭМ!$B$33:$B$776,N$119)+'СЕТ СН'!$I$9+СВЦЭМ!$D$10+'СЕТ СН'!$I$6-'СЕТ СН'!$I$19</f>
        <v>1462.59043703</v>
      </c>
      <c r="O149" s="36">
        <f>SUMIFS(СВЦЭМ!$C$33:$C$776,СВЦЭМ!$A$33:$A$776,$A149,СВЦЭМ!$B$33:$B$776,O$119)+'СЕТ СН'!$I$9+СВЦЭМ!$D$10+'СЕТ СН'!$I$6-'СЕТ СН'!$I$19</f>
        <v>1498.04084934</v>
      </c>
      <c r="P149" s="36">
        <f>SUMIFS(СВЦЭМ!$C$33:$C$776,СВЦЭМ!$A$33:$A$776,$A149,СВЦЭМ!$B$33:$B$776,P$119)+'СЕТ СН'!$I$9+СВЦЭМ!$D$10+'СЕТ СН'!$I$6-'СЕТ СН'!$I$19</f>
        <v>1522.50362928</v>
      </c>
      <c r="Q149" s="36">
        <f>SUMIFS(СВЦЭМ!$C$33:$C$776,СВЦЭМ!$A$33:$A$776,$A149,СВЦЭМ!$B$33:$B$776,Q$119)+'СЕТ СН'!$I$9+СВЦЭМ!$D$10+'СЕТ СН'!$I$6-'СЕТ СН'!$I$19</f>
        <v>1508.5139782199999</v>
      </c>
      <c r="R149" s="36">
        <f>SUMIFS(СВЦЭМ!$C$33:$C$776,СВЦЭМ!$A$33:$A$776,$A149,СВЦЭМ!$B$33:$B$776,R$119)+'СЕТ СН'!$I$9+СВЦЭМ!$D$10+'СЕТ СН'!$I$6-'СЕТ СН'!$I$19</f>
        <v>1474.10225485</v>
      </c>
      <c r="S149" s="36">
        <f>SUMIFS(СВЦЭМ!$C$33:$C$776,СВЦЭМ!$A$33:$A$776,$A149,СВЦЭМ!$B$33:$B$776,S$119)+'СЕТ СН'!$I$9+СВЦЭМ!$D$10+'СЕТ СН'!$I$6-'СЕТ СН'!$I$19</f>
        <v>1420.2519351999999</v>
      </c>
      <c r="T149" s="36">
        <f>SUMIFS(СВЦЭМ!$C$33:$C$776,СВЦЭМ!$A$33:$A$776,$A149,СВЦЭМ!$B$33:$B$776,T$119)+'СЕТ СН'!$I$9+СВЦЭМ!$D$10+'СЕТ СН'!$I$6-'СЕТ СН'!$I$19</f>
        <v>1444.45707692</v>
      </c>
      <c r="U149" s="36">
        <f>SUMIFS(СВЦЭМ!$C$33:$C$776,СВЦЭМ!$A$33:$A$776,$A149,СВЦЭМ!$B$33:$B$776,U$119)+'СЕТ СН'!$I$9+СВЦЭМ!$D$10+'СЕТ СН'!$I$6-'СЕТ СН'!$I$19</f>
        <v>1446.03493766</v>
      </c>
      <c r="V149" s="36">
        <f>SUMIFS(СВЦЭМ!$C$33:$C$776,СВЦЭМ!$A$33:$A$776,$A149,СВЦЭМ!$B$33:$B$776,V$119)+'СЕТ СН'!$I$9+СВЦЭМ!$D$10+'СЕТ СН'!$I$6-'СЕТ СН'!$I$19</f>
        <v>1432.0533103600001</v>
      </c>
      <c r="W149" s="36">
        <f>SUMIFS(СВЦЭМ!$C$33:$C$776,СВЦЭМ!$A$33:$A$776,$A149,СВЦЭМ!$B$33:$B$776,W$119)+'СЕТ СН'!$I$9+СВЦЭМ!$D$10+'СЕТ СН'!$I$6-'СЕТ СН'!$I$19</f>
        <v>1421.2483370499999</v>
      </c>
      <c r="X149" s="36">
        <f>SUMIFS(СВЦЭМ!$C$33:$C$776,СВЦЭМ!$A$33:$A$776,$A149,СВЦЭМ!$B$33:$B$776,X$119)+'СЕТ СН'!$I$9+СВЦЭМ!$D$10+'СЕТ СН'!$I$6-'СЕТ СН'!$I$19</f>
        <v>1410.76139014</v>
      </c>
      <c r="Y149" s="36">
        <f>SUMIFS(СВЦЭМ!$C$33:$C$776,СВЦЭМ!$A$33:$A$776,$A149,СВЦЭМ!$B$33:$B$776,Y$119)+'СЕТ СН'!$I$9+СВЦЭМ!$D$10+'СЕТ СН'!$I$6-'СЕТ СН'!$I$19</f>
        <v>1451.7813385899999</v>
      </c>
    </row>
    <row r="150" spans="1:26" ht="15.75" x14ac:dyDescent="0.2">
      <c r="A150" s="35">
        <f t="shared" si="3"/>
        <v>44135</v>
      </c>
      <c r="B150" s="36">
        <f>SUMIFS(СВЦЭМ!$C$33:$C$776,СВЦЭМ!$A$33:$A$776,$A150,СВЦЭМ!$B$33:$B$776,B$119)+'СЕТ СН'!$I$9+СВЦЭМ!$D$10+'СЕТ СН'!$I$6-'СЕТ СН'!$I$19</f>
        <v>1433.8461173999999</v>
      </c>
      <c r="C150" s="36">
        <f>SUMIFS(СВЦЭМ!$C$33:$C$776,СВЦЭМ!$A$33:$A$776,$A150,СВЦЭМ!$B$33:$B$776,C$119)+'СЕТ СН'!$I$9+СВЦЭМ!$D$10+'СЕТ СН'!$I$6-'СЕТ СН'!$I$19</f>
        <v>1505.07863967</v>
      </c>
      <c r="D150" s="36">
        <f>SUMIFS(СВЦЭМ!$C$33:$C$776,СВЦЭМ!$A$33:$A$776,$A150,СВЦЭМ!$B$33:$B$776,D$119)+'СЕТ СН'!$I$9+СВЦЭМ!$D$10+'СЕТ СН'!$I$6-'СЕТ СН'!$I$19</f>
        <v>1552.2341290099998</v>
      </c>
      <c r="E150" s="36">
        <f>SUMIFS(СВЦЭМ!$C$33:$C$776,СВЦЭМ!$A$33:$A$776,$A150,СВЦЭМ!$B$33:$B$776,E$119)+'СЕТ СН'!$I$9+СВЦЭМ!$D$10+'СЕТ СН'!$I$6-'СЕТ СН'!$I$19</f>
        <v>1551.7682801699998</v>
      </c>
      <c r="F150" s="36">
        <f>SUMIFS(СВЦЭМ!$C$33:$C$776,СВЦЭМ!$A$33:$A$776,$A150,СВЦЭМ!$B$33:$B$776,F$119)+'СЕТ СН'!$I$9+СВЦЭМ!$D$10+'СЕТ СН'!$I$6-'СЕТ СН'!$I$19</f>
        <v>1562.27854815</v>
      </c>
      <c r="G150" s="36">
        <f>SUMIFS(СВЦЭМ!$C$33:$C$776,СВЦЭМ!$A$33:$A$776,$A150,СВЦЭМ!$B$33:$B$776,G$119)+'СЕТ СН'!$I$9+СВЦЭМ!$D$10+'СЕТ СН'!$I$6-'СЕТ СН'!$I$19</f>
        <v>1550.74898547</v>
      </c>
      <c r="H150" s="36">
        <f>SUMIFS(СВЦЭМ!$C$33:$C$776,СВЦЭМ!$A$33:$A$776,$A150,СВЦЭМ!$B$33:$B$776,H$119)+'СЕТ СН'!$I$9+СВЦЭМ!$D$10+'СЕТ СН'!$I$6-'СЕТ СН'!$I$19</f>
        <v>1532.49601704</v>
      </c>
      <c r="I150" s="36">
        <f>SUMIFS(СВЦЭМ!$C$33:$C$776,СВЦЭМ!$A$33:$A$776,$A150,СВЦЭМ!$B$33:$B$776,I$119)+'СЕТ СН'!$I$9+СВЦЭМ!$D$10+'СЕТ СН'!$I$6-'СЕТ СН'!$I$19</f>
        <v>1507.71701196</v>
      </c>
      <c r="J150" s="36">
        <f>SUMIFS(СВЦЭМ!$C$33:$C$776,СВЦЭМ!$A$33:$A$776,$A150,СВЦЭМ!$B$33:$B$776,J$119)+'СЕТ СН'!$I$9+СВЦЭМ!$D$10+'СЕТ СН'!$I$6-'СЕТ СН'!$I$19</f>
        <v>1426.0014566699999</v>
      </c>
      <c r="K150" s="36">
        <f>SUMIFS(СВЦЭМ!$C$33:$C$776,СВЦЭМ!$A$33:$A$776,$A150,СВЦЭМ!$B$33:$B$776,K$119)+'СЕТ СН'!$I$9+СВЦЭМ!$D$10+'СЕТ СН'!$I$6-'СЕТ СН'!$I$19</f>
        <v>1374.3261677999999</v>
      </c>
      <c r="L150" s="36">
        <f>SUMIFS(СВЦЭМ!$C$33:$C$776,СВЦЭМ!$A$33:$A$776,$A150,СВЦЭМ!$B$33:$B$776,L$119)+'СЕТ СН'!$I$9+СВЦЭМ!$D$10+'СЕТ СН'!$I$6-'СЕТ СН'!$I$19</f>
        <v>1392.0888121799999</v>
      </c>
      <c r="M150" s="36">
        <f>SUMIFS(СВЦЭМ!$C$33:$C$776,СВЦЭМ!$A$33:$A$776,$A150,СВЦЭМ!$B$33:$B$776,M$119)+'СЕТ СН'!$I$9+СВЦЭМ!$D$10+'СЕТ СН'!$I$6-'СЕТ СН'!$I$19</f>
        <v>1374.9538945300001</v>
      </c>
      <c r="N150" s="36">
        <f>SUMIFS(СВЦЭМ!$C$33:$C$776,СВЦЭМ!$A$33:$A$776,$A150,СВЦЭМ!$B$33:$B$776,N$119)+'СЕТ СН'!$I$9+СВЦЭМ!$D$10+'СЕТ СН'!$I$6-'СЕТ СН'!$I$19</f>
        <v>1368.2056661900001</v>
      </c>
      <c r="O150" s="36">
        <f>SUMIFS(СВЦЭМ!$C$33:$C$776,СВЦЭМ!$A$33:$A$776,$A150,СВЦЭМ!$B$33:$B$776,O$119)+'СЕТ СН'!$I$9+СВЦЭМ!$D$10+'СЕТ СН'!$I$6-'СЕТ СН'!$I$19</f>
        <v>1403.58703552</v>
      </c>
      <c r="P150" s="36">
        <f>SUMIFS(СВЦЭМ!$C$33:$C$776,СВЦЭМ!$A$33:$A$776,$A150,СВЦЭМ!$B$33:$B$776,P$119)+'СЕТ СН'!$I$9+СВЦЭМ!$D$10+'СЕТ СН'!$I$6-'СЕТ СН'!$I$19</f>
        <v>1450.7277541999999</v>
      </c>
      <c r="Q150" s="36">
        <f>SUMIFS(СВЦЭМ!$C$33:$C$776,СВЦЭМ!$A$33:$A$776,$A150,СВЦЭМ!$B$33:$B$776,Q$119)+'СЕТ СН'!$I$9+СВЦЭМ!$D$10+'СЕТ СН'!$I$6-'СЕТ СН'!$I$19</f>
        <v>1421.1129625599999</v>
      </c>
      <c r="R150" s="36">
        <f>SUMIFS(СВЦЭМ!$C$33:$C$776,СВЦЭМ!$A$33:$A$776,$A150,СВЦЭМ!$B$33:$B$776,R$119)+'СЕТ СН'!$I$9+СВЦЭМ!$D$10+'СЕТ СН'!$I$6-'СЕТ СН'!$I$19</f>
        <v>1386.94765947</v>
      </c>
      <c r="S150" s="36">
        <f>SUMIFS(СВЦЭМ!$C$33:$C$776,СВЦЭМ!$A$33:$A$776,$A150,СВЦЭМ!$B$33:$B$776,S$119)+'СЕТ СН'!$I$9+СВЦЭМ!$D$10+'СЕТ СН'!$I$6-'СЕТ СН'!$I$19</f>
        <v>1371.9199108399998</v>
      </c>
      <c r="T150" s="36">
        <f>SUMIFS(СВЦЭМ!$C$33:$C$776,СВЦЭМ!$A$33:$A$776,$A150,СВЦЭМ!$B$33:$B$776,T$119)+'СЕТ СН'!$I$9+СВЦЭМ!$D$10+'СЕТ СН'!$I$6-'СЕТ СН'!$I$19</f>
        <v>1405.5199745499999</v>
      </c>
      <c r="U150" s="36">
        <f>SUMIFS(СВЦЭМ!$C$33:$C$776,СВЦЭМ!$A$33:$A$776,$A150,СВЦЭМ!$B$33:$B$776,U$119)+'СЕТ СН'!$I$9+СВЦЭМ!$D$10+'СЕТ СН'!$I$6-'СЕТ СН'!$I$19</f>
        <v>1411.8800933699999</v>
      </c>
      <c r="V150" s="36">
        <f>SUMIFS(СВЦЭМ!$C$33:$C$776,СВЦЭМ!$A$33:$A$776,$A150,СВЦЭМ!$B$33:$B$776,V$119)+'СЕТ СН'!$I$9+СВЦЭМ!$D$10+'СЕТ СН'!$I$6-'СЕТ СН'!$I$19</f>
        <v>1399.41639923</v>
      </c>
      <c r="W150" s="36">
        <f>SUMIFS(СВЦЭМ!$C$33:$C$776,СВЦЭМ!$A$33:$A$776,$A150,СВЦЭМ!$B$33:$B$776,W$119)+'СЕТ СН'!$I$9+СВЦЭМ!$D$10+'СЕТ СН'!$I$6-'СЕТ СН'!$I$19</f>
        <v>1387.28767401</v>
      </c>
      <c r="X150" s="36">
        <f>SUMIFS(СВЦЭМ!$C$33:$C$776,СВЦЭМ!$A$33:$A$776,$A150,СВЦЭМ!$B$33:$B$776,X$119)+'СЕТ СН'!$I$9+СВЦЭМ!$D$10+'СЕТ СН'!$I$6-'СЕТ СН'!$I$19</f>
        <v>1347.8908970699999</v>
      </c>
      <c r="Y150" s="36">
        <f>SUMIFS(СВЦЭМ!$C$33:$C$776,СВЦЭМ!$A$33:$A$776,$A150,СВЦЭМ!$B$33:$B$776,Y$119)+'СЕТ СН'!$I$9+СВЦЭМ!$D$10+'СЕТ СН'!$I$6-'СЕТ СН'!$I$19</f>
        <v>1358.33349705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19" t="s">
        <v>77</v>
      </c>
      <c r="B153" s="119"/>
      <c r="C153" s="119"/>
      <c r="D153" s="119"/>
      <c r="E153" s="119"/>
      <c r="F153" s="119"/>
      <c r="G153" s="119"/>
      <c r="H153" s="119"/>
      <c r="I153" s="119"/>
      <c r="J153" s="119"/>
      <c r="K153" s="119"/>
      <c r="L153" s="119"/>
      <c r="M153" s="119"/>
      <c r="N153" s="120" t="s">
        <v>29</v>
      </c>
      <c r="O153" s="120"/>
      <c r="P153" s="120"/>
      <c r="Q153" s="120"/>
      <c r="R153" s="120"/>
      <c r="S153" s="120"/>
      <c r="T153" s="120"/>
      <c r="U153" s="120"/>
      <c r="V153" s="39"/>
      <c r="W153" s="39"/>
      <c r="X153" s="39"/>
      <c r="Y153" s="39"/>
      <c r="Z153" s="39"/>
    </row>
    <row r="154" spans="1:26" ht="15.75" x14ac:dyDescent="0.25">
      <c r="A154" s="119"/>
      <c r="B154" s="119"/>
      <c r="C154" s="119"/>
      <c r="D154" s="119"/>
      <c r="E154" s="119"/>
      <c r="F154" s="119"/>
      <c r="G154" s="119"/>
      <c r="H154" s="119"/>
      <c r="I154" s="119"/>
      <c r="J154" s="119"/>
      <c r="K154" s="119"/>
      <c r="L154" s="119"/>
      <c r="M154" s="119"/>
      <c r="N154" s="121" t="s">
        <v>0</v>
      </c>
      <c r="O154" s="121"/>
      <c r="P154" s="121" t="s">
        <v>1</v>
      </c>
      <c r="Q154" s="121"/>
      <c r="R154" s="121" t="s">
        <v>2</v>
      </c>
      <c r="S154" s="121"/>
      <c r="T154" s="121" t="s">
        <v>3</v>
      </c>
      <c r="U154" s="121"/>
      <c r="V154" s="32"/>
      <c r="W154" s="32"/>
      <c r="X154" s="32"/>
      <c r="Y154" s="32"/>
    </row>
    <row r="155" spans="1:26" ht="15.75" x14ac:dyDescent="0.2">
      <c r="A155" s="119"/>
      <c r="B155" s="119"/>
      <c r="C155" s="119"/>
      <c r="D155" s="119"/>
      <c r="E155" s="119"/>
      <c r="F155" s="119"/>
      <c r="G155" s="119"/>
      <c r="H155" s="119"/>
      <c r="I155" s="119"/>
      <c r="J155" s="119"/>
      <c r="K155" s="119"/>
      <c r="L155" s="119"/>
      <c r="M155" s="119"/>
      <c r="N155" s="122">
        <f>СВЦЭМ!$D$12+'СЕТ СН'!$F$10-'СЕТ СН'!$F$20</f>
        <v>598372.324925703</v>
      </c>
      <c r="O155" s="123"/>
      <c r="P155" s="122">
        <f>СВЦЭМ!$D$12+'СЕТ СН'!$F$10-'СЕТ СН'!$G$20</f>
        <v>598372.324925703</v>
      </c>
      <c r="Q155" s="123"/>
      <c r="R155" s="122">
        <f>СВЦЭМ!$D$12+'СЕТ СН'!$F$10-'СЕТ СН'!$H$20</f>
        <v>598372.324925703</v>
      </c>
      <c r="S155" s="123"/>
      <c r="T155" s="122">
        <f>СВЦЭМ!$D$12+'СЕТ СН'!$F$10-'СЕТ СН'!$I$20</f>
        <v>598372.324925703</v>
      </c>
      <c r="U155" s="123"/>
      <c r="V155" s="40"/>
      <c r="W155" s="40"/>
      <c r="X155" s="40"/>
      <c r="Y155" s="40"/>
    </row>
    <row r="156" spans="1:26" x14ac:dyDescent="0.25">
      <c r="A156" s="147"/>
      <c r="B156" s="147"/>
      <c r="C156" s="147"/>
      <c r="D156" s="147"/>
      <c r="E156" s="147"/>
      <c r="F156" s="148"/>
      <c r="G156" s="148"/>
      <c r="H156" s="148"/>
      <c r="I156" s="148"/>
      <c r="J156" s="148"/>
      <c r="K156" s="148"/>
      <c r="L156" s="148"/>
      <c r="M156" s="148"/>
    </row>
    <row r="157" spans="1:26" ht="15.75" x14ac:dyDescent="0.25">
      <c r="A157" s="138" t="s">
        <v>78</v>
      </c>
      <c r="B157" s="139"/>
      <c r="C157" s="139"/>
      <c r="D157" s="139"/>
      <c r="E157" s="139"/>
      <c r="F157" s="139"/>
      <c r="G157" s="139"/>
      <c r="H157" s="139"/>
      <c r="I157" s="139"/>
      <c r="J157" s="139"/>
      <c r="K157" s="139"/>
      <c r="L157" s="139"/>
      <c r="M157" s="140"/>
      <c r="N157" s="120" t="s">
        <v>29</v>
      </c>
      <c r="O157" s="120"/>
      <c r="P157" s="120"/>
      <c r="Q157" s="120"/>
      <c r="R157" s="120"/>
      <c r="S157" s="120"/>
      <c r="T157" s="120"/>
      <c r="U157" s="120"/>
    </row>
    <row r="158" spans="1:26" ht="15.75" x14ac:dyDescent="0.25">
      <c r="A158" s="141"/>
      <c r="B158" s="142"/>
      <c r="C158" s="142"/>
      <c r="D158" s="142"/>
      <c r="E158" s="142"/>
      <c r="F158" s="142"/>
      <c r="G158" s="142"/>
      <c r="H158" s="142"/>
      <c r="I158" s="142"/>
      <c r="J158" s="142"/>
      <c r="K158" s="142"/>
      <c r="L158" s="142"/>
      <c r="M158" s="143"/>
      <c r="N158" s="121" t="s">
        <v>0</v>
      </c>
      <c r="O158" s="121"/>
      <c r="P158" s="121" t="s">
        <v>1</v>
      </c>
      <c r="Q158" s="121"/>
      <c r="R158" s="121" t="s">
        <v>2</v>
      </c>
      <c r="S158" s="121"/>
      <c r="T158" s="121" t="s">
        <v>3</v>
      </c>
      <c r="U158" s="121"/>
    </row>
    <row r="159" spans="1:26" ht="15.75" x14ac:dyDescent="0.25">
      <c r="A159" s="144"/>
      <c r="B159" s="145"/>
      <c r="C159" s="145"/>
      <c r="D159" s="145"/>
      <c r="E159" s="145"/>
      <c r="F159" s="145"/>
      <c r="G159" s="145"/>
      <c r="H159" s="145"/>
      <c r="I159" s="145"/>
      <c r="J159" s="145"/>
      <c r="K159" s="145"/>
      <c r="L159" s="145"/>
      <c r="M159" s="146"/>
      <c r="N159" s="137">
        <f>'СЕТ СН'!$F$7</f>
        <v>1466461.65</v>
      </c>
      <c r="O159" s="137"/>
      <c r="P159" s="137">
        <f>'СЕТ СН'!$G$7</f>
        <v>1029924.38</v>
      </c>
      <c r="Q159" s="137"/>
      <c r="R159" s="137">
        <f>'СЕТ СН'!$H$7</f>
        <v>1366087.15</v>
      </c>
      <c r="S159" s="137"/>
      <c r="T159" s="137">
        <f>'СЕТ СН'!$I$7</f>
        <v>1264711.31</v>
      </c>
      <c r="U159" s="137"/>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6" t="s">
        <v>40</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10</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SUMIFS(СВЦЭМ!$D$33:$D$776,СВЦЭМ!$A$33:$A$776,$A12,СВЦЭМ!$B$33:$B$776,B$11)+'СЕТ СН'!$F$11+СВЦЭМ!$D$10+'СЕТ СН'!$F$5-'СЕТ СН'!$F$21</f>
        <v>3207.6724789999998</v>
      </c>
      <c r="C12" s="36">
        <f>SUMIFS(СВЦЭМ!$D$33:$D$776,СВЦЭМ!$A$33:$A$776,$A12,СВЦЭМ!$B$33:$B$776,C$11)+'СЕТ СН'!$F$11+СВЦЭМ!$D$10+'СЕТ СН'!$F$5-'СЕТ СН'!$F$21</f>
        <v>3268.6213926800001</v>
      </c>
      <c r="D12" s="36">
        <f>SUMIFS(СВЦЭМ!$D$33:$D$776,СВЦЭМ!$A$33:$A$776,$A12,СВЦЭМ!$B$33:$B$776,D$11)+'СЕТ СН'!$F$11+СВЦЭМ!$D$10+'СЕТ СН'!$F$5-'СЕТ СН'!$F$21</f>
        <v>3313.1106784399999</v>
      </c>
      <c r="E12" s="36">
        <f>SUMIFS(СВЦЭМ!$D$33:$D$776,СВЦЭМ!$A$33:$A$776,$A12,СВЦЭМ!$B$33:$B$776,E$11)+'СЕТ СН'!$F$11+СВЦЭМ!$D$10+'СЕТ СН'!$F$5-'СЕТ СН'!$F$21</f>
        <v>3334.7662603500003</v>
      </c>
      <c r="F12" s="36">
        <f>SUMIFS(СВЦЭМ!$D$33:$D$776,СВЦЭМ!$A$33:$A$776,$A12,СВЦЭМ!$B$33:$B$776,F$11)+'СЕТ СН'!$F$11+СВЦЭМ!$D$10+'СЕТ СН'!$F$5-'СЕТ СН'!$F$21</f>
        <v>3335.4812417200001</v>
      </c>
      <c r="G12" s="36">
        <f>SUMIFS(СВЦЭМ!$D$33:$D$776,СВЦЭМ!$A$33:$A$776,$A12,СВЦЭМ!$B$33:$B$776,G$11)+'СЕТ СН'!$F$11+СВЦЭМ!$D$10+'СЕТ СН'!$F$5-'СЕТ СН'!$F$21</f>
        <v>3318.9405849999998</v>
      </c>
      <c r="H12" s="36">
        <f>SUMIFS(СВЦЭМ!$D$33:$D$776,СВЦЭМ!$A$33:$A$776,$A12,СВЦЭМ!$B$33:$B$776,H$11)+'СЕТ СН'!$F$11+СВЦЭМ!$D$10+'СЕТ СН'!$F$5-'СЕТ СН'!$F$21</f>
        <v>3267.68203085</v>
      </c>
      <c r="I12" s="36">
        <f>SUMIFS(СВЦЭМ!$D$33:$D$776,СВЦЭМ!$A$33:$A$776,$A12,СВЦЭМ!$B$33:$B$776,I$11)+'СЕТ СН'!$F$11+СВЦЭМ!$D$10+'СЕТ СН'!$F$5-'СЕТ СН'!$F$21</f>
        <v>3211.9413826300001</v>
      </c>
      <c r="J12" s="36">
        <f>SUMIFS(СВЦЭМ!$D$33:$D$776,СВЦЭМ!$A$33:$A$776,$A12,СВЦЭМ!$B$33:$B$776,J$11)+'СЕТ СН'!$F$11+СВЦЭМ!$D$10+'СЕТ СН'!$F$5-'СЕТ СН'!$F$21</f>
        <v>3150.40720999</v>
      </c>
      <c r="K12" s="36">
        <f>SUMIFS(СВЦЭМ!$D$33:$D$776,СВЦЭМ!$A$33:$A$776,$A12,СВЦЭМ!$B$33:$B$776,K$11)+'СЕТ СН'!$F$11+СВЦЭМ!$D$10+'СЕТ СН'!$F$5-'СЕТ СН'!$F$21</f>
        <v>3116.71571855</v>
      </c>
      <c r="L12" s="36">
        <f>SUMIFS(СВЦЭМ!$D$33:$D$776,СВЦЭМ!$A$33:$A$776,$A12,СВЦЭМ!$B$33:$B$776,L$11)+'СЕТ СН'!$F$11+СВЦЭМ!$D$10+'СЕТ СН'!$F$5-'СЕТ СН'!$F$21</f>
        <v>3117.4917283599998</v>
      </c>
      <c r="M12" s="36">
        <f>SUMIFS(СВЦЭМ!$D$33:$D$776,СВЦЭМ!$A$33:$A$776,$A12,СВЦЭМ!$B$33:$B$776,M$11)+'СЕТ СН'!$F$11+СВЦЭМ!$D$10+'СЕТ СН'!$F$5-'СЕТ СН'!$F$21</f>
        <v>3122.5218482</v>
      </c>
      <c r="N12" s="36">
        <f>SUMIFS(СВЦЭМ!$D$33:$D$776,СВЦЭМ!$A$33:$A$776,$A12,СВЦЭМ!$B$33:$B$776,N$11)+'СЕТ СН'!$F$11+СВЦЭМ!$D$10+'СЕТ СН'!$F$5-'СЕТ СН'!$F$21</f>
        <v>3136.65482393</v>
      </c>
      <c r="O12" s="36">
        <f>SUMIFS(СВЦЭМ!$D$33:$D$776,СВЦЭМ!$A$33:$A$776,$A12,СВЦЭМ!$B$33:$B$776,O$11)+'СЕТ СН'!$F$11+СВЦЭМ!$D$10+'СЕТ СН'!$F$5-'СЕТ СН'!$F$21</f>
        <v>3159.4955640099997</v>
      </c>
      <c r="P12" s="36">
        <f>SUMIFS(СВЦЭМ!$D$33:$D$776,СВЦЭМ!$A$33:$A$776,$A12,СВЦЭМ!$B$33:$B$776,P$11)+'СЕТ СН'!$F$11+СВЦЭМ!$D$10+'СЕТ СН'!$F$5-'СЕТ СН'!$F$21</f>
        <v>3184.4481754999997</v>
      </c>
      <c r="Q12" s="36">
        <f>SUMIFS(СВЦЭМ!$D$33:$D$776,СВЦЭМ!$A$33:$A$776,$A12,СВЦЭМ!$B$33:$B$776,Q$11)+'СЕТ СН'!$F$11+СВЦЭМ!$D$10+'СЕТ СН'!$F$5-'СЕТ СН'!$F$21</f>
        <v>3150.9120267799999</v>
      </c>
      <c r="R12" s="36">
        <f>SUMIFS(СВЦЭМ!$D$33:$D$776,СВЦЭМ!$A$33:$A$776,$A12,СВЦЭМ!$B$33:$B$776,R$11)+'СЕТ СН'!$F$11+СВЦЭМ!$D$10+'СЕТ СН'!$F$5-'СЕТ СН'!$F$21</f>
        <v>3113.2664326200002</v>
      </c>
      <c r="S12" s="36">
        <f>SUMIFS(СВЦЭМ!$D$33:$D$776,СВЦЭМ!$A$33:$A$776,$A12,СВЦЭМ!$B$33:$B$776,S$11)+'СЕТ СН'!$F$11+СВЦЭМ!$D$10+'СЕТ СН'!$F$5-'СЕТ СН'!$F$21</f>
        <v>3073.3153631200003</v>
      </c>
      <c r="T12" s="36">
        <f>SUMIFS(СВЦЭМ!$D$33:$D$776,СВЦЭМ!$A$33:$A$776,$A12,СВЦЭМ!$B$33:$B$776,T$11)+'СЕТ СН'!$F$11+СВЦЭМ!$D$10+'СЕТ СН'!$F$5-'СЕТ СН'!$F$21</f>
        <v>3062.23413953</v>
      </c>
      <c r="U12" s="36">
        <f>SUMIFS(СВЦЭМ!$D$33:$D$776,СВЦЭМ!$A$33:$A$776,$A12,СВЦЭМ!$B$33:$B$776,U$11)+'СЕТ СН'!$F$11+СВЦЭМ!$D$10+'СЕТ СН'!$F$5-'СЕТ СН'!$F$21</f>
        <v>3066.2906114699999</v>
      </c>
      <c r="V12" s="36">
        <f>SUMIFS(СВЦЭМ!$D$33:$D$776,СВЦЭМ!$A$33:$A$776,$A12,СВЦЭМ!$B$33:$B$776,V$11)+'СЕТ СН'!$F$11+СВЦЭМ!$D$10+'СЕТ СН'!$F$5-'СЕТ СН'!$F$21</f>
        <v>3063.09281457</v>
      </c>
      <c r="W12" s="36">
        <f>SUMIFS(СВЦЭМ!$D$33:$D$776,СВЦЭМ!$A$33:$A$776,$A12,СВЦЭМ!$B$33:$B$776,W$11)+'СЕТ СН'!$F$11+СВЦЭМ!$D$10+'СЕТ СН'!$F$5-'СЕТ СН'!$F$21</f>
        <v>3061.4658852600001</v>
      </c>
      <c r="X12" s="36">
        <f>SUMIFS(СВЦЭМ!$D$33:$D$776,СВЦЭМ!$A$33:$A$776,$A12,СВЦЭМ!$B$33:$B$776,X$11)+'СЕТ СН'!$F$11+СВЦЭМ!$D$10+'СЕТ СН'!$F$5-'СЕТ СН'!$F$21</f>
        <v>3070.3766443899999</v>
      </c>
      <c r="Y12" s="36">
        <f>SUMIFS(СВЦЭМ!$D$33:$D$776,СВЦЭМ!$A$33:$A$776,$A12,СВЦЭМ!$B$33:$B$776,Y$11)+'СЕТ СН'!$F$11+СВЦЭМ!$D$10+'СЕТ СН'!$F$5-'СЕТ СН'!$F$21</f>
        <v>3100.4753423399998</v>
      </c>
      <c r="AA12" s="45"/>
    </row>
    <row r="13" spans="1:27" ht="15.75" x14ac:dyDescent="0.2">
      <c r="A13" s="35">
        <f>A12+1</f>
        <v>44106</v>
      </c>
      <c r="B13" s="36">
        <f>SUMIFS(СВЦЭМ!$D$33:$D$776,СВЦЭМ!$A$33:$A$776,$A13,СВЦЭМ!$B$33:$B$776,B$11)+'СЕТ СН'!$F$11+СВЦЭМ!$D$10+'СЕТ СН'!$F$5-'СЕТ СН'!$F$21</f>
        <v>3171.3574938000002</v>
      </c>
      <c r="C13" s="36">
        <f>SUMIFS(СВЦЭМ!$D$33:$D$776,СВЦЭМ!$A$33:$A$776,$A13,СВЦЭМ!$B$33:$B$776,C$11)+'СЕТ СН'!$F$11+СВЦЭМ!$D$10+'СЕТ СН'!$F$5-'СЕТ СН'!$F$21</f>
        <v>3250.81028014</v>
      </c>
      <c r="D13" s="36">
        <f>SUMIFS(СВЦЭМ!$D$33:$D$776,СВЦЭМ!$A$33:$A$776,$A13,СВЦЭМ!$B$33:$B$776,D$11)+'СЕТ СН'!$F$11+СВЦЭМ!$D$10+'СЕТ СН'!$F$5-'СЕТ СН'!$F$21</f>
        <v>3307.57794057</v>
      </c>
      <c r="E13" s="36">
        <f>SUMIFS(СВЦЭМ!$D$33:$D$776,СВЦЭМ!$A$33:$A$776,$A13,СВЦЭМ!$B$33:$B$776,E$11)+'СЕТ СН'!$F$11+СВЦЭМ!$D$10+'СЕТ СН'!$F$5-'СЕТ СН'!$F$21</f>
        <v>3327.0555964599998</v>
      </c>
      <c r="F13" s="36">
        <f>SUMIFS(СВЦЭМ!$D$33:$D$776,СВЦЭМ!$A$33:$A$776,$A13,СВЦЭМ!$B$33:$B$776,F$11)+'СЕТ СН'!$F$11+СВЦЭМ!$D$10+'СЕТ СН'!$F$5-'СЕТ СН'!$F$21</f>
        <v>3333.6464061199999</v>
      </c>
      <c r="G13" s="36">
        <f>SUMIFS(СВЦЭМ!$D$33:$D$776,СВЦЭМ!$A$33:$A$776,$A13,СВЦЭМ!$B$33:$B$776,G$11)+'СЕТ СН'!$F$11+СВЦЭМ!$D$10+'СЕТ СН'!$F$5-'СЕТ СН'!$F$21</f>
        <v>3313.81188892</v>
      </c>
      <c r="H13" s="36">
        <f>SUMIFS(СВЦЭМ!$D$33:$D$776,СВЦЭМ!$A$33:$A$776,$A13,СВЦЭМ!$B$33:$B$776,H$11)+'СЕТ СН'!$F$11+СВЦЭМ!$D$10+'СЕТ СН'!$F$5-'СЕТ СН'!$F$21</f>
        <v>3258.9364185499999</v>
      </c>
      <c r="I13" s="36">
        <f>SUMIFS(СВЦЭМ!$D$33:$D$776,СВЦЭМ!$A$33:$A$776,$A13,СВЦЭМ!$B$33:$B$776,I$11)+'СЕТ СН'!$F$11+СВЦЭМ!$D$10+'СЕТ СН'!$F$5-'СЕТ СН'!$F$21</f>
        <v>3205.13890997</v>
      </c>
      <c r="J13" s="36">
        <f>SUMIFS(СВЦЭМ!$D$33:$D$776,СВЦЭМ!$A$33:$A$776,$A13,СВЦЭМ!$B$33:$B$776,J$11)+'СЕТ СН'!$F$11+СВЦЭМ!$D$10+'СЕТ СН'!$F$5-'СЕТ СН'!$F$21</f>
        <v>3148.4304285200001</v>
      </c>
      <c r="K13" s="36">
        <f>SUMIFS(СВЦЭМ!$D$33:$D$776,СВЦЭМ!$A$33:$A$776,$A13,СВЦЭМ!$B$33:$B$776,K$11)+'СЕТ СН'!$F$11+СВЦЭМ!$D$10+'СЕТ СН'!$F$5-'СЕТ СН'!$F$21</f>
        <v>3115.03688921</v>
      </c>
      <c r="L13" s="36">
        <f>SUMIFS(СВЦЭМ!$D$33:$D$776,СВЦЭМ!$A$33:$A$776,$A13,СВЦЭМ!$B$33:$B$776,L$11)+'СЕТ СН'!$F$11+СВЦЭМ!$D$10+'СЕТ СН'!$F$5-'СЕТ СН'!$F$21</f>
        <v>3113.7135174999999</v>
      </c>
      <c r="M13" s="36">
        <f>SUMIFS(СВЦЭМ!$D$33:$D$776,СВЦЭМ!$A$33:$A$776,$A13,СВЦЭМ!$B$33:$B$776,M$11)+'СЕТ СН'!$F$11+СВЦЭМ!$D$10+'СЕТ СН'!$F$5-'СЕТ СН'!$F$21</f>
        <v>3118.6540798400001</v>
      </c>
      <c r="N13" s="36">
        <f>SUMIFS(СВЦЭМ!$D$33:$D$776,СВЦЭМ!$A$33:$A$776,$A13,СВЦЭМ!$B$33:$B$776,N$11)+'СЕТ СН'!$F$11+СВЦЭМ!$D$10+'СЕТ СН'!$F$5-'СЕТ СН'!$F$21</f>
        <v>3129.7790346900001</v>
      </c>
      <c r="O13" s="36">
        <f>SUMIFS(СВЦЭМ!$D$33:$D$776,СВЦЭМ!$A$33:$A$776,$A13,СВЦЭМ!$B$33:$B$776,O$11)+'СЕТ СН'!$F$11+СВЦЭМ!$D$10+'СЕТ СН'!$F$5-'СЕТ СН'!$F$21</f>
        <v>3154.9155011100002</v>
      </c>
      <c r="P13" s="36">
        <f>SUMIFS(СВЦЭМ!$D$33:$D$776,СВЦЭМ!$A$33:$A$776,$A13,СВЦЭМ!$B$33:$B$776,P$11)+'СЕТ СН'!$F$11+СВЦЭМ!$D$10+'СЕТ СН'!$F$5-'СЕТ СН'!$F$21</f>
        <v>3187.2435335499999</v>
      </c>
      <c r="Q13" s="36">
        <f>SUMIFS(СВЦЭМ!$D$33:$D$776,СВЦЭМ!$A$33:$A$776,$A13,СВЦЭМ!$B$33:$B$776,Q$11)+'СЕТ СН'!$F$11+СВЦЭМ!$D$10+'СЕТ СН'!$F$5-'СЕТ СН'!$F$21</f>
        <v>3155.18564156</v>
      </c>
      <c r="R13" s="36">
        <f>SUMIFS(СВЦЭМ!$D$33:$D$776,СВЦЭМ!$A$33:$A$776,$A13,СВЦЭМ!$B$33:$B$776,R$11)+'СЕТ СН'!$F$11+СВЦЭМ!$D$10+'СЕТ СН'!$F$5-'СЕТ СН'!$F$21</f>
        <v>3115.4309990299998</v>
      </c>
      <c r="S13" s="36">
        <f>SUMIFS(СВЦЭМ!$D$33:$D$776,СВЦЭМ!$A$33:$A$776,$A13,СВЦЭМ!$B$33:$B$776,S$11)+'СЕТ СН'!$F$11+СВЦЭМ!$D$10+'СЕТ СН'!$F$5-'СЕТ СН'!$F$21</f>
        <v>3077.7308400699999</v>
      </c>
      <c r="T13" s="36">
        <f>SUMIFS(СВЦЭМ!$D$33:$D$776,СВЦЭМ!$A$33:$A$776,$A13,СВЦЭМ!$B$33:$B$776,T$11)+'СЕТ СН'!$F$11+СВЦЭМ!$D$10+'СЕТ СН'!$F$5-'СЕТ СН'!$F$21</f>
        <v>3053.19280368</v>
      </c>
      <c r="U13" s="36">
        <f>SUMIFS(СВЦЭМ!$D$33:$D$776,СВЦЭМ!$A$33:$A$776,$A13,СВЦЭМ!$B$33:$B$776,U$11)+'СЕТ СН'!$F$11+СВЦЭМ!$D$10+'СЕТ СН'!$F$5-'СЕТ СН'!$F$21</f>
        <v>3046.6998235999999</v>
      </c>
      <c r="V13" s="36">
        <f>SUMIFS(СВЦЭМ!$D$33:$D$776,СВЦЭМ!$A$33:$A$776,$A13,СВЦЭМ!$B$33:$B$776,V$11)+'СЕТ СН'!$F$11+СВЦЭМ!$D$10+'СЕТ СН'!$F$5-'СЕТ СН'!$F$21</f>
        <v>3051.2433138699998</v>
      </c>
      <c r="W13" s="36">
        <f>SUMIFS(СВЦЭМ!$D$33:$D$776,СВЦЭМ!$A$33:$A$776,$A13,СВЦЭМ!$B$33:$B$776,W$11)+'СЕТ СН'!$F$11+СВЦЭМ!$D$10+'СЕТ СН'!$F$5-'СЕТ СН'!$F$21</f>
        <v>3050.4371053300001</v>
      </c>
      <c r="X13" s="36">
        <f>SUMIFS(СВЦЭМ!$D$33:$D$776,СВЦЭМ!$A$33:$A$776,$A13,СВЦЭМ!$B$33:$B$776,X$11)+'СЕТ СН'!$F$11+СВЦЭМ!$D$10+'СЕТ СН'!$F$5-'СЕТ СН'!$F$21</f>
        <v>3070.9339887599999</v>
      </c>
      <c r="Y13" s="36">
        <f>SUMIFS(СВЦЭМ!$D$33:$D$776,СВЦЭМ!$A$33:$A$776,$A13,СВЦЭМ!$B$33:$B$776,Y$11)+'СЕТ СН'!$F$11+СВЦЭМ!$D$10+'СЕТ СН'!$F$5-'СЕТ СН'!$F$21</f>
        <v>3099.17758559</v>
      </c>
    </row>
    <row r="14" spans="1:27" ht="15.75" x14ac:dyDescent="0.2">
      <c r="A14" s="35">
        <f t="shared" ref="A14:A42" si="0">A13+1</f>
        <v>44107</v>
      </c>
      <c r="B14" s="36">
        <f>SUMIFS(СВЦЭМ!$D$33:$D$776,СВЦЭМ!$A$33:$A$776,$A14,СВЦЭМ!$B$33:$B$776,B$11)+'СЕТ СН'!$F$11+СВЦЭМ!$D$10+'СЕТ СН'!$F$5-'СЕТ СН'!$F$21</f>
        <v>3163.8124049799999</v>
      </c>
      <c r="C14" s="36">
        <f>SUMIFS(СВЦЭМ!$D$33:$D$776,СВЦЭМ!$A$33:$A$776,$A14,СВЦЭМ!$B$33:$B$776,C$11)+'СЕТ СН'!$F$11+СВЦЭМ!$D$10+'СЕТ СН'!$F$5-'СЕТ СН'!$F$21</f>
        <v>3242.77737269</v>
      </c>
      <c r="D14" s="36">
        <f>SUMIFS(СВЦЭМ!$D$33:$D$776,СВЦЭМ!$A$33:$A$776,$A14,СВЦЭМ!$B$33:$B$776,D$11)+'СЕТ СН'!$F$11+СВЦЭМ!$D$10+'СЕТ СН'!$F$5-'СЕТ СН'!$F$21</f>
        <v>3311.12896189</v>
      </c>
      <c r="E14" s="36">
        <f>SUMIFS(СВЦЭМ!$D$33:$D$776,СВЦЭМ!$A$33:$A$776,$A14,СВЦЭМ!$B$33:$B$776,E$11)+'СЕТ СН'!$F$11+СВЦЭМ!$D$10+'СЕТ СН'!$F$5-'СЕТ СН'!$F$21</f>
        <v>3322.6834920800002</v>
      </c>
      <c r="F14" s="36">
        <f>SUMIFS(СВЦЭМ!$D$33:$D$776,СВЦЭМ!$A$33:$A$776,$A14,СВЦЭМ!$B$33:$B$776,F$11)+'СЕТ СН'!$F$11+СВЦЭМ!$D$10+'СЕТ СН'!$F$5-'СЕТ СН'!$F$21</f>
        <v>3326.9693301299999</v>
      </c>
      <c r="G14" s="36">
        <f>SUMIFS(СВЦЭМ!$D$33:$D$776,СВЦЭМ!$A$33:$A$776,$A14,СВЦЭМ!$B$33:$B$776,G$11)+'СЕТ СН'!$F$11+СВЦЭМ!$D$10+'СЕТ СН'!$F$5-'СЕТ СН'!$F$21</f>
        <v>3315.0082120699999</v>
      </c>
      <c r="H14" s="36">
        <f>SUMIFS(СВЦЭМ!$D$33:$D$776,СВЦЭМ!$A$33:$A$776,$A14,СВЦЭМ!$B$33:$B$776,H$11)+'СЕТ СН'!$F$11+СВЦЭМ!$D$10+'СЕТ СН'!$F$5-'СЕТ СН'!$F$21</f>
        <v>3291.7346046100001</v>
      </c>
      <c r="I14" s="36">
        <f>SUMIFS(СВЦЭМ!$D$33:$D$776,СВЦЭМ!$A$33:$A$776,$A14,СВЦЭМ!$B$33:$B$776,I$11)+'СЕТ СН'!$F$11+СВЦЭМ!$D$10+'СЕТ СН'!$F$5-'СЕТ СН'!$F$21</f>
        <v>3255.7208913700001</v>
      </c>
      <c r="J14" s="36">
        <f>SUMIFS(СВЦЭМ!$D$33:$D$776,СВЦЭМ!$A$33:$A$776,$A14,СВЦЭМ!$B$33:$B$776,J$11)+'СЕТ СН'!$F$11+СВЦЭМ!$D$10+'СЕТ СН'!$F$5-'СЕТ СН'!$F$21</f>
        <v>3169.7970192399998</v>
      </c>
      <c r="K14" s="36">
        <f>SUMIFS(СВЦЭМ!$D$33:$D$776,СВЦЭМ!$A$33:$A$776,$A14,СВЦЭМ!$B$33:$B$776,K$11)+'СЕТ СН'!$F$11+СВЦЭМ!$D$10+'СЕТ СН'!$F$5-'СЕТ СН'!$F$21</f>
        <v>3114.2368618099999</v>
      </c>
      <c r="L14" s="36">
        <f>SUMIFS(СВЦЭМ!$D$33:$D$776,СВЦЭМ!$A$33:$A$776,$A14,СВЦЭМ!$B$33:$B$776,L$11)+'СЕТ СН'!$F$11+СВЦЭМ!$D$10+'СЕТ СН'!$F$5-'СЕТ СН'!$F$21</f>
        <v>3108.50093711</v>
      </c>
      <c r="M14" s="36">
        <f>SUMIFS(СВЦЭМ!$D$33:$D$776,СВЦЭМ!$A$33:$A$776,$A14,СВЦЭМ!$B$33:$B$776,M$11)+'СЕТ СН'!$F$11+СВЦЭМ!$D$10+'СЕТ СН'!$F$5-'СЕТ СН'!$F$21</f>
        <v>3114.3289983300001</v>
      </c>
      <c r="N14" s="36">
        <f>SUMIFS(СВЦЭМ!$D$33:$D$776,СВЦЭМ!$A$33:$A$776,$A14,СВЦЭМ!$B$33:$B$776,N$11)+'СЕТ СН'!$F$11+СВЦЭМ!$D$10+'СЕТ СН'!$F$5-'СЕТ СН'!$F$21</f>
        <v>3125.1003580299998</v>
      </c>
      <c r="O14" s="36">
        <f>SUMIFS(СВЦЭМ!$D$33:$D$776,СВЦЭМ!$A$33:$A$776,$A14,СВЦЭМ!$B$33:$B$776,O$11)+'СЕТ СН'!$F$11+СВЦЭМ!$D$10+'СЕТ СН'!$F$5-'СЕТ СН'!$F$21</f>
        <v>3158.2686215899998</v>
      </c>
      <c r="P14" s="36">
        <f>SUMIFS(СВЦЭМ!$D$33:$D$776,СВЦЭМ!$A$33:$A$776,$A14,СВЦЭМ!$B$33:$B$776,P$11)+'СЕТ СН'!$F$11+СВЦЭМ!$D$10+'СЕТ СН'!$F$5-'СЕТ СН'!$F$21</f>
        <v>3192.5348999299999</v>
      </c>
      <c r="Q14" s="36">
        <f>SUMIFS(СВЦЭМ!$D$33:$D$776,СВЦЭМ!$A$33:$A$776,$A14,СВЦЭМ!$B$33:$B$776,Q$11)+'СЕТ СН'!$F$11+СВЦЭМ!$D$10+'СЕТ СН'!$F$5-'СЕТ СН'!$F$21</f>
        <v>3165.33883418</v>
      </c>
      <c r="R14" s="36">
        <f>SUMIFS(СВЦЭМ!$D$33:$D$776,СВЦЭМ!$A$33:$A$776,$A14,СВЦЭМ!$B$33:$B$776,R$11)+'СЕТ СН'!$F$11+СВЦЭМ!$D$10+'СЕТ СН'!$F$5-'СЕТ СН'!$F$21</f>
        <v>3125.8318557399998</v>
      </c>
      <c r="S14" s="36">
        <f>SUMIFS(СВЦЭМ!$D$33:$D$776,СВЦЭМ!$A$33:$A$776,$A14,СВЦЭМ!$B$33:$B$776,S$11)+'СЕТ СН'!$F$11+СВЦЭМ!$D$10+'СЕТ СН'!$F$5-'СЕТ СН'!$F$21</f>
        <v>3074.8472121200002</v>
      </c>
      <c r="T14" s="36">
        <f>SUMIFS(СВЦЭМ!$D$33:$D$776,СВЦЭМ!$A$33:$A$776,$A14,СВЦЭМ!$B$33:$B$776,T$11)+'СЕТ СН'!$F$11+СВЦЭМ!$D$10+'СЕТ СН'!$F$5-'СЕТ СН'!$F$21</f>
        <v>3058.2401382600001</v>
      </c>
      <c r="U14" s="36">
        <f>SUMIFS(СВЦЭМ!$D$33:$D$776,СВЦЭМ!$A$33:$A$776,$A14,СВЦЭМ!$B$33:$B$776,U$11)+'СЕТ СН'!$F$11+СВЦЭМ!$D$10+'СЕТ СН'!$F$5-'СЕТ СН'!$F$21</f>
        <v>3049.36749766</v>
      </c>
      <c r="V14" s="36">
        <f>SUMIFS(СВЦЭМ!$D$33:$D$776,СВЦЭМ!$A$33:$A$776,$A14,СВЦЭМ!$B$33:$B$776,V$11)+'СЕТ СН'!$F$11+СВЦЭМ!$D$10+'СЕТ СН'!$F$5-'СЕТ СН'!$F$21</f>
        <v>3043.7791292800002</v>
      </c>
      <c r="W14" s="36">
        <f>SUMIFS(СВЦЭМ!$D$33:$D$776,СВЦЭМ!$A$33:$A$776,$A14,СВЦЭМ!$B$33:$B$776,W$11)+'СЕТ СН'!$F$11+СВЦЭМ!$D$10+'СЕТ СН'!$F$5-'СЕТ СН'!$F$21</f>
        <v>3051.2138102500003</v>
      </c>
      <c r="X14" s="36">
        <f>SUMIFS(СВЦЭМ!$D$33:$D$776,СВЦЭМ!$A$33:$A$776,$A14,СВЦЭМ!$B$33:$B$776,X$11)+'СЕТ СН'!$F$11+СВЦЭМ!$D$10+'СЕТ СН'!$F$5-'СЕТ СН'!$F$21</f>
        <v>3064.3072025699998</v>
      </c>
      <c r="Y14" s="36">
        <f>SUMIFS(СВЦЭМ!$D$33:$D$776,СВЦЭМ!$A$33:$A$776,$A14,СВЦЭМ!$B$33:$B$776,Y$11)+'СЕТ СН'!$F$11+СВЦЭМ!$D$10+'СЕТ СН'!$F$5-'СЕТ СН'!$F$21</f>
        <v>3099.92180809</v>
      </c>
    </row>
    <row r="15" spans="1:27" ht="15.75" x14ac:dyDescent="0.2">
      <c r="A15" s="35">
        <f t="shared" si="0"/>
        <v>44108</v>
      </c>
      <c r="B15" s="36">
        <f>SUMIFS(СВЦЭМ!$D$33:$D$776,СВЦЭМ!$A$33:$A$776,$A15,СВЦЭМ!$B$33:$B$776,B$11)+'СЕТ СН'!$F$11+СВЦЭМ!$D$10+'СЕТ СН'!$F$5-'СЕТ СН'!$F$21</f>
        <v>3195.6957089799998</v>
      </c>
      <c r="C15" s="36">
        <f>SUMIFS(СВЦЭМ!$D$33:$D$776,СВЦЭМ!$A$33:$A$776,$A15,СВЦЭМ!$B$33:$B$776,C$11)+'СЕТ СН'!$F$11+СВЦЭМ!$D$10+'СЕТ СН'!$F$5-'СЕТ СН'!$F$21</f>
        <v>3272.6797852099999</v>
      </c>
      <c r="D15" s="36">
        <f>SUMIFS(СВЦЭМ!$D$33:$D$776,СВЦЭМ!$A$33:$A$776,$A15,СВЦЭМ!$B$33:$B$776,D$11)+'СЕТ СН'!$F$11+СВЦЭМ!$D$10+'СЕТ СН'!$F$5-'СЕТ СН'!$F$21</f>
        <v>3346.4136981800002</v>
      </c>
      <c r="E15" s="36">
        <f>SUMIFS(СВЦЭМ!$D$33:$D$776,СВЦЭМ!$A$33:$A$776,$A15,СВЦЭМ!$B$33:$B$776,E$11)+'СЕТ СН'!$F$11+СВЦЭМ!$D$10+'СЕТ СН'!$F$5-'СЕТ СН'!$F$21</f>
        <v>3375.3321397899999</v>
      </c>
      <c r="F15" s="36">
        <f>SUMIFS(СВЦЭМ!$D$33:$D$776,СВЦЭМ!$A$33:$A$776,$A15,СВЦЭМ!$B$33:$B$776,F$11)+'СЕТ СН'!$F$11+СВЦЭМ!$D$10+'СЕТ СН'!$F$5-'СЕТ СН'!$F$21</f>
        <v>3379.9216706899997</v>
      </c>
      <c r="G15" s="36">
        <f>SUMIFS(СВЦЭМ!$D$33:$D$776,СВЦЭМ!$A$33:$A$776,$A15,СВЦЭМ!$B$33:$B$776,G$11)+'СЕТ СН'!$F$11+СВЦЭМ!$D$10+'СЕТ СН'!$F$5-'СЕТ СН'!$F$21</f>
        <v>3369.8605490099999</v>
      </c>
      <c r="H15" s="36">
        <f>SUMIFS(СВЦЭМ!$D$33:$D$776,СВЦЭМ!$A$33:$A$776,$A15,СВЦЭМ!$B$33:$B$776,H$11)+'СЕТ СН'!$F$11+СВЦЭМ!$D$10+'СЕТ СН'!$F$5-'СЕТ СН'!$F$21</f>
        <v>3355.86158707</v>
      </c>
      <c r="I15" s="36">
        <f>SUMIFS(СВЦЭМ!$D$33:$D$776,СВЦЭМ!$A$33:$A$776,$A15,СВЦЭМ!$B$33:$B$776,I$11)+'СЕТ СН'!$F$11+СВЦЭМ!$D$10+'СЕТ СН'!$F$5-'СЕТ СН'!$F$21</f>
        <v>3323.4860427200001</v>
      </c>
      <c r="J15" s="36">
        <f>SUMIFS(СВЦЭМ!$D$33:$D$776,СВЦЭМ!$A$33:$A$776,$A15,СВЦЭМ!$B$33:$B$776,J$11)+'СЕТ СН'!$F$11+СВЦЭМ!$D$10+'СЕТ СН'!$F$5-'СЕТ СН'!$F$21</f>
        <v>3228.5507791199998</v>
      </c>
      <c r="K15" s="36">
        <f>SUMIFS(СВЦЭМ!$D$33:$D$776,СВЦЭМ!$A$33:$A$776,$A15,СВЦЭМ!$B$33:$B$776,K$11)+'СЕТ СН'!$F$11+СВЦЭМ!$D$10+'СЕТ СН'!$F$5-'СЕТ СН'!$F$21</f>
        <v>3158.0737932699999</v>
      </c>
      <c r="L15" s="36">
        <f>SUMIFS(СВЦЭМ!$D$33:$D$776,СВЦЭМ!$A$33:$A$776,$A15,СВЦЭМ!$B$33:$B$776,L$11)+'СЕТ СН'!$F$11+СВЦЭМ!$D$10+'СЕТ СН'!$F$5-'СЕТ СН'!$F$21</f>
        <v>3124.9020139499999</v>
      </c>
      <c r="M15" s="36">
        <f>SUMIFS(СВЦЭМ!$D$33:$D$776,СВЦЭМ!$A$33:$A$776,$A15,СВЦЭМ!$B$33:$B$776,M$11)+'СЕТ СН'!$F$11+СВЦЭМ!$D$10+'СЕТ СН'!$F$5-'СЕТ СН'!$F$21</f>
        <v>3130.7936346299998</v>
      </c>
      <c r="N15" s="36">
        <f>SUMIFS(СВЦЭМ!$D$33:$D$776,СВЦЭМ!$A$33:$A$776,$A15,СВЦЭМ!$B$33:$B$776,N$11)+'СЕТ СН'!$F$11+СВЦЭМ!$D$10+'СЕТ СН'!$F$5-'СЕТ СН'!$F$21</f>
        <v>3141.7382925800002</v>
      </c>
      <c r="O15" s="36">
        <f>SUMIFS(СВЦЭМ!$D$33:$D$776,СВЦЭМ!$A$33:$A$776,$A15,СВЦЭМ!$B$33:$B$776,O$11)+'СЕТ СН'!$F$11+СВЦЭМ!$D$10+'СЕТ СН'!$F$5-'СЕТ СН'!$F$21</f>
        <v>3200.6018872899999</v>
      </c>
      <c r="P15" s="36">
        <f>SUMIFS(СВЦЭМ!$D$33:$D$776,СВЦЭМ!$A$33:$A$776,$A15,СВЦЭМ!$B$33:$B$776,P$11)+'СЕТ СН'!$F$11+СВЦЭМ!$D$10+'СЕТ СН'!$F$5-'СЕТ СН'!$F$21</f>
        <v>3230.9597809900001</v>
      </c>
      <c r="Q15" s="36">
        <f>SUMIFS(СВЦЭМ!$D$33:$D$776,СВЦЭМ!$A$33:$A$776,$A15,СВЦЭМ!$B$33:$B$776,Q$11)+'СЕТ СН'!$F$11+СВЦЭМ!$D$10+'СЕТ СН'!$F$5-'СЕТ СН'!$F$21</f>
        <v>3191.69881338</v>
      </c>
      <c r="R15" s="36">
        <f>SUMIFS(СВЦЭМ!$D$33:$D$776,СВЦЭМ!$A$33:$A$776,$A15,СВЦЭМ!$B$33:$B$776,R$11)+'СЕТ СН'!$F$11+СВЦЭМ!$D$10+'СЕТ СН'!$F$5-'СЕТ СН'!$F$21</f>
        <v>3146.6704745500001</v>
      </c>
      <c r="S15" s="36">
        <f>SUMIFS(СВЦЭМ!$D$33:$D$776,СВЦЭМ!$A$33:$A$776,$A15,СВЦЭМ!$B$33:$B$776,S$11)+'СЕТ СН'!$F$11+СВЦЭМ!$D$10+'СЕТ СН'!$F$5-'СЕТ СН'!$F$21</f>
        <v>3106.1910688099997</v>
      </c>
      <c r="T15" s="36">
        <f>SUMIFS(СВЦЭМ!$D$33:$D$776,СВЦЭМ!$A$33:$A$776,$A15,СВЦЭМ!$B$33:$B$776,T$11)+'СЕТ СН'!$F$11+СВЦЭМ!$D$10+'СЕТ СН'!$F$5-'СЕТ СН'!$F$21</f>
        <v>3078.2090062500001</v>
      </c>
      <c r="U15" s="36">
        <f>SUMIFS(СВЦЭМ!$D$33:$D$776,СВЦЭМ!$A$33:$A$776,$A15,СВЦЭМ!$B$33:$B$776,U$11)+'СЕТ СН'!$F$11+СВЦЭМ!$D$10+'СЕТ СН'!$F$5-'СЕТ СН'!$F$21</f>
        <v>3069.7553074400003</v>
      </c>
      <c r="V15" s="36">
        <f>SUMIFS(СВЦЭМ!$D$33:$D$776,СВЦЭМ!$A$33:$A$776,$A15,СВЦЭМ!$B$33:$B$776,V$11)+'СЕТ СН'!$F$11+СВЦЭМ!$D$10+'СЕТ СН'!$F$5-'СЕТ СН'!$F$21</f>
        <v>3090.3252168399999</v>
      </c>
      <c r="W15" s="36">
        <f>SUMIFS(СВЦЭМ!$D$33:$D$776,СВЦЭМ!$A$33:$A$776,$A15,СВЦЭМ!$B$33:$B$776,W$11)+'СЕТ СН'!$F$11+СВЦЭМ!$D$10+'СЕТ СН'!$F$5-'СЕТ СН'!$F$21</f>
        <v>3089.65859877</v>
      </c>
      <c r="X15" s="36">
        <f>SUMIFS(СВЦЭМ!$D$33:$D$776,СВЦЭМ!$A$33:$A$776,$A15,СВЦЭМ!$B$33:$B$776,X$11)+'СЕТ СН'!$F$11+СВЦЭМ!$D$10+'СЕТ СН'!$F$5-'СЕТ СН'!$F$21</f>
        <v>3108.27883376</v>
      </c>
      <c r="Y15" s="36">
        <f>SUMIFS(СВЦЭМ!$D$33:$D$776,СВЦЭМ!$A$33:$A$776,$A15,СВЦЭМ!$B$33:$B$776,Y$11)+'СЕТ СН'!$F$11+СВЦЭМ!$D$10+'СЕТ СН'!$F$5-'СЕТ СН'!$F$21</f>
        <v>3152.2230525800001</v>
      </c>
    </row>
    <row r="16" spans="1:27" ht="15.75" x14ac:dyDescent="0.2">
      <c r="A16" s="35">
        <f t="shared" si="0"/>
        <v>44109</v>
      </c>
      <c r="B16" s="36">
        <f>SUMIFS(СВЦЭМ!$D$33:$D$776,СВЦЭМ!$A$33:$A$776,$A16,СВЦЭМ!$B$33:$B$776,B$11)+'СЕТ СН'!$F$11+СВЦЭМ!$D$10+'СЕТ СН'!$F$5-'СЕТ СН'!$F$21</f>
        <v>3210.5447127799998</v>
      </c>
      <c r="C16" s="36">
        <f>SUMIFS(СВЦЭМ!$D$33:$D$776,СВЦЭМ!$A$33:$A$776,$A16,СВЦЭМ!$B$33:$B$776,C$11)+'СЕТ СН'!$F$11+СВЦЭМ!$D$10+'СЕТ СН'!$F$5-'СЕТ СН'!$F$21</f>
        <v>3296.4250323599999</v>
      </c>
      <c r="D16" s="36">
        <f>SUMIFS(СВЦЭМ!$D$33:$D$776,СВЦЭМ!$A$33:$A$776,$A16,СВЦЭМ!$B$33:$B$776,D$11)+'СЕТ СН'!$F$11+СВЦЭМ!$D$10+'СЕТ СН'!$F$5-'СЕТ СН'!$F$21</f>
        <v>3373.27883041</v>
      </c>
      <c r="E16" s="36">
        <f>SUMIFS(СВЦЭМ!$D$33:$D$776,СВЦЭМ!$A$33:$A$776,$A16,СВЦЭМ!$B$33:$B$776,E$11)+'СЕТ СН'!$F$11+СВЦЭМ!$D$10+'СЕТ СН'!$F$5-'СЕТ СН'!$F$21</f>
        <v>3394.3115858800002</v>
      </c>
      <c r="F16" s="36">
        <f>SUMIFS(СВЦЭМ!$D$33:$D$776,СВЦЭМ!$A$33:$A$776,$A16,СВЦЭМ!$B$33:$B$776,F$11)+'СЕТ СН'!$F$11+СВЦЭМ!$D$10+'СЕТ СН'!$F$5-'СЕТ СН'!$F$21</f>
        <v>3394.0299999600002</v>
      </c>
      <c r="G16" s="36">
        <f>SUMIFS(СВЦЭМ!$D$33:$D$776,СВЦЭМ!$A$33:$A$776,$A16,СВЦЭМ!$B$33:$B$776,G$11)+'СЕТ СН'!$F$11+СВЦЭМ!$D$10+'СЕТ СН'!$F$5-'СЕТ СН'!$F$21</f>
        <v>3373.9671792600002</v>
      </c>
      <c r="H16" s="36">
        <f>SUMIFS(СВЦЭМ!$D$33:$D$776,СВЦЭМ!$A$33:$A$776,$A16,СВЦЭМ!$B$33:$B$776,H$11)+'СЕТ СН'!$F$11+СВЦЭМ!$D$10+'СЕТ СН'!$F$5-'СЕТ СН'!$F$21</f>
        <v>3312.1632654099999</v>
      </c>
      <c r="I16" s="36">
        <f>SUMIFS(СВЦЭМ!$D$33:$D$776,СВЦЭМ!$A$33:$A$776,$A16,СВЦЭМ!$B$33:$B$776,I$11)+'СЕТ СН'!$F$11+СВЦЭМ!$D$10+'СЕТ СН'!$F$5-'СЕТ СН'!$F$21</f>
        <v>3255.11947573</v>
      </c>
      <c r="J16" s="36">
        <f>SUMIFS(СВЦЭМ!$D$33:$D$776,СВЦЭМ!$A$33:$A$776,$A16,СВЦЭМ!$B$33:$B$776,J$11)+'СЕТ СН'!$F$11+СВЦЭМ!$D$10+'СЕТ СН'!$F$5-'СЕТ СН'!$F$21</f>
        <v>3190.1989292399999</v>
      </c>
      <c r="K16" s="36">
        <f>SUMIFS(СВЦЭМ!$D$33:$D$776,СВЦЭМ!$A$33:$A$776,$A16,СВЦЭМ!$B$33:$B$776,K$11)+'СЕТ СН'!$F$11+СВЦЭМ!$D$10+'СЕТ СН'!$F$5-'СЕТ СН'!$F$21</f>
        <v>3157.6474521300001</v>
      </c>
      <c r="L16" s="36">
        <f>SUMIFS(СВЦЭМ!$D$33:$D$776,СВЦЭМ!$A$33:$A$776,$A16,СВЦЭМ!$B$33:$B$776,L$11)+'СЕТ СН'!$F$11+СВЦЭМ!$D$10+'СЕТ СН'!$F$5-'СЕТ СН'!$F$21</f>
        <v>3154.7137487099999</v>
      </c>
      <c r="M16" s="36">
        <f>SUMIFS(СВЦЭМ!$D$33:$D$776,СВЦЭМ!$A$33:$A$776,$A16,СВЦЭМ!$B$33:$B$776,M$11)+'СЕТ СН'!$F$11+СВЦЭМ!$D$10+'СЕТ СН'!$F$5-'СЕТ СН'!$F$21</f>
        <v>3178.59879047</v>
      </c>
      <c r="N16" s="36">
        <f>SUMIFS(СВЦЭМ!$D$33:$D$776,СВЦЭМ!$A$33:$A$776,$A16,СВЦЭМ!$B$33:$B$776,N$11)+'СЕТ СН'!$F$11+СВЦЭМ!$D$10+'СЕТ СН'!$F$5-'СЕТ СН'!$F$21</f>
        <v>3187.82363571</v>
      </c>
      <c r="O16" s="36">
        <f>SUMIFS(СВЦЭМ!$D$33:$D$776,СВЦЭМ!$A$33:$A$776,$A16,СВЦЭМ!$B$33:$B$776,O$11)+'СЕТ СН'!$F$11+СВЦЭМ!$D$10+'СЕТ СН'!$F$5-'СЕТ СН'!$F$21</f>
        <v>3215.3228219900002</v>
      </c>
      <c r="P16" s="36">
        <f>SUMIFS(СВЦЭМ!$D$33:$D$776,СВЦЭМ!$A$33:$A$776,$A16,СВЦЭМ!$B$33:$B$776,P$11)+'СЕТ СН'!$F$11+СВЦЭМ!$D$10+'СЕТ СН'!$F$5-'СЕТ СН'!$F$21</f>
        <v>3243.3962296</v>
      </c>
      <c r="Q16" s="36">
        <f>SUMIFS(СВЦЭМ!$D$33:$D$776,СВЦЭМ!$A$33:$A$776,$A16,СВЦЭМ!$B$33:$B$776,Q$11)+'СЕТ СН'!$F$11+СВЦЭМ!$D$10+'СЕТ СН'!$F$5-'СЕТ СН'!$F$21</f>
        <v>3207.8419645100003</v>
      </c>
      <c r="R16" s="36">
        <f>SUMIFS(СВЦЭМ!$D$33:$D$776,СВЦЭМ!$A$33:$A$776,$A16,СВЦЭМ!$B$33:$B$776,R$11)+'СЕТ СН'!$F$11+СВЦЭМ!$D$10+'СЕТ СН'!$F$5-'СЕТ СН'!$F$21</f>
        <v>3171.7688134300001</v>
      </c>
      <c r="S16" s="36">
        <f>SUMIFS(СВЦЭМ!$D$33:$D$776,СВЦЭМ!$A$33:$A$776,$A16,СВЦЭМ!$B$33:$B$776,S$11)+'СЕТ СН'!$F$11+СВЦЭМ!$D$10+'СЕТ СН'!$F$5-'СЕТ СН'!$F$21</f>
        <v>3159.5899915099999</v>
      </c>
      <c r="T16" s="36">
        <f>SUMIFS(СВЦЭМ!$D$33:$D$776,СВЦЭМ!$A$33:$A$776,$A16,СВЦЭМ!$B$33:$B$776,T$11)+'СЕТ СН'!$F$11+СВЦЭМ!$D$10+'СЕТ СН'!$F$5-'СЕТ СН'!$F$21</f>
        <v>3178.6174139099999</v>
      </c>
      <c r="U16" s="36">
        <f>SUMIFS(СВЦЭМ!$D$33:$D$776,СВЦЭМ!$A$33:$A$776,$A16,СВЦЭМ!$B$33:$B$776,U$11)+'СЕТ СН'!$F$11+СВЦЭМ!$D$10+'СЕТ СН'!$F$5-'СЕТ СН'!$F$21</f>
        <v>3155.74158055</v>
      </c>
      <c r="V16" s="36">
        <f>SUMIFS(СВЦЭМ!$D$33:$D$776,СВЦЭМ!$A$33:$A$776,$A16,СВЦЭМ!$B$33:$B$776,V$11)+'СЕТ СН'!$F$11+СВЦЭМ!$D$10+'СЕТ СН'!$F$5-'СЕТ СН'!$F$21</f>
        <v>3157.9616323700002</v>
      </c>
      <c r="W16" s="36">
        <f>SUMIFS(СВЦЭМ!$D$33:$D$776,СВЦЭМ!$A$33:$A$776,$A16,СВЦЭМ!$B$33:$B$776,W$11)+'СЕТ СН'!$F$11+СВЦЭМ!$D$10+'СЕТ СН'!$F$5-'СЕТ СН'!$F$21</f>
        <v>3189.1655702399999</v>
      </c>
      <c r="X16" s="36">
        <f>SUMIFS(СВЦЭМ!$D$33:$D$776,СВЦЭМ!$A$33:$A$776,$A16,СВЦЭМ!$B$33:$B$776,X$11)+'СЕТ СН'!$F$11+СВЦЭМ!$D$10+'СЕТ СН'!$F$5-'СЕТ СН'!$F$21</f>
        <v>3185.5378836899999</v>
      </c>
      <c r="Y16" s="36">
        <f>SUMIFS(СВЦЭМ!$D$33:$D$776,СВЦЭМ!$A$33:$A$776,$A16,СВЦЭМ!$B$33:$B$776,Y$11)+'СЕТ СН'!$F$11+СВЦЭМ!$D$10+'СЕТ СН'!$F$5-'СЕТ СН'!$F$21</f>
        <v>3219.63975751</v>
      </c>
    </row>
    <row r="17" spans="1:25" ht="15.75" x14ac:dyDescent="0.2">
      <c r="A17" s="35">
        <f t="shared" si="0"/>
        <v>44110</v>
      </c>
      <c r="B17" s="36">
        <f>SUMIFS(СВЦЭМ!$D$33:$D$776,СВЦЭМ!$A$33:$A$776,$A17,СВЦЭМ!$B$33:$B$776,B$11)+'СЕТ СН'!$F$11+СВЦЭМ!$D$10+'СЕТ СН'!$F$5-'СЕТ СН'!$F$21</f>
        <v>3289.9049463800002</v>
      </c>
      <c r="C17" s="36">
        <f>SUMIFS(СВЦЭМ!$D$33:$D$776,СВЦЭМ!$A$33:$A$776,$A17,СВЦЭМ!$B$33:$B$776,C$11)+'СЕТ СН'!$F$11+СВЦЭМ!$D$10+'СЕТ СН'!$F$5-'СЕТ СН'!$F$21</f>
        <v>3371.48889865</v>
      </c>
      <c r="D17" s="36">
        <f>SUMIFS(СВЦЭМ!$D$33:$D$776,СВЦЭМ!$A$33:$A$776,$A17,СВЦЭМ!$B$33:$B$776,D$11)+'СЕТ СН'!$F$11+СВЦЭМ!$D$10+'СЕТ СН'!$F$5-'СЕТ СН'!$F$21</f>
        <v>3433.0428762500001</v>
      </c>
      <c r="E17" s="36">
        <f>SUMIFS(СВЦЭМ!$D$33:$D$776,СВЦЭМ!$A$33:$A$776,$A17,СВЦЭМ!$B$33:$B$776,E$11)+'СЕТ СН'!$F$11+СВЦЭМ!$D$10+'СЕТ СН'!$F$5-'СЕТ СН'!$F$21</f>
        <v>3454.89990524</v>
      </c>
      <c r="F17" s="36">
        <f>SUMIFS(СВЦЭМ!$D$33:$D$776,СВЦЭМ!$A$33:$A$776,$A17,СВЦЭМ!$B$33:$B$776,F$11)+'СЕТ СН'!$F$11+СВЦЭМ!$D$10+'СЕТ СН'!$F$5-'СЕТ СН'!$F$21</f>
        <v>3459.0979096800002</v>
      </c>
      <c r="G17" s="36">
        <f>SUMIFS(СВЦЭМ!$D$33:$D$776,СВЦЭМ!$A$33:$A$776,$A17,СВЦЭМ!$B$33:$B$776,G$11)+'СЕТ СН'!$F$11+СВЦЭМ!$D$10+'СЕТ СН'!$F$5-'СЕТ СН'!$F$21</f>
        <v>3445.80309446</v>
      </c>
      <c r="H17" s="36">
        <f>SUMIFS(СВЦЭМ!$D$33:$D$776,СВЦЭМ!$A$33:$A$776,$A17,СВЦЭМ!$B$33:$B$776,H$11)+'СЕТ СН'!$F$11+СВЦЭМ!$D$10+'СЕТ СН'!$F$5-'СЕТ СН'!$F$21</f>
        <v>3385.1159635700001</v>
      </c>
      <c r="I17" s="36">
        <f>SUMIFS(СВЦЭМ!$D$33:$D$776,СВЦЭМ!$A$33:$A$776,$A17,СВЦЭМ!$B$33:$B$776,I$11)+'СЕТ СН'!$F$11+СВЦЭМ!$D$10+'СЕТ СН'!$F$5-'СЕТ СН'!$F$21</f>
        <v>3334.1806967699999</v>
      </c>
      <c r="J17" s="36">
        <f>SUMIFS(СВЦЭМ!$D$33:$D$776,СВЦЭМ!$A$33:$A$776,$A17,СВЦЭМ!$B$33:$B$776,J$11)+'СЕТ СН'!$F$11+СВЦЭМ!$D$10+'СЕТ СН'!$F$5-'СЕТ СН'!$F$21</f>
        <v>3267.8839384499997</v>
      </c>
      <c r="K17" s="36">
        <f>SUMIFS(СВЦЭМ!$D$33:$D$776,СВЦЭМ!$A$33:$A$776,$A17,СВЦЭМ!$B$33:$B$776,K$11)+'СЕТ СН'!$F$11+СВЦЭМ!$D$10+'СЕТ СН'!$F$5-'СЕТ СН'!$F$21</f>
        <v>3228.8163884099999</v>
      </c>
      <c r="L17" s="36">
        <f>SUMIFS(СВЦЭМ!$D$33:$D$776,СВЦЭМ!$A$33:$A$776,$A17,СВЦЭМ!$B$33:$B$776,L$11)+'СЕТ СН'!$F$11+СВЦЭМ!$D$10+'СЕТ СН'!$F$5-'СЕТ СН'!$F$21</f>
        <v>3233.4885514100001</v>
      </c>
      <c r="M17" s="36">
        <f>SUMIFS(СВЦЭМ!$D$33:$D$776,СВЦЭМ!$A$33:$A$776,$A17,СВЦЭМ!$B$33:$B$776,M$11)+'СЕТ СН'!$F$11+СВЦЭМ!$D$10+'СЕТ СН'!$F$5-'СЕТ СН'!$F$21</f>
        <v>3237.0265641800002</v>
      </c>
      <c r="N17" s="36">
        <f>SUMIFS(СВЦЭМ!$D$33:$D$776,СВЦЭМ!$A$33:$A$776,$A17,СВЦЭМ!$B$33:$B$776,N$11)+'СЕТ СН'!$F$11+СВЦЭМ!$D$10+'СЕТ СН'!$F$5-'СЕТ СН'!$F$21</f>
        <v>3251.5590583499998</v>
      </c>
      <c r="O17" s="36">
        <f>SUMIFS(СВЦЭМ!$D$33:$D$776,СВЦЭМ!$A$33:$A$776,$A17,СВЦЭМ!$B$33:$B$776,O$11)+'СЕТ СН'!$F$11+СВЦЭМ!$D$10+'СЕТ СН'!$F$5-'СЕТ СН'!$F$21</f>
        <v>3290.1885026800001</v>
      </c>
      <c r="P17" s="36">
        <f>SUMIFS(СВЦЭМ!$D$33:$D$776,СВЦЭМ!$A$33:$A$776,$A17,СВЦЭМ!$B$33:$B$776,P$11)+'СЕТ СН'!$F$11+СВЦЭМ!$D$10+'СЕТ СН'!$F$5-'СЕТ СН'!$F$21</f>
        <v>3320.5639987200002</v>
      </c>
      <c r="Q17" s="36">
        <f>SUMIFS(СВЦЭМ!$D$33:$D$776,СВЦЭМ!$A$33:$A$776,$A17,СВЦЭМ!$B$33:$B$776,Q$11)+'СЕТ СН'!$F$11+СВЦЭМ!$D$10+'СЕТ СН'!$F$5-'СЕТ СН'!$F$21</f>
        <v>3277.6095117999998</v>
      </c>
      <c r="R17" s="36">
        <f>SUMIFS(СВЦЭМ!$D$33:$D$776,СВЦЭМ!$A$33:$A$776,$A17,СВЦЭМ!$B$33:$B$776,R$11)+'СЕТ СН'!$F$11+СВЦЭМ!$D$10+'СЕТ СН'!$F$5-'СЕТ СН'!$F$21</f>
        <v>3229.9867396199998</v>
      </c>
      <c r="S17" s="36">
        <f>SUMIFS(СВЦЭМ!$D$33:$D$776,СВЦЭМ!$A$33:$A$776,$A17,СВЦЭМ!$B$33:$B$776,S$11)+'СЕТ СН'!$F$11+СВЦЭМ!$D$10+'СЕТ СН'!$F$5-'СЕТ СН'!$F$21</f>
        <v>3185.9444635099999</v>
      </c>
      <c r="T17" s="36">
        <f>SUMIFS(СВЦЭМ!$D$33:$D$776,СВЦЭМ!$A$33:$A$776,$A17,СВЦЭМ!$B$33:$B$776,T$11)+'СЕТ СН'!$F$11+СВЦЭМ!$D$10+'СЕТ СН'!$F$5-'СЕТ СН'!$F$21</f>
        <v>3161.6439987200001</v>
      </c>
      <c r="U17" s="36">
        <f>SUMIFS(СВЦЭМ!$D$33:$D$776,СВЦЭМ!$A$33:$A$776,$A17,СВЦЭМ!$B$33:$B$776,U$11)+'СЕТ СН'!$F$11+СВЦЭМ!$D$10+'СЕТ СН'!$F$5-'СЕТ СН'!$F$21</f>
        <v>3163.3768357399999</v>
      </c>
      <c r="V17" s="36">
        <f>SUMIFS(СВЦЭМ!$D$33:$D$776,СВЦЭМ!$A$33:$A$776,$A17,СВЦЭМ!$B$33:$B$776,V$11)+'СЕТ СН'!$F$11+СВЦЭМ!$D$10+'СЕТ СН'!$F$5-'СЕТ СН'!$F$21</f>
        <v>3153.5871099800002</v>
      </c>
      <c r="W17" s="36">
        <f>SUMIFS(СВЦЭМ!$D$33:$D$776,СВЦЭМ!$A$33:$A$776,$A17,СВЦЭМ!$B$33:$B$776,W$11)+'СЕТ СН'!$F$11+СВЦЭМ!$D$10+'СЕТ СН'!$F$5-'СЕТ СН'!$F$21</f>
        <v>3159.2152903199999</v>
      </c>
      <c r="X17" s="36">
        <f>SUMIFS(СВЦЭМ!$D$33:$D$776,СВЦЭМ!$A$33:$A$776,$A17,СВЦЭМ!$B$33:$B$776,X$11)+'СЕТ СН'!$F$11+СВЦЭМ!$D$10+'СЕТ СН'!$F$5-'СЕТ СН'!$F$21</f>
        <v>3180.1818230099998</v>
      </c>
      <c r="Y17" s="36">
        <f>SUMIFS(СВЦЭМ!$D$33:$D$776,СВЦЭМ!$A$33:$A$776,$A17,СВЦЭМ!$B$33:$B$776,Y$11)+'СЕТ СН'!$F$11+СВЦЭМ!$D$10+'СЕТ СН'!$F$5-'СЕТ СН'!$F$21</f>
        <v>3219.8434981</v>
      </c>
    </row>
    <row r="18" spans="1:25" ht="15.75" x14ac:dyDescent="0.2">
      <c r="A18" s="35">
        <f t="shared" si="0"/>
        <v>44111</v>
      </c>
      <c r="B18" s="36">
        <f>SUMIFS(СВЦЭМ!$D$33:$D$776,СВЦЭМ!$A$33:$A$776,$A18,СВЦЭМ!$B$33:$B$776,B$11)+'СЕТ СН'!$F$11+СВЦЭМ!$D$10+'СЕТ СН'!$F$5-'СЕТ СН'!$F$21</f>
        <v>3277.4740627199999</v>
      </c>
      <c r="C18" s="36">
        <f>SUMIFS(СВЦЭМ!$D$33:$D$776,СВЦЭМ!$A$33:$A$776,$A18,СВЦЭМ!$B$33:$B$776,C$11)+'СЕТ СН'!$F$11+СВЦЭМ!$D$10+'СЕТ СН'!$F$5-'СЕТ СН'!$F$21</f>
        <v>3363.12367576</v>
      </c>
      <c r="D18" s="36">
        <f>SUMIFS(СВЦЭМ!$D$33:$D$776,СВЦЭМ!$A$33:$A$776,$A18,СВЦЭМ!$B$33:$B$776,D$11)+'СЕТ СН'!$F$11+СВЦЭМ!$D$10+'СЕТ СН'!$F$5-'СЕТ СН'!$F$21</f>
        <v>3436.23037092</v>
      </c>
      <c r="E18" s="36">
        <f>SUMIFS(СВЦЭМ!$D$33:$D$776,СВЦЭМ!$A$33:$A$776,$A18,СВЦЭМ!$B$33:$B$776,E$11)+'СЕТ СН'!$F$11+СВЦЭМ!$D$10+'СЕТ СН'!$F$5-'СЕТ СН'!$F$21</f>
        <v>3459.6535309400001</v>
      </c>
      <c r="F18" s="36">
        <f>SUMIFS(СВЦЭМ!$D$33:$D$776,СВЦЭМ!$A$33:$A$776,$A18,СВЦЭМ!$B$33:$B$776,F$11)+'СЕТ СН'!$F$11+СВЦЭМ!$D$10+'СЕТ СН'!$F$5-'СЕТ СН'!$F$21</f>
        <v>3454.8576655299998</v>
      </c>
      <c r="G18" s="36">
        <f>SUMIFS(СВЦЭМ!$D$33:$D$776,СВЦЭМ!$A$33:$A$776,$A18,СВЦЭМ!$B$33:$B$776,G$11)+'СЕТ СН'!$F$11+СВЦЭМ!$D$10+'СЕТ СН'!$F$5-'СЕТ СН'!$F$21</f>
        <v>3434.7367185399999</v>
      </c>
      <c r="H18" s="36">
        <f>SUMIFS(СВЦЭМ!$D$33:$D$776,СВЦЭМ!$A$33:$A$776,$A18,СВЦЭМ!$B$33:$B$776,H$11)+'СЕТ СН'!$F$11+СВЦЭМ!$D$10+'СЕТ СН'!$F$5-'СЕТ СН'!$F$21</f>
        <v>3387.77877747</v>
      </c>
      <c r="I18" s="36">
        <f>SUMIFS(СВЦЭМ!$D$33:$D$776,СВЦЭМ!$A$33:$A$776,$A18,СВЦЭМ!$B$33:$B$776,I$11)+'СЕТ СН'!$F$11+СВЦЭМ!$D$10+'СЕТ СН'!$F$5-'СЕТ СН'!$F$21</f>
        <v>3334.3594050299998</v>
      </c>
      <c r="J18" s="36">
        <f>SUMIFS(СВЦЭМ!$D$33:$D$776,СВЦЭМ!$A$33:$A$776,$A18,СВЦЭМ!$B$33:$B$776,J$11)+'СЕТ СН'!$F$11+СВЦЭМ!$D$10+'СЕТ СН'!$F$5-'СЕТ СН'!$F$21</f>
        <v>3269.4174366899997</v>
      </c>
      <c r="K18" s="36">
        <f>SUMIFS(СВЦЭМ!$D$33:$D$776,СВЦЭМ!$A$33:$A$776,$A18,СВЦЭМ!$B$33:$B$776,K$11)+'СЕТ СН'!$F$11+СВЦЭМ!$D$10+'СЕТ СН'!$F$5-'СЕТ СН'!$F$21</f>
        <v>3238.2273962099998</v>
      </c>
      <c r="L18" s="36">
        <f>SUMIFS(СВЦЭМ!$D$33:$D$776,СВЦЭМ!$A$33:$A$776,$A18,СВЦЭМ!$B$33:$B$776,L$11)+'СЕТ СН'!$F$11+СВЦЭМ!$D$10+'СЕТ СН'!$F$5-'СЕТ СН'!$F$21</f>
        <v>3242.8327486500002</v>
      </c>
      <c r="M18" s="36">
        <f>SUMIFS(СВЦЭМ!$D$33:$D$776,СВЦЭМ!$A$33:$A$776,$A18,СВЦЭМ!$B$33:$B$776,M$11)+'СЕТ СН'!$F$11+СВЦЭМ!$D$10+'СЕТ СН'!$F$5-'СЕТ СН'!$F$21</f>
        <v>3250.9760048500002</v>
      </c>
      <c r="N18" s="36">
        <f>SUMIFS(СВЦЭМ!$D$33:$D$776,СВЦЭМ!$A$33:$A$776,$A18,СВЦЭМ!$B$33:$B$776,N$11)+'СЕТ СН'!$F$11+СВЦЭМ!$D$10+'СЕТ СН'!$F$5-'СЕТ СН'!$F$21</f>
        <v>3256.4613412399999</v>
      </c>
      <c r="O18" s="36">
        <f>SUMIFS(СВЦЭМ!$D$33:$D$776,СВЦЭМ!$A$33:$A$776,$A18,СВЦЭМ!$B$33:$B$776,O$11)+'СЕТ СН'!$F$11+СВЦЭМ!$D$10+'СЕТ СН'!$F$5-'СЕТ СН'!$F$21</f>
        <v>3285.79427829</v>
      </c>
      <c r="P18" s="36">
        <f>SUMIFS(СВЦЭМ!$D$33:$D$776,СВЦЭМ!$A$33:$A$776,$A18,СВЦЭМ!$B$33:$B$776,P$11)+'СЕТ СН'!$F$11+СВЦЭМ!$D$10+'СЕТ СН'!$F$5-'СЕТ СН'!$F$21</f>
        <v>3313.3952876600001</v>
      </c>
      <c r="Q18" s="36">
        <f>SUMIFS(СВЦЭМ!$D$33:$D$776,СВЦЭМ!$A$33:$A$776,$A18,СВЦЭМ!$B$33:$B$776,Q$11)+'СЕТ СН'!$F$11+СВЦЭМ!$D$10+'СЕТ СН'!$F$5-'СЕТ СН'!$F$21</f>
        <v>3274.11396061</v>
      </c>
      <c r="R18" s="36">
        <f>SUMIFS(СВЦЭМ!$D$33:$D$776,СВЦЭМ!$A$33:$A$776,$A18,СВЦЭМ!$B$33:$B$776,R$11)+'СЕТ СН'!$F$11+СВЦЭМ!$D$10+'СЕТ СН'!$F$5-'СЕТ СН'!$F$21</f>
        <v>3221.6093736900002</v>
      </c>
      <c r="S18" s="36">
        <f>SUMIFS(СВЦЭМ!$D$33:$D$776,СВЦЭМ!$A$33:$A$776,$A18,СВЦЭМ!$B$33:$B$776,S$11)+'СЕТ СН'!$F$11+СВЦЭМ!$D$10+'СЕТ СН'!$F$5-'СЕТ СН'!$F$21</f>
        <v>3171.7489807399998</v>
      </c>
      <c r="T18" s="36">
        <f>SUMIFS(СВЦЭМ!$D$33:$D$776,СВЦЭМ!$A$33:$A$776,$A18,СВЦЭМ!$B$33:$B$776,T$11)+'СЕТ СН'!$F$11+СВЦЭМ!$D$10+'СЕТ СН'!$F$5-'СЕТ СН'!$F$21</f>
        <v>3163.7929365099999</v>
      </c>
      <c r="U18" s="36">
        <f>SUMIFS(СВЦЭМ!$D$33:$D$776,СВЦЭМ!$A$33:$A$776,$A18,СВЦЭМ!$B$33:$B$776,U$11)+'СЕТ СН'!$F$11+СВЦЭМ!$D$10+'СЕТ СН'!$F$5-'СЕТ СН'!$F$21</f>
        <v>3171.1201145599998</v>
      </c>
      <c r="V18" s="36">
        <f>SUMIFS(СВЦЭМ!$D$33:$D$776,СВЦЭМ!$A$33:$A$776,$A18,СВЦЭМ!$B$33:$B$776,V$11)+'СЕТ СН'!$F$11+СВЦЭМ!$D$10+'СЕТ СН'!$F$5-'СЕТ СН'!$F$21</f>
        <v>3167.6154024799998</v>
      </c>
      <c r="W18" s="36">
        <f>SUMIFS(СВЦЭМ!$D$33:$D$776,СВЦЭМ!$A$33:$A$776,$A18,СВЦЭМ!$B$33:$B$776,W$11)+'СЕТ СН'!$F$11+СВЦЭМ!$D$10+'СЕТ СН'!$F$5-'СЕТ СН'!$F$21</f>
        <v>3164.5064817699999</v>
      </c>
      <c r="X18" s="36">
        <f>SUMIFS(СВЦЭМ!$D$33:$D$776,СВЦЭМ!$A$33:$A$776,$A18,СВЦЭМ!$B$33:$B$776,X$11)+'СЕТ СН'!$F$11+СВЦЭМ!$D$10+'СЕТ СН'!$F$5-'СЕТ СН'!$F$21</f>
        <v>3167.56788005</v>
      </c>
      <c r="Y18" s="36">
        <f>SUMIFS(СВЦЭМ!$D$33:$D$776,СВЦЭМ!$A$33:$A$776,$A18,СВЦЭМ!$B$33:$B$776,Y$11)+'СЕТ СН'!$F$11+СВЦЭМ!$D$10+'СЕТ СН'!$F$5-'СЕТ СН'!$F$21</f>
        <v>3206.9985915400002</v>
      </c>
    </row>
    <row r="19" spans="1:25" ht="15.75" x14ac:dyDescent="0.2">
      <c r="A19" s="35">
        <f t="shared" si="0"/>
        <v>44112</v>
      </c>
      <c r="B19" s="36">
        <f>SUMIFS(СВЦЭМ!$D$33:$D$776,СВЦЭМ!$A$33:$A$776,$A19,СВЦЭМ!$B$33:$B$776,B$11)+'СЕТ СН'!$F$11+СВЦЭМ!$D$10+'СЕТ СН'!$F$5-'СЕТ СН'!$F$21</f>
        <v>3254.6652917699998</v>
      </c>
      <c r="C19" s="36">
        <f>SUMIFS(СВЦЭМ!$D$33:$D$776,СВЦЭМ!$A$33:$A$776,$A19,СВЦЭМ!$B$33:$B$776,C$11)+'СЕТ СН'!$F$11+СВЦЭМ!$D$10+'СЕТ СН'!$F$5-'СЕТ СН'!$F$21</f>
        <v>3337.9113242100002</v>
      </c>
      <c r="D19" s="36">
        <f>SUMIFS(СВЦЭМ!$D$33:$D$776,СВЦЭМ!$A$33:$A$776,$A19,СВЦЭМ!$B$33:$B$776,D$11)+'СЕТ СН'!$F$11+СВЦЭМ!$D$10+'СЕТ СН'!$F$5-'СЕТ СН'!$F$21</f>
        <v>3402.47742849</v>
      </c>
      <c r="E19" s="36">
        <f>SUMIFS(СВЦЭМ!$D$33:$D$776,СВЦЭМ!$A$33:$A$776,$A19,СВЦЭМ!$B$33:$B$776,E$11)+'СЕТ СН'!$F$11+СВЦЭМ!$D$10+'СЕТ СН'!$F$5-'СЕТ СН'!$F$21</f>
        <v>3415.2344582199999</v>
      </c>
      <c r="F19" s="36">
        <f>SUMIFS(СВЦЭМ!$D$33:$D$776,СВЦЭМ!$A$33:$A$776,$A19,СВЦЭМ!$B$33:$B$776,F$11)+'СЕТ СН'!$F$11+СВЦЭМ!$D$10+'СЕТ СН'!$F$5-'СЕТ СН'!$F$21</f>
        <v>3411.0708056200001</v>
      </c>
      <c r="G19" s="36">
        <f>SUMIFS(СВЦЭМ!$D$33:$D$776,СВЦЭМ!$A$33:$A$776,$A19,СВЦЭМ!$B$33:$B$776,G$11)+'СЕТ СН'!$F$11+СВЦЭМ!$D$10+'СЕТ СН'!$F$5-'СЕТ СН'!$F$21</f>
        <v>3392.1121368300001</v>
      </c>
      <c r="H19" s="36">
        <f>SUMIFS(СВЦЭМ!$D$33:$D$776,СВЦЭМ!$A$33:$A$776,$A19,СВЦЭМ!$B$33:$B$776,H$11)+'СЕТ СН'!$F$11+СВЦЭМ!$D$10+'СЕТ СН'!$F$5-'СЕТ СН'!$F$21</f>
        <v>3343.44559721</v>
      </c>
      <c r="I19" s="36">
        <f>SUMIFS(СВЦЭМ!$D$33:$D$776,СВЦЭМ!$A$33:$A$776,$A19,СВЦЭМ!$B$33:$B$776,I$11)+'СЕТ СН'!$F$11+СВЦЭМ!$D$10+'СЕТ СН'!$F$5-'СЕТ СН'!$F$21</f>
        <v>3290.1764107700001</v>
      </c>
      <c r="J19" s="36">
        <f>SUMIFS(СВЦЭМ!$D$33:$D$776,СВЦЭМ!$A$33:$A$776,$A19,СВЦЭМ!$B$33:$B$776,J$11)+'СЕТ СН'!$F$11+СВЦЭМ!$D$10+'СЕТ СН'!$F$5-'СЕТ СН'!$F$21</f>
        <v>3229.9788425299998</v>
      </c>
      <c r="K19" s="36">
        <f>SUMIFS(СВЦЭМ!$D$33:$D$776,СВЦЭМ!$A$33:$A$776,$A19,СВЦЭМ!$B$33:$B$776,K$11)+'СЕТ СН'!$F$11+СВЦЭМ!$D$10+'СЕТ СН'!$F$5-'СЕТ СН'!$F$21</f>
        <v>3198.2978746399999</v>
      </c>
      <c r="L19" s="36">
        <f>SUMIFS(СВЦЭМ!$D$33:$D$776,СВЦЭМ!$A$33:$A$776,$A19,СВЦЭМ!$B$33:$B$776,L$11)+'СЕТ СН'!$F$11+СВЦЭМ!$D$10+'СЕТ СН'!$F$5-'СЕТ СН'!$F$21</f>
        <v>3203.9227720700001</v>
      </c>
      <c r="M19" s="36">
        <f>SUMIFS(СВЦЭМ!$D$33:$D$776,СВЦЭМ!$A$33:$A$776,$A19,СВЦЭМ!$B$33:$B$776,M$11)+'СЕТ СН'!$F$11+СВЦЭМ!$D$10+'СЕТ СН'!$F$5-'СЕТ СН'!$F$21</f>
        <v>3211.50079194</v>
      </c>
      <c r="N19" s="36">
        <f>SUMIFS(СВЦЭМ!$D$33:$D$776,СВЦЭМ!$A$33:$A$776,$A19,СВЦЭМ!$B$33:$B$776,N$11)+'СЕТ СН'!$F$11+СВЦЭМ!$D$10+'СЕТ СН'!$F$5-'СЕТ СН'!$F$21</f>
        <v>3221.2212365599999</v>
      </c>
      <c r="O19" s="36">
        <f>SUMIFS(СВЦЭМ!$D$33:$D$776,СВЦЭМ!$A$33:$A$776,$A19,СВЦЭМ!$B$33:$B$776,O$11)+'СЕТ СН'!$F$11+СВЦЭМ!$D$10+'СЕТ СН'!$F$5-'СЕТ СН'!$F$21</f>
        <v>3255.7778038799997</v>
      </c>
      <c r="P19" s="36">
        <f>SUMIFS(СВЦЭМ!$D$33:$D$776,СВЦЭМ!$A$33:$A$776,$A19,СВЦЭМ!$B$33:$B$776,P$11)+'СЕТ СН'!$F$11+СВЦЭМ!$D$10+'СЕТ СН'!$F$5-'СЕТ СН'!$F$21</f>
        <v>3283.4697540400002</v>
      </c>
      <c r="Q19" s="36">
        <f>SUMIFS(СВЦЭМ!$D$33:$D$776,СВЦЭМ!$A$33:$A$776,$A19,СВЦЭМ!$B$33:$B$776,Q$11)+'СЕТ СН'!$F$11+СВЦЭМ!$D$10+'СЕТ СН'!$F$5-'СЕТ СН'!$F$21</f>
        <v>3241.8570388399999</v>
      </c>
      <c r="R19" s="36">
        <f>SUMIFS(СВЦЭМ!$D$33:$D$776,СВЦЭМ!$A$33:$A$776,$A19,СВЦЭМ!$B$33:$B$776,R$11)+'СЕТ СН'!$F$11+СВЦЭМ!$D$10+'СЕТ СН'!$F$5-'СЕТ СН'!$F$21</f>
        <v>3192.79659872</v>
      </c>
      <c r="S19" s="36">
        <f>SUMIFS(СВЦЭМ!$D$33:$D$776,СВЦЭМ!$A$33:$A$776,$A19,СВЦЭМ!$B$33:$B$776,S$11)+'СЕТ СН'!$F$11+СВЦЭМ!$D$10+'СЕТ СН'!$F$5-'СЕТ СН'!$F$21</f>
        <v>3148.46889418</v>
      </c>
      <c r="T19" s="36">
        <f>SUMIFS(СВЦЭМ!$D$33:$D$776,СВЦЭМ!$A$33:$A$776,$A19,СВЦЭМ!$B$33:$B$776,T$11)+'СЕТ СН'!$F$11+СВЦЭМ!$D$10+'СЕТ СН'!$F$5-'СЕТ СН'!$F$21</f>
        <v>3148.5508841999999</v>
      </c>
      <c r="U19" s="36">
        <f>SUMIFS(СВЦЭМ!$D$33:$D$776,СВЦЭМ!$A$33:$A$776,$A19,СВЦЭМ!$B$33:$B$776,U$11)+'СЕТ СН'!$F$11+СВЦЭМ!$D$10+'СЕТ СН'!$F$5-'СЕТ СН'!$F$21</f>
        <v>3164.53527416</v>
      </c>
      <c r="V19" s="36">
        <f>SUMIFS(СВЦЭМ!$D$33:$D$776,СВЦЭМ!$A$33:$A$776,$A19,СВЦЭМ!$B$33:$B$776,V$11)+'СЕТ СН'!$F$11+СВЦЭМ!$D$10+'СЕТ СН'!$F$5-'СЕТ СН'!$F$21</f>
        <v>3155.4688651900001</v>
      </c>
      <c r="W19" s="36">
        <f>SUMIFS(СВЦЭМ!$D$33:$D$776,СВЦЭМ!$A$33:$A$776,$A19,СВЦЭМ!$B$33:$B$776,W$11)+'СЕТ СН'!$F$11+СВЦЭМ!$D$10+'СЕТ СН'!$F$5-'СЕТ СН'!$F$21</f>
        <v>3150.78363365</v>
      </c>
      <c r="X19" s="36">
        <f>SUMIFS(СВЦЭМ!$D$33:$D$776,СВЦЭМ!$A$33:$A$776,$A19,СВЦЭМ!$B$33:$B$776,X$11)+'СЕТ СН'!$F$11+СВЦЭМ!$D$10+'СЕТ СН'!$F$5-'СЕТ СН'!$F$21</f>
        <v>3160.984383</v>
      </c>
      <c r="Y19" s="36">
        <f>SUMIFS(СВЦЭМ!$D$33:$D$776,СВЦЭМ!$A$33:$A$776,$A19,СВЦЭМ!$B$33:$B$776,Y$11)+'СЕТ СН'!$F$11+СВЦЭМ!$D$10+'СЕТ СН'!$F$5-'СЕТ СН'!$F$21</f>
        <v>3196.13264441</v>
      </c>
    </row>
    <row r="20" spans="1:25" ht="15.75" x14ac:dyDescent="0.2">
      <c r="A20" s="35">
        <f t="shared" si="0"/>
        <v>44113</v>
      </c>
      <c r="B20" s="36">
        <f>SUMIFS(СВЦЭМ!$D$33:$D$776,СВЦЭМ!$A$33:$A$776,$A20,СВЦЭМ!$B$33:$B$776,B$11)+'СЕТ СН'!$F$11+СВЦЭМ!$D$10+'СЕТ СН'!$F$5-'СЕТ СН'!$F$21</f>
        <v>3250.8951259800001</v>
      </c>
      <c r="C20" s="36">
        <f>SUMIFS(СВЦЭМ!$D$33:$D$776,СВЦЭМ!$A$33:$A$776,$A20,СВЦЭМ!$B$33:$B$776,C$11)+'СЕТ СН'!$F$11+СВЦЭМ!$D$10+'СЕТ СН'!$F$5-'СЕТ СН'!$F$21</f>
        <v>3330.52954211</v>
      </c>
      <c r="D20" s="36">
        <f>SUMIFS(СВЦЭМ!$D$33:$D$776,СВЦЭМ!$A$33:$A$776,$A20,СВЦЭМ!$B$33:$B$776,D$11)+'СЕТ СН'!$F$11+СВЦЭМ!$D$10+'СЕТ СН'!$F$5-'СЕТ СН'!$F$21</f>
        <v>3399.9159064699998</v>
      </c>
      <c r="E20" s="36">
        <f>SUMIFS(СВЦЭМ!$D$33:$D$776,СВЦЭМ!$A$33:$A$776,$A20,СВЦЭМ!$B$33:$B$776,E$11)+'СЕТ СН'!$F$11+СВЦЭМ!$D$10+'СЕТ СН'!$F$5-'СЕТ СН'!$F$21</f>
        <v>3415.3896663400001</v>
      </c>
      <c r="F20" s="36">
        <f>SUMIFS(СВЦЭМ!$D$33:$D$776,СВЦЭМ!$A$33:$A$776,$A20,СВЦЭМ!$B$33:$B$776,F$11)+'СЕТ СН'!$F$11+СВЦЭМ!$D$10+'СЕТ СН'!$F$5-'СЕТ СН'!$F$21</f>
        <v>3421.4397589499999</v>
      </c>
      <c r="G20" s="36">
        <f>SUMIFS(СВЦЭМ!$D$33:$D$776,СВЦЭМ!$A$33:$A$776,$A20,СВЦЭМ!$B$33:$B$776,G$11)+'СЕТ СН'!$F$11+СВЦЭМ!$D$10+'СЕТ СН'!$F$5-'СЕТ СН'!$F$21</f>
        <v>3397.8602380100001</v>
      </c>
      <c r="H20" s="36">
        <f>SUMIFS(СВЦЭМ!$D$33:$D$776,СВЦЭМ!$A$33:$A$776,$A20,СВЦЭМ!$B$33:$B$776,H$11)+'СЕТ СН'!$F$11+СВЦЭМ!$D$10+'СЕТ СН'!$F$5-'СЕТ СН'!$F$21</f>
        <v>3343.1914697000002</v>
      </c>
      <c r="I20" s="36">
        <f>SUMIFS(СВЦЭМ!$D$33:$D$776,СВЦЭМ!$A$33:$A$776,$A20,СВЦЭМ!$B$33:$B$776,I$11)+'СЕТ СН'!$F$11+СВЦЭМ!$D$10+'СЕТ СН'!$F$5-'СЕТ СН'!$F$21</f>
        <v>3293.8260310699998</v>
      </c>
      <c r="J20" s="36">
        <f>SUMIFS(СВЦЭМ!$D$33:$D$776,СВЦЭМ!$A$33:$A$776,$A20,СВЦЭМ!$B$33:$B$776,J$11)+'СЕТ СН'!$F$11+СВЦЭМ!$D$10+'СЕТ СН'!$F$5-'СЕТ СН'!$F$21</f>
        <v>3238.4291154000002</v>
      </c>
      <c r="K20" s="36">
        <f>SUMIFS(СВЦЭМ!$D$33:$D$776,СВЦЭМ!$A$33:$A$776,$A20,СВЦЭМ!$B$33:$B$776,K$11)+'СЕТ СН'!$F$11+СВЦЭМ!$D$10+'СЕТ СН'!$F$5-'СЕТ СН'!$F$21</f>
        <v>3225.6793803599999</v>
      </c>
      <c r="L20" s="36">
        <f>SUMIFS(СВЦЭМ!$D$33:$D$776,СВЦЭМ!$A$33:$A$776,$A20,СВЦЭМ!$B$33:$B$776,L$11)+'СЕТ СН'!$F$11+СВЦЭМ!$D$10+'СЕТ СН'!$F$5-'СЕТ СН'!$F$21</f>
        <v>3226.2529942699998</v>
      </c>
      <c r="M20" s="36">
        <f>SUMIFS(СВЦЭМ!$D$33:$D$776,СВЦЭМ!$A$33:$A$776,$A20,СВЦЭМ!$B$33:$B$776,M$11)+'СЕТ СН'!$F$11+СВЦЭМ!$D$10+'СЕТ СН'!$F$5-'СЕТ СН'!$F$21</f>
        <v>3239.1163749400002</v>
      </c>
      <c r="N20" s="36">
        <f>SUMIFS(СВЦЭМ!$D$33:$D$776,СВЦЭМ!$A$33:$A$776,$A20,СВЦЭМ!$B$33:$B$776,N$11)+'СЕТ СН'!$F$11+СВЦЭМ!$D$10+'СЕТ СН'!$F$5-'СЕТ СН'!$F$21</f>
        <v>3249.4744265499999</v>
      </c>
      <c r="O20" s="36">
        <f>SUMIFS(СВЦЭМ!$D$33:$D$776,СВЦЭМ!$A$33:$A$776,$A20,СВЦЭМ!$B$33:$B$776,O$11)+'СЕТ СН'!$F$11+СВЦЭМ!$D$10+'СЕТ СН'!$F$5-'СЕТ СН'!$F$21</f>
        <v>3250.7963420699998</v>
      </c>
      <c r="P20" s="36">
        <f>SUMIFS(СВЦЭМ!$D$33:$D$776,СВЦЭМ!$A$33:$A$776,$A20,СВЦЭМ!$B$33:$B$776,P$11)+'СЕТ СН'!$F$11+СВЦЭМ!$D$10+'СЕТ СН'!$F$5-'СЕТ СН'!$F$21</f>
        <v>3262.1427055099998</v>
      </c>
      <c r="Q20" s="36">
        <f>SUMIFS(СВЦЭМ!$D$33:$D$776,СВЦЭМ!$A$33:$A$776,$A20,СВЦЭМ!$B$33:$B$776,Q$11)+'СЕТ СН'!$F$11+СВЦЭМ!$D$10+'СЕТ СН'!$F$5-'СЕТ СН'!$F$21</f>
        <v>3267.7905595299999</v>
      </c>
      <c r="R20" s="36">
        <f>SUMIFS(СВЦЭМ!$D$33:$D$776,СВЦЭМ!$A$33:$A$776,$A20,СВЦЭМ!$B$33:$B$776,R$11)+'СЕТ СН'!$F$11+СВЦЭМ!$D$10+'СЕТ СН'!$F$5-'СЕТ СН'!$F$21</f>
        <v>3226.9497642799997</v>
      </c>
      <c r="S20" s="36">
        <f>SUMIFS(СВЦЭМ!$D$33:$D$776,СВЦЭМ!$A$33:$A$776,$A20,СВЦЭМ!$B$33:$B$776,S$11)+'СЕТ СН'!$F$11+СВЦЭМ!$D$10+'СЕТ СН'!$F$5-'СЕТ СН'!$F$21</f>
        <v>3162.8145186299998</v>
      </c>
      <c r="T20" s="36">
        <f>SUMIFS(СВЦЭМ!$D$33:$D$776,СВЦЭМ!$A$33:$A$776,$A20,СВЦЭМ!$B$33:$B$776,T$11)+'СЕТ СН'!$F$11+СВЦЭМ!$D$10+'СЕТ СН'!$F$5-'СЕТ СН'!$F$21</f>
        <v>3121.5299057800003</v>
      </c>
      <c r="U20" s="36">
        <f>SUMIFS(СВЦЭМ!$D$33:$D$776,СВЦЭМ!$A$33:$A$776,$A20,СВЦЭМ!$B$33:$B$776,U$11)+'СЕТ СН'!$F$11+СВЦЭМ!$D$10+'СЕТ СН'!$F$5-'СЕТ СН'!$F$21</f>
        <v>3154.9858073300002</v>
      </c>
      <c r="V20" s="36">
        <f>SUMIFS(СВЦЭМ!$D$33:$D$776,СВЦЭМ!$A$33:$A$776,$A20,СВЦЭМ!$B$33:$B$776,V$11)+'СЕТ СН'!$F$11+СВЦЭМ!$D$10+'СЕТ СН'!$F$5-'СЕТ СН'!$F$21</f>
        <v>3153.1905744599999</v>
      </c>
      <c r="W20" s="36">
        <f>SUMIFS(СВЦЭМ!$D$33:$D$776,СВЦЭМ!$A$33:$A$776,$A20,СВЦЭМ!$B$33:$B$776,W$11)+'СЕТ СН'!$F$11+СВЦЭМ!$D$10+'СЕТ СН'!$F$5-'СЕТ СН'!$F$21</f>
        <v>3143.8273729100001</v>
      </c>
      <c r="X20" s="36">
        <f>SUMIFS(СВЦЭМ!$D$33:$D$776,СВЦЭМ!$A$33:$A$776,$A20,СВЦЭМ!$B$33:$B$776,X$11)+'СЕТ СН'!$F$11+СВЦЭМ!$D$10+'СЕТ СН'!$F$5-'СЕТ СН'!$F$21</f>
        <v>3154.1424549900003</v>
      </c>
      <c r="Y20" s="36">
        <f>SUMIFS(СВЦЭМ!$D$33:$D$776,СВЦЭМ!$A$33:$A$776,$A20,СВЦЭМ!$B$33:$B$776,Y$11)+'СЕТ СН'!$F$11+СВЦЭМ!$D$10+'СЕТ СН'!$F$5-'СЕТ СН'!$F$21</f>
        <v>3182.6593578500001</v>
      </c>
    </row>
    <row r="21" spans="1:25" ht="15.75" x14ac:dyDescent="0.2">
      <c r="A21" s="35">
        <f t="shared" si="0"/>
        <v>44114</v>
      </c>
      <c r="B21" s="36">
        <f>SUMIFS(СВЦЭМ!$D$33:$D$776,СВЦЭМ!$A$33:$A$776,$A21,СВЦЭМ!$B$33:$B$776,B$11)+'СЕТ СН'!$F$11+СВЦЭМ!$D$10+'СЕТ СН'!$F$5-'СЕТ СН'!$F$21</f>
        <v>3236.3575359500001</v>
      </c>
      <c r="C21" s="36">
        <f>SUMIFS(СВЦЭМ!$D$33:$D$776,СВЦЭМ!$A$33:$A$776,$A21,СВЦЭМ!$B$33:$B$776,C$11)+'СЕТ СН'!$F$11+СВЦЭМ!$D$10+'СЕТ СН'!$F$5-'СЕТ СН'!$F$21</f>
        <v>3314.6849268999999</v>
      </c>
      <c r="D21" s="36">
        <f>SUMIFS(СВЦЭМ!$D$33:$D$776,СВЦЭМ!$A$33:$A$776,$A21,СВЦЭМ!$B$33:$B$776,D$11)+'СЕТ СН'!$F$11+СВЦЭМ!$D$10+'СЕТ СН'!$F$5-'СЕТ СН'!$F$21</f>
        <v>3387.6484315100001</v>
      </c>
      <c r="E21" s="36">
        <f>SUMIFS(СВЦЭМ!$D$33:$D$776,СВЦЭМ!$A$33:$A$776,$A21,СВЦЭМ!$B$33:$B$776,E$11)+'СЕТ СН'!$F$11+СВЦЭМ!$D$10+'СЕТ СН'!$F$5-'СЕТ СН'!$F$21</f>
        <v>3414.3635541600001</v>
      </c>
      <c r="F21" s="36">
        <f>SUMIFS(СВЦЭМ!$D$33:$D$776,СВЦЭМ!$A$33:$A$776,$A21,СВЦЭМ!$B$33:$B$776,F$11)+'СЕТ СН'!$F$11+СВЦЭМ!$D$10+'СЕТ СН'!$F$5-'СЕТ СН'!$F$21</f>
        <v>3418.6712150100002</v>
      </c>
      <c r="G21" s="36">
        <f>SUMIFS(СВЦЭМ!$D$33:$D$776,СВЦЭМ!$A$33:$A$776,$A21,СВЦЭМ!$B$33:$B$776,G$11)+'СЕТ СН'!$F$11+СВЦЭМ!$D$10+'СЕТ СН'!$F$5-'СЕТ СН'!$F$21</f>
        <v>3401.5646501900001</v>
      </c>
      <c r="H21" s="36">
        <f>SUMIFS(СВЦЭМ!$D$33:$D$776,СВЦЭМ!$A$33:$A$776,$A21,СВЦЭМ!$B$33:$B$776,H$11)+'СЕТ СН'!$F$11+СВЦЭМ!$D$10+'СЕТ СН'!$F$5-'СЕТ СН'!$F$21</f>
        <v>3384.6148029800001</v>
      </c>
      <c r="I21" s="36">
        <f>SUMIFS(СВЦЭМ!$D$33:$D$776,СВЦЭМ!$A$33:$A$776,$A21,СВЦЭМ!$B$33:$B$776,I$11)+'СЕТ СН'!$F$11+СВЦЭМ!$D$10+'СЕТ СН'!$F$5-'СЕТ СН'!$F$21</f>
        <v>3354.2055782299999</v>
      </c>
      <c r="J21" s="36">
        <f>SUMIFS(СВЦЭМ!$D$33:$D$776,СВЦЭМ!$A$33:$A$776,$A21,СВЦЭМ!$B$33:$B$776,J$11)+'СЕТ СН'!$F$11+СВЦЭМ!$D$10+'СЕТ СН'!$F$5-'СЕТ СН'!$F$21</f>
        <v>3264.9829100699999</v>
      </c>
      <c r="K21" s="36">
        <f>SUMIFS(СВЦЭМ!$D$33:$D$776,СВЦЭМ!$A$33:$A$776,$A21,СВЦЭМ!$B$33:$B$776,K$11)+'СЕТ СН'!$F$11+СВЦЭМ!$D$10+'СЕТ СН'!$F$5-'СЕТ СН'!$F$21</f>
        <v>3209.0702368000002</v>
      </c>
      <c r="L21" s="36">
        <f>SUMIFS(СВЦЭМ!$D$33:$D$776,СВЦЭМ!$A$33:$A$776,$A21,СВЦЭМ!$B$33:$B$776,L$11)+'СЕТ СН'!$F$11+СВЦЭМ!$D$10+'СЕТ СН'!$F$5-'СЕТ СН'!$F$21</f>
        <v>3201.6585680799999</v>
      </c>
      <c r="M21" s="36">
        <f>SUMIFS(СВЦЭМ!$D$33:$D$776,СВЦЭМ!$A$33:$A$776,$A21,СВЦЭМ!$B$33:$B$776,M$11)+'СЕТ СН'!$F$11+СВЦЭМ!$D$10+'СЕТ СН'!$F$5-'СЕТ СН'!$F$21</f>
        <v>3196.8389171099998</v>
      </c>
      <c r="N21" s="36">
        <f>SUMIFS(СВЦЭМ!$D$33:$D$776,СВЦЭМ!$A$33:$A$776,$A21,СВЦЭМ!$B$33:$B$776,N$11)+'СЕТ СН'!$F$11+СВЦЭМ!$D$10+'СЕТ СН'!$F$5-'СЕТ СН'!$F$21</f>
        <v>3203.40441676</v>
      </c>
      <c r="O21" s="36">
        <f>SUMIFS(СВЦЭМ!$D$33:$D$776,СВЦЭМ!$A$33:$A$776,$A21,СВЦЭМ!$B$33:$B$776,O$11)+'СЕТ СН'!$F$11+СВЦЭМ!$D$10+'СЕТ СН'!$F$5-'СЕТ СН'!$F$21</f>
        <v>3254.5950901000001</v>
      </c>
      <c r="P21" s="36">
        <f>SUMIFS(СВЦЭМ!$D$33:$D$776,СВЦЭМ!$A$33:$A$776,$A21,СВЦЭМ!$B$33:$B$776,P$11)+'СЕТ СН'!$F$11+СВЦЭМ!$D$10+'СЕТ СН'!$F$5-'СЕТ СН'!$F$21</f>
        <v>3280.4727928299999</v>
      </c>
      <c r="Q21" s="36">
        <f>SUMIFS(СВЦЭМ!$D$33:$D$776,СВЦЭМ!$A$33:$A$776,$A21,СВЦЭМ!$B$33:$B$776,Q$11)+'СЕТ СН'!$F$11+СВЦЭМ!$D$10+'СЕТ СН'!$F$5-'СЕТ СН'!$F$21</f>
        <v>3270.5187522400001</v>
      </c>
      <c r="R21" s="36">
        <f>SUMIFS(СВЦЭМ!$D$33:$D$776,СВЦЭМ!$A$33:$A$776,$A21,СВЦЭМ!$B$33:$B$776,R$11)+'СЕТ СН'!$F$11+СВЦЭМ!$D$10+'СЕТ СН'!$F$5-'СЕТ СН'!$F$21</f>
        <v>3214.18764117</v>
      </c>
      <c r="S21" s="36">
        <f>SUMIFS(СВЦЭМ!$D$33:$D$776,СВЦЭМ!$A$33:$A$776,$A21,СВЦЭМ!$B$33:$B$776,S$11)+'СЕТ СН'!$F$11+СВЦЭМ!$D$10+'СЕТ СН'!$F$5-'СЕТ СН'!$F$21</f>
        <v>3192.6779764799999</v>
      </c>
      <c r="T21" s="36">
        <f>SUMIFS(СВЦЭМ!$D$33:$D$776,СВЦЭМ!$A$33:$A$776,$A21,СВЦЭМ!$B$33:$B$776,T$11)+'СЕТ СН'!$F$11+СВЦЭМ!$D$10+'СЕТ СН'!$F$5-'СЕТ СН'!$F$21</f>
        <v>3173.8933084299997</v>
      </c>
      <c r="U21" s="36">
        <f>SUMIFS(СВЦЭМ!$D$33:$D$776,СВЦЭМ!$A$33:$A$776,$A21,СВЦЭМ!$B$33:$B$776,U$11)+'СЕТ СН'!$F$11+СВЦЭМ!$D$10+'СЕТ СН'!$F$5-'СЕТ СН'!$F$21</f>
        <v>3170.39647431</v>
      </c>
      <c r="V21" s="36">
        <f>SUMIFS(СВЦЭМ!$D$33:$D$776,СВЦЭМ!$A$33:$A$776,$A21,СВЦЭМ!$B$33:$B$776,V$11)+'СЕТ СН'!$F$11+СВЦЭМ!$D$10+'СЕТ СН'!$F$5-'СЕТ СН'!$F$21</f>
        <v>3132.3193805700002</v>
      </c>
      <c r="W21" s="36">
        <f>SUMIFS(СВЦЭМ!$D$33:$D$776,СВЦЭМ!$A$33:$A$776,$A21,СВЦЭМ!$B$33:$B$776,W$11)+'СЕТ СН'!$F$11+СВЦЭМ!$D$10+'СЕТ СН'!$F$5-'СЕТ СН'!$F$21</f>
        <v>3127.41647913</v>
      </c>
      <c r="X21" s="36">
        <f>SUMIFS(СВЦЭМ!$D$33:$D$776,СВЦЭМ!$A$33:$A$776,$A21,СВЦЭМ!$B$33:$B$776,X$11)+'СЕТ СН'!$F$11+СВЦЭМ!$D$10+'СЕТ СН'!$F$5-'СЕТ СН'!$F$21</f>
        <v>3115.8174220700002</v>
      </c>
      <c r="Y21" s="36">
        <f>SUMIFS(СВЦЭМ!$D$33:$D$776,СВЦЭМ!$A$33:$A$776,$A21,СВЦЭМ!$B$33:$B$776,Y$11)+'СЕТ СН'!$F$11+СВЦЭМ!$D$10+'СЕТ СН'!$F$5-'СЕТ СН'!$F$21</f>
        <v>3158.50445193</v>
      </c>
    </row>
    <row r="22" spans="1:25" ht="15.75" x14ac:dyDescent="0.2">
      <c r="A22" s="35">
        <f t="shared" si="0"/>
        <v>44115</v>
      </c>
      <c r="B22" s="36">
        <f>SUMIFS(СВЦЭМ!$D$33:$D$776,СВЦЭМ!$A$33:$A$776,$A22,СВЦЭМ!$B$33:$B$776,B$11)+'СЕТ СН'!$F$11+СВЦЭМ!$D$10+'СЕТ СН'!$F$5-'СЕТ СН'!$F$21</f>
        <v>3241.7863156499998</v>
      </c>
      <c r="C22" s="36">
        <f>SUMIFS(СВЦЭМ!$D$33:$D$776,СВЦЭМ!$A$33:$A$776,$A22,СВЦЭМ!$B$33:$B$776,C$11)+'СЕТ СН'!$F$11+СВЦЭМ!$D$10+'СЕТ СН'!$F$5-'СЕТ СН'!$F$21</f>
        <v>3331.2299450099999</v>
      </c>
      <c r="D22" s="36">
        <f>SUMIFS(СВЦЭМ!$D$33:$D$776,СВЦЭМ!$A$33:$A$776,$A22,СВЦЭМ!$B$33:$B$776,D$11)+'СЕТ СН'!$F$11+СВЦЭМ!$D$10+'СЕТ СН'!$F$5-'СЕТ СН'!$F$21</f>
        <v>3426.4726131899997</v>
      </c>
      <c r="E22" s="36">
        <f>SUMIFS(СВЦЭМ!$D$33:$D$776,СВЦЭМ!$A$33:$A$776,$A22,СВЦЭМ!$B$33:$B$776,E$11)+'СЕТ СН'!$F$11+СВЦЭМ!$D$10+'СЕТ СН'!$F$5-'СЕТ СН'!$F$21</f>
        <v>3458.0622588599999</v>
      </c>
      <c r="F22" s="36">
        <f>SUMIFS(СВЦЭМ!$D$33:$D$776,СВЦЭМ!$A$33:$A$776,$A22,СВЦЭМ!$B$33:$B$776,F$11)+'СЕТ СН'!$F$11+СВЦЭМ!$D$10+'СЕТ СН'!$F$5-'СЕТ СН'!$F$21</f>
        <v>3462.7571813</v>
      </c>
      <c r="G22" s="36">
        <f>SUMIFS(СВЦЭМ!$D$33:$D$776,СВЦЭМ!$A$33:$A$776,$A22,СВЦЭМ!$B$33:$B$776,G$11)+'СЕТ СН'!$F$11+СВЦЭМ!$D$10+'СЕТ СН'!$F$5-'СЕТ СН'!$F$21</f>
        <v>3453.6909517599997</v>
      </c>
      <c r="H22" s="36">
        <f>SUMIFS(СВЦЭМ!$D$33:$D$776,СВЦЭМ!$A$33:$A$776,$A22,СВЦЭМ!$B$33:$B$776,H$11)+'СЕТ СН'!$F$11+СВЦЭМ!$D$10+'СЕТ СН'!$F$5-'СЕТ СН'!$F$21</f>
        <v>3435.7001939900001</v>
      </c>
      <c r="I22" s="36">
        <f>SUMIFS(СВЦЭМ!$D$33:$D$776,СВЦЭМ!$A$33:$A$776,$A22,СВЦЭМ!$B$33:$B$776,I$11)+'СЕТ СН'!$F$11+СВЦЭМ!$D$10+'СЕТ СН'!$F$5-'СЕТ СН'!$F$21</f>
        <v>3414.9143757000002</v>
      </c>
      <c r="J22" s="36">
        <f>SUMIFS(СВЦЭМ!$D$33:$D$776,СВЦЭМ!$A$33:$A$776,$A22,СВЦЭМ!$B$33:$B$776,J$11)+'СЕТ СН'!$F$11+СВЦЭМ!$D$10+'СЕТ СН'!$F$5-'СЕТ СН'!$F$21</f>
        <v>3318.61716574</v>
      </c>
      <c r="K22" s="36">
        <f>SUMIFS(СВЦЭМ!$D$33:$D$776,СВЦЭМ!$A$33:$A$776,$A22,СВЦЭМ!$B$33:$B$776,K$11)+'СЕТ СН'!$F$11+СВЦЭМ!$D$10+'СЕТ СН'!$F$5-'СЕТ СН'!$F$21</f>
        <v>3245.3678481299999</v>
      </c>
      <c r="L22" s="36">
        <f>SUMIFS(СВЦЭМ!$D$33:$D$776,СВЦЭМ!$A$33:$A$776,$A22,СВЦЭМ!$B$33:$B$776,L$11)+'СЕТ СН'!$F$11+СВЦЭМ!$D$10+'СЕТ СН'!$F$5-'СЕТ СН'!$F$21</f>
        <v>3236.24919421</v>
      </c>
      <c r="M22" s="36">
        <f>SUMIFS(СВЦЭМ!$D$33:$D$776,СВЦЭМ!$A$33:$A$776,$A22,СВЦЭМ!$B$33:$B$776,M$11)+'СЕТ СН'!$F$11+СВЦЭМ!$D$10+'СЕТ СН'!$F$5-'СЕТ СН'!$F$21</f>
        <v>3236.69000194</v>
      </c>
      <c r="N22" s="36">
        <f>SUMIFS(СВЦЭМ!$D$33:$D$776,СВЦЭМ!$A$33:$A$776,$A22,СВЦЭМ!$B$33:$B$776,N$11)+'СЕТ СН'!$F$11+СВЦЭМ!$D$10+'СЕТ СН'!$F$5-'СЕТ СН'!$F$21</f>
        <v>3246.8934743899999</v>
      </c>
      <c r="O22" s="36">
        <f>SUMIFS(СВЦЭМ!$D$33:$D$776,СВЦЭМ!$A$33:$A$776,$A22,СВЦЭМ!$B$33:$B$776,O$11)+'СЕТ СН'!$F$11+СВЦЭМ!$D$10+'СЕТ СН'!$F$5-'СЕТ СН'!$F$21</f>
        <v>3290.2228806600001</v>
      </c>
      <c r="P22" s="36">
        <f>SUMIFS(СВЦЭМ!$D$33:$D$776,СВЦЭМ!$A$33:$A$776,$A22,СВЦЭМ!$B$33:$B$776,P$11)+'СЕТ СН'!$F$11+СВЦЭМ!$D$10+'СЕТ СН'!$F$5-'СЕТ СН'!$F$21</f>
        <v>3325.1225272500001</v>
      </c>
      <c r="Q22" s="36">
        <f>SUMIFS(СВЦЭМ!$D$33:$D$776,СВЦЭМ!$A$33:$A$776,$A22,СВЦЭМ!$B$33:$B$776,Q$11)+'СЕТ СН'!$F$11+СВЦЭМ!$D$10+'СЕТ СН'!$F$5-'СЕТ СН'!$F$21</f>
        <v>3280.0241669100001</v>
      </c>
      <c r="R22" s="36">
        <f>SUMIFS(СВЦЭМ!$D$33:$D$776,СВЦЭМ!$A$33:$A$776,$A22,СВЦЭМ!$B$33:$B$776,R$11)+'СЕТ СН'!$F$11+СВЦЭМ!$D$10+'СЕТ СН'!$F$5-'СЕТ СН'!$F$21</f>
        <v>3228.0221203999999</v>
      </c>
      <c r="S22" s="36">
        <f>SUMIFS(СВЦЭМ!$D$33:$D$776,СВЦЭМ!$A$33:$A$776,$A22,СВЦЭМ!$B$33:$B$776,S$11)+'СЕТ СН'!$F$11+СВЦЭМ!$D$10+'СЕТ СН'!$F$5-'СЕТ СН'!$F$21</f>
        <v>3186.3475662299998</v>
      </c>
      <c r="T22" s="36">
        <f>SUMIFS(СВЦЭМ!$D$33:$D$776,СВЦЭМ!$A$33:$A$776,$A22,СВЦЭМ!$B$33:$B$776,T$11)+'СЕТ СН'!$F$11+СВЦЭМ!$D$10+'СЕТ СН'!$F$5-'СЕТ СН'!$F$21</f>
        <v>3205.3381080099998</v>
      </c>
      <c r="U22" s="36">
        <f>SUMIFS(СВЦЭМ!$D$33:$D$776,СВЦЭМ!$A$33:$A$776,$A22,СВЦЭМ!$B$33:$B$776,U$11)+'СЕТ СН'!$F$11+СВЦЭМ!$D$10+'СЕТ СН'!$F$5-'СЕТ СН'!$F$21</f>
        <v>3214.1991443699999</v>
      </c>
      <c r="V22" s="36">
        <f>SUMIFS(СВЦЭМ!$D$33:$D$776,СВЦЭМ!$A$33:$A$776,$A22,СВЦЭМ!$B$33:$B$776,V$11)+'СЕТ СН'!$F$11+СВЦЭМ!$D$10+'СЕТ СН'!$F$5-'СЕТ СН'!$F$21</f>
        <v>3183.60478384</v>
      </c>
      <c r="W22" s="36">
        <f>SUMIFS(СВЦЭМ!$D$33:$D$776,СВЦЭМ!$A$33:$A$776,$A22,СВЦЭМ!$B$33:$B$776,W$11)+'СЕТ СН'!$F$11+СВЦЭМ!$D$10+'СЕТ СН'!$F$5-'СЕТ СН'!$F$21</f>
        <v>3166.4319985399998</v>
      </c>
      <c r="X22" s="36">
        <f>SUMIFS(СВЦЭМ!$D$33:$D$776,СВЦЭМ!$A$33:$A$776,$A22,СВЦЭМ!$B$33:$B$776,X$11)+'СЕТ СН'!$F$11+СВЦЭМ!$D$10+'СЕТ СН'!$F$5-'СЕТ СН'!$F$21</f>
        <v>3143.0117634899998</v>
      </c>
      <c r="Y22" s="36">
        <f>SUMIFS(СВЦЭМ!$D$33:$D$776,СВЦЭМ!$A$33:$A$776,$A22,СВЦЭМ!$B$33:$B$776,Y$11)+'СЕТ СН'!$F$11+СВЦЭМ!$D$10+'СЕТ СН'!$F$5-'СЕТ СН'!$F$21</f>
        <v>3178.9158549499998</v>
      </c>
    </row>
    <row r="23" spans="1:25" ht="15.75" x14ac:dyDescent="0.2">
      <c r="A23" s="35">
        <f t="shared" si="0"/>
        <v>44116</v>
      </c>
      <c r="B23" s="36">
        <f>SUMIFS(СВЦЭМ!$D$33:$D$776,СВЦЭМ!$A$33:$A$776,$A23,СВЦЭМ!$B$33:$B$776,B$11)+'СЕТ СН'!$F$11+СВЦЭМ!$D$10+'СЕТ СН'!$F$5-'СЕТ СН'!$F$21</f>
        <v>3236.5707079499998</v>
      </c>
      <c r="C23" s="36">
        <f>SUMIFS(СВЦЭМ!$D$33:$D$776,СВЦЭМ!$A$33:$A$776,$A23,СВЦЭМ!$B$33:$B$776,C$11)+'СЕТ СН'!$F$11+СВЦЭМ!$D$10+'СЕТ СН'!$F$5-'СЕТ СН'!$F$21</f>
        <v>3311.5565840899999</v>
      </c>
      <c r="D23" s="36">
        <f>SUMIFS(СВЦЭМ!$D$33:$D$776,СВЦЭМ!$A$33:$A$776,$A23,СВЦЭМ!$B$33:$B$776,D$11)+'СЕТ СН'!$F$11+СВЦЭМ!$D$10+'СЕТ СН'!$F$5-'СЕТ СН'!$F$21</f>
        <v>3381.4349892599998</v>
      </c>
      <c r="E23" s="36">
        <f>SUMIFS(СВЦЭМ!$D$33:$D$776,СВЦЭМ!$A$33:$A$776,$A23,СВЦЭМ!$B$33:$B$776,E$11)+'СЕТ СН'!$F$11+СВЦЭМ!$D$10+'СЕТ СН'!$F$5-'СЕТ СН'!$F$21</f>
        <v>3399.7712943900001</v>
      </c>
      <c r="F23" s="36">
        <f>SUMIFS(СВЦЭМ!$D$33:$D$776,СВЦЭМ!$A$33:$A$776,$A23,СВЦЭМ!$B$33:$B$776,F$11)+'СЕТ СН'!$F$11+СВЦЭМ!$D$10+'СЕТ СН'!$F$5-'СЕТ СН'!$F$21</f>
        <v>3395.1505153399999</v>
      </c>
      <c r="G23" s="36">
        <f>SUMIFS(СВЦЭМ!$D$33:$D$776,СВЦЭМ!$A$33:$A$776,$A23,СВЦЭМ!$B$33:$B$776,G$11)+'СЕТ СН'!$F$11+СВЦЭМ!$D$10+'СЕТ СН'!$F$5-'СЕТ СН'!$F$21</f>
        <v>3378.74389088</v>
      </c>
      <c r="H23" s="36">
        <f>SUMIFS(СВЦЭМ!$D$33:$D$776,СВЦЭМ!$A$33:$A$776,$A23,СВЦЭМ!$B$33:$B$776,H$11)+'СЕТ СН'!$F$11+СВЦЭМ!$D$10+'СЕТ СН'!$F$5-'СЕТ СН'!$F$21</f>
        <v>3328.7730794899999</v>
      </c>
      <c r="I23" s="36">
        <f>SUMIFS(СВЦЭМ!$D$33:$D$776,СВЦЭМ!$A$33:$A$776,$A23,СВЦЭМ!$B$33:$B$776,I$11)+'СЕТ СН'!$F$11+СВЦЭМ!$D$10+'СЕТ СН'!$F$5-'СЕТ СН'!$F$21</f>
        <v>3288.8305654400001</v>
      </c>
      <c r="J23" s="36">
        <f>SUMIFS(СВЦЭМ!$D$33:$D$776,СВЦЭМ!$A$33:$A$776,$A23,СВЦЭМ!$B$33:$B$776,J$11)+'СЕТ СН'!$F$11+СВЦЭМ!$D$10+'СЕТ СН'!$F$5-'СЕТ СН'!$F$21</f>
        <v>3213.3626123599997</v>
      </c>
      <c r="K23" s="36">
        <f>SUMIFS(СВЦЭМ!$D$33:$D$776,СВЦЭМ!$A$33:$A$776,$A23,СВЦЭМ!$B$33:$B$776,K$11)+'СЕТ СН'!$F$11+СВЦЭМ!$D$10+'СЕТ СН'!$F$5-'СЕТ СН'!$F$21</f>
        <v>3164.9035296500001</v>
      </c>
      <c r="L23" s="36">
        <f>SUMIFS(СВЦЭМ!$D$33:$D$776,СВЦЭМ!$A$33:$A$776,$A23,СВЦЭМ!$B$33:$B$776,L$11)+'СЕТ СН'!$F$11+СВЦЭМ!$D$10+'СЕТ СН'!$F$5-'СЕТ СН'!$F$21</f>
        <v>3160.9435083500002</v>
      </c>
      <c r="M23" s="36">
        <f>SUMIFS(СВЦЭМ!$D$33:$D$776,СВЦЭМ!$A$33:$A$776,$A23,СВЦЭМ!$B$33:$B$776,M$11)+'СЕТ СН'!$F$11+СВЦЭМ!$D$10+'СЕТ СН'!$F$5-'СЕТ СН'!$F$21</f>
        <v>3161.2894683499999</v>
      </c>
      <c r="N23" s="36">
        <f>SUMIFS(СВЦЭМ!$D$33:$D$776,СВЦЭМ!$A$33:$A$776,$A23,СВЦЭМ!$B$33:$B$776,N$11)+'СЕТ СН'!$F$11+СВЦЭМ!$D$10+'СЕТ СН'!$F$5-'СЕТ СН'!$F$21</f>
        <v>3168.28080615</v>
      </c>
      <c r="O23" s="36">
        <f>SUMIFS(СВЦЭМ!$D$33:$D$776,СВЦЭМ!$A$33:$A$776,$A23,СВЦЭМ!$B$33:$B$776,O$11)+'СЕТ СН'!$F$11+СВЦЭМ!$D$10+'СЕТ СН'!$F$5-'СЕТ СН'!$F$21</f>
        <v>3188.6421297299999</v>
      </c>
      <c r="P23" s="36">
        <f>SUMIFS(СВЦЭМ!$D$33:$D$776,СВЦЭМ!$A$33:$A$776,$A23,СВЦЭМ!$B$33:$B$776,P$11)+'СЕТ СН'!$F$11+СВЦЭМ!$D$10+'СЕТ СН'!$F$5-'СЕТ СН'!$F$21</f>
        <v>3226.2202599100001</v>
      </c>
      <c r="Q23" s="36">
        <f>SUMIFS(СВЦЭМ!$D$33:$D$776,СВЦЭМ!$A$33:$A$776,$A23,СВЦЭМ!$B$33:$B$776,Q$11)+'СЕТ СН'!$F$11+СВЦЭМ!$D$10+'СЕТ СН'!$F$5-'СЕТ СН'!$F$21</f>
        <v>3211.2235589299999</v>
      </c>
      <c r="R23" s="36">
        <f>SUMIFS(СВЦЭМ!$D$33:$D$776,СВЦЭМ!$A$33:$A$776,$A23,СВЦЭМ!$B$33:$B$776,R$11)+'СЕТ СН'!$F$11+СВЦЭМ!$D$10+'СЕТ СН'!$F$5-'СЕТ СН'!$F$21</f>
        <v>3165.1925094200001</v>
      </c>
      <c r="S23" s="36">
        <f>SUMIFS(СВЦЭМ!$D$33:$D$776,СВЦЭМ!$A$33:$A$776,$A23,СВЦЭМ!$B$33:$B$776,S$11)+'СЕТ СН'!$F$11+СВЦЭМ!$D$10+'СЕТ СН'!$F$5-'СЕТ СН'!$F$21</f>
        <v>3115.4859639000001</v>
      </c>
      <c r="T23" s="36">
        <f>SUMIFS(СВЦЭМ!$D$33:$D$776,СВЦЭМ!$A$33:$A$776,$A23,СВЦЭМ!$B$33:$B$776,T$11)+'СЕТ СН'!$F$11+СВЦЭМ!$D$10+'СЕТ СН'!$F$5-'СЕТ СН'!$F$21</f>
        <v>3125.5560789199999</v>
      </c>
      <c r="U23" s="36">
        <f>SUMIFS(СВЦЭМ!$D$33:$D$776,СВЦЭМ!$A$33:$A$776,$A23,СВЦЭМ!$B$33:$B$776,U$11)+'СЕТ СН'!$F$11+СВЦЭМ!$D$10+'СЕТ СН'!$F$5-'СЕТ СН'!$F$21</f>
        <v>3153.9208304100002</v>
      </c>
      <c r="V23" s="36">
        <f>SUMIFS(СВЦЭМ!$D$33:$D$776,СВЦЭМ!$A$33:$A$776,$A23,СВЦЭМ!$B$33:$B$776,V$11)+'СЕТ СН'!$F$11+СВЦЭМ!$D$10+'СЕТ СН'!$F$5-'СЕТ СН'!$F$21</f>
        <v>3153.1859050799999</v>
      </c>
      <c r="W23" s="36">
        <f>SUMIFS(СВЦЭМ!$D$33:$D$776,СВЦЭМ!$A$33:$A$776,$A23,СВЦЭМ!$B$33:$B$776,W$11)+'СЕТ СН'!$F$11+СВЦЭМ!$D$10+'СЕТ СН'!$F$5-'СЕТ СН'!$F$21</f>
        <v>3145.6874000500002</v>
      </c>
      <c r="X23" s="36">
        <f>SUMIFS(СВЦЭМ!$D$33:$D$776,СВЦЭМ!$A$33:$A$776,$A23,СВЦЭМ!$B$33:$B$776,X$11)+'СЕТ СН'!$F$11+СВЦЭМ!$D$10+'СЕТ СН'!$F$5-'СЕТ СН'!$F$21</f>
        <v>3119.8126135500002</v>
      </c>
      <c r="Y23" s="36">
        <f>SUMIFS(СВЦЭМ!$D$33:$D$776,СВЦЭМ!$A$33:$A$776,$A23,СВЦЭМ!$B$33:$B$776,Y$11)+'СЕТ СН'!$F$11+СВЦЭМ!$D$10+'СЕТ СН'!$F$5-'СЕТ СН'!$F$21</f>
        <v>3151.5720968999999</v>
      </c>
    </row>
    <row r="24" spans="1:25" ht="15.75" x14ac:dyDescent="0.2">
      <c r="A24" s="35">
        <f t="shared" si="0"/>
        <v>44117</v>
      </c>
      <c r="B24" s="36">
        <f>SUMIFS(СВЦЭМ!$D$33:$D$776,СВЦЭМ!$A$33:$A$776,$A24,СВЦЭМ!$B$33:$B$776,B$11)+'СЕТ СН'!$F$11+СВЦЭМ!$D$10+'СЕТ СН'!$F$5-'СЕТ СН'!$F$21</f>
        <v>3222.3196872399999</v>
      </c>
      <c r="C24" s="36">
        <f>SUMIFS(СВЦЭМ!$D$33:$D$776,СВЦЭМ!$A$33:$A$776,$A24,СВЦЭМ!$B$33:$B$776,C$11)+'СЕТ СН'!$F$11+СВЦЭМ!$D$10+'СЕТ СН'!$F$5-'СЕТ СН'!$F$21</f>
        <v>3297.7832112599999</v>
      </c>
      <c r="D24" s="36">
        <f>SUMIFS(СВЦЭМ!$D$33:$D$776,СВЦЭМ!$A$33:$A$776,$A24,СВЦЭМ!$B$33:$B$776,D$11)+'СЕТ СН'!$F$11+СВЦЭМ!$D$10+'СЕТ СН'!$F$5-'СЕТ СН'!$F$21</f>
        <v>3358.4471705300002</v>
      </c>
      <c r="E24" s="36">
        <f>SUMIFS(СВЦЭМ!$D$33:$D$776,СВЦЭМ!$A$33:$A$776,$A24,СВЦЭМ!$B$33:$B$776,E$11)+'СЕТ СН'!$F$11+СВЦЭМ!$D$10+'СЕТ СН'!$F$5-'СЕТ СН'!$F$21</f>
        <v>3374.08056902</v>
      </c>
      <c r="F24" s="36">
        <f>SUMIFS(СВЦЭМ!$D$33:$D$776,СВЦЭМ!$A$33:$A$776,$A24,СВЦЭМ!$B$33:$B$776,F$11)+'СЕТ СН'!$F$11+СВЦЭМ!$D$10+'СЕТ СН'!$F$5-'СЕТ СН'!$F$21</f>
        <v>3369.50489629</v>
      </c>
      <c r="G24" s="36">
        <f>SUMIFS(СВЦЭМ!$D$33:$D$776,СВЦЭМ!$A$33:$A$776,$A24,СВЦЭМ!$B$33:$B$776,G$11)+'СЕТ СН'!$F$11+СВЦЭМ!$D$10+'СЕТ СН'!$F$5-'СЕТ СН'!$F$21</f>
        <v>3358.11304685</v>
      </c>
      <c r="H24" s="36">
        <f>SUMIFS(СВЦЭМ!$D$33:$D$776,СВЦЭМ!$A$33:$A$776,$A24,СВЦЭМ!$B$33:$B$776,H$11)+'СЕТ СН'!$F$11+СВЦЭМ!$D$10+'СЕТ СН'!$F$5-'СЕТ СН'!$F$21</f>
        <v>3333.7772335099999</v>
      </c>
      <c r="I24" s="36">
        <f>SUMIFS(СВЦЭМ!$D$33:$D$776,СВЦЭМ!$A$33:$A$776,$A24,СВЦЭМ!$B$33:$B$776,I$11)+'СЕТ СН'!$F$11+СВЦЭМ!$D$10+'СЕТ СН'!$F$5-'СЕТ СН'!$F$21</f>
        <v>3327.16508071</v>
      </c>
      <c r="J24" s="36">
        <f>SUMIFS(СВЦЭМ!$D$33:$D$776,СВЦЭМ!$A$33:$A$776,$A24,СВЦЭМ!$B$33:$B$776,J$11)+'СЕТ СН'!$F$11+СВЦЭМ!$D$10+'СЕТ СН'!$F$5-'СЕТ СН'!$F$21</f>
        <v>3271.0574889</v>
      </c>
      <c r="K24" s="36">
        <f>SUMIFS(СВЦЭМ!$D$33:$D$776,СВЦЭМ!$A$33:$A$776,$A24,СВЦЭМ!$B$33:$B$776,K$11)+'СЕТ СН'!$F$11+СВЦЭМ!$D$10+'СЕТ СН'!$F$5-'СЕТ СН'!$F$21</f>
        <v>3229.4440189799998</v>
      </c>
      <c r="L24" s="36">
        <f>SUMIFS(СВЦЭМ!$D$33:$D$776,СВЦЭМ!$A$33:$A$776,$A24,СВЦЭМ!$B$33:$B$776,L$11)+'СЕТ СН'!$F$11+СВЦЭМ!$D$10+'СЕТ СН'!$F$5-'СЕТ СН'!$F$21</f>
        <v>3231.3401060000001</v>
      </c>
      <c r="M24" s="36">
        <f>SUMIFS(СВЦЭМ!$D$33:$D$776,СВЦЭМ!$A$33:$A$776,$A24,СВЦЭМ!$B$33:$B$776,M$11)+'СЕТ СН'!$F$11+СВЦЭМ!$D$10+'СЕТ СН'!$F$5-'СЕТ СН'!$F$21</f>
        <v>3241.6641961400001</v>
      </c>
      <c r="N24" s="36">
        <f>SUMIFS(СВЦЭМ!$D$33:$D$776,СВЦЭМ!$A$33:$A$776,$A24,СВЦЭМ!$B$33:$B$776,N$11)+'СЕТ СН'!$F$11+СВЦЭМ!$D$10+'СЕТ СН'!$F$5-'СЕТ СН'!$F$21</f>
        <v>3247.3890124600002</v>
      </c>
      <c r="O24" s="36">
        <f>SUMIFS(СВЦЭМ!$D$33:$D$776,СВЦЭМ!$A$33:$A$776,$A24,СВЦЭМ!$B$33:$B$776,O$11)+'СЕТ СН'!$F$11+СВЦЭМ!$D$10+'СЕТ СН'!$F$5-'СЕТ СН'!$F$21</f>
        <v>3284.5937565200002</v>
      </c>
      <c r="P24" s="36">
        <f>SUMIFS(СВЦЭМ!$D$33:$D$776,СВЦЭМ!$A$33:$A$776,$A24,СВЦЭМ!$B$33:$B$776,P$11)+'СЕТ СН'!$F$11+СВЦЭМ!$D$10+'СЕТ СН'!$F$5-'СЕТ СН'!$F$21</f>
        <v>3315.4912912199998</v>
      </c>
      <c r="Q24" s="36">
        <f>SUMIFS(СВЦЭМ!$D$33:$D$776,СВЦЭМ!$A$33:$A$776,$A24,СВЦЭМ!$B$33:$B$776,Q$11)+'СЕТ СН'!$F$11+СВЦЭМ!$D$10+'СЕТ СН'!$F$5-'СЕТ СН'!$F$21</f>
        <v>3275.9535806599997</v>
      </c>
      <c r="R24" s="36">
        <f>SUMIFS(СВЦЭМ!$D$33:$D$776,СВЦЭМ!$A$33:$A$776,$A24,СВЦЭМ!$B$33:$B$776,R$11)+'СЕТ СН'!$F$11+СВЦЭМ!$D$10+'СЕТ СН'!$F$5-'СЕТ СН'!$F$21</f>
        <v>3225.5065353199998</v>
      </c>
      <c r="S24" s="36">
        <f>SUMIFS(СВЦЭМ!$D$33:$D$776,СВЦЭМ!$A$33:$A$776,$A24,СВЦЭМ!$B$33:$B$776,S$11)+'СЕТ СН'!$F$11+СВЦЭМ!$D$10+'СЕТ СН'!$F$5-'СЕТ СН'!$F$21</f>
        <v>3181.4698794999999</v>
      </c>
      <c r="T24" s="36">
        <f>SUMIFS(СВЦЭМ!$D$33:$D$776,СВЦЭМ!$A$33:$A$776,$A24,СВЦЭМ!$B$33:$B$776,T$11)+'СЕТ СН'!$F$11+СВЦЭМ!$D$10+'СЕТ СН'!$F$5-'СЕТ СН'!$F$21</f>
        <v>3179.8503401899998</v>
      </c>
      <c r="U24" s="36">
        <f>SUMIFS(СВЦЭМ!$D$33:$D$776,СВЦЭМ!$A$33:$A$776,$A24,СВЦЭМ!$B$33:$B$776,U$11)+'СЕТ СН'!$F$11+СВЦЭМ!$D$10+'СЕТ СН'!$F$5-'СЕТ СН'!$F$21</f>
        <v>3201.3366458599999</v>
      </c>
      <c r="V24" s="36">
        <f>SUMIFS(СВЦЭМ!$D$33:$D$776,СВЦЭМ!$A$33:$A$776,$A24,СВЦЭМ!$B$33:$B$776,V$11)+'СЕТ СН'!$F$11+СВЦЭМ!$D$10+'СЕТ СН'!$F$5-'СЕТ СН'!$F$21</f>
        <v>3195.8807401399999</v>
      </c>
      <c r="W24" s="36">
        <f>SUMIFS(СВЦЭМ!$D$33:$D$776,СВЦЭМ!$A$33:$A$776,$A24,СВЦЭМ!$B$33:$B$776,W$11)+'СЕТ СН'!$F$11+СВЦЭМ!$D$10+'СЕТ СН'!$F$5-'СЕТ СН'!$F$21</f>
        <v>3187.9458802499998</v>
      </c>
      <c r="X24" s="36">
        <f>SUMIFS(СВЦЭМ!$D$33:$D$776,СВЦЭМ!$A$33:$A$776,$A24,СВЦЭМ!$B$33:$B$776,X$11)+'СЕТ СН'!$F$11+СВЦЭМ!$D$10+'СЕТ СН'!$F$5-'СЕТ СН'!$F$21</f>
        <v>3170.6251858599999</v>
      </c>
      <c r="Y24" s="36">
        <f>SUMIFS(СВЦЭМ!$D$33:$D$776,СВЦЭМ!$A$33:$A$776,$A24,СВЦЭМ!$B$33:$B$776,Y$11)+'СЕТ СН'!$F$11+СВЦЭМ!$D$10+'СЕТ СН'!$F$5-'СЕТ СН'!$F$21</f>
        <v>3190.8529672</v>
      </c>
    </row>
    <row r="25" spans="1:25" ht="15.75" x14ac:dyDescent="0.2">
      <c r="A25" s="35">
        <f t="shared" si="0"/>
        <v>44118</v>
      </c>
      <c r="B25" s="36">
        <f>SUMIFS(СВЦЭМ!$D$33:$D$776,СВЦЭМ!$A$33:$A$776,$A25,СВЦЭМ!$B$33:$B$776,B$11)+'СЕТ СН'!$F$11+СВЦЭМ!$D$10+'СЕТ СН'!$F$5-'СЕТ СН'!$F$21</f>
        <v>3261.5725591999999</v>
      </c>
      <c r="C25" s="36">
        <f>SUMIFS(СВЦЭМ!$D$33:$D$776,СВЦЭМ!$A$33:$A$776,$A25,СВЦЭМ!$B$33:$B$776,C$11)+'СЕТ СН'!$F$11+СВЦЭМ!$D$10+'СЕТ СН'!$F$5-'СЕТ СН'!$F$21</f>
        <v>3329.45139466</v>
      </c>
      <c r="D25" s="36">
        <f>SUMIFS(СВЦЭМ!$D$33:$D$776,СВЦЭМ!$A$33:$A$776,$A25,СВЦЭМ!$B$33:$B$776,D$11)+'СЕТ СН'!$F$11+СВЦЭМ!$D$10+'СЕТ СН'!$F$5-'СЕТ СН'!$F$21</f>
        <v>3396.3273296100001</v>
      </c>
      <c r="E25" s="36">
        <f>SUMIFS(СВЦЭМ!$D$33:$D$776,СВЦЭМ!$A$33:$A$776,$A25,СВЦЭМ!$B$33:$B$776,E$11)+'СЕТ СН'!$F$11+СВЦЭМ!$D$10+'СЕТ СН'!$F$5-'СЕТ СН'!$F$21</f>
        <v>3410.9547237699999</v>
      </c>
      <c r="F25" s="36">
        <f>SUMIFS(СВЦЭМ!$D$33:$D$776,СВЦЭМ!$A$33:$A$776,$A25,СВЦЭМ!$B$33:$B$776,F$11)+'СЕТ СН'!$F$11+СВЦЭМ!$D$10+'СЕТ СН'!$F$5-'СЕТ СН'!$F$21</f>
        <v>3402.8132006599999</v>
      </c>
      <c r="G25" s="36">
        <f>SUMIFS(СВЦЭМ!$D$33:$D$776,СВЦЭМ!$A$33:$A$776,$A25,СВЦЭМ!$B$33:$B$776,G$11)+'СЕТ СН'!$F$11+СВЦЭМ!$D$10+'СЕТ СН'!$F$5-'СЕТ СН'!$F$21</f>
        <v>3394.1013562200001</v>
      </c>
      <c r="H25" s="36">
        <f>SUMIFS(СВЦЭМ!$D$33:$D$776,СВЦЭМ!$A$33:$A$776,$A25,СВЦЭМ!$B$33:$B$776,H$11)+'СЕТ СН'!$F$11+СВЦЭМ!$D$10+'СЕТ СН'!$F$5-'СЕТ СН'!$F$21</f>
        <v>3347.3525465299999</v>
      </c>
      <c r="I25" s="36">
        <f>SUMIFS(СВЦЭМ!$D$33:$D$776,СВЦЭМ!$A$33:$A$776,$A25,СВЦЭМ!$B$33:$B$776,I$11)+'СЕТ СН'!$F$11+СВЦЭМ!$D$10+'СЕТ СН'!$F$5-'СЕТ СН'!$F$21</f>
        <v>3304.7693243100002</v>
      </c>
      <c r="J25" s="36">
        <f>SUMIFS(СВЦЭМ!$D$33:$D$776,СВЦЭМ!$A$33:$A$776,$A25,СВЦЭМ!$B$33:$B$776,J$11)+'СЕТ СН'!$F$11+СВЦЭМ!$D$10+'СЕТ СН'!$F$5-'СЕТ СН'!$F$21</f>
        <v>3242.4507993799998</v>
      </c>
      <c r="K25" s="36">
        <f>SUMIFS(СВЦЭМ!$D$33:$D$776,СВЦЭМ!$A$33:$A$776,$A25,СВЦЭМ!$B$33:$B$776,K$11)+'СЕТ СН'!$F$11+СВЦЭМ!$D$10+'СЕТ СН'!$F$5-'СЕТ СН'!$F$21</f>
        <v>3204.6427727800001</v>
      </c>
      <c r="L25" s="36">
        <f>SUMIFS(СВЦЭМ!$D$33:$D$776,СВЦЭМ!$A$33:$A$776,$A25,СВЦЭМ!$B$33:$B$776,L$11)+'СЕТ СН'!$F$11+СВЦЭМ!$D$10+'СЕТ СН'!$F$5-'СЕТ СН'!$F$21</f>
        <v>3212.02701798</v>
      </c>
      <c r="M25" s="36">
        <f>SUMIFS(СВЦЭМ!$D$33:$D$776,СВЦЭМ!$A$33:$A$776,$A25,СВЦЭМ!$B$33:$B$776,M$11)+'СЕТ СН'!$F$11+СВЦЭМ!$D$10+'СЕТ СН'!$F$5-'СЕТ СН'!$F$21</f>
        <v>3228.08466791</v>
      </c>
      <c r="N25" s="36">
        <f>SUMIFS(СВЦЭМ!$D$33:$D$776,СВЦЭМ!$A$33:$A$776,$A25,СВЦЭМ!$B$33:$B$776,N$11)+'СЕТ СН'!$F$11+СВЦЭМ!$D$10+'СЕТ СН'!$F$5-'СЕТ СН'!$F$21</f>
        <v>3234.6589102799999</v>
      </c>
      <c r="O25" s="36">
        <f>SUMIFS(СВЦЭМ!$D$33:$D$776,СВЦЭМ!$A$33:$A$776,$A25,СВЦЭМ!$B$33:$B$776,O$11)+'СЕТ СН'!$F$11+СВЦЭМ!$D$10+'СЕТ СН'!$F$5-'СЕТ СН'!$F$21</f>
        <v>3285.0669440900001</v>
      </c>
      <c r="P25" s="36">
        <f>SUMIFS(СВЦЭМ!$D$33:$D$776,СВЦЭМ!$A$33:$A$776,$A25,СВЦЭМ!$B$33:$B$776,P$11)+'СЕТ СН'!$F$11+СВЦЭМ!$D$10+'СЕТ СН'!$F$5-'СЕТ СН'!$F$21</f>
        <v>3315.2767675300001</v>
      </c>
      <c r="Q25" s="36">
        <f>SUMIFS(СВЦЭМ!$D$33:$D$776,СВЦЭМ!$A$33:$A$776,$A25,СВЦЭМ!$B$33:$B$776,Q$11)+'СЕТ СН'!$F$11+СВЦЭМ!$D$10+'СЕТ СН'!$F$5-'СЕТ СН'!$F$21</f>
        <v>3275.6608049000001</v>
      </c>
      <c r="R25" s="36">
        <f>SUMIFS(СВЦЭМ!$D$33:$D$776,СВЦЭМ!$A$33:$A$776,$A25,СВЦЭМ!$B$33:$B$776,R$11)+'СЕТ СН'!$F$11+СВЦЭМ!$D$10+'СЕТ СН'!$F$5-'СЕТ СН'!$F$21</f>
        <v>3224.2221572899998</v>
      </c>
      <c r="S25" s="36">
        <f>SUMIFS(СВЦЭМ!$D$33:$D$776,СВЦЭМ!$A$33:$A$776,$A25,СВЦЭМ!$B$33:$B$776,S$11)+'СЕТ СН'!$F$11+СВЦЭМ!$D$10+'СЕТ СН'!$F$5-'СЕТ СН'!$F$21</f>
        <v>3169.3888723599998</v>
      </c>
      <c r="T25" s="36">
        <f>SUMIFS(СВЦЭМ!$D$33:$D$776,СВЦЭМ!$A$33:$A$776,$A25,СВЦЭМ!$B$33:$B$776,T$11)+'СЕТ СН'!$F$11+СВЦЭМ!$D$10+'СЕТ СН'!$F$5-'СЕТ СН'!$F$21</f>
        <v>3151.8039516200001</v>
      </c>
      <c r="U25" s="36">
        <f>SUMIFS(СВЦЭМ!$D$33:$D$776,СВЦЭМ!$A$33:$A$776,$A25,СВЦЭМ!$B$33:$B$776,U$11)+'СЕТ СН'!$F$11+СВЦЭМ!$D$10+'СЕТ СН'!$F$5-'СЕТ СН'!$F$21</f>
        <v>3180.79546351</v>
      </c>
      <c r="V25" s="36">
        <f>SUMIFS(СВЦЭМ!$D$33:$D$776,СВЦЭМ!$A$33:$A$776,$A25,СВЦЭМ!$B$33:$B$776,V$11)+'СЕТ СН'!$F$11+СВЦЭМ!$D$10+'СЕТ СН'!$F$5-'СЕТ СН'!$F$21</f>
        <v>3175.3566649700001</v>
      </c>
      <c r="W25" s="36">
        <f>SUMIFS(СВЦЭМ!$D$33:$D$776,СВЦЭМ!$A$33:$A$776,$A25,СВЦЭМ!$B$33:$B$776,W$11)+'СЕТ СН'!$F$11+СВЦЭМ!$D$10+'СЕТ СН'!$F$5-'СЕТ СН'!$F$21</f>
        <v>3163.2138798800001</v>
      </c>
      <c r="X25" s="36">
        <f>SUMIFS(СВЦЭМ!$D$33:$D$776,СВЦЭМ!$A$33:$A$776,$A25,СВЦЭМ!$B$33:$B$776,X$11)+'СЕТ СН'!$F$11+СВЦЭМ!$D$10+'СЕТ СН'!$F$5-'СЕТ СН'!$F$21</f>
        <v>3146.3882072400002</v>
      </c>
      <c r="Y25" s="36">
        <f>SUMIFS(СВЦЭМ!$D$33:$D$776,СВЦЭМ!$A$33:$A$776,$A25,СВЦЭМ!$B$33:$B$776,Y$11)+'СЕТ СН'!$F$11+СВЦЭМ!$D$10+'СЕТ СН'!$F$5-'СЕТ СН'!$F$21</f>
        <v>3176.4664708999999</v>
      </c>
    </row>
    <row r="26" spans="1:25" ht="15.75" x14ac:dyDescent="0.2">
      <c r="A26" s="35">
        <f t="shared" si="0"/>
        <v>44119</v>
      </c>
      <c r="B26" s="36">
        <f>SUMIFS(СВЦЭМ!$D$33:$D$776,СВЦЭМ!$A$33:$A$776,$A26,СВЦЭМ!$B$33:$B$776,B$11)+'СЕТ СН'!$F$11+СВЦЭМ!$D$10+'СЕТ СН'!$F$5-'СЕТ СН'!$F$21</f>
        <v>3278.9003281699997</v>
      </c>
      <c r="C26" s="36">
        <f>SUMIFS(СВЦЭМ!$D$33:$D$776,СВЦЭМ!$A$33:$A$776,$A26,СВЦЭМ!$B$33:$B$776,C$11)+'СЕТ СН'!$F$11+СВЦЭМ!$D$10+'СЕТ СН'!$F$5-'СЕТ СН'!$F$21</f>
        <v>3362.3558972599999</v>
      </c>
      <c r="D26" s="36">
        <f>SUMIFS(СВЦЭМ!$D$33:$D$776,СВЦЭМ!$A$33:$A$776,$A26,СВЦЭМ!$B$33:$B$776,D$11)+'СЕТ СН'!$F$11+СВЦЭМ!$D$10+'СЕТ СН'!$F$5-'СЕТ СН'!$F$21</f>
        <v>3427.3892292599999</v>
      </c>
      <c r="E26" s="36">
        <f>SUMIFS(СВЦЭМ!$D$33:$D$776,СВЦЭМ!$A$33:$A$776,$A26,СВЦЭМ!$B$33:$B$776,E$11)+'СЕТ СН'!$F$11+СВЦЭМ!$D$10+'СЕТ СН'!$F$5-'СЕТ СН'!$F$21</f>
        <v>3432.6801530000002</v>
      </c>
      <c r="F26" s="36">
        <f>SUMIFS(СВЦЭМ!$D$33:$D$776,СВЦЭМ!$A$33:$A$776,$A26,СВЦЭМ!$B$33:$B$776,F$11)+'СЕТ СН'!$F$11+СВЦЭМ!$D$10+'СЕТ СН'!$F$5-'СЕТ СН'!$F$21</f>
        <v>3426.23689431</v>
      </c>
      <c r="G26" s="36">
        <f>SUMIFS(СВЦЭМ!$D$33:$D$776,СВЦЭМ!$A$33:$A$776,$A26,СВЦЭМ!$B$33:$B$776,G$11)+'СЕТ СН'!$F$11+СВЦЭМ!$D$10+'СЕТ СН'!$F$5-'СЕТ СН'!$F$21</f>
        <v>3405.0711658299997</v>
      </c>
      <c r="H26" s="36">
        <f>SUMIFS(СВЦЭМ!$D$33:$D$776,СВЦЭМ!$A$33:$A$776,$A26,СВЦЭМ!$B$33:$B$776,H$11)+'СЕТ СН'!$F$11+СВЦЭМ!$D$10+'СЕТ СН'!$F$5-'СЕТ СН'!$F$21</f>
        <v>3358.8667568700002</v>
      </c>
      <c r="I26" s="36">
        <f>SUMIFS(СВЦЭМ!$D$33:$D$776,СВЦЭМ!$A$33:$A$776,$A26,СВЦЭМ!$B$33:$B$776,I$11)+'СЕТ СН'!$F$11+СВЦЭМ!$D$10+'СЕТ СН'!$F$5-'СЕТ СН'!$F$21</f>
        <v>3314.3160104399999</v>
      </c>
      <c r="J26" s="36">
        <f>SUMIFS(СВЦЭМ!$D$33:$D$776,СВЦЭМ!$A$33:$A$776,$A26,СВЦЭМ!$B$33:$B$776,J$11)+'СЕТ СН'!$F$11+СВЦЭМ!$D$10+'СЕТ СН'!$F$5-'СЕТ СН'!$F$21</f>
        <v>3253.6760509699998</v>
      </c>
      <c r="K26" s="36">
        <f>SUMIFS(СВЦЭМ!$D$33:$D$776,СВЦЭМ!$A$33:$A$776,$A26,СВЦЭМ!$B$33:$B$776,K$11)+'СЕТ СН'!$F$11+СВЦЭМ!$D$10+'СЕТ СН'!$F$5-'СЕТ СН'!$F$21</f>
        <v>3214.9739837400002</v>
      </c>
      <c r="L26" s="36">
        <f>SUMIFS(СВЦЭМ!$D$33:$D$776,СВЦЭМ!$A$33:$A$776,$A26,СВЦЭМ!$B$33:$B$776,L$11)+'СЕТ СН'!$F$11+СВЦЭМ!$D$10+'СЕТ СН'!$F$5-'СЕТ СН'!$F$21</f>
        <v>3218.1960678199998</v>
      </c>
      <c r="M26" s="36">
        <f>SUMIFS(СВЦЭМ!$D$33:$D$776,СВЦЭМ!$A$33:$A$776,$A26,СВЦЭМ!$B$33:$B$776,M$11)+'СЕТ СН'!$F$11+СВЦЭМ!$D$10+'СЕТ СН'!$F$5-'СЕТ СН'!$F$21</f>
        <v>3226.0173403500003</v>
      </c>
      <c r="N26" s="36">
        <f>SUMIFS(СВЦЭМ!$D$33:$D$776,СВЦЭМ!$A$33:$A$776,$A26,СВЦЭМ!$B$33:$B$776,N$11)+'СЕТ СН'!$F$11+СВЦЭМ!$D$10+'СЕТ СН'!$F$5-'СЕТ СН'!$F$21</f>
        <v>3236.9008469299997</v>
      </c>
      <c r="O26" s="36">
        <f>SUMIFS(СВЦЭМ!$D$33:$D$776,СВЦЭМ!$A$33:$A$776,$A26,СВЦЭМ!$B$33:$B$776,O$11)+'СЕТ СН'!$F$11+СВЦЭМ!$D$10+'СЕТ СН'!$F$5-'СЕТ СН'!$F$21</f>
        <v>3256.8243287599998</v>
      </c>
      <c r="P26" s="36">
        <f>SUMIFS(СВЦЭМ!$D$33:$D$776,СВЦЭМ!$A$33:$A$776,$A26,СВЦЭМ!$B$33:$B$776,P$11)+'СЕТ СН'!$F$11+СВЦЭМ!$D$10+'СЕТ СН'!$F$5-'СЕТ СН'!$F$21</f>
        <v>3280.9629344499999</v>
      </c>
      <c r="Q26" s="36">
        <f>SUMIFS(СВЦЭМ!$D$33:$D$776,СВЦЭМ!$A$33:$A$776,$A26,СВЦЭМ!$B$33:$B$776,Q$11)+'СЕТ СН'!$F$11+СВЦЭМ!$D$10+'СЕТ СН'!$F$5-'СЕТ СН'!$F$21</f>
        <v>3243.9290460900002</v>
      </c>
      <c r="R26" s="36">
        <f>SUMIFS(СВЦЭМ!$D$33:$D$776,СВЦЭМ!$A$33:$A$776,$A26,СВЦЭМ!$B$33:$B$776,R$11)+'СЕТ СН'!$F$11+СВЦЭМ!$D$10+'СЕТ СН'!$F$5-'СЕТ СН'!$F$21</f>
        <v>3195.6611692699998</v>
      </c>
      <c r="S26" s="36">
        <f>SUMIFS(СВЦЭМ!$D$33:$D$776,СВЦЭМ!$A$33:$A$776,$A26,СВЦЭМ!$B$33:$B$776,S$11)+'СЕТ СН'!$F$11+СВЦЭМ!$D$10+'СЕТ СН'!$F$5-'СЕТ СН'!$F$21</f>
        <v>3141.46914612</v>
      </c>
      <c r="T26" s="36">
        <f>SUMIFS(СВЦЭМ!$D$33:$D$776,СВЦЭМ!$A$33:$A$776,$A26,СВЦЭМ!$B$33:$B$776,T$11)+'СЕТ СН'!$F$11+СВЦЭМ!$D$10+'СЕТ СН'!$F$5-'СЕТ СН'!$F$21</f>
        <v>3145.6940641699998</v>
      </c>
      <c r="U26" s="36">
        <f>SUMIFS(СВЦЭМ!$D$33:$D$776,СВЦЭМ!$A$33:$A$776,$A26,СВЦЭМ!$B$33:$B$776,U$11)+'СЕТ СН'!$F$11+СВЦЭМ!$D$10+'СЕТ СН'!$F$5-'СЕТ СН'!$F$21</f>
        <v>3170.13687914</v>
      </c>
      <c r="V26" s="36">
        <f>SUMIFS(СВЦЭМ!$D$33:$D$776,СВЦЭМ!$A$33:$A$776,$A26,СВЦЭМ!$B$33:$B$776,V$11)+'СЕТ СН'!$F$11+СВЦЭМ!$D$10+'СЕТ СН'!$F$5-'СЕТ СН'!$F$21</f>
        <v>3163.3875174499999</v>
      </c>
      <c r="W26" s="36">
        <f>SUMIFS(СВЦЭМ!$D$33:$D$776,СВЦЭМ!$A$33:$A$776,$A26,СВЦЭМ!$B$33:$B$776,W$11)+'СЕТ СН'!$F$11+СВЦЭМ!$D$10+'СЕТ СН'!$F$5-'СЕТ СН'!$F$21</f>
        <v>3152.5034758199999</v>
      </c>
      <c r="X26" s="36">
        <f>SUMIFS(СВЦЭМ!$D$33:$D$776,СВЦЭМ!$A$33:$A$776,$A26,СВЦЭМ!$B$33:$B$776,X$11)+'СЕТ СН'!$F$11+СВЦЭМ!$D$10+'СЕТ СН'!$F$5-'СЕТ СН'!$F$21</f>
        <v>3128.9463445299998</v>
      </c>
      <c r="Y26" s="36">
        <f>SUMIFS(СВЦЭМ!$D$33:$D$776,СВЦЭМ!$A$33:$A$776,$A26,СВЦЭМ!$B$33:$B$776,Y$11)+'СЕТ СН'!$F$11+СВЦЭМ!$D$10+'СЕТ СН'!$F$5-'СЕТ СН'!$F$21</f>
        <v>3178.2928017899999</v>
      </c>
    </row>
    <row r="27" spans="1:25" ht="15.75" x14ac:dyDescent="0.2">
      <c r="A27" s="35">
        <f t="shared" si="0"/>
        <v>44120</v>
      </c>
      <c r="B27" s="36">
        <f>SUMIFS(СВЦЭМ!$D$33:$D$776,СВЦЭМ!$A$33:$A$776,$A27,СВЦЭМ!$B$33:$B$776,B$11)+'СЕТ СН'!$F$11+СВЦЭМ!$D$10+'СЕТ СН'!$F$5-'СЕТ СН'!$F$21</f>
        <v>3225.9397280799999</v>
      </c>
      <c r="C27" s="36">
        <f>SUMIFS(СВЦЭМ!$D$33:$D$776,СВЦЭМ!$A$33:$A$776,$A27,СВЦЭМ!$B$33:$B$776,C$11)+'СЕТ СН'!$F$11+СВЦЭМ!$D$10+'СЕТ СН'!$F$5-'СЕТ СН'!$F$21</f>
        <v>3304.1320145300001</v>
      </c>
      <c r="D27" s="36">
        <f>SUMIFS(СВЦЭМ!$D$33:$D$776,СВЦЭМ!$A$33:$A$776,$A27,СВЦЭМ!$B$33:$B$776,D$11)+'СЕТ СН'!$F$11+СВЦЭМ!$D$10+'СЕТ СН'!$F$5-'СЕТ СН'!$F$21</f>
        <v>3357.8204798400002</v>
      </c>
      <c r="E27" s="36">
        <f>SUMIFS(СВЦЭМ!$D$33:$D$776,СВЦЭМ!$A$33:$A$776,$A27,СВЦЭМ!$B$33:$B$776,E$11)+'СЕТ СН'!$F$11+СВЦЭМ!$D$10+'СЕТ СН'!$F$5-'СЕТ СН'!$F$21</f>
        <v>3362.79469986</v>
      </c>
      <c r="F27" s="36">
        <f>SUMIFS(СВЦЭМ!$D$33:$D$776,СВЦЭМ!$A$33:$A$776,$A27,СВЦЭМ!$B$33:$B$776,F$11)+'СЕТ СН'!$F$11+СВЦЭМ!$D$10+'СЕТ СН'!$F$5-'СЕТ СН'!$F$21</f>
        <v>3359.6386328399999</v>
      </c>
      <c r="G27" s="36">
        <f>SUMIFS(СВЦЭМ!$D$33:$D$776,СВЦЭМ!$A$33:$A$776,$A27,СВЦЭМ!$B$33:$B$776,G$11)+'СЕТ СН'!$F$11+СВЦЭМ!$D$10+'СЕТ СН'!$F$5-'СЕТ СН'!$F$21</f>
        <v>3345.7712272700001</v>
      </c>
      <c r="H27" s="36">
        <f>SUMIFS(СВЦЭМ!$D$33:$D$776,СВЦЭМ!$A$33:$A$776,$A27,СВЦЭМ!$B$33:$B$776,H$11)+'СЕТ СН'!$F$11+СВЦЭМ!$D$10+'СЕТ СН'!$F$5-'СЕТ СН'!$F$21</f>
        <v>3315.4325782400001</v>
      </c>
      <c r="I27" s="36">
        <f>SUMIFS(СВЦЭМ!$D$33:$D$776,СВЦЭМ!$A$33:$A$776,$A27,СВЦЭМ!$B$33:$B$776,I$11)+'СЕТ СН'!$F$11+СВЦЭМ!$D$10+'СЕТ СН'!$F$5-'СЕТ СН'!$F$21</f>
        <v>3289.9707405199997</v>
      </c>
      <c r="J27" s="36">
        <f>SUMIFS(СВЦЭМ!$D$33:$D$776,СВЦЭМ!$A$33:$A$776,$A27,СВЦЭМ!$B$33:$B$776,J$11)+'СЕТ СН'!$F$11+СВЦЭМ!$D$10+'СЕТ СН'!$F$5-'СЕТ СН'!$F$21</f>
        <v>3261.15564524</v>
      </c>
      <c r="K27" s="36">
        <f>SUMIFS(СВЦЭМ!$D$33:$D$776,СВЦЭМ!$A$33:$A$776,$A27,СВЦЭМ!$B$33:$B$776,K$11)+'СЕТ СН'!$F$11+СВЦЭМ!$D$10+'СЕТ СН'!$F$5-'СЕТ СН'!$F$21</f>
        <v>3228.2412332200001</v>
      </c>
      <c r="L27" s="36">
        <f>SUMIFS(СВЦЭМ!$D$33:$D$776,СВЦЭМ!$A$33:$A$776,$A27,СВЦЭМ!$B$33:$B$776,L$11)+'СЕТ СН'!$F$11+СВЦЭМ!$D$10+'СЕТ СН'!$F$5-'СЕТ СН'!$F$21</f>
        <v>3225.8970793600001</v>
      </c>
      <c r="M27" s="36">
        <f>SUMIFS(СВЦЭМ!$D$33:$D$776,СВЦЭМ!$A$33:$A$776,$A27,СВЦЭМ!$B$33:$B$776,M$11)+'СЕТ СН'!$F$11+СВЦЭМ!$D$10+'СЕТ СН'!$F$5-'СЕТ СН'!$F$21</f>
        <v>3229.96468099</v>
      </c>
      <c r="N27" s="36">
        <f>SUMIFS(СВЦЭМ!$D$33:$D$776,СВЦЭМ!$A$33:$A$776,$A27,СВЦЭМ!$B$33:$B$776,N$11)+'СЕТ СН'!$F$11+СВЦЭМ!$D$10+'СЕТ СН'!$F$5-'СЕТ СН'!$F$21</f>
        <v>3242.2636499800001</v>
      </c>
      <c r="O27" s="36">
        <f>SUMIFS(СВЦЭМ!$D$33:$D$776,СВЦЭМ!$A$33:$A$776,$A27,СВЦЭМ!$B$33:$B$776,O$11)+'СЕТ СН'!$F$11+СВЦЭМ!$D$10+'СЕТ СН'!$F$5-'СЕТ СН'!$F$21</f>
        <v>3277.8394255600001</v>
      </c>
      <c r="P27" s="36">
        <f>SUMIFS(СВЦЭМ!$D$33:$D$776,СВЦЭМ!$A$33:$A$776,$A27,СВЦЭМ!$B$33:$B$776,P$11)+'СЕТ СН'!$F$11+СВЦЭМ!$D$10+'СЕТ СН'!$F$5-'СЕТ СН'!$F$21</f>
        <v>3320.9980708499997</v>
      </c>
      <c r="Q27" s="36">
        <f>SUMIFS(СВЦЭМ!$D$33:$D$776,СВЦЭМ!$A$33:$A$776,$A27,СВЦЭМ!$B$33:$B$776,Q$11)+'СЕТ СН'!$F$11+СВЦЭМ!$D$10+'СЕТ СН'!$F$5-'СЕТ СН'!$F$21</f>
        <v>3287.6482461999999</v>
      </c>
      <c r="R27" s="36">
        <f>SUMIFS(СВЦЭМ!$D$33:$D$776,СВЦЭМ!$A$33:$A$776,$A27,СВЦЭМ!$B$33:$B$776,R$11)+'СЕТ СН'!$F$11+СВЦЭМ!$D$10+'СЕТ СН'!$F$5-'СЕТ СН'!$F$21</f>
        <v>3240.8425876299998</v>
      </c>
      <c r="S27" s="36">
        <f>SUMIFS(СВЦЭМ!$D$33:$D$776,СВЦЭМ!$A$33:$A$776,$A27,СВЦЭМ!$B$33:$B$776,S$11)+'СЕТ СН'!$F$11+СВЦЭМ!$D$10+'СЕТ СН'!$F$5-'СЕТ СН'!$F$21</f>
        <v>3180.6732231599999</v>
      </c>
      <c r="T27" s="36">
        <f>SUMIFS(СВЦЭМ!$D$33:$D$776,СВЦЭМ!$A$33:$A$776,$A27,СВЦЭМ!$B$33:$B$776,T$11)+'СЕТ СН'!$F$11+СВЦЭМ!$D$10+'СЕТ СН'!$F$5-'СЕТ СН'!$F$21</f>
        <v>3154.6674422999999</v>
      </c>
      <c r="U27" s="36">
        <f>SUMIFS(СВЦЭМ!$D$33:$D$776,СВЦЭМ!$A$33:$A$776,$A27,СВЦЭМ!$B$33:$B$776,U$11)+'СЕТ СН'!$F$11+СВЦЭМ!$D$10+'СЕТ СН'!$F$5-'СЕТ СН'!$F$21</f>
        <v>3157.0631190599997</v>
      </c>
      <c r="V27" s="36">
        <f>SUMIFS(СВЦЭМ!$D$33:$D$776,СВЦЭМ!$A$33:$A$776,$A27,СВЦЭМ!$B$33:$B$776,V$11)+'СЕТ СН'!$F$11+СВЦЭМ!$D$10+'СЕТ СН'!$F$5-'СЕТ СН'!$F$21</f>
        <v>3145.3965518999998</v>
      </c>
      <c r="W27" s="36">
        <f>SUMIFS(СВЦЭМ!$D$33:$D$776,СВЦЭМ!$A$33:$A$776,$A27,СВЦЭМ!$B$33:$B$776,W$11)+'СЕТ СН'!$F$11+СВЦЭМ!$D$10+'СЕТ СН'!$F$5-'СЕТ СН'!$F$21</f>
        <v>3141.1919728499997</v>
      </c>
      <c r="X27" s="36">
        <f>SUMIFS(СВЦЭМ!$D$33:$D$776,СВЦЭМ!$A$33:$A$776,$A27,СВЦЭМ!$B$33:$B$776,X$11)+'СЕТ СН'!$F$11+СВЦЭМ!$D$10+'СЕТ СН'!$F$5-'СЕТ СН'!$F$21</f>
        <v>3140.6779377799999</v>
      </c>
      <c r="Y27" s="36">
        <f>SUMIFS(СВЦЭМ!$D$33:$D$776,СВЦЭМ!$A$33:$A$776,$A27,СВЦЭМ!$B$33:$B$776,Y$11)+'СЕТ СН'!$F$11+СВЦЭМ!$D$10+'СЕТ СН'!$F$5-'СЕТ СН'!$F$21</f>
        <v>3171.2567822800002</v>
      </c>
    </row>
    <row r="28" spans="1:25" ht="15.75" x14ac:dyDescent="0.2">
      <c r="A28" s="35">
        <f t="shared" si="0"/>
        <v>44121</v>
      </c>
      <c r="B28" s="36">
        <f>SUMIFS(СВЦЭМ!$D$33:$D$776,СВЦЭМ!$A$33:$A$776,$A28,СВЦЭМ!$B$33:$B$776,B$11)+'СЕТ СН'!$F$11+СВЦЭМ!$D$10+'СЕТ СН'!$F$5-'СЕТ СН'!$F$21</f>
        <v>3222.9324229399999</v>
      </c>
      <c r="C28" s="36">
        <f>SUMIFS(СВЦЭМ!$D$33:$D$776,СВЦЭМ!$A$33:$A$776,$A28,СВЦЭМ!$B$33:$B$776,C$11)+'СЕТ СН'!$F$11+СВЦЭМ!$D$10+'СЕТ СН'!$F$5-'СЕТ СН'!$F$21</f>
        <v>3298.6289158999998</v>
      </c>
      <c r="D28" s="36">
        <f>SUMIFS(СВЦЭМ!$D$33:$D$776,СВЦЭМ!$A$33:$A$776,$A28,СВЦЭМ!$B$33:$B$776,D$11)+'СЕТ СН'!$F$11+СВЦЭМ!$D$10+'СЕТ СН'!$F$5-'СЕТ СН'!$F$21</f>
        <v>3359.8342723699998</v>
      </c>
      <c r="E28" s="36">
        <f>SUMIFS(СВЦЭМ!$D$33:$D$776,СВЦЭМ!$A$33:$A$776,$A28,СВЦЭМ!$B$33:$B$776,E$11)+'СЕТ СН'!$F$11+СВЦЭМ!$D$10+'СЕТ СН'!$F$5-'СЕТ СН'!$F$21</f>
        <v>3368.0186991599999</v>
      </c>
      <c r="F28" s="36">
        <f>SUMIFS(СВЦЭМ!$D$33:$D$776,СВЦЭМ!$A$33:$A$776,$A28,СВЦЭМ!$B$33:$B$776,F$11)+'СЕТ СН'!$F$11+СВЦЭМ!$D$10+'СЕТ СН'!$F$5-'СЕТ СН'!$F$21</f>
        <v>3371.4544465499998</v>
      </c>
      <c r="G28" s="36">
        <f>SUMIFS(СВЦЭМ!$D$33:$D$776,СВЦЭМ!$A$33:$A$776,$A28,СВЦЭМ!$B$33:$B$776,G$11)+'СЕТ СН'!$F$11+СВЦЭМ!$D$10+'СЕТ СН'!$F$5-'СЕТ СН'!$F$21</f>
        <v>3361.4436660400002</v>
      </c>
      <c r="H28" s="36">
        <f>SUMIFS(СВЦЭМ!$D$33:$D$776,СВЦЭМ!$A$33:$A$776,$A28,СВЦЭМ!$B$33:$B$776,H$11)+'СЕТ СН'!$F$11+СВЦЭМ!$D$10+'СЕТ СН'!$F$5-'СЕТ СН'!$F$21</f>
        <v>3348.8819252900003</v>
      </c>
      <c r="I28" s="36">
        <f>SUMIFS(СВЦЭМ!$D$33:$D$776,СВЦЭМ!$A$33:$A$776,$A28,СВЦЭМ!$B$33:$B$776,I$11)+'СЕТ СН'!$F$11+СВЦЭМ!$D$10+'СЕТ СН'!$F$5-'СЕТ СН'!$F$21</f>
        <v>3346.2187426299997</v>
      </c>
      <c r="J28" s="36">
        <f>SUMIFS(СВЦЭМ!$D$33:$D$776,СВЦЭМ!$A$33:$A$776,$A28,СВЦЭМ!$B$33:$B$776,J$11)+'СЕТ СН'!$F$11+СВЦЭМ!$D$10+'СЕТ СН'!$F$5-'СЕТ СН'!$F$21</f>
        <v>3291.4545150599997</v>
      </c>
      <c r="K28" s="36">
        <f>SUMIFS(СВЦЭМ!$D$33:$D$776,СВЦЭМ!$A$33:$A$776,$A28,СВЦЭМ!$B$33:$B$776,K$11)+'СЕТ СН'!$F$11+СВЦЭМ!$D$10+'СЕТ СН'!$F$5-'СЕТ СН'!$F$21</f>
        <v>3267.3157205299999</v>
      </c>
      <c r="L28" s="36">
        <f>SUMIFS(СВЦЭМ!$D$33:$D$776,СВЦЭМ!$A$33:$A$776,$A28,СВЦЭМ!$B$33:$B$776,L$11)+'СЕТ СН'!$F$11+СВЦЭМ!$D$10+'СЕТ СН'!$F$5-'СЕТ СН'!$F$21</f>
        <v>3239.1291253700001</v>
      </c>
      <c r="M28" s="36">
        <f>SUMIFS(СВЦЭМ!$D$33:$D$776,СВЦЭМ!$A$33:$A$776,$A28,СВЦЭМ!$B$33:$B$776,M$11)+'СЕТ СН'!$F$11+СВЦЭМ!$D$10+'СЕТ СН'!$F$5-'СЕТ СН'!$F$21</f>
        <v>3246.8168320099999</v>
      </c>
      <c r="N28" s="36">
        <f>SUMIFS(СВЦЭМ!$D$33:$D$776,СВЦЭМ!$A$33:$A$776,$A28,СВЦЭМ!$B$33:$B$776,N$11)+'СЕТ СН'!$F$11+СВЦЭМ!$D$10+'СЕТ СН'!$F$5-'СЕТ СН'!$F$21</f>
        <v>3259.87278053</v>
      </c>
      <c r="O28" s="36">
        <f>SUMIFS(СВЦЭМ!$D$33:$D$776,СВЦЭМ!$A$33:$A$776,$A28,СВЦЭМ!$B$33:$B$776,O$11)+'СЕТ СН'!$F$11+СВЦЭМ!$D$10+'СЕТ СН'!$F$5-'СЕТ СН'!$F$21</f>
        <v>3300.4502082600002</v>
      </c>
      <c r="P28" s="36">
        <f>SUMIFS(СВЦЭМ!$D$33:$D$776,СВЦЭМ!$A$33:$A$776,$A28,СВЦЭМ!$B$33:$B$776,P$11)+'СЕТ СН'!$F$11+СВЦЭМ!$D$10+'СЕТ СН'!$F$5-'СЕТ СН'!$F$21</f>
        <v>3344.3353296999999</v>
      </c>
      <c r="Q28" s="36">
        <f>SUMIFS(СВЦЭМ!$D$33:$D$776,СВЦЭМ!$A$33:$A$776,$A28,СВЦЭМ!$B$33:$B$776,Q$11)+'СЕТ СН'!$F$11+СВЦЭМ!$D$10+'СЕТ СН'!$F$5-'СЕТ СН'!$F$21</f>
        <v>3315.8842921599999</v>
      </c>
      <c r="R28" s="36">
        <f>SUMIFS(СВЦЭМ!$D$33:$D$776,СВЦЭМ!$A$33:$A$776,$A28,СВЦЭМ!$B$33:$B$776,R$11)+'СЕТ СН'!$F$11+СВЦЭМ!$D$10+'СЕТ СН'!$F$5-'СЕТ СН'!$F$21</f>
        <v>3271.1713961599999</v>
      </c>
      <c r="S28" s="36">
        <f>SUMIFS(СВЦЭМ!$D$33:$D$776,СВЦЭМ!$A$33:$A$776,$A28,СВЦЭМ!$B$33:$B$776,S$11)+'СЕТ СН'!$F$11+СВЦЭМ!$D$10+'СЕТ СН'!$F$5-'СЕТ СН'!$F$21</f>
        <v>3206.59258735</v>
      </c>
      <c r="T28" s="36">
        <f>SUMIFS(СВЦЭМ!$D$33:$D$776,СВЦЭМ!$A$33:$A$776,$A28,СВЦЭМ!$B$33:$B$776,T$11)+'СЕТ СН'!$F$11+СВЦЭМ!$D$10+'СЕТ СН'!$F$5-'СЕТ СН'!$F$21</f>
        <v>3170.02481601</v>
      </c>
      <c r="U28" s="36">
        <f>SUMIFS(СВЦЭМ!$D$33:$D$776,СВЦЭМ!$A$33:$A$776,$A28,СВЦЭМ!$B$33:$B$776,U$11)+'СЕТ СН'!$F$11+СВЦЭМ!$D$10+'СЕТ СН'!$F$5-'СЕТ СН'!$F$21</f>
        <v>3158.3789766099999</v>
      </c>
      <c r="V28" s="36">
        <f>SUMIFS(СВЦЭМ!$D$33:$D$776,СВЦЭМ!$A$33:$A$776,$A28,СВЦЭМ!$B$33:$B$776,V$11)+'СЕТ СН'!$F$11+СВЦЭМ!$D$10+'СЕТ СН'!$F$5-'СЕТ СН'!$F$21</f>
        <v>3159.2555258900002</v>
      </c>
      <c r="W28" s="36">
        <f>SUMIFS(СВЦЭМ!$D$33:$D$776,СВЦЭМ!$A$33:$A$776,$A28,СВЦЭМ!$B$33:$B$776,W$11)+'СЕТ СН'!$F$11+СВЦЭМ!$D$10+'СЕТ СН'!$F$5-'СЕТ СН'!$F$21</f>
        <v>3160.6922989300001</v>
      </c>
      <c r="X28" s="36">
        <f>SUMIFS(СВЦЭМ!$D$33:$D$776,СВЦЭМ!$A$33:$A$776,$A28,СВЦЭМ!$B$33:$B$776,X$11)+'СЕТ СН'!$F$11+СВЦЭМ!$D$10+'СЕТ СН'!$F$5-'СЕТ СН'!$F$21</f>
        <v>3180.6957956799997</v>
      </c>
      <c r="Y28" s="36">
        <f>SUMIFS(СВЦЭМ!$D$33:$D$776,СВЦЭМ!$A$33:$A$776,$A28,СВЦЭМ!$B$33:$B$776,Y$11)+'СЕТ СН'!$F$11+СВЦЭМ!$D$10+'СЕТ СН'!$F$5-'СЕТ СН'!$F$21</f>
        <v>3211.35759267</v>
      </c>
    </row>
    <row r="29" spans="1:25" ht="15.75" x14ac:dyDescent="0.2">
      <c r="A29" s="35">
        <f t="shared" si="0"/>
        <v>44122</v>
      </c>
      <c r="B29" s="36">
        <f>SUMIFS(СВЦЭМ!$D$33:$D$776,СВЦЭМ!$A$33:$A$776,$A29,СВЦЭМ!$B$33:$B$776,B$11)+'СЕТ СН'!$F$11+СВЦЭМ!$D$10+'СЕТ СН'!$F$5-'СЕТ СН'!$F$21</f>
        <v>3308.7142443499997</v>
      </c>
      <c r="C29" s="36">
        <f>SUMIFS(СВЦЭМ!$D$33:$D$776,СВЦЭМ!$A$33:$A$776,$A29,СВЦЭМ!$B$33:$B$776,C$11)+'СЕТ СН'!$F$11+СВЦЭМ!$D$10+'СЕТ СН'!$F$5-'СЕТ СН'!$F$21</f>
        <v>3404.2097531999998</v>
      </c>
      <c r="D29" s="36">
        <f>SUMIFS(СВЦЭМ!$D$33:$D$776,СВЦЭМ!$A$33:$A$776,$A29,СВЦЭМ!$B$33:$B$776,D$11)+'СЕТ СН'!$F$11+СВЦЭМ!$D$10+'СЕТ СН'!$F$5-'СЕТ СН'!$F$21</f>
        <v>3474.0953030999999</v>
      </c>
      <c r="E29" s="36">
        <f>SUMIFS(СВЦЭМ!$D$33:$D$776,СВЦЭМ!$A$33:$A$776,$A29,СВЦЭМ!$B$33:$B$776,E$11)+'СЕТ СН'!$F$11+СВЦЭМ!$D$10+'СЕТ СН'!$F$5-'СЕТ СН'!$F$21</f>
        <v>3481.7511536100001</v>
      </c>
      <c r="F29" s="36">
        <f>SUMIFS(СВЦЭМ!$D$33:$D$776,СВЦЭМ!$A$33:$A$776,$A29,СВЦЭМ!$B$33:$B$776,F$11)+'СЕТ СН'!$F$11+СВЦЭМ!$D$10+'СЕТ СН'!$F$5-'СЕТ СН'!$F$21</f>
        <v>3488.4420774700002</v>
      </c>
      <c r="G29" s="36">
        <f>SUMIFS(СВЦЭМ!$D$33:$D$776,СВЦЭМ!$A$33:$A$776,$A29,СВЦЭМ!$B$33:$B$776,G$11)+'СЕТ СН'!$F$11+СВЦЭМ!$D$10+'СЕТ СН'!$F$5-'СЕТ СН'!$F$21</f>
        <v>3476.2162822099999</v>
      </c>
      <c r="H29" s="36">
        <f>SUMIFS(СВЦЭМ!$D$33:$D$776,СВЦЭМ!$A$33:$A$776,$A29,СВЦЭМ!$B$33:$B$776,H$11)+'СЕТ СН'!$F$11+СВЦЭМ!$D$10+'СЕТ СН'!$F$5-'СЕТ СН'!$F$21</f>
        <v>3454.6649543899998</v>
      </c>
      <c r="I29" s="36">
        <f>SUMIFS(СВЦЭМ!$D$33:$D$776,СВЦЭМ!$A$33:$A$776,$A29,СВЦЭМ!$B$33:$B$776,I$11)+'СЕТ СН'!$F$11+СВЦЭМ!$D$10+'СЕТ СН'!$F$5-'СЕТ СН'!$F$21</f>
        <v>3420.9336938599999</v>
      </c>
      <c r="J29" s="36">
        <f>SUMIFS(СВЦЭМ!$D$33:$D$776,СВЦЭМ!$A$33:$A$776,$A29,СВЦЭМ!$B$33:$B$776,J$11)+'СЕТ СН'!$F$11+СВЦЭМ!$D$10+'СЕТ СН'!$F$5-'СЕТ СН'!$F$21</f>
        <v>3338.4958197400001</v>
      </c>
      <c r="K29" s="36">
        <f>SUMIFS(СВЦЭМ!$D$33:$D$776,СВЦЭМ!$A$33:$A$776,$A29,СВЦЭМ!$B$33:$B$776,K$11)+'СЕТ СН'!$F$11+СВЦЭМ!$D$10+'СЕТ СН'!$F$5-'СЕТ СН'!$F$21</f>
        <v>3272.4350795700002</v>
      </c>
      <c r="L29" s="36">
        <f>SUMIFS(СВЦЭМ!$D$33:$D$776,СВЦЭМ!$A$33:$A$776,$A29,СВЦЭМ!$B$33:$B$776,L$11)+'СЕТ СН'!$F$11+СВЦЭМ!$D$10+'СЕТ СН'!$F$5-'СЕТ СН'!$F$21</f>
        <v>3262.9183441800001</v>
      </c>
      <c r="M29" s="36">
        <f>SUMIFS(СВЦЭМ!$D$33:$D$776,СВЦЭМ!$A$33:$A$776,$A29,СВЦЭМ!$B$33:$B$776,M$11)+'СЕТ СН'!$F$11+СВЦЭМ!$D$10+'СЕТ СН'!$F$5-'СЕТ СН'!$F$21</f>
        <v>3264.1456144700001</v>
      </c>
      <c r="N29" s="36">
        <f>SUMIFS(СВЦЭМ!$D$33:$D$776,СВЦЭМ!$A$33:$A$776,$A29,СВЦЭМ!$B$33:$B$776,N$11)+'СЕТ СН'!$F$11+СВЦЭМ!$D$10+'СЕТ СН'!$F$5-'СЕТ СН'!$F$21</f>
        <v>3271.12230297</v>
      </c>
      <c r="O29" s="36">
        <f>SUMIFS(СВЦЭМ!$D$33:$D$776,СВЦЭМ!$A$33:$A$776,$A29,СВЦЭМ!$B$33:$B$776,O$11)+'СЕТ СН'!$F$11+СВЦЭМ!$D$10+'СЕТ СН'!$F$5-'СЕТ СН'!$F$21</f>
        <v>3320.7837607500001</v>
      </c>
      <c r="P29" s="36">
        <f>SUMIFS(СВЦЭМ!$D$33:$D$776,СВЦЭМ!$A$33:$A$776,$A29,СВЦЭМ!$B$33:$B$776,P$11)+'СЕТ СН'!$F$11+СВЦЭМ!$D$10+'СЕТ СН'!$F$5-'СЕТ СН'!$F$21</f>
        <v>3368.8339392899998</v>
      </c>
      <c r="Q29" s="36">
        <f>SUMIFS(СВЦЭМ!$D$33:$D$776,СВЦЭМ!$A$33:$A$776,$A29,СВЦЭМ!$B$33:$B$776,Q$11)+'СЕТ СН'!$F$11+СВЦЭМ!$D$10+'СЕТ СН'!$F$5-'СЕТ СН'!$F$21</f>
        <v>3333.9025817399997</v>
      </c>
      <c r="R29" s="36">
        <f>SUMIFS(СВЦЭМ!$D$33:$D$776,СВЦЭМ!$A$33:$A$776,$A29,СВЦЭМ!$B$33:$B$776,R$11)+'СЕТ СН'!$F$11+СВЦЭМ!$D$10+'СЕТ СН'!$F$5-'СЕТ СН'!$F$21</f>
        <v>3278.2588523099998</v>
      </c>
      <c r="S29" s="36">
        <f>SUMIFS(СВЦЭМ!$D$33:$D$776,СВЦЭМ!$A$33:$A$776,$A29,СВЦЭМ!$B$33:$B$776,S$11)+'СЕТ СН'!$F$11+СВЦЭМ!$D$10+'СЕТ СН'!$F$5-'СЕТ СН'!$F$21</f>
        <v>3205.7725990999998</v>
      </c>
      <c r="T29" s="36">
        <f>SUMIFS(СВЦЭМ!$D$33:$D$776,СВЦЭМ!$A$33:$A$776,$A29,СВЦЭМ!$B$33:$B$776,T$11)+'СЕТ СН'!$F$11+СВЦЭМ!$D$10+'СЕТ СН'!$F$5-'СЕТ СН'!$F$21</f>
        <v>3166.7375765699999</v>
      </c>
      <c r="U29" s="36">
        <f>SUMIFS(СВЦЭМ!$D$33:$D$776,СВЦЭМ!$A$33:$A$776,$A29,СВЦЭМ!$B$33:$B$776,U$11)+'СЕТ СН'!$F$11+СВЦЭМ!$D$10+'СЕТ СН'!$F$5-'СЕТ СН'!$F$21</f>
        <v>3163.0774564100002</v>
      </c>
      <c r="V29" s="36">
        <f>SUMIFS(СВЦЭМ!$D$33:$D$776,СВЦЭМ!$A$33:$A$776,$A29,СВЦЭМ!$B$33:$B$776,V$11)+'СЕТ СН'!$F$11+СВЦЭМ!$D$10+'СЕТ СН'!$F$5-'СЕТ СН'!$F$21</f>
        <v>3161.96141992</v>
      </c>
      <c r="W29" s="36">
        <f>SUMIFS(СВЦЭМ!$D$33:$D$776,СВЦЭМ!$A$33:$A$776,$A29,СВЦЭМ!$B$33:$B$776,W$11)+'СЕТ СН'!$F$11+СВЦЭМ!$D$10+'СЕТ СН'!$F$5-'СЕТ СН'!$F$21</f>
        <v>3160.9551040699998</v>
      </c>
      <c r="X29" s="36">
        <f>SUMIFS(СВЦЭМ!$D$33:$D$776,СВЦЭМ!$A$33:$A$776,$A29,СВЦЭМ!$B$33:$B$776,X$11)+'СЕТ СН'!$F$11+СВЦЭМ!$D$10+'СЕТ СН'!$F$5-'СЕТ СН'!$F$21</f>
        <v>3161.0654421899999</v>
      </c>
      <c r="Y29" s="36">
        <f>SUMIFS(СВЦЭМ!$D$33:$D$776,СВЦЭМ!$A$33:$A$776,$A29,СВЦЭМ!$B$33:$B$776,Y$11)+'СЕТ СН'!$F$11+СВЦЭМ!$D$10+'СЕТ СН'!$F$5-'СЕТ СН'!$F$21</f>
        <v>3201.4986591500001</v>
      </c>
    </row>
    <row r="30" spans="1:25" ht="15.75" x14ac:dyDescent="0.2">
      <c r="A30" s="35">
        <f t="shared" si="0"/>
        <v>44123</v>
      </c>
      <c r="B30" s="36">
        <f>SUMIFS(СВЦЭМ!$D$33:$D$776,СВЦЭМ!$A$33:$A$776,$A30,СВЦЭМ!$B$33:$B$776,B$11)+'СЕТ СН'!$F$11+СВЦЭМ!$D$10+'СЕТ СН'!$F$5-'СЕТ СН'!$F$21</f>
        <v>3267.17308349</v>
      </c>
      <c r="C30" s="36">
        <f>SUMIFS(СВЦЭМ!$D$33:$D$776,СВЦЭМ!$A$33:$A$776,$A30,СВЦЭМ!$B$33:$B$776,C$11)+'СЕТ СН'!$F$11+СВЦЭМ!$D$10+'СЕТ СН'!$F$5-'СЕТ СН'!$F$21</f>
        <v>3343.03401115</v>
      </c>
      <c r="D30" s="36">
        <f>SUMIFS(СВЦЭМ!$D$33:$D$776,СВЦЭМ!$A$33:$A$776,$A30,СВЦЭМ!$B$33:$B$776,D$11)+'СЕТ СН'!$F$11+СВЦЭМ!$D$10+'СЕТ СН'!$F$5-'СЕТ СН'!$F$21</f>
        <v>3413.5446684899998</v>
      </c>
      <c r="E30" s="36">
        <f>SUMIFS(СВЦЭМ!$D$33:$D$776,СВЦЭМ!$A$33:$A$776,$A30,СВЦЭМ!$B$33:$B$776,E$11)+'СЕТ СН'!$F$11+СВЦЭМ!$D$10+'СЕТ СН'!$F$5-'СЕТ СН'!$F$21</f>
        <v>3416.5049844699997</v>
      </c>
      <c r="F30" s="36">
        <f>SUMIFS(СВЦЭМ!$D$33:$D$776,СВЦЭМ!$A$33:$A$776,$A30,СВЦЭМ!$B$33:$B$776,F$11)+'СЕТ СН'!$F$11+СВЦЭМ!$D$10+'СЕТ СН'!$F$5-'СЕТ СН'!$F$21</f>
        <v>3419.2885353000001</v>
      </c>
      <c r="G30" s="36">
        <f>SUMIFS(СВЦЭМ!$D$33:$D$776,СВЦЭМ!$A$33:$A$776,$A30,СВЦЭМ!$B$33:$B$776,G$11)+'СЕТ СН'!$F$11+СВЦЭМ!$D$10+'СЕТ СН'!$F$5-'СЕТ СН'!$F$21</f>
        <v>3400.1391888200001</v>
      </c>
      <c r="H30" s="36">
        <f>SUMIFS(СВЦЭМ!$D$33:$D$776,СВЦЭМ!$A$33:$A$776,$A30,СВЦЭМ!$B$33:$B$776,H$11)+'СЕТ СН'!$F$11+СВЦЭМ!$D$10+'СЕТ СН'!$F$5-'СЕТ СН'!$F$21</f>
        <v>3351.00654145</v>
      </c>
      <c r="I30" s="36">
        <f>SUMIFS(СВЦЭМ!$D$33:$D$776,СВЦЭМ!$A$33:$A$776,$A30,СВЦЭМ!$B$33:$B$776,I$11)+'СЕТ СН'!$F$11+СВЦЭМ!$D$10+'СЕТ СН'!$F$5-'СЕТ СН'!$F$21</f>
        <v>3295.9508659799999</v>
      </c>
      <c r="J30" s="36">
        <f>SUMIFS(СВЦЭМ!$D$33:$D$776,СВЦЭМ!$A$33:$A$776,$A30,СВЦЭМ!$B$33:$B$776,J$11)+'СЕТ СН'!$F$11+СВЦЭМ!$D$10+'СЕТ СН'!$F$5-'СЕТ СН'!$F$21</f>
        <v>3240.0512074099997</v>
      </c>
      <c r="K30" s="36">
        <f>SUMIFS(СВЦЭМ!$D$33:$D$776,СВЦЭМ!$A$33:$A$776,$A30,СВЦЭМ!$B$33:$B$776,K$11)+'СЕТ СН'!$F$11+СВЦЭМ!$D$10+'СЕТ СН'!$F$5-'СЕТ СН'!$F$21</f>
        <v>3206.1949692600001</v>
      </c>
      <c r="L30" s="36">
        <f>SUMIFS(СВЦЭМ!$D$33:$D$776,СВЦЭМ!$A$33:$A$776,$A30,СВЦЭМ!$B$33:$B$776,L$11)+'СЕТ СН'!$F$11+СВЦЭМ!$D$10+'СЕТ СН'!$F$5-'СЕТ СН'!$F$21</f>
        <v>3208.2342377699997</v>
      </c>
      <c r="M30" s="36">
        <f>SUMIFS(СВЦЭМ!$D$33:$D$776,СВЦЭМ!$A$33:$A$776,$A30,СВЦЭМ!$B$33:$B$776,M$11)+'СЕТ СН'!$F$11+СВЦЭМ!$D$10+'СЕТ СН'!$F$5-'СЕТ СН'!$F$21</f>
        <v>3213.6033220600002</v>
      </c>
      <c r="N30" s="36">
        <f>SUMIFS(СВЦЭМ!$D$33:$D$776,СВЦЭМ!$A$33:$A$776,$A30,СВЦЭМ!$B$33:$B$776,N$11)+'СЕТ СН'!$F$11+СВЦЭМ!$D$10+'СЕТ СН'!$F$5-'СЕТ СН'!$F$21</f>
        <v>3226.0997355199997</v>
      </c>
      <c r="O30" s="36">
        <f>SUMIFS(СВЦЭМ!$D$33:$D$776,СВЦЭМ!$A$33:$A$776,$A30,СВЦЭМ!$B$33:$B$776,O$11)+'СЕТ СН'!$F$11+СВЦЭМ!$D$10+'СЕТ СН'!$F$5-'СЕТ СН'!$F$21</f>
        <v>3269.3779886000002</v>
      </c>
      <c r="P30" s="36">
        <f>SUMIFS(СВЦЭМ!$D$33:$D$776,СВЦЭМ!$A$33:$A$776,$A30,СВЦЭМ!$B$33:$B$776,P$11)+'СЕТ СН'!$F$11+СВЦЭМ!$D$10+'СЕТ СН'!$F$5-'СЕТ СН'!$F$21</f>
        <v>3307.9873672799999</v>
      </c>
      <c r="Q30" s="36">
        <f>SUMIFS(СВЦЭМ!$D$33:$D$776,СВЦЭМ!$A$33:$A$776,$A30,СВЦЭМ!$B$33:$B$776,Q$11)+'СЕТ СН'!$F$11+СВЦЭМ!$D$10+'СЕТ СН'!$F$5-'СЕТ СН'!$F$21</f>
        <v>3279.1522355500001</v>
      </c>
      <c r="R30" s="36">
        <f>SUMIFS(СВЦЭМ!$D$33:$D$776,СВЦЭМ!$A$33:$A$776,$A30,СВЦЭМ!$B$33:$B$776,R$11)+'СЕТ СН'!$F$11+СВЦЭМ!$D$10+'СЕТ СН'!$F$5-'СЕТ СН'!$F$21</f>
        <v>3234.6109513199999</v>
      </c>
      <c r="S30" s="36">
        <f>SUMIFS(СВЦЭМ!$D$33:$D$776,СВЦЭМ!$A$33:$A$776,$A30,СВЦЭМ!$B$33:$B$776,S$11)+'СЕТ СН'!$F$11+СВЦЭМ!$D$10+'СЕТ СН'!$F$5-'СЕТ СН'!$F$21</f>
        <v>3178.6104966000003</v>
      </c>
      <c r="T30" s="36">
        <f>SUMIFS(СВЦЭМ!$D$33:$D$776,СВЦЭМ!$A$33:$A$776,$A30,СВЦЭМ!$B$33:$B$776,T$11)+'СЕТ СН'!$F$11+СВЦЭМ!$D$10+'СЕТ СН'!$F$5-'СЕТ СН'!$F$21</f>
        <v>3149.3963945999999</v>
      </c>
      <c r="U30" s="36">
        <f>SUMIFS(СВЦЭМ!$D$33:$D$776,СВЦЭМ!$A$33:$A$776,$A30,СВЦЭМ!$B$33:$B$776,U$11)+'СЕТ СН'!$F$11+СВЦЭМ!$D$10+'СЕТ СН'!$F$5-'СЕТ СН'!$F$21</f>
        <v>3157.4648790000001</v>
      </c>
      <c r="V30" s="36">
        <f>SUMIFS(СВЦЭМ!$D$33:$D$776,СВЦЭМ!$A$33:$A$776,$A30,СВЦЭМ!$B$33:$B$776,V$11)+'СЕТ СН'!$F$11+СВЦЭМ!$D$10+'СЕТ СН'!$F$5-'СЕТ СН'!$F$21</f>
        <v>3148.91982383</v>
      </c>
      <c r="W30" s="36">
        <f>SUMIFS(СВЦЭМ!$D$33:$D$776,СВЦЭМ!$A$33:$A$776,$A30,СВЦЭМ!$B$33:$B$776,W$11)+'СЕТ СН'!$F$11+СВЦЭМ!$D$10+'СЕТ СН'!$F$5-'СЕТ СН'!$F$21</f>
        <v>3153.3575221000001</v>
      </c>
      <c r="X30" s="36">
        <f>SUMIFS(СВЦЭМ!$D$33:$D$776,СВЦЭМ!$A$33:$A$776,$A30,СВЦЭМ!$B$33:$B$776,X$11)+'СЕТ СН'!$F$11+СВЦЭМ!$D$10+'СЕТ СН'!$F$5-'СЕТ СН'!$F$21</f>
        <v>3167.4374735699998</v>
      </c>
      <c r="Y30" s="36">
        <f>SUMIFS(СВЦЭМ!$D$33:$D$776,СВЦЭМ!$A$33:$A$776,$A30,СВЦЭМ!$B$33:$B$776,Y$11)+'СЕТ СН'!$F$11+СВЦЭМ!$D$10+'СЕТ СН'!$F$5-'СЕТ СН'!$F$21</f>
        <v>3198.4841833099999</v>
      </c>
    </row>
    <row r="31" spans="1:25" ht="15.75" x14ac:dyDescent="0.2">
      <c r="A31" s="35">
        <f t="shared" si="0"/>
        <v>44124</v>
      </c>
      <c r="B31" s="36">
        <f>SUMIFS(СВЦЭМ!$D$33:$D$776,СВЦЭМ!$A$33:$A$776,$A31,СВЦЭМ!$B$33:$B$776,B$11)+'СЕТ СН'!$F$11+СВЦЭМ!$D$10+'СЕТ СН'!$F$5-'СЕТ СН'!$F$21</f>
        <v>3307.81897583</v>
      </c>
      <c r="C31" s="36">
        <f>SUMIFS(СВЦЭМ!$D$33:$D$776,СВЦЭМ!$A$33:$A$776,$A31,СВЦЭМ!$B$33:$B$776,C$11)+'СЕТ СН'!$F$11+СВЦЭМ!$D$10+'СЕТ СН'!$F$5-'СЕТ СН'!$F$21</f>
        <v>3388.9445629299998</v>
      </c>
      <c r="D31" s="36">
        <f>SUMIFS(СВЦЭМ!$D$33:$D$776,СВЦЭМ!$A$33:$A$776,$A31,СВЦЭМ!$B$33:$B$776,D$11)+'СЕТ СН'!$F$11+СВЦЭМ!$D$10+'СЕТ СН'!$F$5-'СЕТ СН'!$F$21</f>
        <v>3456.7447644599997</v>
      </c>
      <c r="E31" s="36">
        <f>SUMIFS(СВЦЭМ!$D$33:$D$776,СВЦЭМ!$A$33:$A$776,$A31,СВЦЭМ!$B$33:$B$776,E$11)+'СЕТ СН'!$F$11+СВЦЭМ!$D$10+'СЕТ СН'!$F$5-'СЕТ СН'!$F$21</f>
        <v>3466.0889091899999</v>
      </c>
      <c r="F31" s="36">
        <f>SUMIFS(СВЦЭМ!$D$33:$D$776,СВЦЭМ!$A$33:$A$776,$A31,СВЦЭМ!$B$33:$B$776,F$11)+'СЕТ СН'!$F$11+СВЦЭМ!$D$10+'СЕТ СН'!$F$5-'СЕТ СН'!$F$21</f>
        <v>3474.8617682599997</v>
      </c>
      <c r="G31" s="36">
        <f>SUMIFS(СВЦЭМ!$D$33:$D$776,СВЦЭМ!$A$33:$A$776,$A31,СВЦЭМ!$B$33:$B$776,G$11)+'СЕТ СН'!$F$11+СВЦЭМ!$D$10+'СЕТ СН'!$F$5-'СЕТ СН'!$F$21</f>
        <v>3451.9687336799998</v>
      </c>
      <c r="H31" s="36">
        <f>SUMIFS(СВЦЭМ!$D$33:$D$776,СВЦЭМ!$A$33:$A$776,$A31,СВЦЭМ!$B$33:$B$776,H$11)+'СЕТ СН'!$F$11+СВЦЭМ!$D$10+'СЕТ СН'!$F$5-'СЕТ СН'!$F$21</f>
        <v>3394.1435185299997</v>
      </c>
      <c r="I31" s="36">
        <f>SUMIFS(СВЦЭМ!$D$33:$D$776,СВЦЭМ!$A$33:$A$776,$A31,СВЦЭМ!$B$33:$B$776,I$11)+'СЕТ СН'!$F$11+СВЦЭМ!$D$10+'СЕТ СН'!$F$5-'СЕТ СН'!$F$21</f>
        <v>3342.2285760300001</v>
      </c>
      <c r="J31" s="36">
        <f>SUMIFS(СВЦЭМ!$D$33:$D$776,СВЦЭМ!$A$33:$A$776,$A31,СВЦЭМ!$B$33:$B$776,J$11)+'СЕТ СН'!$F$11+СВЦЭМ!$D$10+'СЕТ СН'!$F$5-'СЕТ СН'!$F$21</f>
        <v>3275.7573786299999</v>
      </c>
      <c r="K31" s="36">
        <f>SUMIFS(СВЦЭМ!$D$33:$D$776,СВЦЭМ!$A$33:$A$776,$A31,СВЦЭМ!$B$33:$B$776,K$11)+'СЕТ СН'!$F$11+СВЦЭМ!$D$10+'СЕТ СН'!$F$5-'СЕТ СН'!$F$21</f>
        <v>3231.1924598000001</v>
      </c>
      <c r="L31" s="36">
        <f>SUMIFS(СВЦЭМ!$D$33:$D$776,СВЦЭМ!$A$33:$A$776,$A31,СВЦЭМ!$B$33:$B$776,L$11)+'СЕТ СН'!$F$11+СВЦЭМ!$D$10+'СЕТ СН'!$F$5-'СЕТ СН'!$F$21</f>
        <v>3230.9624394699999</v>
      </c>
      <c r="M31" s="36">
        <f>SUMIFS(СВЦЭМ!$D$33:$D$776,СВЦЭМ!$A$33:$A$776,$A31,СВЦЭМ!$B$33:$B$776,M$11)+'СЕТ СН'!$F$11+СВЦЭМ!$D$10+'СЕТ СН'!$F$5-'СЕТ СН'!$F$21</f>
        <v>3241.5297714500002</v>
      </c>
      <c r="N31" s="36">
        <f>SUMIFS(СВЦЭМ!$D$33:$D$776,СВЦЭМ!$A$33:$A$776,$A31,СВЦЭМ!$B$33:$B$776,N$11)+'СЕТ СН'!$F$11+СВЦЭМ!$D$10+'СЕТ СН'!$F$5-'СЕТ СН'!$F$21</f>
        <v>3254.1232844599999</v>
      </c>
      <c r="O31" s="36">
        <f>SUMIFS(СВЦЭМ!$D$33:$D$776,СВЦЭМ!$A$33:$A$776,$A31,СВЦЭМ!$B$33:$B$776,O$11)+'СЕТ СН'!$F$11+СВЦЭМ!$D$10+'СЕТ СН'!$F$5-'СЕТ СН'!$F$21</f>
        <v>3296.7775513500001</v>
      </c>
      <c r="P31" s="36">
        <f>SUMIFS(СВЦЭМ!$D$33:$D$776,СВЦЭМ!$A$33:$A$776,$A31,СВЦЭМ!$B$33:$B$776,P$11)+'СЕТ СН'!$F$11+СВЦЭМ!$D$10+'СЕТ СН'!$F$5-'СЕТ СН'!$F$21</f>
        <v>3345.8715590699999</v>
      </c>
      <c r="Q31" s="36">
        <f>SUMIFS(СВЦЭМ!$D$33:$D$776,СВЦЭМ!$A$33:$A$776,$A31,СВЦЭМ!$B$33:$B$776,Q$11)+'СЕТ СН'!$F$11+СВЦЭМ!$D$10+'СЕТ СН'!$F$5-'СЕТ СН'!$F$21</f>
        <v>3315.3730009400001</v>
      </c>
      <c r="R31" s="36">
        <f>SUMIFS(СВЦЭМ!$D$33:$D$776,СВЦЭМ!$A$33:$A$776,$A31,СВЦЭМ!$B$33:$B$776,R$11)+'СЕТ СН'!$F$11+СВЦЭМ!$D$10+'СЕТ СН'!$F$5-'СЕТ СН'!$F$21</f>
        <v>3264.1848517099997</v>
      </c>
      <c r="S31" s="36">
        <f>SUMIFS(СВЦЭМ!$D$33:$D$776,СВЦЭМ!$A$33:$A$776,$A31,СВЦЭМ!$B$33:$B$776,S$11)+'СЕТ СН'!$F$11+СВЦЭМ!$D$10+'СЕТ СН'!$F$5-'СЕТ СН'!$F$21</f>
        <v>3195.4221193399999</v>
      </c>
      <c r="T31" s="36">
        <f>SUMIFS(СВЦЭМ!$D$33:$D$776,СВЦЭМ!$A$33:$A$776,$A31,СВЦЭМ!$B$33:$B$776,T$11)+'СЕТ СН'!$F$11+СВЦЭМ!$D$10+'СЕТ СН'!$F$5-'СЕТ СН'!$F$21</f>
        <v>3162.9723059899998</v>
      </c>
      <c r="U31" s="36">
        <f>SUMIFS(СВЦЭМ!$D$33:$D$776,СВЦЭМ!$A$33:$A$776,$A31,СВЦЭМ!$B$33:$B$776,U$11)+'СЕТ СН'!$F$11+СВЦЭМ!$D$10+'СЕТ СН'!$F$5-'СЕТ СН'!$F$21</f>
        <v>3177.73350089</v>
      </c>
      <c r="V31" s="36">
        <f>SUMIFS(СВЦЭМ!$D$33:$D$776,СВЦЭМ!$A$33:$A$776,$A31,СВЦЭМ!$B$33:$B$776,V$11)+'СЕТ СН'!$F$11+СВЦЭМ!$D$10+'СЕТ СН'!$F$5-'СЕТ СН'!$F$21</f>
        <v>3174.91852268</v>
      </c>
      <c r="W31" s="36">
        <f>SUMIFS(СВЦЭМ!$D$33:$D$776,СВЦЭМ!$A$33:$A$776,$A31,СВЦЭМ!$B$33:$B$776,W$11)+'СЕТ СН'!$F$11+СВЦЭМ!$D$10+'СЕТ СН'!$F$5-'СЕТ СН'!$F$21</f>
        <v>3171.0107008999998</v>
      </c>
      <c r="X31" s="36">
        <f>SUMIFS(СВЦЭМ!$D$33:$D$776,СВЦЭМ!$A$33:$A$776,$A31,СВЦЭМ!$B$33:$B$776,X$11)+'СЕТ СН'!$F$11+СВЦЭМ!$D$10+'СЕТ СН'!$F$5-'СЕТ СН'!$F$21</f>
        <v>3175.2674405899998</v>
      </c>
      <c r="Y31" s="36">
        <f>SUMIFS(СВЦЭМ!$D$33:$D$776,СВЦЭМ!$A$33:$A$776,$A31,СВЦЭМ!$B$33:$B$776,Y$11)+'СЕТ СН'!$F$11+СВЦЭМ!$D$10+'СЕТ СН'!$F$5-'СЕТ СН'!$F$21</f>
        <v>3210.8799194499998</v>
      </c>
    </row>
    <row r="32" spans="1:25" ht="15.75" x14ac:dyDescent="0.2">
      <c r="A32" s="35">
        <f t="shared" si="0"/>
        <v>44125</v>
      </c>
      <c r="B32" s="36">
        <f>SUMIFS(СВЦЭМ!$D$33:$D$776,СВЦЭМ!$A$33:$A$776,$A32,СВЦЭМ!$B$33:$B$776,B$11)+'СЕТ СН'!$F$11+СВЦЭМ!$D$10+'СЕТ СН'!$F$5-'СЕТ СН'!$F$21</f>
        <v>3292.1479090299999</v>
      </c>
      <c r="C32" s="36">
        <f>SUMIFS(СВЦЭМ!$D$33:$D$776,СВЦЭМ!$A$33:$A$776,$A32,СВЦЭМ!$B$33:$B$776,C$11)+'СЕТ СН'!$F$11+СВЦЭМ!$D$10+'СЕТ СН'!$F$5-'СЕТ СН'!$F$21</f>
        <v>3370.69692932</v>
      </c>
      <c r="D32" s="36">
        <f>SUMIFS(СВЦЭМ!$D$33:$D$776,СВЦЭМ!$A$33:$A$776,$A32,СВЦЭМ!$B$33:$B$776,D$11)+'СЕТ СН'!$F$11+СВЦЭМ!$D$10+'СЕТ СН'!$F$5-'СЕТ СН'!$F$21</f>
        <v>3427.5253500899998</v>
      </c>
      <c r="E32" s="36">
        <f>SUMIFS(СВЦЭМ!$D$33:$D$776,СВЦЭМ!$A$33:$A$776,$A32,СВЦЭМ!$B$33:$B$776,E$11)+'СЕТ СН'!$F$11+СВЦЭМ!$D$10+'СЕТ СН'!$F$5-'СЕТ СН'!$F$21</f>
        <v>3435.10353708</v>
      </c>
      <c r="F32" s="36">
        <f>SUMIFS(СВЦЭМ!$D$33:$D$776,СВЦЭМ!$A$33:$A$776,$A32,СВЦЭМ!$B$33:$B$776,F$11)+'СЕТ СН'!$F$11+СВЦЭМ!$D$10+'СЕТ СН'!$F$5-'СЕТ СН'!$F$21</f>
        <v>3435.5813529699999</v>
      </c>
      <c r="G32" s="36">
        <f>SUMIFS(СВЦЭМ!$D$33:$D$776,СВЦЭМ!$A$33:$A$776,$A32,СВЦЭМ!$B$33:$B$776,G$11)+'СЕТ СН'!$F$11+СВЦЭМ!$D$10+'СЕТ СН'!$F$5-'СЕТ СН'!$F$21</f>
        <v>3418.4280925200001</v>
      </c>
      <c r="H32" s="36">
        <f>SUMIFS(СВЦЭМ!$D$33:$D$776,СВЦЭМ!$A$33:$A$776,$A32,СВЦЭМ!$B$33:$B$776,H$11)+'СЕТ СН'!$F$11+СВЦЭМ!$D$10+'СЕТ СН'!$F$5-'СЕТ СН'!$F$21</f>
        <v>3366.1672267200001</v>
      </c>
      <c r="I32" s="36">
        <f>SUMIFS(СВЦЭМ!$D$33:$D$776,СВЦЭМ!$A$33:$A$776,$A32,СВЦЭМ!$B$33:$B$776,I$11)+'СЕТ СН'!$F$11+СВЦЭМ!$D$10+'СЕТ СН'!$F$5-'СЕТ СН'!$F$21</f>
        <v>3322.76258082</v>
      </c>
      <c r="J32" s="36">
        <f>SUMIFS(СВЦЭМ!$D$33:$D$776,СВЦЭМ!$A$33:$A$776,$A32,СВЦЭМ!$B$33:$B$776,J$11)+'СЕТ СН'!$F$11+СВЦЭМ!$D$10+'СЕТ СН'!$F$5-'СЕТ СН'!$F$21</f>
        <v>3268.0857972200001</v>
      </c>
      <c r="K32" s="36">
        <f>SUMIFS(СВЦЭМ!$D$33:$D$776,СВЦЭМ!$A$33:$A$776,$A32,СВЦЭМ!$B$33:$B$776,K$11)+'СЕТ СН'!$F$11+СВЦЭМ!$D$10+'СЕТ СН'!$F$5-'СЕТ СН'!$F$21</f>
        <v>3228.4197464200001</v>
      </c>
      <c r="L32" s="36">
        <f>SUMIFS(СВЦЭМ!$D$33:$D$776,СВЦЭМ!$A$33:$A$776,$A32,СВЦЭМ!$B$33:$B$776,L$11)+'СЕТ СН'!$F$11+СВЦЭМ!$D$10+'СЕТ СН'!$F$5-'СЕТ СН'!$F$21</f>
        <v>3228.54634622</v>
      </c>
      <c r="M32" s="36">
        <f>SUMIFS(СВЦЭМ!$D$33:$D$776,СВЦЭМ!$A$33:$A$776,$A32,СВЦЭМ!$B$33:$B$776,M$11)+'СЕТ СН'!$F$11+СВЦЭМ!$D$10+'СЕТ СН'!$F$5-'СЕТ СН'!$F$21</f>
        <v>3232.3692153399998</v>
      </c>
      <c r="N32" s="36">
        <f>SUMIFS(СВЦЭМ!$D$33:$D$776,СВЦЭМ!$A$33:$A$776,$A32,СВЦЭМ!$B$33:$B$776,N$11)+'СЕТ СН'!$F$11+СВЦЭМ!$D$10+'СЕТ СН'!$F$5-'СЕТ СН'!$F$21</f>
        <v>3239.4551245399998</v>
      </c>
      <c r="O32" s="36">
        <f>SUMIFS(СВЦЭМ!$D$33:$D$776,СВЦЭМ!$A$33:$A$776,$A32,СВЦЭМ!$B$33:$B$776,O$11)+'СЕТ СН'!$F$11+СВЦЭМ!$D$10+'СЕТ СН'!$F$5-'СЕТ СН'!$F$21</f>
        <v>3277.9219369500001</v>
      </c>
      <c r="P32" s="36">
        <f>SUMIFS(СВЦЭМ!$D$33:$D$776,СВЦЭМ!$A$33:$A$776,$A32,СВЦЭМ!$B$33:$B$776,P$11)+'СЕТ СН'!$F$11+СВЦЭМ!$D$10+'СЕТ СН'!$F$5-'СЕТ СН'!$F$21</f>
        <v>3318.7111758700003</v>
      </c>
      <c r="Q32" s="36">
        <f>SUMIFS(СВЦЭМ!$D$33:$D$776,СВЦЭМ!$A$33:$A$776,$A32,СВЦЭМ!$B$33:$B$776,Q$11)+'СЕТ СН'!$F$11+СВЦЭМ!$D$10+'СЕТ СН'!$F$5-'СЕТ СН'!$F$21</f>
        <v>3283.3431792299998</v>
      </c>
      <c r="R32" s="36">
        <f>SUMIFS(СВЦЭМ!$D$33:$D$776,СВЦЭМ!$A$33:$A$776,$A32,СВЦЭМ!$B$33:$B$776,R$11)+'СЕТ СН'!$F$11+СВЦЭМ!$D$10+'СЕТ СН'!$F$5-'СЕТ СН'!$F$21</f>
        <v>3229.1165486899999</v>
      </c>
      <c r="S32" s="36">
        <f>SUMIFS(СВЦЭМ!$D$33:$D$776,СВЦЭМ!$A$33:$A$776,$A32,СВЦЭМ!$B$33:$B$776,S$11)+'СЕТ СН'!$F$11+СВЦЭМ!$D$10+'СЕТ СН'!$F$5-'СЕТ СН'!$F$21</f>
        <v>3166.1264609300001</v>
      </c>
      <c r="T32" s="36">
        <f>SUMIFS(СВЦЭМ!$D$33:$D$776,СВЦЭМ!$A$33:$A$776,$A32,СВЦЭМ!$B$33:$B$776,T$11)+'СЕТ СН'!$F$11+СВЦЭМ!$D$10+'СЕТ СН'!$F$5-'СЕТ СН'!$F$21</f>
        <v>3161.1582330400001</v>
      </c>
      <c r="U32" s="36">
        <f>SUMIFS(СВЦЭМ!$D$33:$D$776,СВЦЭМ!$A$33:$A$776,$A32,СВЦЭМ!$B$33:$B$776,U$11)+'СЕТ СН'!$F$11+СВЦЭМ!$D$10+'СЕТ СН'!$F$5-'СЕТ СН'!$F$21</f>
        <v>3176.4604744500002</v>
      </c>
      <c r="V32" s="36">
        <f>SUMIFS(СВЦЭМ!$D$33:$D$776,СВЦЭМ!$A$33:$A$776,$A32,СВЦЭМ!$B$33:$B$776,V$11)+'СЕТ СН'!$F$11+СВЦЭМ!$D$10+'СЕТ СН'!$F$5-'СЕТ СН'!$F$21</f>
        <v>3173.4707311100001</v>
      </c>
      <c r="W32" s="36">
        <f>SUMIFS(СВЦЭМ!$D$33:$D$776,СВЦЭМ!$A$33:$A$776,$A32,СВЦЭМ!$B$33:$B$776,W$11)+'СЕТ СН'!$F$11+СВЦЭМ!$D$10+'СЕТ СН'!$F$5-'СЕТ СН'!$F$21</f>
        <v>3170.7979057499997</v>
      </c>
      <c r="X32" s="36">
        <f>SUMIFS(СВЦЭМ!$D$33:$D$776,СВЦЭМ!$A$33:$A$776,$A32,СВЦЭМ!$B$33:$B$776,X$11)+'СЕТ СН'!$F$11+СВЦЭМ!$D$10+'СЕТ СН'!$F$5-'СЕТ СН'!$F$21</f>
        <v>3162.54072412</v>
      </c>
      <c r="Y32" s="36">
        <f>SUMIFS(СВЦЭМ!$D$33:$D$776,СВЦЭМ!$A$33:$A$776,$A32,СВЦЭМ!$B$33:$B$776,Y$11)+'СЕТ СН'!$F$11+СВЦЭМ!$D$10+'СЕТ СН'!$F$5-'СЕТ СН'!$F$21</f>
        <v>3194.3999303800001</v>
      </c>
    </row>
    <row r="33" spans="1:27" ht="15.75" x14ac:dyDescent="0.2">
      <c r="A33" s="35">
        <f t="shared" si="0"/>
        <v>44126</v>
      </c>
      <c r="B33" s="36">
        <f>SUMIFS(СВЦЭМ!$D$33:$D$776,СВЦЭМ!$A$33:$A$776,$A33,СВЦЭМ!$B$33:$B$776,B$11)+'СЕТ СН'!$F$11+СВЦЭМ!$D$10+'СЕТ СН'!$F$5-'СЕТ СН'!$F$21</f>
        <v>3311.34056465</v>
      </c>
      <c r="C33" s="36">
        <f>SUMIFS(СВЦЭМ!$D$33:$D$776,СВЦЭМ!$A$33:$A$776,$A33,СВЦЭМ!$B$33:$B$776,C$11)+'СЕТ СН'!$F$11+СВЦЭМ!$D$10+'СЕТ СН'!$F$5-'СЕТ СН'!$F$21</f>
        <v>3402.0501635400001</v>
      </c>
      <c r="D33" s="36">
        <f>SUMIFS(СВЦЭМ!$D$33:$D$776,СВЦЭМ!$A$33:$A$776,$A33,СВЦЭМ!$B$33:$B$776,D$11)+'СЕТ СН'!$F$11+СВЦЭМ!$D$10+'СЕТ СН'!$F$5-'СЕТ СН'!$F$21</f>
        <v>3458.6033199899998</v>
      </c>
      <c r="E33" s="36">
        <f>SUMIFS(СВЦЭМ!$D$33:$D$776,СВЦЭМ!$A$33:$A$776,$A33,СВЦЭМ!$B$33:$B$776,E$11)+'СЕТ СН'!$F$11+СВЦЭМ!$D$10+'СЕТ СН'!$F$5-'СЕТ СН'!$F$21</f>
        <v>3464.3871879200001</v>
      </c>
      <c r="F33" s="36">
        <f>SUMIFS(СВЦЭМ!$D$33:$D$776,СВЦЭМ!$A$33:$A$776,$A33,СВЦЭМ!$B$33:$B$776,F$11)+'СЕТ СН'!$F$11+СВЦЭМ!$D$10+'СЕТ СН'!$F$5-'СЕТ СН'!$F$21</f>
        <v>3464.88165166</v>
      </c>
      <c r="G33" s="36">
        <f>SUMIFS(СВЦЭМ!$D$33:$D$776,СВЦЭМ!$A$33:$A$776,$A33,СВЦЭМ!$B$33:$B$776,G$11)+'СЕТ СН'!$F$11+СВЦЭМ!$D$10+'СЕТ СН'!$F$5-'СЕТ СН'!$F$21</f>
        <v>3444.4805986400002</v>
      </c>
      <c r="H33" s="36">
        <f>SUMIFS(СВЦЭМ!$D$33:$D$776,СВЦЭМ!$A$33:$A$776,$A33,СВЦЭМ!$B$33:$B$776,H$11)+'СЕТ СН'!$F$11+СВЦЭМ!$D$10+'СЕТ СН'!$F$5-'СЕТ СН'!$F$21</f>
        <v>3394.8287702100001</v>
      </c>
      <c r="I33" s="36">
        <f>SUMIFS(СВЦЭМ!$D$33:$D$776,СВЦЭМ!$A$33:$A$776,$A33,СВЦЭМ!$B$33:$B$776,I$11)+'СЕТ СН'!$F$11+СВЦЭМ!$D$10+'СЕТ СН'!$F$5-'СЕТ СН'!$F$21</f>
        <v>3347.0536760200002</v>
      </c>
      <c r="J33" s="36">
        <f>SUMIFS(СВЦЭМ!$D$33:$D$776,СВЦЭМ!$A$33:$A$776,$A33,СВЦЭМ!$B$33:$B$776,J$11)+'СЕТ СН'!$F$11+СВЦЭМ!$D$10+'СЕТ СН'!$F$5-'СЕТ СН'!$F$21</f>
        <v>3287.8542974399998</v>
      </c>
      <c r="K33" s="36">
        <f>SUMIFS(СВЦЭМ!$D$33:$D$776,СВЦЭМ!$A$33:$A$776,$A33,СВЦЭМ!$B$33:$B$776,K$11)+'СЕТ СН'!$F$11+СВЦЭМ!$D$10+'СЕТ СН'!$F$5-'СЕТ СН'!$F$21</f>
        <v>3245.9852431199997</v>
      </c>
      <c r="L33" s="36">
        <f>SUMIFS(СВЦЭМ!$D$33:$D$776,СВЦЭМ!$A$33:$A$776,$A33,СВЦЭМ!$B$33:$B$776,L$11)+'СЕТ СН'!$F$11+СВЦЭМ!$D$10+'СЕТ СН'!$F$5-'СЕТ СН'!$F$21</f>
        <v>3243.0453863900002</v>
      </c>
      <c r="M33" s="36">
        <f>SUMIFS(СВЦЭМ!$D$33:$D$776,СВЦЭМ!$A$33:$A$776,$A33,СВЦЭМ!$B$33:$B$776,M$11)+'СЕТ СН'!$F$11+СВЦЭМ!$D$10+'СЕТ СН'!$F$5-'СЕТ СН'!$F$21</f>
        <v>3253.3455118800002</v>
      </c>
      <c r="N33" s="36">
        <f>SUMIFS(СВЦЭМ!$D$33:$D$776,СВЦЭМ!$A$33:$A$776,$A33,СВЦЭМ!$B$33:$B$776,N$11)+'СЕТ СН'!$F$11+СВЦЭМ!$D$10+'СЕТ СН'!$F$5-'СЕТ СН'!$F$21</f>
        <v>3263.94523334</v>
      </c>
      <c r="O33" s="36">
        <f>SUMIFS(СВЦЭМ!$D$33:$D$776,СВЦЭМ!$A$33:$A$776,$A33,СВЦЭМ!$B$33:$B$776,O$11)+'СЕТ СН'!$F$11+СВЦЭМ!$D$10+'СЕТ СН'!$F$5-'СЕТ СН'!$F$21</f>
        <v>3311.87586809</v>
      </c>
      <c r="P33" s="36">
        <f>SUMIFS(СВЦЭМ!$D$33:$D$776,СВЦЭМ!$A$33:$A$776,$A33,СВЦЭМ!$B$33:$B$776,P$11)+'СЕТ СН'!$F$11+СВЦЭМ!$D$10+'СЕТ СН'!$F$5-'СЕТ СН'!$F$21</f>
        <v>3353.456095</v>
      </c>
      <c r="Q33" s="36">
        <f>SUMIFS(СВЦЭМ!$D$33:$D$776,СВЦЭМ!$A$33:$A$776,$A33,СВЦЭМ!$B$33:$B$776,Q$11)+'СЕТ СН'!$F$11+СВЦЭМ!$D$10+'СЕТ СН'!$F$5-'СЕТ СН'!$F$21</f>
        <v>3314.59903996</v>
      </c>
      <c r="R33" s="36">
        <f>SUMIFS(СВЦЭМ!$D$33:$D$776,СВЦЭМ!$A$33:$A$776,$A33,СВЦЭМ!$B$33:$B$776,R$11)+'СЕТ СН'!$F$11+СВЦЭМ!$D$10+'СЕТ СН'!$F$5-'СЕТ СН'!$F$21</f>
        <v>3257.5479226500001</v>
      </c>
      <c r="S33" s="36">
        <f>SUMIFS(СВЦЭМ!$D$33:$D$776,СВЦЭМ!$A$33:$A$776,$A33,СВЦЭМ!$B$33:$B$776,S$11)+'СЕТ СН'!$F$11+СВЦЭМ!$D$10+'СЕТ СН'!$F$5-'СЕТ СН'!$F$21</f>
        <v>3194.5430824800001</v>
      </c>
      <c r="T33" s="36">
        <f>SUMIFS(СВЦЭМ!$D$33:$D$776,СВЦЭМ!$A$33:$A$776,$A33,СВЦЭМ!$B$33:$B$776,T$11)+'СЕТ СН'!$F$11+СВЦЭМ!$D$10+'СЕТ СН'!$F$5-'СЕТ СН'!$F$21</f>
        <v>3175.9993458899999</v>
      </c>
      <c r="U33" s="36">
        <f>SUMIFS(СВЦЭМ!$D$33:$D$776,СВЦЭМ!$A$33:$A$776,$A33,СВЦЭМ!$B$33:$B$776,U$11)+'СЕТ СН'!$F$11+СВЦЭМ!$D$10+'СЕТ СН'!$F$5-'СЕТ СН'!$F$21</f>
        <v>3190.3742475399999</v>
      </c>
      <c r="V33" s="36">
        <f>SUMIFS(СВЦЭМ!$D$33:$D$776,СВЦЭМ!$A$33:$A$776,$A33,СВЦЭМ!$B$33:$B$776,V$11)+'СЕТ СН'!$F$11+СВЦЭМ!$D$10+'СЕТ СН'!$F$5-'СЕТ СН'!$F$21</f>
        <v>3184.1768942500003</v>
      </c>
      <c r="W33" s="36">
        <f>SUMIFS(СВЦЭМ!$D$33:$D$776,СВЦЭМ!$A$33:$A$776,$A33,СВЦЭМ!$B$33:$B$776,W$11)+'СЕТ СН'!$F$11+СВЦЭМ!$D$10+'СЕТ СН'!$F$5-'СЕТ СН'!$F$21</f>
        <v>3184.84550365</v>
      </c>
      <c r="X33" s="36">
        <f>SUMIFS(СВЦЭМ!$D$33:$D$776,СВЦЭМ!$A$33:$A$776,$A33,СВЦЭМ!$B$33:$B$776,X$11)+'СЕТ СН'!$F$11+СВЦЭМ!$D$10+'СЕТ СН'!$F$5-'СЕТ СН'!$F$21</f>
        <v>3175.4621779499998</v>
      </c>
      <c r="Y33" s="36">
        <f>SUMIFS(СВЦЭМ!$D$33:$D$776,СВЦЭМ!$A$33:$A$776,$A33,СВЦЭМ!$B$33:$B$776,Y$11)+'СЕТ СН'!$F$11+СВЦЭМ!$D$10+'СЕТ СН'!$F$5-'СЕТ СН'!$F$21</f>
        <v>3210.9083255099999</v>
      </c>
    </row>
    <row r="34" spans="1:27" ht="15.75" x14ac:dyDescent="0.2">
      <c r="A34" s="35">
        <f t="shared" si="0"/>
        <v>44127</v>
      </c>
      <c r="B34" s="36">
        <f>SUMIFS(СВЦЭМ!$D$33:$D$776,СВЦЭМ!$A$33:$A$776,$A34,СВЦЭМ!$B$33:$B$776,B$11)+'СЕТ СН'!$F$11+СВЦЭМ!$D$10+'СЕТ СН'!$F$5-'СЕТ СН'!$F$21</f>
        <v>3325.2015781</v>
      </c>
      <c r="C34" s="36">
        <f>SUMIFS(СВЦЭМ!$D$33:$D$776,СВЦЭМ!$A$33:$A$776,$A34,СВЦЭМ!$B$33:$B$776,C$11)+'СЕТ СН'!$F$11+СВЦЭМ!$D$10+'СЕТ СН'!$F$5-'СЕТ СН'!$F$21</f>
        <v>3403.9051755999999</v>
      </c>
      <c r="D34" s="36">
        <f>SUMIFS(СВЦЭМ!$D$33:$D$776,СВЦЭМ!$A$33:$A$776,$A34,СВЦЭМ!$B$33:$B$776,D$11)+'СЕТ СН'!$F$11+СВЦЭМ!$D$10+'СЕТ СН'!$F$5-'СЕТ СН'!$F$21</f>
        <v>3458.8076658599998</v>
      </c>
      <c r="E34" s="36">
        <f>SUMIFS(СВЦЭМ!$D$33:$D$776,СВЦЭМ!$A$33:$A$776,$A34,СВЦЭМ!$B$33:$B$776,E$11)+'СЕТ СН'!$F$11+СВЦЭМ!$D$10+'СЕТ СН'!$F$5-'СЕТ СН'!$F$21</f>
        <v>3467.4989441299999</v>
      </c>
      <c r="F34" s="36">
        <f>SUMIFS(СВЦЭМ!$D$33:$D$776,СВЦЭМ!$A$33:$A$776,$A34,СВЦЭМ!$B$33:$B$776,F$11)+'СЕТ СН'!$F$11+СВЦЭМ!$D$10+'СЕТ СН'!$F$5-'СЕТ СН'!$F$21</f>
        <v>3466.6651695</v>
      </c>
      <c r="G34" s="36">
        <f>SUMIFS(СВЦЭМ!$D$33:$D$776,СВЦЭМ!$A$33:$A$776,$A34,СВЦЭМ!$B$33:$B$776,G$11)+'СЕТ СН'!$F$11+СВЦЭМ!$D$10+'СЕТ СН'!$F$5-'СЕТ СН'!$F$21</f>
        <v>3445.9247271599997</v>
      </c>
      <c r="H34" s="36">
        <f>SUMIFS(СВЦЭМ!$D$33:$D$776,СВЦЭМ!$A$33:$A$776,$A34,СВЦЭМ!$B$33:$B$776,H$11)+'СЕТ СН'!$F$11+СВЦЭМ!$D$10+'СЕТ СН'!$F$5-'СЕТ СН'!$F$21</f>
        <v>3398.15723759</v>
      </c>
      <c r="I34" s="36">
        <f>SUMIFS(СВЦЭМ!$D$33:$D$776,СВЦЭМ!$A$33:$A$776,$A34,СВЦЭМ!$B$33:$B$776,I$11)+'СЕТ СН'!$F$11+СВЦЭМ!$D$10+'СЕТ СН'!$F$5-'СЕТ СН'!$F$21</f>
        <v>3350.03381545</v>
      </c>
      <c r="J34" s="36">
        <f>SUMIFS(СВЦЭМ!$D$33:$D$776,СВЦЭМ!$A$33:$A$776,$A34,СВЦЭМ!$B$33:$B$776,J$11)+'СЕТ СН'!$F$11+СВЦЭМ!$D$10+'СЕТ СН'!$F$5-'СЕТ СН'!$F$21</f>
        <v>3292.3322427499998</v>
      </c>
      <c r="K34" s="36">
        <f>SUMIFS(СВЦЭМ!$D$33:$D$776,СВЦЭМ!$A$33:$A$776,$A34,СВЦЭМ!$B$33:$B$776,K$11)+'СЕТ СН'!$F$11+СВЦЭМ!$D$10+'СЕТ СН'!$F$5-'СЕТ СН'!$F$21</f>
        <v>3263.0318007300002</v>
      </c>
      <c r="L34" s="36">
        <f>SUMIFS(СВЦЭМ!$D$33:$D$776,СВЦЭМ!$A$33:$A$776,$A34,СВЦЭМ!$B$33:$B$776,L$11)+'СЕТ СН'!$F$11+СВЦЭМ!$D$10+'СЕТ СН'!$F$5-'СЕТ СН'!$F$21</f>
        <v>3262.71983628</v>
      </c>
      <c r="M34" s="36">
        <f>SUMIFS(СВЦЭМ!$D$33:$D$776,СВЦЭМ!$A$33:$A$776,$A34,СВЦЭМ!$B$33:$B$776,M$11)+'СЕТ СН'!$F$11+СВЦЭМ!$D$10+'СЕТ СН'!$F$5-'СЕТ СН'!$F$21</f>
        <v>3263.5454442099999</v>
      </c>
      <c r="N34" s="36">
        <f>SUMIFS(СВЦЭМ!$D$33:$D$776,СВЦЭМ!$A$33:$A$776,$A34,СВЦЭМ!$B$33:$B$776,N$11)+'СЕТ СН'!$F$11+СВЦЭМ!$D$10+'СЕТ СН'!$F$5-'СЕТ СН'!$F$21</f>
        <v>3270.7047164000001</v>
      </c>
      <c r="O34" s="36">
        <f>SUMIFS(СВЦЭМ!$D$33:$D$776,СВЦЭМ!$A$33:$A$776,$A34,СВЦЭМ!$B$33:$B$776,O$11)+'СЕТ СН'!$F$11+СВЦЭМ!$D$10+'СЕТ СН'!$F$5-'СЕТ СН'!$F$21</f>
        <v>3310.6817608199999</v>
      </c>
      <c r="P34" s="36">
        <f>SUMIFS(СВЦЭМ!$D$33:$D$776,СВЦЭМ!$A$33:$A$776,$A34,СВЦЭМ!$B$33:$B$776,P$11)+'СЕТ СН'!$F$11+СВЦЭМ!$D$10+'СЕТ СН'!$F$5-'СЕТ СН'!$F$21</f>
        <v>3349.30374231</v>
      </c>
      <c r="Q34" s="36">
        <f>SUMIFS(СВЦЭМ!$D$33:$D$776,СВЦЭМ!$A$33:$A$776,$A34,СВЦЭМ!$B$33:$B$776,Q$11)+'СЕТ СН'!$F$11+СВЦЭМ!$D$10+'СЕТ СН'!$F$5-'СЕТ СН'!$F$21</f>
        <v>3312.0165864000001</v>
      </c>
      <c r="R34" s="36">
        <f>SUMIFS(СВЦЭМ!$D$33:$D$776,СВЦЭМ!$A$33:$A$776,$A34,СВЦЭМ!$B$33:$B$776,R$11)+'СЕТ СН'!$F$11+СВЦЭМ!$D$10+'СЕТ СН'!$F$5-'СЕТ СН'!$F$21</f>
        <v>3258.3360957599998</v>
      </c>
      <c r="S34" s="36">
        <f>SUMIFS(СВЦЭМ!$D$33:$D$776,СВЦЭМ!$A$33:$A$776,$A34,СВЦЭМ!$B$33:$B$776,S$11)+'СЕТ СН'!$F$11+СВЦЭМ!$D$10+'СЕТ СН'!$F$5-'СЕТ СН'!$F$21</f>
        <v>3284.1888546300002</v>
      </c>
      <c r="T34" s="36">
        <f>SUMIFS(СВЦЭМ!$D$33:$D$776,СВЦЭМ!$A$33:$A$776,$A34,СВЦЭМ!$B$33:$B$776,T$11)+'СЕТ СН'!$F$11+СВЦЭМ!$D$10+'СЕТ СН'!$F$5-'СЕТ СН'!$F$21</f>
        <v>3279.1390134100002</v>
      </c>
      <c r="U34" s="36">
        <f>SUMIFS(СВЦЭМ!$D$33:$D$776,СВЦЭМ!$A$33:$A$776,$A34,СВЦЭМ!$B$33:$B$776,U$11)+'СЕТ СН'!$F$11+СВЦЭМ!$D$10+'СЕТ СН'!$F$5-'СЕТ СН'!$F$21</f>
        <v>3212.6828579799999</v>
      </c>
      <c r="V34" s="36">
        <f>SUMIFS(СВЦЭМ!$D$33:$D$776,СВЦЭМ!$A$33:$A$776,$A34,СВЦЭМ!$B$33:$B$776,V$11)+'СЕТ СН'!$F$11+СВЦЭМ!$D$10+'СЕТ СН'!$F$5-'СЕТ СН'!$F$21</f>
        <v>3208.2345765700002</v>
      </c>
      <c r="W34" s="36">
        <f>SUMIFS(СВЦЭМ!$D$33:$D$776,СВЦЭМ!$A$33:$A$776,$A34,СВЦЭМ!$B$33:$B$776,W$11)+'СЕТ СН'!$F$11+СВЦЭМ!$D$10+'СЕТ СН'!$F$5-'СЕТ СН'!$F$21</f>
        <v>3204.8602574400002</v>
      </c>
      <c r="X34" s="36">
        <f>SUMIFS(СВЦЭМ!$D$33:$D$776,СВЦЭМ!$A$33:$A$776,$A34,СВЦЭМ!$B$33:$B$776,X$11)+'СЕТ СН'!$F$11+СВЦЭМ!$D$10+'СЕТ СН'!$F$5-'СЕТ СН'!$F$21</f>
        <v>3187.9496918200002</v>
      </c>
      <c r="Y34" s="36">
        <f>SUMIFS(СВЦЭМ!$D$33:$D$776,СВЦЭМ!$A$33:$A$776,$A34,СВЦЭМ!$B$33:$B$776,Y$11)+'СЕТ СН'!$F$11+СВЦЭМ!$D$10+'СЕТ СН'!$F$5-'СЕТ СН'!$F$21</f>
        <v>3193.9208744400003</v>
      </c>
    </row>
    <row r="35" spans="1:27" ht="15.75" x14ac:dyDescent="0.2">
      <c r="A35" s="35">
        <f t="shared" si="0"/>
        <v>44128</v>
      </c>
      <c r="B35" s="36">
        <f>SUMIFS(СВЦЭМ!$D$33:$D$776,СВЦЭМ!$A$33:$A$776,$A35,СВЦЭМ!$B$33:$B$776,B$11)+'СЕТ СН'!$F$11+СВЦЭМ!$D$10+'СЕТ СН'!$F$5-'СЕТ СН'!$F$21</f>
        <v>3293.9472240999999</v>
      </c>
      <c r="C35" s="36">
        <f>SUMIFS(СВЦЭМ!$D$33:$D$776,СВЦЭМ!$A$33:$A$776,$A35,СВЦЭМ!$B$33:$B$776,C$11)+'СЕТ СН'!$F$11+СВЦЭМ!$D$10+'СЕТ СН'!$F$5-'СЕТ СН'!$F$21</f>
        <v>3371.8963396999998</v>
      </c>
      <c r="D35" s="36">
        <f>SUMIFS(СВЦЭМ!$D$33:$D$776,СВЦЭМ!$A$33:$A$776,$A35,СВЦЭМ!$B$33:$B$776,D$11)+'СЕТ СН'!$F$11+СВЦЭМ!$D$10+'СЕТ СН'!$F$5-'СЕТ СН'!$F$21</f>
        <v>3439.3985323299999</v>
      </c>
      <c r="E35" s="36">
        <f>SUMIFS(СВЦЭМ!$D$33:$D$776,СВЦЭМ!$A$33:$A$776,$A35,СВЦЭМ!$B$33:$B$776,E$11)+'СЕТ СН'!$F$11+СВЦЭМ!$D$10+'СЕТ СН'!$F$5-'СЕТ СН'!$F$21</f>
        <v>3453.8737952399997</v>
      </c>
      <c r="F35" s="36">
        <f>SUMIFS(СВЦЭМ!$D$33:$D$776,СВЦЭМ!$A$33:$A$776,$A35,СВЦЭМ!$B$33:$B$776,F$11)+'СЕТ СН'!$F$11+СВЦЭМ!$D$10+'СЕТ СН'!$F$5-'СЕТ СН'!$F$21</f>
        <v>3455.3613504300001</v>
      </c>
      <c r="G35" s="36">
        <f>SUMIFS(СВЦЭМ!$D$33:$D$776,СВЦЭМ!$A$33:$A$776,$A35,СВЦЭМ!$B$33:$B$776,G$11)+'СЕТ СН'!$F$11+СВЦЭМ!$D$10+'СЕТ СН'!$F$5-'СЕТ СН'!$F$21</f>
        <v>3434.8345524799997</v>
      </c>
      <c r="H35" s="36">
        <f>SUMIFS(СВЦЭМ!$D$33:$D$776,СВЦЭМ!$A$33:$A$776,$A35,СВЦЭМ!$B$33:$B$776,H$11)+'СЕТ СН'!$F$11+СВЦЭМ!$D$10+'СЕТ СН'!$F$5-'СЕТ СН'!$F$21</f>
        <v>3412.8892121999997</v>
      </c>
      <c r="I35" s="36">
        <f>SUMIFS(СВЦЭМ!$D$33:$D$776,СВЦЭМ!$A$33:$A$776,$A35,СВЦЭМ!$B$33:$B$776,I$11)+'СЕТ СН'!$F$11+СВЦЭМ!$D$10+'СЕТ СН'!$F$5-'СЕТ СН'!$F$21</f>
        <v>3382.9416829000002</v>
      </c>
      <c r="J35" s="36">
        <f>SUMIFS(СВЦЭМ!$D$33:$D$776,СВЦЭМ!$A$33:$A$776,$A35,СВЦЭМ!$B$33:$B$776,J$11)+'СЕТ СН'!$F$11+СВЦЭМ!$D$10+'СЕТ СН'!$F$5-'СЕТ СН'!$F$21</f>
        <v>3309.8426826300001</v>
      </c>
      <c r="K35" s="36">
        <f>SUMIFS(СВЦЭМ!$D$33:$D$776,СВЦЭМ!$A$33:$A$776,$A35,СВЦЭМ!$B$33:$B$776,K$11)+'СЕТ СН'!$F$11+СВЦЭМ!$D$10+'СЕТ СН'!$F$5-'СЕТ СН'!$F$21</f>
        <v>3278.1841266299998</v>
      </c>
      <c r="L35" s="36">
        <f>SUMIFS(СВЦЭМ!$D$33:$D$776,СВЦЭМ!$A$33:$A$776,$A35,СВЦЭМ!$B$33:$B$776,L$11)+'СЕТ СН'!$F$11+СВЦЭМ!$D$10+'СЕТ СН'!$F$5-'СЕТ СН'!$F$21</f>
        <v>3267.3849888999998</v>
      </c>
      <c r="M35" s="36">
        <f>SUMIFS(СВЦЭМ!$D$33:$D$776,СВЦЭМ!$A$33:$A$776,$A35,СВЦЭМ!$B$33:$B$776,M$11)+'СЕТ СН'!$F$11+СВЦЭМ!$D$10+'СЕТ СН'!$F$5-'СЕТ СН'!$F$21</f>
        <v>3258.8821669600002</v>
      </c>
      <c r="N35" s="36">
        <f>SUMIFS(СВЦЭМ!$D$33:$D$776,СВЦЭМ!$A$33:$A$776,$A35,СВЦЭМ!$B$33:$B$776,N$11)+'СЕТ СН'!$F$11+СВЦЭМ!$D$10+'СЕТ СН'!$F$5-'СЕТ СН'!$F$21</f>
        <v>3256.25233794</v>
      </c>
      <c r="O35" s="36">
        <f>SUMIFS(СВЦЭМ!$D$33:$D$776,СВЦЭМ!$A$33:$A$776,$A35,СВЦЭМ!$B$33:$B$776,O$11)+'СЕТ СН'!$F$11+СВЦЭМ!$D$10+'СЕТ СН'!$F$5-'СЕТ СН'!$F$21</f>
        <v>3300.88852821</v>
      </c>
      <c r="P35" s="36">
        <f>SUMIFS(СВЦЭМ!$D$33:$D$776,СВЦЭМ!$A$33:$A$776,$A35,СВЦЭМ!$B$33:$B$776,P$11)+'СЕТ СН'!$F$11+СВЦЭМ!$D$10+'СЕТ СН'!$F$5-'СЕТ СН'!$F$21</f>
        <v>3350.8470912499997</v>
      </c>
      <c r="Q35" s="36">
        <f>SUMIFS(СВЦЭМ!$D$33:$D$776,СВЦЭМ!$A$33:$A$776,$A35,СВЦЭМ!$B$33:$B$776,Q$11)+'СЕТ СН'!$F$11+СВЦЭМ!$D$10+'СЕТ СН'!$F$5-'СЕТ СН'!$F$21</f>
        <v>3337.0549497299999</v>
      </c>
      <c r="R35" s="36">
        <f>SUMIFS(СВЦЭМ!$D$33:$D$776,СВЦЭМ!$A$33:$A$776,$A35,СВЦЭМ!$B$33:$B$776,R$11)+'СЕТ СН'!$F$11+СВЦЭМ!$D$10+'СЕТ СН'!$F$5-'СЕТ СН'!$F$21</f>
        <v>3304.9544836300001</v>
      </c>
      <c r="S35" s="36">
        <f>SUMIFS(СВЦЭМ!$D$33:$D$776,СВЦЭМ!$A$33:$A$776,$A35,СВЦЭМ!$B$33:$B$776,S$11)+'СЕТ СН'!$F$11+СВЦЭМ!$D$10+'СЕТ СН'!$F$5-'СЕТ СН'!$F$21</f>
        <v>3264.30893019</v>
      </c>
      <c r="T35" s="36">
        <f>SUMIFS(СВЦЭМ!$D$33:$D$776,СВЦЭМ!$A$33:$A$776,$A35,СВЦЭМ!$B$33:$B$776,T$11)+'СЕТ СН'!$F$11+СВЦЭМ!$D$10+'СЕТ СН'!$F$5-'СЕТ СН'!$F$21</f>
        <v>3292.1411359200001</v>
      </c>
      <c r="U35" s="36">
        <f>SUMIFS(СВЦЭМ!$D$33:$D$776,СВЦЭМ!$A$33:$A$776,$A35,СВЦЭМ!$B$33:$B$776,U$11)+'СЕТ СН'!$F$11+СВЦЭМ!$D$10+'СЕТ СН'!$F$5-'СЕТ СН'!$F$21</f>
        <v>3294.0896722899997</v>
      </c>
      <c r="V35" s="36">
        <f>SUMIFS(СВЦЭМ!$D$33:$D$776,СВЦЭМ!$A$33:$A$776,$A35,СВЦЭМ!$B$33:$B$776,V$11)+'СЕТ СН'!$F$11+СВЦЭМ!$D$10+'СЕТ СН'!$F$5-'СЕТ СН'!$F$21</f>
        <v>3208.0722224400001</v>
      </c>
      <c r="W35" s="36">
        <f>SUMIFS(СВЦЭМ!$D$33:$D$776,СВЦЭМ!$A$33:$A$776,$A35,СВЦЭМ!$B$33:$B$776,W$11)+'СЕТ СН'!$F$11+СВЦЭМ!$D$10+'СЕТ СН'!$F$5-'СЕТ СН'!$F$21</f>
        <v>3225.9067768</v>
      </c>
      <c r="X35" s="36">
        <f>SUMIFS(СВЦЭМ!$D$33:$D$776,СВЦЭМ!$A$33:$A$776,$A35,СВЦЭМ!$B$33:$B$776,X$11)+'СЕТ СН'!$F$11+СВЦЭМ!$D$10+'СЕТ СН'!$F$5-'СЕТ СН'!$F$21</f>
        <v>3252.0218129699997</v>
      </c>
      <c r="Y35" s="36">
        <f>SUMIFS(СВЦЭМ!$D$33:$D$776,СВЦЭМ!$A$33:$A$776,$A35,СВЦЭМ!$B$33:$B$776,Y$11)+'СЕТ СН'!$F$11+СВЦЭМ!$D$10+'СЕТ СН'!$F$5-'СЕТ СН'!$F$21</f>
        <v>3286.9764884400001</v>
      </c>
    </row>
    <row r="36" spans="1:27" ht="15.75" x14ac:dyDescent="0.2">
      <c r="A36" s="35">
        <f t="shared" si="0"/>
        <v>44129</v>
      </c>
      <c r="B36" s="36">
        <f>SUMIFS(СВЦЭМ!$D$33:$D$776,СВЦЭМ!$A$33:$A$776,$A36,СВЦЭМ!$B$33:$B$776,B$11)+'СЕТ СН'!$F$11+СВЦЭМ!$D$10+'СЕТ СН'!$F$5-'СЕТ СН'!$F$21</f>
        <v>3353.4186280599997</v>
      </c>
      <c r="C36" s="36">
        <f>SUMIFS(СВЦЭМ!$D$33:$D$776,СВЦЭМ!$A$33:$A$776,$A36,СВЦЭМ!$B$33:$B$776,C$11)+'СЕТ СН'!$F$11+СВЦЭМ!$D$10+'СЕТ СН'!$F$5-'СЕТ СН'!$F$21</f>
        <v>3404.3239911800001</v>
      </c>
      <c r="D36" s="36">
        <f>SUMIFS(СВЦЭМ!$D$33:$D$776,СВЦЭМ!$A$33:$A$776,$A36,СВЦЭМ!$B$33:$B$776,D$11)+'СЕТ СН'!$F$11+СВЦЭМ!$D$10+'СЕТ СН'!$F$5-'СЕТ СН'!$F$21</f>
        <v>3473.2180923400001</v>
      </c>
      <c r="E36" s="36">
        <f>SUMIFS(СВЦЭМ!$D$33:$D$776,СВЦЭМ!$A$33:$A$776,$A36,СВЦЭМ!$B$33:$B$776,E$11)+'СЕТ СН'!$F$11+СВЦЭМ!$D$10+'СЕТ СН'!$F$5-'СЕТ СН'!$F$21</f>
        <v>3481.5897202300002</v>
      </c>
      <c r="F36" s="36">
        <f>SUMIFS(СВЦЭМ!$D$33:$D$776,СВЦЭМ!$A$33:$A$776,$A36,СВЦЭМ!$B$33:$B$776,F$11)+'СЕТ СН'!$F$11+СВЦЭМ!$D$10+'СЕТ СН'!$F$5-'СЕТ СН'!$F$21</f>
        <v>3485.2669821700001</v>
      </c>
      <c r="G36" s="36">
        <f>SUMIFS(СВЦЭМ!$D$33:$D$776,СВЦЭМ!$A$33:$A$776,$A36,СВЦЭМ!$B$33:$B$776,G$11)+'СЕТ СН'!$F$11+СВЦЭМ!$D$10+'СЕТ СН'!$F$5-'СЕТ СН'!$F$21</f>
        <v>3484.6336829900001</v>
      </c>
      <c r="H36" s="36">
        <f>SUMIFS(СВЦЭМ!$D$33:$D$776,СВЦЭМ!$A$33:$A$776,$A36,СВЦЭМ!$B$33:$B$776,H$11)+'СЕТ СН'!$F$11+СВЦЭМ!$D$10+'СЕТ СН'!$F$5-'СЕТ СН'!$F$21</f>
        <v>3462.2706374700001</v>
      </c>
      <c r="I36" s="36">
        <f>SUMIFS(СВЦЭМ!$D$33:$D$776,СВЦЭМ!$A$33:$A$776,$A36,СВЦЭМ!$B$33:$B$776,I$11)+'СЕТ СН'!$F$11+СВЦЭМ!$D$10+'СЕТ СН'!$F$5-'СЕТ СН'!$F$21</f>
        <v>3437.6245004500001</v>
      </c>
      <c r="J36" s="36">
        <f>SUMIFS(СВЦЭМ!$D$33:$D$776,СВЦЭМ!$A$33:$A$776,$A36,СВЦЭМ!$B$33:$B$776,J$11)+'СЕТ СН'!$F$11+СВЦЭМ!$D$10+'СЕТ СН'!$F$5-'СЕТ СН'!$F$21</f>
        <v>3344.6484149099997</v>
      </c>
      <c r="K36" s="36">
        <f>SUMIFS(СВЦЭМ!$D$33:$D$776,СВЦЭМ!$A$33:$A$776,$A36,СВЦЭМ!$B$33:$B$776,K$11)+'СЕТ СН'!$F$11+СВЦЭМ!$D$10+'СЕТ СН'!$F$5-'СЕТ СН'!$F$21</f>
        <v>3275.0945305800001</v>
      </c>
      <c r="L36" s="36">
        <f>SUMIFS(СВЦЭМ!$D$33:$D$776,СВЦЭМ!$A$33:$A$776,$A36,СВЦЭМ!$B$33:$B$776,L$11)+'СЕТ СН'!$F$11+СВЦЭМ!$D$10+'СЕТ СН'!$F$5-'СЕТ СН'!$F$21</f>
        <v>3268.9288280999999</v>
      </c>
      <c r="M36" s="36">
        <f>SUMIFS(СВЦЭМ!$D$33:$D$776,СВЦЭМ!$A$33:$A$776,$A36,СВЦЭМ!$B$33:$B$776,M$11)+'СЕТ СН'!$F$11+СВЦЭМ!$D$10+'СЕТ СН'!$F$5-'СЕТ СН'!$F$21</f>
        <v>3270.15645176</v>
      </c>
      <c r="N36" s="36">
        <f>SUMIFS(СВЦЭМ!$D$33:$D$776,СВЦЭМ!$A$33:$A$776,$A36,СВЦЭМ!$B$33:$B$776,N$11)+'СЕТ СН'!$F$11+СВЦЭМ!$D$10+'СЕТ СН'!$F$5-'СЕТ СН'!$F$21</f>
        <v>3275.9436894700002</v>
      </c>
      <c r="O36" s="36">
        <f>SUMIFS(СВЦЭМ!$D$33:$D$776,СВЦЭМ!$A$33:$A$776,$A36,СВЦЭМ!$B$33:$B$776,O$11)+'СЕТ СН'!$F$11+СВЦЭМ!$D$10+'СЕТ СН'!$F$5-'СЕТ СН'!$F$21</f>
        <v>3318.78475893</v>
      </c>
      <c r="P36" s="36">
        <f>SUMIFS(СВЦЭМ!$D$33:$D$776,СВЦЭМ!$A$33:$A$776,$A36,СВЦЭМ!$B$33:$B$776,P$11)+'СЕТ СН'!$F$11+СВЦЭМ!$D$10+'СЕТ СН'!$F$5-'СЕТ СН'!$F$21</f>
        <v>3368.7433541700002</v>
      </c>
      <c r="Q36" s="36">
        <f>SUMIFS(СВЦЭМ!$D$33:$D$776,СВЦЭМ!$A$33:$A$776,$A36,СВЦЭМ!$B$33:$B$776,Q$11)+'СЕТ СН'!$F$11+СВЦЭМ!$D$10+'СЕТ СН'!$F$5-'СЕТ СН'!$F$21</f>
        <v>3330.7913078000001</v>
      </c>
      <c r="R36" s="36">
        <f>SUMIFS(СВЦЭМ!$D$33:$D$776,СВЦЭМ!$A$33:$A$776,$A36,СВЦЭМ!$B$33:$B$776,R$11)+'СЕТ СН'!$F$11+СВЦЭМ!$D$10+'СЕТ СН'!$F$5-'СЕТ СН'!$F$21</f>
        <v>3277.3216399200001</v>
      </c>
      <c r="S36" s="36">
        <f>SUMIFS(СВЦЭМ!$D$33:$D$776,СВЦЭМ!$A$33:$A$776,$A36,СВЦЭМ!$B$33:$B$776,S$11)+'СЕТ СН'!$F$11+СВЦЭМ!$D$10+'СЕТ СН'!$F$5-'СЕТ СН'!$F$21</f>
        <v>3267.5485939499999</v>
      </c>
      <c r="T36" s="36">
        <f>SUMIFS(СВЦЭМ!$D$33:$D$776,СВЦЭМ!$A$33:$A$776,$A36,СВЦЭМ!$B$33:$B$776,T$11)+'СЕТ СН'!$F$11+СВЦЭМ!$D$10+'СЕТ СН'!$F$5-'СЕТ СН'!$F$21</f>
        <v>3293.2694867199998</v>
      </c>
      <c r="U36" s="36">
        <f>SUMIFS(СВЦЭМ!$D$33:$D$776,СВЦЭМ!$A$33:$A$776,$A36,СВЦЭМ!$B$33:$B$776,U$11)+'СЕТ СН'!$F$11+СВЦЭМ!$D$10+'СЕТ СН'!$F$5-'СЕТ СН'!$F$21</f>
        <v>3229.0862584799997</v>
      </c>
      <c r="V36" s="36">
        <f>SUMIFS(СВЦЭМ!$D$33:$D$776,СВЦЭМ!$A$33:$A$776,$A36,СВЦЭМ!$B$33:$B$776,V$11)+'СЕТ СН'!$F$11+СВЦЭМ!$D$10+'СЕТ СН'!$F$5-'СЕТ СН'!$F$21</f>
        <v>3211.1851695599998</v>
      </c>
      <c r="W36" s="36">
        <f>SUMIFS(СВЦЭМ!$D$33:$D$776,СВЦЭМ!$A$33:$A$776,$A36,СВЦЭМ!$B$33:$B$776,W$11)+'СЕТ СН'!$F$11+СВЦЭМ!$D$10+'СЕТ СН'!$F$5-'СЕТ СН'!$F$21</f>
        <v>3192.40386786</v>
      </c>
      <c r="X36" s="36">
        <f>SUMIFS(СВЦЭМ!$D$33:$D$776,СВЦЭМ!$A$33:$A$776,$A36,СВЦЭМ!$B$33:$B$776,X$11)+'СЕТ СН'!$F$11+СВЦЭМ!$D$10+'СЕТ СН'!$F$5-'СЕТ СН'!$F$21</f>
        <v>3198.7695776700002</v>
      </c>
      <c r="Y36" s="36">
        <f>SUMIFS(СВЦЭМ!$D$33:$D$776,СВЦЭМ!$A$33:$A$776,$A36,СВЦЭМ!$B$33:$B$776,Y$11)+'СЕТ СН'!$F$11+СВЦЭМ!$D$10+'СЕТ СН'!$F$5-'СЕТ СН'!$F$21</f>
        <v>3239.4954335399998</v>
      </c>
    </row>
    <row r="37" spans="1:27" ht="15.75" x14ac:dyDescent="0.2">
      <c r="A37" s="35">
        <f t="shared" si="0"/>
        <v>44130</v>
      </c>
      <c r="B37" s="36">
        <f>SUMIFS(СВЦЭМ!$D$33:$D$776,СВЦЭМ!$A$33:$A$776,$A37,СВЦЭМ!$B$33:$B$776,B$11)+'СЕТ СН'!$F$11+СВЦЭМ!$D$10+'СЕТ СН'!$F$5-'СЕТ СН'!$F$21</f>
        <v>3345.1058966199998</v>
      </c>
      <c r="C37" s="36">
        <f>SUMIFS(СВЦЭМ!$D$33:$D$776,СВЦЭМ!$A$33:$A$776,$A37,СВЦЭМ!$B$33:$B$776,C$11)+'СЕТ СН'!$F$11+СВЦЭМ!$D$10+'СЕТ СН'!$F$5-'СЕТ СН'!$F$21</f>
        <v>3428.4105579799998</v>
      </c>
      <c r="D37" s="36">
        <f>SUMIFS(СВЦЭМ!$D$33:$D$776,СВЦЭМ!$A$33:$A$776,$A37,СВЦЭМ!$B$33:$B$776,D$11)+'СЕТ СН'!$F$11+СВЦЭМ!$D$10+'СЕТ СН'!$F$5-'СЕТ СН'!$F$21</f>
        <v>3490.7699651299999</v>
      </c>
      <c r="E37" s="36">
        <f>SUMIFS(СВЦЭМ!$D$33:$D$776,СВЦЭМ!$A$33:$A$776,$A37,СВЦЭМ!$B$33:$B$776,E$11)+'СЕТ СН'!$F$11+СВЦЭМ!$D$10+'СЕТ СН'!$F$5-'СЕТ СН'!$F$21</f>
        <v>3496.7150060499998</v>
      </c>
      <c r="F37" s="36">
        <f>SUMIFS(СВЦЭМ!$D$33:$D$776,СВЦЭМ!$A$33:$A$776,$A37,СВЦЭМ!$B$33:$B$776,F$11)+'СЕТ СН'!$F$11+СВЦЭМ!$D$10+'СЕТ СН'!$F$5-'СЕТ СН'!$F$21</f>
        <v>3493.2180502800002</v>
      </c>
      <c r="G37" s="36">
        <f>SUMIFS(СВЦЭМ!$D$33:$D$776,СВЦЭМ!$A$33:$A$776,$A37,СВЦЭМ!$B$33:$B$776,G$11)+'СЕТ СН'!$F$11+СВЦЭМ!$D$10+'СЕТ СН'!$F$5-'СЕТ СН'!$F$21</f>
        <v>3470.3112263200001</v>
      </c>
      <c r="H37" s="36">
        <f>SUMIFS(СВЦЭМ!$D$33:$D$776,СВЦЭМ!$A$33:$A$776,$A37,СВЦЭМ!$B$33:$B$776,H$11)+'СЕТ СН'!$F$11+СВЦЭМ!$D$10+'СЕТ СН'!$F$5-'СЕТ СН'!$F$21</f>
        <v>3420.8552664899998</v>
      </c>
      <c r="I37" s="36">
        <f>SUMIFS(СВЦЭМ!$D$33:$D$776,СВЦЭМ!$A$33:$A$776,$A37,СВЦЭМ!$B$33:$B$776,I$11)+'СЕТ СН'!$F$11+СВЦЭМ!$D$10+'СЕТ СН'!$F$5-'СЕТ СН'!$F$21</f>
        <v>3380.5343081000001</v>
      </c>
      <c r="J37" s="36">
        <f>SUMIFS(СВЦЭМ!$D$33:$D$776,СВЦЭМ!$A$33:$A$776,$A37,СВЦЭМ!$B$33:$B$776,J$11)+'СЕТ СН'!$F$11+СВЦЭМ!$D$10+'СЕТ СН'!$F$5-'СЕТ СН'!$F$21</f>
        <v>3310.42323945</v>
      </c>
      <c r="K37" s="36">
        <f>SUMIFS(СВЦЭМ!$D$33:$D$776,СВЦЭМ!$A$33:$A$776,$A37,СВЦЭМ!$B$33:$B$776,K$11)+'СЕТ СН'!$F$11+СВЦЭМ!$D$10+'СЕТ СН'!$F$5-'СЕТ СН'!$F$21</f>
        <v>3263.9909873900001</v>
      </c>
      <c r="L37" s="36">
        <f>SUMIFS(СВЦЭМ!$D$33:$D$776,СВЦЭМ!$A$33:$A$776,$A37,СВЦЭМ!$B$33:$B$776,L$11)+'СЕТ СН'!$F$11+СВЦЭМ!$D$10+'СЕТ СН'!$F$5-'СЕТ СН'!$F$21</f>
        <v>3259.1367962700001</v>
      </c>
      <c r="M37" s="36">
        <f>SUMIFS(СВЦЭМ!$D$33:$D$776,СВЦЭМ!$A$33:$A$776,$A37,СВЦЭМ!$B$33:$B$776,M$11)+'СЕТ СН'!$F$11+СВЦЭМ!$D$10+'СЕТ СН'!$F$5-'СЕТ СН'!$F$21</f>
        <v>3282.5835763699997</v>
      </c>
      <c r="N37" s="36">
        <f>SUMIFS(СВЦЭМ!$D$33:$D$776,СВЦЭМ!$A$33:$A$776,$A37,СВЦЭМ!$B$33:$B$776,N$11)+'СЕТ СН'!$F$11+СВЦЭМ!$D$10+'СЕТ СН'!$F$5-'СЕТ СН'!$F$21</f>
        <v>3282.6401573200001</v>
      </c>
      <c r="O37" s="36">
        <f>SUMIFS(СВЦЭМ!$D$33:$D$776,СВЦЭМ!$A$33:$A$776,$A37,СВЦЭМ!$B$33:$B$776,O$11)+'СЕТ СН'!$F$11+СВЦЭМ!$D$10+'СЕТ СН'!$F$5-'СЕТ СН'!$F$21</f>
        <v>3319.17747035</v>
      </c>
      <c r="P37" s="36">
        <f>SUMIFS(СВЦЭМ!$D$33:$D$776,СВЦЭМ!$A$33:$A$776,$A37,СВЦЭМ!$B$33:$B$776,P$11)+'СЕТ СН'!$F$11+СВЦЭМ!$D$10+'СЕТ СН'!$F$5-'СЕТ СН'!$F$21</f>
        <v>3363.2565342500002</v>
      </c>
      <c r="Q37" s="36">
        <f>SUMIFS(СВЦЭМ!$D$33:$D$776,СВЦЭМ!$A$33:$A$776,$A37,СВЦЭМ!$B$33:$B$776,Q$11)+'СЕТ СН'!$F$11+СВЦЭМ!$D$10+'СЕТ СН'!$F$5-'СЕТ СН'!$F$21</f>
        <v>3325.3698242400001</v>
      </c>
      <c r="R37" s="36">
        <f>SUMIFS(СВЦЭМ!$D$33:$D$776,СВЦЭМ!$A$33:$A$776,$A37,СВЦЭМ!$B$33:$B$776,R$11)+'СЕТ СН'!$F$11+СВЦЭМ!$D$10+'СЕТ СН'!$F$5-'СЕТ СН'!$F$21</f>
        <v>3276.8805996800002</v>
      </c>
      <c r="S37" s="36">
        <f>SUMIFS(СВЦЭМ!$D$33:$D$776,СВЦЭМ!$A$33:$A$776,$A37,СВЦЭМ!$B$33:$B$776,S$11)+'СЕТ СН'!$F$11+СВЦЭМ!$D$10+'СЕТ СН'!$F$5-'СЕТ СН'!$F$21</f>
        <v>3213.2251780299998</v>
      </c>
      <c r="T37" s="36">
        <f>SUMIFS(СВЦЭМ!$D$33:$D$776,СВЦЭМ!$A$33:$A$776,$A37,СВЦЭМ!$B$33:$B$776,T$11)+'СЕТ СН'!$F$11+СВЦЭМ!$D$10+'СЕТ СН'!$F$5-'СЕТ СН'!$F$21</f>
        <v>3177.7618407</v>
      </c>
      <c r="U37" s="36">
        <f>SUMIFS(СВЦЭМ!$D$33:$D$776,СВЦЭМ!$A$33:$A$776,$A37,СВЦЭМ!$B$33:$B$776,U$11)+'СЕТ СН'!$F$11+СВЦЭМ!$D$10+'СЕТ СН'!$F$5-'СЕТ СН'!$F$21</f>
        <v>3177.5652096100002</v>
      </c>
      <c r="V37" s="36">
        <f>SUMIFS(СВЦЭМ!$D$33:$D$776,СВЦЭМ!$A$33:$A$776,$A37,СВЦЭМ!$B$33:$B$776,V$11)+'СЕТ СН'!$F$11+СВЦЭМ!$D$10+'СЕТ СН'!$F$5-'СЕТ СН'!$F$21</f>
        <v>3176.9494376399998</v>
      </c>
      <c r="W37" s="36">
        <f>SUMIFS(СВЦЭМ!$D$33:$D$776,СВЦЭМ!$A$33:$A$776,$A37,СВЦЭМ!$B$33:$B$776,W$11)+'СЕТ СН'!$F$11+СВЦЭМ!$D$10+'СЕТ СН'!$F$5-'СЕТ СН'!$F$21</f>
        <v>3177.70687129</v>
      </c>
      <c r="X37" s="36">
        <f>SUMIFS(СВЦЭМ!$D$33:$D$776,СВЦЭМ!$A$33:$A$776,$A37,СВЦЭМ!$B$33:$B$776,X$11)+'СЕТ СН'!$F$11+СВЦЭМ!$D$10+'СЕТ СН'!$F$5-'СЕТ СН'!$F$21</f>
        <v>3176.3671919799999</v>
      </c>
      <c r="Y37" s="36">
        <f>SUMIFS(СВЦЭМ!$D$33:$D$776,СВЦЭМ!$A$33:$A$776,$A37,СВЦЭМ!$B$33:$B$776,Y$11)+'СЕТ СН'!$F$11+СВЦЭМ!$D$10+'СЕТ СН'!$F$5-'СЕТ СН'!$F$21</f>
        <v>3218.9442126700001</v>
      </c>
    </row>
    <row r="38" spans="1:27" ht="15.75" x14ac:dyDescent="0.2">
      <c r="A38" s="35">
        <f t="shared" si="0"/>
        <v>44131</v>
      </c>
      <c r="B38" s="36">
        <f>SUMIFS(СВЦЭМ!$D$33:$D$776,СВЦЭМ!$A$33:$A$776,$A38,СВЦЭМ!$B$33:$B$776,B$11)+'СЕТ СН'!$F$11+СВЦЭМ!$D$10+'СЕТ СН'!$F$5-'СЕТ СН'!$F$21</f>
        <v>3328.70554171</v>
      </c>
      <c r="C38" s="36">
        <f>SUMIFS(СВЦЭМ!$D$33:$D$776,СВЦЭМ!$A$33:$A$776,$A38,СВЦЭМ!$B$33:$B$776,C$11)+'СЕТ СН'!$F$11+СВЦЭМ!$D$10+'СЕТ СН'!$F$5-'СЕТ СН'!$F$21</f>
        <v>3421.8966656799998</v>
      </c>
      <c r="D38" s="36">
        <f>SUMIFS(СВЦЭМ!$D$33:$D$776,СВЦЭМ!$A$33:$A$776,$A38,СВЦЭМ!$B$33:$B$776,D$11)+'СЕТ СН'!$F$11+СВЦЭМ!$D$10+'СЕТ СН'!$F$5-'СЕТ СН'!$F$21</f>
        <v>3496.0608636699999</v>
      </c>
      <c r="E38" s="36">
        <f>SUMIFS(СВЦЭМ!$D$33:$D$776,СВЦЭМ!$A$33:$A$776,$A38,СВЦЭМ!$B$33:$B$776,E$11)+'СЕТ СН'!$F$11+СВЦЭМ!$D$10+'СЕТ СН'!$F$5-'СЕТ СН'!$F$21</f>
        <v>3513.5813112300002</v>
      </c>
      <c r="F38" s="36">
        <f>SUMIFS(СВЦЭМ!$D$33:$D$776,СВЦЭМ!$A$33:$A$776,$A38,СВЦЭМ!$B$33:$B$776,F$11)+'СЕТ СН'!$F$11+СВЦЭМ!$D$10+'СЕТ СН'!$F$5-'СЕТ СН'!$F$21</f>
        <v>3503.8599162299997</v>
      </c>
      <c r="G38" s="36">
        <f>SUMIFS(СВЦЭМ!$D$33:$D$776,СВЦЭМ!$A$33:$A$776,$A38,СВЦЭМ!$B$33:$B$776,G$11)+'СЕТ СН'!$F$11+СВЦЭМ!$D$10+'СЕТ СН'!$F$5-'СЕТ СН'!$F$21</f>
        <v>3493.7478050099999</v>
      </c>
      <c r="H38" s="36">
        <f>SUMIFS(СВЦЭМ!$D$33:$D$776,СВЦЭМ!$A$33:$A$776,$A38,СВЦЭМ!$B$33:$B$776,H$11)+'СЕТ СН'!$F$11+СВЦЭМ!$D$10+'СЕТ СН'!$F$5-'СЕТ СН'!$F$21</f>
        <v>3458.5502643700001</v>
      </c>
      <c r="I38" s="36">
        <f>SUMIFS(СВЦЭМ!$D$33:$D$776,СВЦЭМ!$A$33:$A$776,$A38,СВЦЭМ!$B$33:$B$776,I$11)+'СЕТ СН'!$F$11+СВЦЭМ!$D$10+'СЕТ СН'!$F$5-'СЕТ СН'!$F$21</f>
        <v>3426.4774255399998</v>
      </c>
      <c r="J38" s="36">
        <f>SUMIFS(СВЦЭМ!$D$33:$D$776,СВЦЭМ!$A$33:$A$776,$A38,СВЦЭМ!$B$33:$B$776,J$11)+'СЕТ СН'!$F$11+СВЦЭМ!$D$10+'СЕТ СН'!$F$5-'СЕТ СН'!$F$21</f>
        <v>3344.54097026</v>
      </c>
      <c r="K38" s="36">
        <f>SUMIFS(СВЦЭМ!$D$33:$D$776,СВЦЭМ!$A$33:$A$776,$A38,СВЦЭМ!$B$33:$B$776,K$11)+'СЕТ СН'!$F$11+СВЦЭМ!$D$10+'СЕТ СН'!$F$5-'СЕТ СН'!$F$21</f>
        <v>3304.8286249100001</v>
      </c>
      <c r="L38" s="36">
        <f>SUMIFS(СВЦЭМ!$D$33:$D$776,СВЦЭМ!$A$33:$A$776,$A38,СВЦЭМ!$B$33:$B$776,L$11)+'СЕТ СН'!$F$11+СВЦЭМ!$D$10+'СЕТ СН'!$F$5-'СЕТ СН'!$F$21</f>
        <v>3313.1394104299998</v>
      </c>
      <c r="M38" s="36">
        <f>SUMIFS(СВЦЭМ!$D$33:$D$776,СВЦЭМ!$A$33:$A$776,$A38,СВЦЭМ!$B$33:$B$776,M$11)+'СЕТ СН'!$F$11+СВЦЭМ!$D$10+'СЕТ СН'!$F$5-'СЕТ СН'!$F$21</f>
        <v>3317.7412279</v>
      </c>
      <c r="N38" s="36">
        <f>SUMIFS(СВЦЭМ!$D$33:$D$776,СВЦЭМ!$A$33:$A$776,$A38,СВЦЭМ!$B$33:$B$776,N$11)+'СЕТ СН'!$F$11+СВЦЭМ!$D$10+'СЕТ СН'!$F$5-'СЕТ СН'!$F$21</f>
        <v>3326.36071502</v>
      </c>
      <c r="O38" s="36">
        <f>SUMIFS(СВЦЭМ!$D$33:$D$776,СВЦЭМ!$A$33:$A$776,$A38,СВЦЭМ!$B$33:$B$776,O$11)+'СЕТ СН'!$F$11+СВЦЭМ!$D$10+'СЕТ СН'!$F$5-'СЕТ СН'!$F$21</f>
        <v>3377.2242253099998</v>
      </c>
      <c r="P38" s="36">
        <f>SUMIFS(СВЦЭМ!$D$33:$D$776,СВЦЭМ!$A$33:$A$776,$A38,СВЦЭМ!$B$33:$B$776,P$11)+'СЕТ СН'!$F$11+СВЦЭМ!$D$10+'СЕТ СН'!$F$5-'СЕТ СН'!$F$21</f>
        <v>3418.0231293699999</v>
      </c>
      <c r="Q38" s="36">
        <f>SUMIFS(СВЦЭМ!$D$33:$D$776,СВЦЭМ!$A$33:$A$776,$A38,СВЦЭМ!$B$33:$B$776,Q$11)+'СЕТ СН'!$F$11+СВЦЭМ!$D$10+'СЕТ СН'!$F$5-'СЕТ СН'!$F$21</f>
        <v>3374.98552703</v>
      </c>
      <c r="R38" s="36">
        <f>SUMIFS(СВЦЭМ!$D$33:$D$776,СВЦЭМ!$A$33:$A$776,$A38,СВЦЭМ!$B$33:$B$776,R$11)+'СЕТ СН'!$F$11+СВЦЭМ!$D$10+'СЕТ СН'!$F$5-'СЕТ СН'!$F$21</f>
        <v>3311.6114579099999</v>
      </c>
      <c r="S38" s="36">
        <f>SUMIFS(СВЦЭМ!$D$33:$D$776,СВЦЭМ!$A$33:$A$776,$A38,СВЦЭМ!$B$33:$B$776,S$11)+'СЕТ СН'!$F$11+СВЦЭМ!$D$10+'СЕТ СН'!$F$5-'СЕТ СН'!$F$21</f>
        <v>3264.7380708000001</v>
      </c>
      <c r="T38" s="36">
        <f>SUMIFS(СВЦЭМ!$D$33:$D$776,СВЦЭМ!$A$33:$A$776,$A38,СВЦЭМ!$B$33:$B$776,T$11)+'СЕТ СН'!$F$11+СВЦЭМ!$D$10+'СЕТ СН'!$F$5-'СЕТ СН'!$F$21</f>
        <v>3280.4460476599997</v>
      </c>
      <c r="U38" s="36">
        <f>SUMIFS(СВЦЭМ!$D$33:$D$776,СВЦЭМ!$A$33:$A$776,$A38,СВЦЭМ!$B$33:$B$776,U$11)+'СЕТ СН'!$F$11+СВЦЭМ!$D$10+'СЕТ СН'!$F$5-'СЕТ СН'!$F$21</f>
        <v>3277.92225538</v>
      </c>
      <c r="V38" s="36">
        <f>SUMIFS(СВЦЭМ!$D$33:$D$776,СВЦЭМ!$A$33:$A$776,$A38,СВЦЭМ!$B$33:$B$776,V$11)+'СЕТ СН'!$F$11+СВЦЭМ!$D$10+'СЕТ СН'!$F$5-'СЕТ СН'!$F$21</f>
        <v>3279.80832349</v>
      </c>
      <c r="W38" s="36">
        <f>SUMIFS(СВЦЭМ!$D$33:$D$776,СВЦЭМ!$A$33:$A$776,$A38,СВЦЭМ!$B$33:$B$776,W$11)+'СЕТ СН'!$F$11+СВЦЭМ!$D$10+'СЕТ СН'!$F$5-'СЕТ СН'!$F$21</f>
        <v>3275.36092693</v>
      </c>
      <c r="X38" s="36">
        <f>SUMIFS(СВЦЭМ!$D$33:$D$776,СВЦЭМ!$A$33:$A$776,$A38,СВЦЭМ!$B$33:$B$776,X$11)+'СЕТ СН'!$F$11+СВЦЭМ!$D$10+'СЕТ СН'!$F$5-'СЕТ СН'!$F$21</f>
        <v>3254.7230381099998</v>
      </c>
      <c r="Y38" s="36">
        <f>SUMIFS(СВЦЭМ!$D$33:$D$776,СВЦЭМ!$A$33:$A$776,$A38,СВЦЭМ!$B$33:$B$776,Y$11)+'СЕТ СН'!$F$11+СВЦЭМ!$D$10+'СЕТ СН'!$F$5-'СЕТ СН'!$F$21</f>
        <v>3291.1440052200001</v>
      </c>
    </row>
    <row r="39" spans="1:27" ht="15.75" x14ac:dyDescent="0.2">
      <c r="A39" s="35">
        <f t="shared" si="0"/>
        <v>44132</v>
      </c>
      <c r="B39" s="36">
        <f>SUMIFS(СВЦЭМ!$D$33:$D$776,СВЦЭМ!$A$33:$A$776,$A39,СВЦЭМ!$B$33:$B$776,B$11)+'СЕТ СН'!$F$11+СВЦЭМ!$D$10+'СЕТ СН'!$F$5-'СЕТ СН'!$F$21</f>
        <v>3392.7009395800001</v>
      </c>
      <c r="C39" s="36">
        <f>SUMIFS(СВЦЭМ!$D$33:$D$776,СВЦЭМ!$A$33:$A$776,$A39,СВЦЭМ!$B$33:$B$776,C$11)+'СЕТ СН'!$F$11+СВЦЭМ!$D$10+'СЕТ СН'!$F$5-'СЕТ СН'!$F$21</f>
        <v>3454.7410056899998</v>
      </c>
      <c r="D39" s="36">
        <f>SUMIFS(СВЦЭМ!$D$33:$D$776,СВЦЭМ!$A$33:$A$776,$A39,СВЦЭМ!$B$33:$B$776,D$11)+'СЕТ СН'!$F$11+СВЦЭМ!$D$10+'СЕТ СН'!$F$5-'СЕТ СН'!$F$21</f>
        <v>3456.7668606699999</v>
      </c>
      <c r="E39" s="36">
        <f>SUMIFS(СВЦЭМ!$D$33:$D$776,СВЦЭМ!$A$33:$A$776,$A39,СВЦЭМ!$B$33:$B$776,E$11)+'СЕТ СН'!$F$11+СВЦЭМ!$D$10+'СЕТ СН'!$F$5-'СЕТ СН'!$F$21</f>
        <v>3460.7125762999999</v>
      </c>
      <c r="F39" s="36">
        <f>SUMIFS(СВЦЭМ!$D$33:$D$776,СВЦЭМ!$A$33:$A$776,$A39,СВЦЭМ!$B$33:$B$776,F$11)+'СЕТ СН'!$F$11+СВЦЭМ!$D$10+'СЕТ СН'!$F$5-'СЕТ СН'!$F$21</f>
        <v>3469.2322551699999</v>
      </c>
      <c r="G39" s="36">
        <f>SUMIFS(СВЦЭМ!$D$33:$D$776,СВЦЭМ!$A$33:$A$776,$A39,СВЦЭМ!$B$33:$B$776,G$11)+'СЕТ СН'!$F$11+СВЦЭМ!$D$10+'СЕТ СН'!$F$5-'СЕТ СН'!$F$21</f>
        <v>3455.31614468</v>
      </c>
      <c r="H39" s="36">
        <f>SUMIFS(СВЦЭМ!$D$33:$D$776,СВЦЭМ!$A$33:$A$776,$A39,СВЦЭМ!$B$33:$B$776,H$11)+'СЕТ СН'!$F$11+СВЦЭМ!$D$10+'СЕТ СН'!$F$5-'СЕТ СН'!$F$21</f>
        <v>3466.53245397</v>
      </c>
      <c r="I39" s="36">
        <f>SUMIFS(СВЦЭМ!$D$33:$D$776,СВЦЭМ!$A$33:$A$776,$A39,СВЦЭМ!$B$33:$B$776,I$11)+'СЕТ СН'!$F$11+СВЦЭМ!$D$10+'СЕТ СН'!$F$5-'СЕТ СН'!$F$21</f>
        <v>3449.5076499299998</v>
      </c>
      <c r="J39" s="36">
        <f>SUMIFS(СВЦЭМ!$D$33:$D$776,СВЦЭМ!$A$33:$A$776,$A39,СВЦЭМ!$B$33:$B$776,J$11)+'СЕТ СН'!$F$11+СВЦЭМ!$D$10+'СЕТ СН'!$F$5-'СЕТ СН'!$F$21</f>
        <v>3385.4301357599998</v>
      </c>
      <c r="K39" s="36">
        <f>SUMIFS(СВЦЭМ!$D$33:$D$776,СВЦЭМ!$A$33:$A$776,$A39,СВЦЭМ!$B$33:$B$776,K$11)+'СЕТ СН'!$F$11+СВЦЭМ!$D$10+'СЕТ СН'!$F$5-'СЕТ СН'!$F$21</f>
        <v>3336.1361858499999</v>
      </c>
      <c r="L39" s="36">
        <f>SUMIFS(СВЦЭМ!$D$33:$D$776,СВЦЭМ!$A$33:$A$776,$A39,СВЦЭМ!$B$33:$B$776,L$11)+'СЕТ СН'!$F$11+СВЦЭМ!$D$10+'СЕТ СН'!$F$5-'СЕТ СН'!$F$21</f>
        <v>3338.0293150100001</v>
      </c>
      <c r="M39" s="36">
        <f>SUMIFS(СВЦЭМ!$D$33:$D$776,СВЦЭМ!$A$33:$A$776,$A39,СВЦЭМ!$B$33:$B$776,M$11)+'СЕТ СН'!$F$11+СВЦЭМ!$D$10+'СЕТ СН'!$F$5-'СЕТ СН'!$F$21</f>
        <v>3338.7034440699999</v>
      </c>
      <c r="N39" s="36">
        <f>SUMIFS(СВЦЭМ!$D$33:$D$776,СВЦЭМ!$A$33:$A$776,$A39,СВЦЭМ!$B$33:$B$776,N$11)+'СЕТ СН'!$F$11+СВЦЭМ!$D$10+'СЕТ СН'!$F$5-'СЕТ СН'!$F$21</f>
        <v>3350.7107772300001</v>
      </c>
      <c r="O39" s="36">
        <f>SUMIFS(СВЦЭМ!$D$33:$D$776,СВЦЭМ!$A$33:$A$776,$A39,СВЦЭМ!$B$33:$B$776,O$11)+'СЕТ СН'!$F$11+СВЦЭМ!$D$10+'СЕТ СН'!$F$5-'СЕТ СН'!$F$21</f>
        <v>3389.5602607599999</v>
      </c>
      <c r="P39" s="36">
        <f>SUMIFS(СВЦЭМ!$D$33:$D$776,СВЦЭМ!$A$33:$A$776,$A39,СВЦЭМ!$B$33:$B$776,P$11)+'СЕТ СН'!$F$11+СВЦЭМ!$D$10+'СЕТ СН'!$F$5-'СЕТ СН'!$F$21</f>
        <v>3428.3770065200001</v>
      </c>
      <c r="Q39" s="36">
        <f>SUMIFS(СВЦЭМ!$D$33:$D$776,СВЦЭМ!$A$33:$A$776,$A39,СВЦЭМ!$B$33:$B$776,Q$11)+'СЕТ СН'!$F$11+СВЦЭМ!$D$10+'СЕТ СН'!$F$5-'СЕТ СН'!$F$21</f>
        <v>3385.9403498900001</v>
      </c>
      <c r="R39" s="36">
        <f>SUMIFS(СВЦЭМ!$D$33:$D$776,СВЦЭМ!$A$33:$A$776,$A39,СВЦЭМ!$B$33:$B$776,R$11)+'СЕТ СН'!$F$11+СВЦЭМ!$D$10+'СЕТ СН'!$F$5-'СЕТ СН'!$F$21</f>
        <v>3328.3614522799999</v>
      </c>
      <c r="S39" s="36">
        <f>SUMIFS(СВЦЭМ!$D$33:$D$776,СВЦЭМ!$A$33:$A$776,$A39,СВЦЭМ!$B$33:$B$776,S$11)+'СЕТ СН'!$F$11+СВЦЭМ!$D$10+'СЕТ СН'!$F$5-'СЕТ СН'!$F$21</f>
        <v>3280.2942380499999</v>
      </c>
      <c r="T39" s="36">
        <f>SUMIFS(СВЦЭМ!$D$33:$D$776,СВЦЭМ!$A$33:$A$776,$A39,СВЦЭМ!$B$33:$B$776,T$11)+'СЕТ СН'!$F$11+СВЦЭМ!$D$10+'СЕТ СН'!$F$5-'СЕТ СН'!$F$21</f>
        <v>3282.4033777700001</v>
      </c>
      <c r="U39" s="36">
        <f>SUMIFS(СВЦЭМ!$D$33:$D$776,СВЦЭМ!$A$33:$A$776,$A39,СВЦЭМ!$B$33:$B$776,U$11)+'СЕТ СН'!$F$11+СВЦЭМ!$D$10+'СЕТ СН'!$F$5-'СЕТ СН'!$F$21</f>
        <v>3286.52799891</v>
      </c>
      <c r="V39" s="36">
        <f>SUMIFS(СВЦЭМ!$D$33:$D$776,СВЦЭМ!$A$33:$A$776,$A39,СВЦЭМ!$B$33:$B$776,V$11)+'СЕТ СН'!$F$11+СВЦЭМ!$D$10+'СЕТ СН'!$F$5-'СЕТ СН'!$F$21</f>
        <v>3279.0182503400001</v>
      </c>
      <c r="W39" s="36">
        <f>SUMIFS(СВЦЭМ!$D$33:$D$776,СВЦЭМ!$A$33:$A$776,$A39,СВЦЭМ!$B$33:$B$776,W$11)+'СЕТ СН'!$F$11+СВЦЭМ!$D$10+'СЕТ СН'!$F$5-'СЕТ СН'!$F$21</f>
        <v>3277.6973347200001</v>
      </c>
      <c r="X39" s="36">
        <f>SUMIFS(СВЦЭМ!$D$33:$D$776,СВЦЭМ!$A$33:$A$776,$A39,СВЦЭМ!$B$33:$B$776,X$11)+'СЕТ СН'!$F$11+СВЦЭМ!$D$10+'СЕТ СН'!$F$5-'СЕТ СН'!$F$21</f>
        <v>3280.76728568</v>
      </c>
      <c r="Y39" s="36">
        <f>SUMIFS(СВЦЭМ!$D$33:$D$776,СВЦЭМ!$A$33:$A$776,$A39,СВЦЭМ!$B$33:$B$776,Y$11)+'СЕТ СН'!$F$11+СВЦЭМ!$D$10+'СЕТ СН'!$F$5-'СЕТ СН'!$F$21</f>
        <v>3308.5006923400001</v>
      </c>
    </row>
    <row r="40" spans="1:27" ht="15.75" x14ac:dyDescent="0.2">
      <c r="A40" s="35">
        <f t="shared" si="0"/>
        <v>44133</v>
      </c>
      <c r="B40" s="36">
        <f>SUMIFS(СВЦЭМ!$D$33:$D$776,СВЦЭМ!$A$33:$A$776,$A40,СВЦЭМ!$B$33:$B$776,B$11)+'СЕТ СН'!$F$11+СВЦЭМ!$D$10+'СЕТ СН'!$F$5-'СЕТ СН'!$F$21</f>
        <v>3361.5270828499997</v>
      </c>
      <c r="C40" s="36">
        <f>SUMIFS(СВЦЭМ!$D$33:$D$776,СВЦЭМ!$A$33:$A$776,$A40,СВЦЭМ!$B$33:$B$776,C$11)+'СЕТ СН'!$F$11+СВЦЭМ!$D$10+'СЕТ СН'!$F$5-'СЕТ СН'!$F$21</f>
        <v>3430.4652501700002</v>
      </c>
      <c r="D40" s="36">
        <f>SUMIFS(СВЦЭМ!$D$33:$D$776,СВЦЭМ!$A$33:$A$776,$A40,СВЦЭМ!$B$33:$B$776,D$11)+'СЕТ СН'!$F$11+СВЦЭМ!$D$10+'СЕТ СН'!$F$5-'СЕТ СН'!$F$21</f>
        <v>3441.9437861000001</v>
      </c>
      <c r="E40" s="36">
        <f>SUMIFS(СВЦЭМ!$D$33:$D$776,СВЦЭМ!$A$33:$A$776,$A40,СВЦЭМ!$B$33:$B$776,E$11)+'СЕТ СН'!$F$11+СВЦЭМ!$D$10+'СЕТ СН'!$F$5-'СЕТ СН'!$F$21</f>
        <v>3435.4758278899999</v>
      </c>
      <c r="F40" s="36">
        <f>SUMIFS(СВЦЭМ!$D$33:$D$776,СВЦЭМ!$A$33:$A$776,$A40,СВЦЭМ!$B$33:$B$776,F$11)+'СЕТ СН'!$F$11+СВЦЭМ!$D$10+'СЕТ СН'!$F$5-'СЕТ СН'!$F$21</f>
        <v>3440.7931704799998</v>
      </c>
      <c r="G40" s="36">
        <f>SUMIFS(СВЦЭМ!$D$33:$D$776,СВЦЭМ!$A$33:$A$776,$A40,СВЦЭМ!$B$33:$B$776,G$11)+'СЕТ СН'!$F$11+СВЦЭМ!$D$10+'СЕТ СН'!$F$5-'СЕТ СН'!$F$21</f>
        <v>3505.7673687000001</v>
      </c>
      <c r="H40" s="36">
        <f>SUMIFS(СВЦЭМ!$D$33:$D$776,СВЦЭМ!$A$33:$A$776,$A40,СВЦЭМ!$B$33:$B$776,H$11)+'СЕТ СН'!$F$11+СВЦЭМ!$D$10+'СЕТ СН'!$F$5-'СЕТ СН'!$F$21</f>
        <v>3519.6413490899999</v>
      </c>
      <c r="I40" s="36">
        <f>SUMIFS(СВЦЭМ!$D$33:$D$776,СВЦЭМ!$A$33:$A$776,$A40,СВЦЭМ!$B$33:$B$776,I$11)+'СЕТ СН'!$F$11+СВЦЭМ!$D$10+'СЕТ СН'!$F$5-'СЕТ СН'!$F$21</f>
        <v>3425.6280300200001</v>
      </c>
      <c r="J40" s="36">
        <f>SUMIFS(СВЦЭМ!$D$33:$D$776,СВЦЭМ!$A$33:$A$776,$A40,СВЦЭМ!$B$33:$B$776,J$11)+'СЕТ СН'!$F$11+СВЦЭМ!$D$10+'СЕТ СН'!$F$5-'СЕТ СН'!$F$21</f>
        <v>3333.9653089799999</v>
      </c>
      <c r="K40" s="36">
        <f>SUMIFS(СВЦЭМ!$D$33:$D$776,СВЦЭМ!$A$33:$A$776,$A40,СВЦЭМ!$B$33:$B$776,K$11)+'СЕТ СН'!$F$11+СВЦЭМ!$D$10+'СЕТ СН'!$F$5-'СЕТ СН'!$F$21</f>
        <v>3282.44043788</v>
      </c>
      <c r="L40" s="36">
        <f>SUMIFS(СВЦЭМ!$D$33:$D$776,СВЦЭМ!$A$33:$A$776,$A40,СВЦЭМ!$B$33:$B$776,L$11)+'СЕТ СН'!$F$11+СВЦЭМ!$D$10+'СЕТ СН'!$F$5-'СЕТ СН'!$F$21</f>
        <v>3288.8565089100002</v>
      </c>
      <c r="M40" s="36">
        <f>SUMIFS(СВЦЭМ!$D$33:$D$776,СВЦЭМ!$A$33:$A$776,$A40,СВЦЭМ!$B$33:$B$776,M$11)+'СЕТ СН'!$F$11+СВЦЭМ!$D$10+'СЕТ СН'!$F$5-'СЕТ СН'!$F$21</f>
        <v>3291.1863905800001</v>
      </c>
      <c r="N40" s="36">
        <f>SUMIFS(СВЦЭМ!$D$33:$D$776,СВЦЭМ!$A$33:$A$776,$A40,СВЦЭМ!$B$33:$B$776,N$11)+'СЕТ СН'!$F$11+СВЦЭМ!$D$10+'СЕТ СН'!$F$5-'СЕТ СН'!$F$21</f>
        <v>3280.4920213599999</v>
      </c>
      <c r="O40" s="36">
        <f>SUMIFS(СВЦЭМ!$D$33:$D$776,СВЦЭМ!$A$33:$A$776,$A40,СВЦЭМ!$B$33:$B$776,O$11)+'СЕТ СН'!$F$11+СВЦЭМ!$D$10+'СЕТ СН'!$F$5-'СЕТ СН'!$F$21</f>
        <v>3283.5842397000001</v>
      </c>
      <c r="P40" s="36">
        <f>SUMIFS(СВЦЭМ!$D$33:$D$776,СВЦЭМ!$A$33:$A$776,$A40,СВЦЭМ!$B$33:$B$776,P$11)+'СЕТ СН'!$F$11+СВЦЭМ!$D$10+'СЕТ СН'!$F$5-'СЕТ СН'!$F$21</f>
        <v>3321.5326715400001</v>
      </c>
      <c r="Q40" s="36">
        <f>SUMIFS(СВЦЭМ!$D$33:$D$776,СВЦЭМ!$A$33:$A$776,$A40,СВЦЭМ!$B$33:$B$776,Q$11)+'СЕТ СН'!$F$11+СВЦЭМ!$D$10+'СЕТ СН'!$F$5-'СЕТ СН'!$F$21</f>
        <v>3282.6365747899999</v>
      </c>
      <c r="R40" s="36">
        <f>SUMIFS(СВЦЭМ!$D$33:$D$776,СВЦЭМ!$A$33:$A$776,$A40,СВЦЭМ!$B$33:$B$776,R$11)+'СЕТ СН'!$F$11+СВЦЭМ!$D$10+'СЕТ СН'!$F$5-'СЕТ СН'!$F$21</f>
        <v>3276.9817121000001</v>
      </c>
      <c r="S40" s="36">
        <f>SUMIFS(СВЦЭМ!$D$33:$D$776,СВЦЭМ!$A$33:$A$776,$A40,СВЦЭМ!$B$33:$B$776,S$11)+'СЕТ СН'!$F$11+СВЦЭМ!$D$10+'СЕТ СН'!$F$5-'СЕТ СН'!$F$21</f>
        <v>3277.2391820499997</v>
      </c>
      <c r="T40" s="36">
        <f>SUMIFS(СВЦЭМ!$D$33:$D$776,СВЦЭМ!$A$33:$A$776,$A40,СВЦЭМ!$B$33:$B$776,T$11)+'СЕТ СН'!$F$11+СВЦЭМ!$D$10+'СЕТ СН'!$F$5-'СЕТ СН'!$F$21</f>
        <v>3304.5632965700001</v>
      </c>
      <c r="U40" s="36">
        <f>SUMIFS(СВЦЭМ!$D$33:$D$776,СВЦЭМ!$A$33:$A$776,$A40,СВЦЭМ!$B$33:$B$776,U$11)+'СЕТ СН'!$F$11+СВЦЭМ!$D$10+'СЕТ СН'!$F$5-'СЕТ СН'!$F$21</f>
        <v>3303.7791868099998</v>
      </c>
      <c r="V40" s="36">
        <f>SUMIFS(СВЦЭМ!$D$33:$D$776,СВЦЭМ!$A$33:$A$776,$A40,СВЦЭМ!$B$33:$B$776,V$11)+'СЕТ СН'!$F$11+СВЦЭМ!$D$10+'СЕТ СН'!$F$5-'СЕТ СН'!$F$21</f>
        <v>3287.8998737299999</v>
      </c>
      <c r="W40" s="36">
        <f>SUMIFS(СВЦЭМ!$D$33:$D$776,СВЦЭМ!$A$33:$A$776,$A40,СВЦЭМ!$B$33:$B$776,W$11)+'СЕТ СН'!$F$11+СВЦЭМ!$D$10+'СЕТ СН'!$F$5-'СЕТ СН'!$F$21</f>
        <v>3273.55875363</v>
      </c>
      <c r="X40" s="36">
        <f>SUMIFS(СВЦЭМ!$D$33:$D$776,СВЦЭМ!$A$33:$A$776,$A40,СВЦЭМ!$B$33:$B$776,X$11)+'СЕТ СН'!$F$11+СВЦЭМ!$D$10+'СЕТ СН'!$F$5-'СЕТ СН'!$F$21</f>
        <v>3322.3272660399998</v>
      </c>
      <c r="Y40" s="36">
        <f>SUMIFS(СВЦЭМ!$D$33:$D$776,СВЦЭМ!$A$33:$A$776,$A40,СВЦЭМ!$B$33:$B$776,Y$11)+'СЕТ СН'!$F$11+СВЦЭМ!$D$10+'СЕТ СН'!$F$5-'СЕТ СН'!$F$21</f>
        <v>3346.9754949600001</v>
      </c>
    </row>
    <row r="41" spans="1:27" ht="15.75" x14ac:dyDescent="0.2">
      <c r="A41" s="35">
        <f t="shared" si="0"/>
        <v>44134</v>
      </c>
      <c r="B41" s="36">
        <f>SUMIFS(СВЦЭМ!$D$33:$D$776,СВЦЭМ!$A$33:$A$776,$A41,СВЦЭМ!$B$33:$B$776,B$11)+'СЕТ СН'!$F$11+СВЦЭМ!$D$10+'СЕТ СН'!$F$5-'СЕТ СН'!$F$21</f>
        <v>3347.3993398100001</v>
      </c>
      <c r="C41" s="36">
        <f>SUMIFS(СВЦЭМ!$D$33:$D$776,СВЦЭМ!$A$33:$A$776,$A41,СВЦЭМ!$B$33:$B$776,C$11)+'СЕТ СН'!$F$11+СВЦЭМ!$D$10+'СЕТ СН'!$F$5-'СЕТ СН'!$F$21</f>
        <v>3408.6499363399998</v>
      </c>
      <c r="D41" s="36">
        <f>SUMIFS(СВЦЭМ!$D$33:$D$776,СВЦЭМ!$A$33:$A$776,$A41,СВЦЭМ!$B$33:$B$776,D$11)+'СЕТ СН'!$F$11+СВЦЭМ!$D$10+'СЕТ СН'!$F$5-'СЕТ СН'!$F$21</f>
        <v>3505.4929087299997</v>
      </c>
      <c r="E41" s="36">
        <f>SUMIFS(СВЦЭМ!$D$33:$D$776,СВЦЭМ!$A$33:$A$776,$A41,СВЦЭМ!$B$33:$B$776,E$11)+'СЕТ СН'!$F$11+СВЦЭМ!$D$10+'СЕТ СН'!$F$5-'СЕТ СН'!$F$21</f>
        <v>3522.4020328900001</v>
      </c>
      <c r="F41" s="36">
        <f>SUMIFS(СВЦЭМ!$D$33:$D$776,СВЦЭМ!$A$33:$A$776,$A41,СВЦЭМ!$B$33:$B$776,F$11)+'СЕТ СН'!$F$11+СВЦЭМ!$D$10+'СЕТ СН'!$F$5-'СЕТ СН'!$F$21</f>
        <v>3516.0145841899998</v>
      </c>
      <c r="G41" s="36">
        <f>SUMIFS(СВЦЭМ!$D$33:$D$776,СВЦЭМ!$A$33:$A$776,$A41,СВЦЭМ!$B$33:$B$776,G$11)+'СЕТ СН'!$F$11+СВЦЭМ!$D$10+'СЕТ СН'!$F$5-'СЕТ СН'!$F$21</f>
        <v>3499.8826673799999</v>
      </c>
      <c r="H41" s="36">
        <f>SUMIFS(СВЦЭМ!$D$33:$D$776,СВЦЭМ!$A$33:$A$776,$A41,СВЦЭМ!$B$33:$B$776,H$11)+'СЕТ СН'!$F$11+СВЦЭМ!$D$10+'СЕТ СН'!$F$5-'СЕТ СН'!$F$21</f>
        <v>3424.5795596200001</v>
      </c>
      <c r="I41" s="36">
        <f>SUMIFS(СВЦЭМ!$D$33:$D$776,СВЦЭМ!$A$33:$A$776,$A41,СВЦЭМ!$B$33:$B$776,I$11)+'СЕТ СН'!$F$11+СВЦЭМ!$D$10+'СЕТ СН'!$F$5-'СЕТ СН'!$F$21</f>
        <v>3411.6014706800001</v>
      </c>
      <c r="J41" s="36">
        <f>SUMIFS(СВЦЭМ!$D$33:$D$776,СВЦЭМ!$A$33:$A$776,$A41,СВЦЭМ!$B$33:$B$776,J$11)+'СЕТ СН'!$F$11+СВЦЭМ!$D$10+'СЕТ СН'!$F$5-'СЕТ СН'!$F$21</f>
        <v>3335.3612750000002</v>
      </c>
      <c r="K41" s="36">
        <f>SUMIFS(СВЦЭМ!$D$33:$D$776,СВЦЭМ!$A$33:$A$776,$A41,СВЦЭМ!$B$33:$B$776,K$11)+'СЕТ СН'!$F$11+СВЦЭМ!$D$10+'СЕТ СН'!$F$5-'СЕТ СН'!$F$21</f>
        <v>3317.7116960100002</v>
      </c>
      <c r="L41" s="36">
        <f>SUMIFS(СВЦЭМ!$D$33:$D$776,СВЦЭМ!$A$33:$A$776,$A41,СВЦЭМ!$B$33:$B$776,L$11)+'СЕТ СН'!$F$11+СВЦЭМ!$D$10+'СЕТ СН'!$F$5-'СЕТ СН'!$F$21</f>
        <v>3320.1310025900002</v>
      </c>
      <c r="M41" s="36">
        <f>SUMIFS(СВЦЭМ!$D$33:$D$776,СВЦЭМ!$A$33:$A$776,$A41,СВЦЭМ!$B$33:$B$776,M$11)+'СЕТ СН'!$F$11+СВЦЭМ!$D$10+'СЕТ СН'!$F$5-'СЕТ СН'!$F$21</f>
        <v>3316.6054383999999</v>
      </c>
      <c r="N41" s="36">
        <f>SUMIFS(СВЦЭМ!$D$33:$D$776,СВЦЭМ!$A$33:$A$776,$A41,СВЦЭМ!$B$33:$B$776,N$11)+'СЕТ СН'!$F$11+СВЦЭМ!$D$10+'СЕТ СН'!$F$5-'СЕТ СН'!$F$21</f>
        <v>3315.4554981000001</v>
      </c>
      <c r="O41" s="36">
        <f>SUMIFS(СВЦЭМ!$D$33:$D$776,СВЦЭМ!$A$33:$A$776,$A41,СВЦЭМ!$B$33:$B$776,O$11)+'СЕТ СН'!$F$11+СВЦЭМ!$D$10+'СЕТ СН'!$F$5-'СЕТ СН'!$F$21</f>
        <v>3350.7714478500002</v>
      </c>
      <c r="P41" s="36">
        <f>SUMIFS(СВЦЭМ!$D$33:$D$776,СВЦЭМ!$A$33:$A$776,$A41,СВЦЭМ!$B$33:$B$776,P$11)+'СЕТ СН'!$F$11+СВЦЭМ!$D$10+'СЕТ СН'!$F$5-'СЕТ СН'!$F$21</f>
        <v>3375.5097456399999</v>
      </c>
      <c r="Q41" s="36">
        <f>SUMIFS(СВЦЭМ!$D$33:$D$776,СВЦЭМ!$A$33:$A$776,$A41,СВЦЭМ!$B$33:$B$776,Q$11)+'СЕТ СН'!$F$11+СВЦЭМ!$D$10+'СЕТ СН'!$F$5-'СЕТ СН'!$F$21</f>
        <v>3361.4285618100002</v>
      </c>
      <c r="R41" s="36">
        <f>SUMIFS(СВЦЭМ!$D$33:$D$776,СВЦЭМ!$A$33:$A$776,$A41,СВЦЭМ!$B$33:$B$776,R$11)+'СЕТ СН'!$F$11+СВЦЭМ!$D$10+'СЕТ СН'!$F$5-'СЕТ СН'!$F$21</f>
        <v>3327.0513457799998</v>
      </c>
      <c r="S41" s="36">
        <f>SUMIFS(СВЦЭМ!$D$33:$D$776,СВЦЭМ!$A$33:$A$776,$A41,СВЦЭМ!$B$33:$B$776,S$11)+'СЕТ СН'!$F$11+СВЦЭМ!$D$10+'СЕТ СН'!$F$5-'СЕТ СН'!$F$21</f>
        <v>3274.6240641700001</v>
      </c>
      <c r="T41" s="36">
        <f>SUMIFS(СВЦЭМ!$D$33:$D$776,СВЦЭМ!$A$33:$A$776,$A41,СВЦЭМ!$B$33:$B$776,T$11)+'СЕТ СН'!$F$11+СВЦЭМ!$D$10+'СЕТ СН'!$F$5-'СЕТ СН'!$F$21</f>
        <v>3301.9790803699998</v>
      </c>
      <c r="U41" s="36">
        <f>SUMIFS(СВЦЭМ!$D$33:$D$776,СВЦЭМ!$A$33:$A$776,$A41,СВЦЭМ!$B$33:$B$776,U$11)+'СЕТ СН'!$F$11+СВЦЭМ!$D$10+'СЕТ СН'!$F$5-'СЕТ СН'!$F$21</f>
        <v>3301.3748666500001</v>
      </c>
      <c r="V41" s="36">
        <f>SUMIFS(СВЦЭМ!$D$33:$D$776,СВЦЭМ!$A$33:$A$776,$A41,СВЦЭМ!$B$33:$B$776,V$11)+'СЕТ СН'!$F$11+СВЦЭМ!$D$10+'СЕТ СН'!$F$5-'СЕТ СН'!$F$21</f>
        <v>3286.0466254100002</v>
      </c>
      <c r="W41" s="36">
        <f>SUMIFS(СВЦЭМ!$D$33:$D$776,СВЦЭМ!$A$33:$A$776,$A41,СВЦЭМ!$B$33:$B$776,W$11)+'СЕТ СН'!$F$11+СВЦЭМ!$D$10+'СЕТ СН'!$F$5-'СЕТ СН'!$F$21</f>
        <v>3275.3218178100001</v>
      </c>
      <c r="X41" s="36">
        <f>SUMIFS(СВЦЭМ!$D$33:$D$776,СВЦЭМ!$A$33:$A$776,$A41,СВЦЭМ!$B$33:$B$776,X$11)+'СЕТ СН'!$F$11+СВЦЭМ!$D$10+'СЕТ СН'!$F$5-'СЕТ СН'!$F$21</f>
        <v>3264.0759162700001</v>
      </c>
      <c r="Y41" s="36">
        <f>SUMIFS(СВЦЭМ!$D$33:$D$776,СВЦЭМ!$A$33:$A$776,$A41,СВЦЭМ!$B$33:$B$776,Y$11)+'СЕТ СН'!$F$11+СВЦЭМ!$D$10+'СЕТ СН'!$F$5-'СЕТ СН'!$F$21</f>
        <v>3306.8863960500003</v>
      </c>
    </row>
    <row r="42" spans="1:27" ht="15.75" x14ac:dyDescent="0.2">
      <c r="A42" s="35">
        <f t="shared" si="0"/>
        <v>44135</v>
      </c>
      <c r="B42" s="36">
        <f>SUMIFS(СВЦЭМ!$D$33:$D$776,СВЦЭМ!$A$33:$A$776,$A42,СВЦЭМ!$B$33:$B$776,B$11)+'СЕТ СН'!$F$11+СВЦЭМ!$D$10+'СЕТ СН'!$F$5-'СЕТ СН'!$F$21</f>
        <v>3291.50704322</v>
      </c>
      <c r="C42" s="36">
        <f>SUMIFS(СВЦЭМ!$D$33:$D$776,СВЦЭМ!$A$33:$A$776,$A42,СВЦЭМ!$B$33:$B$776,C$11)+'СЕТ СН'!$F$11+СВЦЭМ!$D$10+'СЕТ СН'!$F$5-'СЕТ СН'!$F$21</f>
        <v>3357.44187207</v>
      </c>
      <c r="D42" s="36">
        <f>SUMIFS(СВЦЭМ!$D$33:$D$776,СВЦЭМ!$A$33:$A$776,$A42,СВЦЭМ!$B$33:$B$776,D$11)+'СЕТ СН'!$F$11+СВЦЭМ!$D$10+'СЕТ СН'!$F$5-'СЕТ СН'!$F$21</f>
        <v>3404.4113207599999</v>
      </c>
      <c r="E42" s="36">
        <f>SUMIFS(СВЦЭМ!$D$33:$D$776,СВЦЭМ!$A$33:$A$776,$A42,СВЦЭМ!$B$33:$B$776,E$11)+'СЕТ СН'!$F$11+СВЦЭМ!$D$10+'СЕТ СН'!$F$5-'СЕТ СН'!$F$21</f>
        <v>3403.8681967799998</v>
      </c>
      <c r="F42" s="36">
        <f>SUMIFS(СВЦЭМ!$D$33:$D$776,СВЦЭМ!$A$33:$A$776,$A42,СВЦЭМ!$B$33:$B$776,F$11)+'СЕТ СН'!$F$11+СВЦЭМ!$D$10+'СЕТ СН'!$F$5-'СЕТ СН'!$F$21</f>
        <v>3416.0316561</v>
      </c>
      <c r="G42" s="36">
        <f>SUMIFS(СВЦЭМ!$D$33:$D$776,СВЦЭМ!$A$33:$A$776,$A42,СВЦЭМ!$B$33:$B$776,G$11)+'СЕТ СН'!$F$11+СВЦЭМ!$D$10+'СЕТ СН'!$F$5-'СЕТ СН'!$F$21</f>
        <v>3405.10949536</v>
      </c>
      <c r="H42" s="36">
        <f>SUMIFS(СВЦЭМ!$D$33:$D$776,СВЦЭМ!$A$33:$A$776,$A42,СВЦЭМ!$B$33:$B$776,H$11)+'СЕТ СН'!$F$11+СВЦЭМ!$D$10+'СЕТ СН'!$F$5-'СЕТ СН'!$F$21</f>
        <v>3385.21643352</v>
      </c>
      <c r="I42" s="36">
        <f>SUMIFS(СВЦЭМ!$D$33:$D$776,СВЦЭМ!$A$33:$A$776,$A42,СВЦЭМ!$B$33:$B$776,I$11)+'СЕТ СН'!$F$11+СВЦЭМ!$D$10+'СЕТ СН'!$F$5-'СЕТ СН'!$F$21</f>
        <v>3360.90030755</v>
      </c>
      <c r="J42" s="36">
        <f>SUMIFS(СВЦЭМ!$D$33:$D$776,СВЦЭМ!$A$33:$A$776,$A42,СВЦЭМ!$B$33:$B$776,J$11)+'СЕТ СН'!$F$11+СВЦЭМ!$D$10+'СЕТ СН'!$F$5-'СЕТ СН'!$F$21</f>
        <v>3279.5366880500001</v>
      </c>
      <c r="K42" s="36">
        <f>SUMIFS(СВЦЭМ!$D$33:$D$776,СВЦЭМ!$A$33:$A$776,$A42,СВЦЭМ!$B$33:$B$776,K$11)+'СЕТ СН'!$F$11+СВЦЭМ!$D$10+'СЕТ СН'!$F$5-'СЕТ СН'!$F$21</f>
        <v>3227.9314965399999</v>
      </c>
      <c r="L42" s="36">
        <f>SUMIFS(СВЦЭМ!$D$33:$D$776,СВЦЭМ!$A$33:$A$776,$A42,СВЦЭМ!$B$33:$B$776,L$11)+'СЕТ СН'!$F$11+СВЦЭМ!$D$10+'СЕТ СН'!$F$5-'СЕТ СН'!$F$21</f>
        <v>3245.2560772500001</v>
      </c>
      <c r="M42" s="36">
        <f>SUMIFS(СВЦЭМ!$D$33:$D$776,СВЦЭМ!$A$33:$A$776,$A42,СВЦЭМ!$B$33:$B$776,M$11)+'СЕТ СН'!$F$11+СВЦЭМ!$D$10+'СЕТ СН'!$F$5-'СЕТ СН'!$F$21</f>
        <v>3231.91424882</v>
      </c>
      <c r="N42" s="36">
        <f>SUMIFS(СВЦЭМ!$D$33:$D$776,СВЦЭМ!$A$33:$A$776,$A42,СВЦЭМ!$B$33:$B$776,N$11)+'СЕТ СН'!$F$11+СВЦЭМ!$D$10+'СЕТ СН'!$F$5-'СЕТ СН'!$F$21</f>
        <v>3222.1580578600001</v>
      </c>
      <c r="O42" s="36">
        <f>SUMIFS(СВЦЭМ!$D$33:$D$776,СВЦЭМ!$A$33:$A$776,$A42,СВЦЭМ!$B$33:$B$776,O$11)+'СЕТ СН'!$F$11+СВЦЭМ!$D$10+'СЕТ СН'!$F$5-'СЕТ СН'!$F$21</f>
        <v>3258.91331154</v>
      </c>
      <c r="P42" s="36">
        <f>SUMIFS(СВЦЭМ!$D$33:$D$776,СВЦЭМ!$A$33:$A$776,$A42,СВЦЭМ!$B$33:$B$776,P$11)+'СЕТ СН'!$F$11+СВЦЭМ!$D$10+'СЕТ СН'!$F$5-'СЕТ СН'!$F$21</f>
        <v>3308.3683610600001</v>
      </c>
      <c r="Q42" s="36">
        <f>SUMIFS(СВЦЭМ!$D$33:$D$776,СВЦЭМ!$A$33:$A$776,$A42,СВЦЭМ!$B$33:$B$776,Q$11)+'СЕТ СН'!$F$11+СВЦЭМ!$D$10+'СЕТ СН'!$F$5-'СЕТ СН'!$F$21</f>
        <v>3273.9091087100001</v>
      </c>
      <c r="R42" s="36">
        <f>SUMIFS(СВЦЭМ!$D$33:$D$776,СВЦЭМ!$A$33:$A$776,$A42,СВЦЭМ!$B$33:$B$776,R$11)+'СЕТ СН'!$F$11+СВЦЭМ!$D$10+'СЕТ СН'!$F$5-'СЕТ СН'!$F$21</f>
        <v>3239.5690049200002</v>
      </c>
      <c r="S42" s="36">
        <f>SUMIFS(СВЦЭМ!$D$33:$D$776,СВЦЭМ!$A$33:$A$776,$A42,СВЦЭМ!$B$33:$B$776,S$11)+'СЕТ СН'!$F$11+СВЦЭМ!$D$10+'СЕТ СН'!$F$5-'СЕТ СН'!$F$21</f>
        <v>3229.6111024500001</v>
      </c>
      <c r="T42" s="36">
        <f>SUMIFS(СВЦЭМ!$D$33:$D$776,СВЦЭМ!$A$33:$A$776,$A42,СВЦЭМ!$B$33:$B$776,T$11)+'СЕТ СН'!$F$11+СВЦЭМ!$D$10+'СЕТ СН'!$F$5-'СЕТ СН'!$F$21</f>
        <v>3258.6958472900001</v>
      </c>
      <c r="U42" s="36">
        <f>SUMIFS(СВЦЭМ!$D$33:$D$776,СВЦЭМ!$A$33:$A$776,$A42,СВЦЭМ!$B$33:$B$776,U$11)+'СЕТ СН'!$F$11+СВЦЭМ!$D$10+'СЕТ СН'!$F$5-'СЕТ СН'!$F$21</f>
        <v>3265.1709818899999</v>
      </c>
      <c r="V42" s="36">
        <f>SUMIFS(СВЦЭМ!$D$33:$D$776,СВЦЭМ!$A$33:$A$776,$A42,СВЦЭМ!$B$33:$B$776,V$11)+'СЕТ СН'!$F$11+СВЦЭМ!$D$10+'СЕТ СН'!$F$5-'СЕТ СН'!$F$21</f>
        <v>3253.0528405</v>
      </c>
      <c r="W42" s="36">
        <f>SUMIFS(СВЦЭМ!$D$33:$D$776,СВЦЭМ!$A$33:$A$776,$A42,СВЦЭМ!$B$33:$B$776,W$11)+'СЕТ СН'!$F$11+СВЦЭМ!$D$10+'СЕТ СН'!$F$5-'СЕТ СН'!$F$21</f>
        <v>3240.99340489</v>
      </c>
      <c r="X42" s="36">
        <f>SUMIFS(СВЦЭМ!$D$33:$D$776,СВЦЭМ!$A$33:$A$776,$A42,СВЦЭМ!$B$33:$B$776,X$11)+'СЕТ СН'!$F$11+СВЦЭМ!$D$10+'СЕТ СН'!$F$5-'СЕТ СН'!$F$21</f>
        <v>3201.7887380699999</v>
      </c>
      <c r="Y42" s="36">
        <f>SUMIFS(СВЦЭМ!$D$33:$D$776,СВЦЭМ!$A$33:$A$776,$A42,СВЦЭМ!$B$33:$B$776,Y$11)+'СЕТ СН'!$F$11+СВЦЭМ!$D$10+'СЕТ СН'!$F$5-'СЕТ СН'!$F$21</f>
        <v>3211.75210397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01.10.2020</v>
      </c>
      <c r="B48" s="36">
        <f>SUMIFS(СВЦЭМ!$D$33:$D$776,СВЦЭМ!$A$33:$A$776,$A48,СВЦЭМ!$B$33:$B$776,B$47)+'СЕТ СН'!$G$11+СВЦЭМ!$D$10+'СЕТ СН'!$G$5-'СЕТ СН'!$G$21</f>
        <v>3337.6724789999998</v>
      </c>
      <c r="C48" s="36">
        <f>SUMIFS(СВЦЭМ!$D$33:$D$776,СВЦЭМ!$A$33:$A$776,$A48,СВЦЭМ!$B$33:$B$776,C$47)+'СЕТ СН'!$G$11+СВЦЭМ!$D$10+'СЕТ СН'!$G$5-'СЕТ СН'!$G$21</f>
        <v>3398.6213926800001</v>
      </c>
      <c r="D48" s="36">
        <f>SUMIFS(СВЦЭМ!$D$33:$D$776,СВЦЭМ!$A$33:$A$776,$A48,СВЦЭМ!$B$33:$B$776,D$47)+'СЕТ СН'!$G$11+СВЦЭМ!$D$10+'СЕТ СН'!$G$5-'СЕТ СН'!$G$21</f>
        <v>3443.1106784399999</v>
      </c>
      <c r="E48" s="36">
        <f>SUMIFS(СВЦЭМ!$D$33:$D$776,СВЦЭМ!$A$33:$A$776,$A48,СВЦЭМ!$B$33:$B$776,E$47)+'СЕТ СН'!$G$11+СВЦЭМ!$D$10+'СЕТ СН'!$G$5-'СЕТ СН'!$G$21</f>
        <v>3464.7662603500003</v>
      </c>
      <c r="F48" s="36">
        <f>SUMIFS(СВЦЭМ!$D$33:$D$776,СВЦЭМ!$A$33:$A$776,$A48,СВЦЭМ!$B$33:$B$776,F$47)+'СЕТ СН'!$G$11+СВЦЭМ!$D$10+'СЕТ СН'!$G$5-'СЕТ СН'!$G$21</f>
        <v>3465.4812417200001</v>
      </c>
      <c r="G48" s="36">
        <f>SUMIFS(СВЦЭМ!$D$33:$D$776,СВЦЭМ!$A$33:$A$776,$A48,СВЦЭМ!$B$33:$B$776,G$47)+'СЕТ СН'!$G$11+СВЦЭМ!$D$10+'СЕТ СН'!$G$5-'СЕТ СН'!$G$21</f>
        <v>3448.9405849999998</v>
      </c>
      <c r="H48" s="36">
        <f>SUMIFS(СВЦЭМ!$D$33:$D$776,СВЦЭМ!$A$33:$A$776,$A48,СВЦЭМ!$B$33:$B$776,H$47)+'СЕТ СН'!$G$11+СВЦЭМ!$D$10+'СЕТ СН'!$G$5-'СЕТ СН'!$G$21</f>
        <v>3397.68203085</v>
      </c>
      <c r="I48" s="36">
        <f>SUMIFS(СВЦЭМ!$D$33:$D$776,СВЦЭМ!$A$33:$A$776,$A48,СВЦЭМ!$B$33:$B$776,I$47)+'СЕТ СН'!$G$11+СВЦЭМ!$D$10+'СЕТ СН'!$G$5-'СЕТ СН'!$G$21</f>
        <v>3341.9413826300001</v>
      </c>
      <c r="J48" s="36">
        <f>SUMIFS(СВЦЭМ!$D$33:$D$776,СВЦЭМ!$A$33:$A$776,$A48,СВЦЭМ!$B$33:$B$776,J$47)+'СЕТ СН'!$G$11+СВЦЭМ!$D$10+'СЕТ СН'!$G$5-'СЕТ СН'!$G$21</f>
        <v>3280.40720999</v>
      </c>
      <c r="K48" s="36">
        <f>SUMIFS(СВЦЭМ!$D$33:$D$776,СВЦЭМ!$A$33:$A$776,$A48,СВЦЭМ!$B$33:$B$776,K$47)+'СЕТ СН'!$G$11+СВЦЭМ!$D$10+'СЕТ СН'!$G$5-'СЕТ СН'!$G$21</f>
        <v>3246.71571855</v>
      </c>
      <c r="L48" s="36">
        <f>SUMIFS(СВЦЭМ!$D$33:$D$776,СВЦЭМ!$A$33:$A$776,$A48,СВЦЭМ!$B$33:$B$776,L$47)+'СЕТ СН'!$G$11+СВЦЭМ!$D$10+'СЕТ СН'!$G$5-'СЕТ СН'!$G$21</f>
        <v>3247.4917283599998</v>
      </c>
      <c r="M48" s="36">
        <f>SUMIFS(СВЦЭМ!$D$33:$D$776,СВЦЭМ!$A$33:$A$776,$A48,СВЦЭМ!$B$33:$B$776,M$47)+'СЕТ СН'!$G$11+СВЦЭМ!$D$10+'СЕТ СН'!$G$5-'СЕТ СН'!$G$21</f>
        <v>3252.5218482</v>
      </c>
      <c r="N48" s="36">
        <f>SUMIFS(СВЦЭМ!$D$33:$D$776,СВЦЭМ!$A$33:$A$776,$A48,СВЦЭМ!$B$33:$B$776,N$47)+'СЕТ СН'!$G$11+СВЦЭМ!$D$10+'СЕТ СН'!$G$5-'СЕТ СН'!$G$21</f>
        <v>3266.65482393</v>
      </c>
      <c r="O48" s="36">
        <f>SUMIFS(СВЦЭМ!$D$33:$D$776,СВЦЭМ!$A$33:$A$776,$A48,СВЦЭМ!$B$33:$B$776,O$47)+'СЕТ СН'!$G$11+СВЦЭМ!$D$10+'СЕТ СН'!$G$5-'СЕТ СН'!$G$21</f>
        <v>3289.4955640099997</v>
      </c>
      <c r="P48" s="36">
        <f>SUMIFS(СВЦЭМ!$D$33:$D$776,СВЦЭМ!$A$33:$A$776,$A48,СВЦЭМ!$B$33:$B$776,P$47)+'СЕТ СН'!$G$11+СВЦЭМ!$D$10+'СЕТ СН'!$G$5-'СЕТ СН'!$G$21</f>
        <v>3314.4481754999997</v>
      </c>
      <c r="Q48" s="36">
        <f>SUMIFS(СВЦЭМ!$D$33:$D$776,СВЦЭМ!$A$33:$A$776,$A48,СВЦЭМ!$B$33:$B$776,Q$47)+'СЕТ СН'!$G$11+СВЦЭМ!$D$10+'СЕТ СН'!$G$5-'СЕТ СН'!$G$21</f>
        <v>3280.9120267799999</v>
      </c>
      <c r="R48" s="36">
        <f>SUMIFS(СВЦЭМ!$D$33:$D$776,СВЦЭМ!$A$33:$A$776,$A48,СВЦЭМ!$B$33:$B$776,R$47)+'СЕТ СН'!$G$11+СВЦЭМ!$D$10+'СЕТ СН'!$G$5-'СЕТ СН'!$G$21</f>
        <v>3243.2664326200002</v>
      </c>
      <c r="S48" s="36">
        <f>SUMIFS(СВЦЭМ!$D$33:$D$776,СВЦЭМ!$A$33:$A$776,$A48,СВЦЭМ!$B$33:$B$776,S$47)+'СЕТ СН'!$G$11+СВЦЭМ!$D$10+'СЕТ СН'!$G$5-'СЕТ СН'!$G$21</f>
        <v>3203.3153631200003</v>
      </c>
      <c r="T48" s="36">
        <f>SUMIFS(СВЦЭМ!$D$33:$D$776,СВЦЭМ!$A$33:$A$776,$A48,СВЦЭМ!$B$33:$B$776,T$47)+'СЕТ СН'!$G$11+СВЦЭМ!$D$10+'СЕТ СН'!$G$5-'СЕТ СН'!$G$21</f>
        <v>3192.23413953</v>
      </c>
      <c r="U48" s="36">
        <f>SUMIFS(СВЦЭМ!$D$33:$D$776,СВЦЭМ!$A$33:$A$776,$A48,СВЦЭМ!$B$33:$B$776,U$47)+'СЕТ СН'!$G$11+СВЦЭМ!$D$10+'СЕТ СН'!$G$5-'СЕТ СН'!$G$21</f>
        <v>3196.2906114699999</v>
      </c>
      <c r="V48" s="36">
        <f>SUMIFS(СВЦЭМ!$D$33:$D$776,СВЦЭМ!$A$33:$A$776,$A48,СВЦЭМ!$B$33:$B$776,V$47)+'СЕТ СН'!$G$11+СВЦЭМ!$D$10+'СЕТ СН'!$G$5-'СЕТ СН'!$G$21</f>
        <v>3193.09281457</v>
      </c>
      <c r="W48" s="36">
        <f>SUMIFS(СВЦЭМ!$D$33:$D$776,СВЦЭМ!$A$33:$A$776,$A48,СВЦЭМ!$B$33:$B$776,W$47)+'СЕТ СН'!$G$11+СВЦЭМ!$D$10+'СЕТ СН'!$G$5-'СЕТ СН'!$G$21</f>
        <v>3191.4658852600001</v>
      </c>
      <c r="X48" s="36">
        <f>SUMIFS(СВЦЭМ!$D$33:$D$776,СВЦЭМ!$A$33:$A$776,$A48,СВЦЭМ!$B$33:$B$776,X$47)+'СЕТ СН'!$G$11+СВЦЭМ!$D$10+'СЕТ СН'!$G$5-'СЕТ СН'!$G$21</f>
        <v>3200.3766443899999</v>
      </c>
      <c r="Y48" s="36">
        <f>SUMIFS(СВЦЭМ!$D$33:$D$776,СВЦЭМ!$A$33:$A$776,$A48,СВЦЭМ!$B$33:$B$776,Y$47)+'СЕТ СН'!$G$11+СВЦЭМ!$D$10+'СЕТ СН'!$G$5-'СЕТ СН'!$G$21</f>
        <v>3230.4753423399998</v>
      </c>
      <c r="AA48" s="45"/>
    </row>
    <row r="49" spans="1:25" ht="15.75" x14ac:dyDescent="0.2">
      <c r="A49" s="35">
        <f>A48+1</f>
        <v>44106</v>
      </c>
      <c r="B49" s="36">
        <f>SUMIFS(СВЦЭМ!$D$33:$D$776,СВЦЭМ!$A$33:$A$776,$A49,СВЦЭМ!$B$33:$B$776,B$47)+'СЕТ СН'!$G$11+СВЦЭМ!$D$10+'СЕТ СН'!$G$5-'СЕТ СН'!$G$21</f>
        <v>3301.3574938000002</v>
      </c>
      <c r="C49" s="36">
        <f>SUMIFS(СВЦЭМ!$D$33:$D$776,СВЦЭМ!$A$33:$A$776,$A49,СВЦЭМ!$B$33:$B$776,C$47)+'СЕТ СН'!$G$11+СВЦЭМ!$D$10+'СЕТ СН'!$G$5-'СЕТ СН'!$G$21</f>
        <v>3380.81028014</v>
      </c>
      <c r="D49" s="36">
        <f>SUMIFS(СВЦЭМ!$D$33:$D$776,СВЦЭМ!$A$33:$A$776,$A49,СВЦЭМ!$B$33:$B$776,D$47)+'СЕТ СН'!$G$11+СВЦЭМ!$D$10+'СЕТ СН'!$G$5-'СЕТ СН'!$G$21</f>
        <v>3437.57794057</v>
      </c>
      <c r="E49" s="36">
        <f>SUMIFS(СВЦЭМ!$D$33:$D$776,СВЦЭМ!$A$33:$A$776,$A49,СВЦЭМ!$B$33:$B$776,E$47)+'СЕТ СН'!$G$11+СВЦЭМ!$D$10+'СЕТ СН'!$G$5-'СЕТ СН'!$G$21</f>
        <v>3457.0555964599998</v>
      </c>
      <c r="F49" s="36">
        <f>SUMIFS(СВЦЭМ!$D$33:$D$776,СВЦЭМ!$A$33:$A$776,$A49,СВЦЭМ!$B$33:$B$776,F$47)+'СЕТ СН'!$G$11+СВЦЭМ!$D$10+'СЕТ СН'!$G$5-'СЕТ СН'!$G$21</f>
        <v>3463.6464061199999</v>
      </c>
      <c r="G49" s="36">
        <f>SUMIFS(СВЦЭМ!$D$33:$D$776,СВЦЭМ!$A$33:$A$776,$A49,СВЦЭМ!$B$33:$B$776,G$47)+'СЕТ СН'!$G$11+СВЦЭМ!$D$10+'СЕТ СН'!$G$5-'СЕТ СН'!$G$21</f>
        <v>3443.81188892</v>
      </c>
      <c r="H49" s="36">
        <f>SUMIFS(СВЦЭМ!$D$33:$D$776,СВЦЭМ!$A$33:$A$776,$A49,СВЦЭМ!$B$33:$B$776,H$47)+'СЕТ СН'!$G$11+СВЦЭМ!$D$10+'СЕТ СН'!$G$5-'СЕТ СН'!$G$21</f>
        <v>3388.9364185499999</v>
      </c>
      <c r="I49" s="36">
        <f>SUMIFS(СВЦЭМ!$D$33:$D$776,СВЦЭМ!$A$33:$A$776,$A49,СВЦЭМ!$B$33:$B$776,I$47)+'СЕТ СН'!$G$11+СВЦЭМ!$D$10+'СЕТ СН'!$G$5-'СЕТ СН'!$G$21</f>
        <v>3335.13890997</v>
      </c>
      <c r="J49" s="36">
        <f>SUMIFS(СВЦЭМ!$D$33:$D$776,СВЦЭМ!$A$33:$A$776,$A49,СВЦЭМ!$B$33:$B$776,J$47)+'СЕТ СН'!$G$11+СВЦЭМ!$D$10+'СЕТ СН'!$G$5-'СЕТ СН'!$G$21</f>
        <v>3278.4304285200001</v>
      </c>
      <c r="K49" s="36">
        <f>SUMIFS(СВЦЭМ!$D$33:$D$776,СВЦЭМ!$A$33:$A$776,$A49,СВЦЭМ!$B$33:$B$776,K$47)+'СЕТ СН'!$G$11+СВЦЭМ!$D$10+'СЕТ СН'!$G$5-'СЕТ СН'!$G$21</f>
        <v>3245.03688921</v>
      </c>
      <c r="L49" s="36">
        <f>SUMIFS(СВЦЭМ!$D$33:$D$776,СВЦЭМ!$A$33:$A$776,$A49,СВЦЭМ!$B$33:$B$776,L$47)+'СЕТ СН'!$G$11+СВЦЭМ!$D$10+'СЕТ СН'!$G$5-'СЕТ СН'!$G$21</f>
        <v>3243.7135174999999</v>
      </c>
      <c r="M49" s="36">
        <f>SUMIFS(СВЦЭМ!$D$33:$D$776,СВЦЭМ!$A$33:$A$776,$A49,СВЦЭМ!$B$33:$B$776,M$47)+'СЕТ СН'!$G$11+СВЦЭМ!$D$10+'СЕТ СН'!$G$5-'СЕТ СН'!$G$21</f>
        <v>3248.6540798400001</v>
      </c>
      <c r="N49" s="36">
        <f>SUMIFS(СВЦЭМ!$D$33:$D$776,СВЦЭМ!$A$33:$A$776,$A49,СВЦЭМ!$B$33:$B$776,N$47)+'СЕТ СН'!$G$11+СВЦЭМ!$D$10+'СЕТ СН'!$G$5-'СЕТ СН'!$G$21</f>
        <v>3259.7790346900001</v>
      </c>
      <c r="O49" s="36">
        <f>SUMIFS(СВЦЭМ!$D$33:$D$776,СВЦЭМ!$A$33:$A$776,$A49,СВЦЭМ!$B$33:$B$776,O$47)+'СЕТ СН'!$G$11+СВЦЭМ!$D$10+'СЕТ СН'!$G$5-'СЕТ СН'!$G$21</f>
        <v>3284.9155011100002</v>
      </c>
      <c r="P49" s="36">
        <f>SUMIFS(СВЦЭМ!$D$33:$D$776,СВЦЭМ!$A$33:$A$776,$A49,СВЦЭМ!$B$33:$B$776,P$47)+'СЕТ СН'!$G$11+СВЦЭМ!$D$10+'СЕТ СН'!$G$5-'СЕТ СН'!$G$21</f>
        <v>3317.2435335499999</v>
      </c>
      <c r="Q49" s="36">
        <f>SUMIFS(СВЦЭМ!$D$33:$D$776,СВЦЭМ!$A$33:$A$776,$A49,СВЦЭМ!$B$33:$B$776,Q$47)+'СЕТ СН'!$G$11+СВЦЭМ!$D$10+'СЕТ СН'!$G$5-'СЕТ СН'!$G$21</f>
        <v>3285.18564156</v>
      </c>
      <c r="R49" s="36">
        <f>SUMIFS(СВЦЭМ!$D$33:$D$776,СВЦЭМ!$A$33:$A$776,$A49,СВЦЭМ!$B$33:$B$776,R$47)+'СЕТ СН'!$G$11+СВЦЭМ!$D$10+'СЕТ СН'!$G$5-'СЕТ СН'!$G$21</f>
        <v>3245.4309990299998</v>
      </c>
      <c r="S49" s="36">
        <f>SUMIFS(СВЦЭМ!$D$33:$D$776,СВЦЭМ!$A$33:$A$776,$A49,СВЦЭМ!$B$33:$B$776,S$47)+'СЕТ СН'!$G$11+СВЦЭМ!$D$10+'СЕТ СН'!$G$5-'СЕТ СН'!$G$21</f>
        <v>3207.7308400699999</v>
      </c>
      <c r="T49" s="36">
        <f>SUMIFS(СВЦЭМ!$D$33:$D$776,СВЦЭМ!$A$33:$A$776,$A49,СВЦЭМ!$B$33:$B$776,T$47)+'СЕТ СН'!$G$11+СВЦЭМ!$D$10+'СЕТ СН'!$G$5-'СЕТ СН'!$G$21</f>
        <v>3183.19280368</v>
      </c>
      <c r="U49" s="36">
        <f>SUMIFS(СВЦЭМ!$D$33:$D$776,СВЦЭМ!$A$33:$A$776,$A49,СВЦЭМ!$B$33:$B$776,U$47)+'СЕТ СН'!$G$11+СВЦЭМ!$D$10+'СЕТ СН'!$G$5-'СЕТ СН'!$G$21</f>
        <v>3176.6998235999999</v>
      </c>
      <c r="V49" s="36">
        <f>SUMIFS(СВЦЭМ!$D$33:$D$776,СВЦЭМ!$A$33:$A$776,$A49,СВЦЭМ!$B$33:$B$776,V$47)+'СЕТ СН'!$G$11+СВЦЭМ!$D$10+'СЕТ СН'!$G$5-'СЕТ СН'!$G$21</f>
        <v>3181.2433138699998</v>
      </c>
      <c r="W49" s="36">
        <f>SUMIFS(СВЦЭМ!$D$33:$D$776,СВЦЭМ!$A$33:$A$776,$A49,СВЦЭМ!$B$33:$B$776,W$47)+'СЕТ СН'!$G$11+СВЦЭМ!$D$10+'СЕТ СН'!$G$5-'СЕТ СН'!$G$21</f>
        <v>3180.4371053300001</v>
      </c>
      <c r="X49" s="36">
        <f>SUMIFS(СВЦЭМ!$D$33:$D$776,СВЦЭМ!$A$33:$A$776,$A49,СВЦЭМ!$B$33:$B$776,X$47)+'СЕТ СН'!$G$11+СВЦЭМ!$D$10+'СЕТ СН'!$G$5-'СЕТ СН'!$G$21</f>
        <v>3200.9339887599999</v>
      </c>
      <c r="Y49" s="36">
        <f>SUMIFS(СВЦЭМ!$D$33:$D$776,СВЦЭМ!$A$33:$A$776,$A49,СВЦЭМ!$B$33:$B$776,Y$47)+'СЕТ СН'!$G$11+СВЦЭМ!$D$10+'СЕТ СН'!$G$5-'СЕТ СН'!$G$21</f>
        <v>3229.17758559</v>
      </c>
    </row>
    <row r="50" spans="1:25" ht="15.75" x14ac:dyDescent="0.2">
      <c r="A50" s="35">
        <f t="shared" ref="A50:A78" si="1">A49+1</f>
        <v>44107</v>
      </c>
      <c r="B50" s="36">
        <f>SUMIFS(СВЦЭМ!$D$33:$D$776,СВЦЭМ!$A$33:$A$776,$A50,СВЦЭМ!$B$33:$B$776,B$47)+'СЕТ СН'!$G$11+СВЦЭМ!$D$10+'СЕТ СН'!$G$5-'СЕТ СН'!$G$21</f>
        <v>3293.8124049799999</v>
      </c>
      <c r="C50" s="36">
        <f>SUMIFS(СВЦЭМ!$D$33:$D$776,СВЦЭМ!$A$33:$A$776,$A50,СВЦЭМ!$B$33:$B$776,C$47)+'СЕТ СН'!$G$11+СВЦЭМ!$D$10+'СЕТ СН'!$G$5-'СЕТ СН'!$G$21</f>
        <v>3372.77737269</v>
      </c>
      <c r="D50" s="36">
        <f>SUMIFS(СВЦЭМ!$D$33:$D$776,СВЦЭМ!$A$33:$A$776,$A50,СВЦЭМ!$B$33:$B$776,D$47)+'СЕТ СН'!$G$11+СВЦЭМ!$D$10+'СЕТ СН'!$G$5-'СЕТ СН'!$G$21</f>
        <v>3441.12896189</v>
      </c>
      <c r="E50" s="36">
        <f>SUMIFS(СВЦЭМ!$D$33:$D$776,СВЦЭМ!$A$33:$A$776,$A50,СВЦЭМ!$B$33:$B$776,E$47)+'СЕТ СН'!$G$11+СВЦЭМ!$D$10+'СЕТ СН'!$G$5-'СЕТ СН'!$G$21</f>
        <v>3452.6834920800002</v>
      </c>
      <c r="F50" s="36">
        <f>SUMIFS(СВЦЭМ!$D$33:$D$776,СВЦЭМ!$A$33:$A$776,$A50,СВЦЭМ!$B$33:$B$776,F$47)+'СЕТ СН'!$G$11+СВЦЭМ!$D$10+'СЕТ СН'!$G$5-'СЕТ СН'!$G$21</f>
        <v>3456.9693301299999</v>
      </c>
      <c r="G50" s="36">
        <f>SUMIFS(СВЦЭМ!$D$33:$D$776,СВЦЭМ!$A$33:$A$776,$A50,СВЦЭМ!$B$33:$B$776,G$47)+'СЕТ СН'!$G$11+СВЦЭМ!$D$10+'СЕТ СН'!$G$5-'СЕТ СН'!$G$21</f>
        <v>3445.0082120699999</v>
      </c>
      <c r="H50" s="36">
        <f>SUMIFS(СВЦЭМ!$D$33:$D$776,СВЦЭМ!$A$33:$A$776,$A50,СВЦЭМ!$B$33:$B$776,H$47)+'СЕТ СН'!$G$11+СВЦЭМ!$D$10+'СЕТ СН'!$G$5-'СЕТ СН'!$G$21</f>
        <v>3421.7346046100001</v>
      </c>
      <c r="I50" s="36">
        <f>SUMIFS(СВЦЭМ!$D$33:$D$776,СВЦЭМ!$A$33:$A$776,$A50,СВЦЭМ!$B$33:$B$776,I$47)+'СЕТ СН'!$G$11+СВЦЭМ!$D$10+'СЕТ СН'!$G$5-'СЕТ СН'!$G$21</f>
        <v>3385.7208913700001</v>
      </c>
      <c r="J50" s="36">
        <f>SUMIFS(СВЦЭМ!$D$33:$D$776,СВЦЭМ!$A$33:$A$776,$A50,СВЦЭМ!$B$33:$B$776,J$47)+'СЕТ СН'!$G$11+СВЦЭМ!$D$10+'СЕТ СН'!$G$5-'СЕТ СН'!$G$21</f>
        <v>3299.7970192399998</v>
      </c>
      <c r="K50" s="36">
        <f>SUMIFS(СВЦЭМ!$D$33:$D$776,СВЦЭМ!$A$33:$A$776,$A50,СВЦЭМ!$B$33:$B$776,K$47)+'СЕТ СН'!$G$11+СВЦЭМ!$D$10+'СЕТ СН'!$G$5-'СЕТ СН'!$G$21</f>
        <v>3244.2368618099999</v>
      </c>
      <c r="L50" s="36">
        <f>SUMIFS(СВЦЭМ!$D$33:$D$776,СВЦЭМ!$A$33:$A$776,$A50,СВЦЭМ!$B$33:$B$776,L$47)+'СЕТ СН'!$G$11+СВЦЭМ!$D$10+'СЕТ СН'!$G$5-'СЕТ СН'!$G$21</f>
        <v>3238.50093711</v>
      </c>
      <c r="M50" s="36">
        <f>SUMIFS(СВЦЭМ!$D$33:$D$776,СВЦЭМ!$A$33:$A$776,$A50,СВЦЭМ!$B$33:$B$776,M$47)+'СЕТ СН'!$G$11+СВЦЭМ!$D$10+'СЕТ СН'!$G$5-'СЕТ СН'!$G$21</f>
        <v>3244.3289983300001</v>
      </c>
      <c r="N50" s="36">
        <f>SUMIFS(СВЦЭМ!$D$33:$D$776,СВЦЭМ!$A$33:$A$776,$A50,СВЦЭМ!$B$33:$B$776,N$47)+'СЕТ СН'!$G$11+СВЦЭМ!$D$10+'СЕТ СН'!$G$5-'СЕТ СН'!$G$21</f>
        <v>3255.1003580299998</v>
      </c>
      <c r="O50" s="36">
        <f>SUMIFS(СВЦЭМ!$D$33:$D$776,СВЦЭМ!$A$33:$A$776,$A50,СВЦЭМ!$B$33:$B$776,O$47)+'СЕТ СН'!$G$11+СВЦЭМ!$D$10+'СЕТ СН'!$G$5-'СЕТ СН'!$G$21</f>
        <v>3288.2686215899998</v>
      </c>
      <c r="P50" s="36">
        <f>SUMIFS(СВЦЭМ!$D$33:$D$776,СВЦЭМ!$A$33:$A$776,$A50,СВЦЭМ!$B$33:$B$776,P$47)+'СЕТ СН'!$G$11+СВЦЭМ!$D$10+'СЕТ СН'!$G$5-'СЕТ СН'!$G$21</f>
        <v>3322.5348999299999</v>
      </c>
      <c r="Q50" s="36">
        <f>SUMIFS(СВЦЭМ!$D$33:$D$776,СВЦЭМ!$A$33:$A$776,$A50,СВЦЭМ!$B$33:$B$776,Q$47)+'СЕТ СН'!$G$11+СВЦЭМ!$D$10+'СЕТ СН'!$G$5-'СЕТ СН'!$G$21</f>
        <v>3295.33883418</v>
      </c>
      <c r="R50" s="36">
        <f>SUMIFS(СВЦЭМ!$D$33:$D$776,СВЦЭМ!$A$33:$A$776,$A50,СВЦЭМ!$B$33:$B$776,R$47)+'СЕТ СН'!$G$11+СВЦЭМ!$D$10+'СЕТ СН'!$G$5-'СЕТ СН'!$G$21</f>
        <v>3255.8318557399998</v>
      </c>
      <c r="S50" s="36">
        <f>SUMIFS(СВЦЭМ!$D$33:$D$776,СВЦЭМ!$A$33:$A$776,$A50,СВЦЭМ!$B$33:$B$776,S$47)+'СЕТ СН'!$G$11+СВЦЭМ!$D$10+'СЕТ СН'!$G$5-'СЕТ СН'!$G$21</f>
        <v>3204.8472121200002</v>
      </c>
      <c r="T50" s="36">
        <f>SUMIFS(СВЦЭМ!$D$33:$D$776,СВЦЭМ!$A$33:$A$776,$A50,СВЦЭМ!$B$33:$B$776,T$47)+'СЕТ СН'!$G$11+СВЦЭМ!$D$10+'СЕТ СН'!$G$5-'СЕТ СН'!$G$21</f>
        <v>3188.2401382600001</v>
      </c>
      <c r="U50" s="36">
        <f>SUMIFS(СВЦЭМ!$D$33:$D$776,СВЦЭМ!$A$33:$A$776,$A50,СВЦЭМ!$B$33:$B$776,U$47)+'СЕТ СН'!$G$11+СВЦЭМ!$D$10+'СЕТ СН'!$G$5-'СЕТ СН'!$G$21</f>
        <v>3179.36749766</v>
      </c>
      <c r="V50" s="36">
        <f>SUMIFS(СВЦЭМ!$D$33:$D$776,СВЦЭМ!$A$33:$A$776,$A50,СВЦЭМ!$B$33:$B$776,V$47)+'СЕТ СН'!$G$11+СВЦЭМ!$D$10+'СЕТ СН'!$G$5-'СЕТ СН'!$G$21</f>
        <v>3173.7791292800002</v>
      </c>
      <c r="W50" s="36">
        <f>SUMIFS(СВЦЭМ!$D$33:$D$776,СВЦЭМ!$A$33:$A$776,$A50,СВЦЭМ!$B$33:$B$776,W$47)+'СЕТ СН'!$G$11+СВЦЭМ!$D$10+'СЕТ СН'!$G$5-'СЕТ СН'!$G$21</f>
        <v>3181.2138102500003</v>
      </c>
      <c r="X50" s="36">
        <f>SUMIFS(СВЦЭМ!$D$33:$D$776,СВЦЭМ!$A$33:$A$776,$A50,СВЦЭМ!$B$33:$B$776,X$47)+'СЕТ СН'!$G$11+СВЦЭМ!$D$10+'СЕТ СН'!$G$5-'СЕТ СН'!$G$21</f>
        <v>3194.3072025699998</v>
      </c>
      <c r="Y50" s="36">
        <f>SUMIFS(СВЦЭМ!$D$33:$D$776,СВЦЭМ!$A$33:$A$776,$A50,СВЦЭМ!$B$33:$B$776,Y$47)+'СЕТ СН'!$G$11+СВЦЭМ!$D$10+'СЕТ СН'!$G$5-'СЕТ СН'!$G$21</f>
        <v>3229.92180809</v>
      </c>
    </row>
    <row r="51" spans="1:25" ht="15.75" x14ac:dyDescent="0.2">
      <c r="A51" s="35">
        <f t="shared" si="1"/>
        <v>44108</v>
      </c>
      <c r="B51" s="36">
        <f>SUMIFS(СВЦЭМ!$D$33:$D$776,СВЦЭМ!$A$33:$A$776,$A51,СВЦЭМ!$B$33:$B$776,B$47)+'СЕТ СН'!$G$11+СВЦЭМ!$D$10+'СЕТ СН'!$G$5-'СЕТ СН'!$G$21</f>
        <v>3325.6957089799998</v>
      </c>
      <c r="C51" s="36">
        <f>SUMIFS(СВЦЭМ!$D$33:$D$776,СВЦЭМ!$A$33:$A$776,$A51,СВЦЭМ!$B$33:$B$776,C$47)+'СЕТ СН'!$G$11+СВЦЭМ!$D$10+'СЕТ СН'!$G$5-'СЕТ СН'!$G$21</f>
        <v>3402.6797852099999</v>
      </c>
      <c r="D51" s="36">
        <f>SUMIFS(СВЦЭМ!$D$33:$D$776,СВЦЭМ!$A$33:$A$776,$A51,СВЦЭМ!$B$33:$B$776,D$47)+'СЕТ СН'!$G$11+СВЦЭМ!$D$10+'СЕТ СН'!$G$5-'СЕТ СН'!$G$21</f>
        <v>3476.4136981800002</v>
      </c>
      <c r="E51" s="36">
        <f>SUMIFS(СВЦЭМ!$D$33:$D$776,СВЦЭМ!$A$33:$A$776,$A51,СВЦЭМ!$B$33:$B$776,E$47)+'СЕТ СН'!$G$11+СВЦЭМ!$D$10+'СЕТ СН'!$G$5-'СЕТ СН'!$G$21</f>
        <v>3505.3321397899999</v>
      </c>
      <c r="F51" s="36">
        <f>SUMIFS(СВЦЭМ!$D$33:$D$776,СВЦЭМ!$A$33:$A$776,$A51,СВЦЭМ!$B$33:$B$776,F$47)+'СЕТ СН'!$G$11+СВЦЭМ!$D$10+'СЕТ СН'!$G$5-'СЕТ СН'!$G$21</f>
        <v>3509.9216706899997</v>
      </c>
      <c r="G51" s="36">
        <f>SUMIFS(СВЦЭМ!$D$33:$D$776,СВЦЭМ!$A$33:$A$776,$A51,СВЦЭМ!$B$33:$B$776,G$47)+'СЕТ СН'!$G$11+СВЦЭМ!$D$10+'СЕТ СН'!$G$5-'СЕТ СН'!$G$21</f>
        <v>3499.8605490099999</v>
      </c>
      <c r="H51" s="36">
        <f>SUMIFS(СВЦЭМ!$D$33:$D$776,СВЦЭМ!$A$33:$A$776,$A51,СВЦЭМ!$B$33:$B$776,H$47)+'СЕТ СН'!$G$11+СВЦЭМ!$D$10+'СЕТ СН'!$G$5-'СЕТ СН'!$G$21</f>
        <v>3485.86158707</v>
      </c>
      <c r="I51" s="36">
        <f>SUMIFS(СВЦЭМ!$D$33:$D$776,СВЦЭМ!$A$33:$A$776,$A51,СВЦЭМ!$B$33:$B$776,I$47)+'СЕТ СН'!$G$11+СВЦЭМ!$D$10+'СЕТ СН'!$G$5-'СЕТ СН'!$G$21</f>
        <v>3453.4860427200001</v>
      </c>
      <c r="J51" s="36">
        <f>SUMIFS(СВЦЭМ!$D$33:$D$776,СВЦЭМ!$A$33:$A$776,$A51,СВЦЭМ!$B$33:$B$776,J$47)+'СЕТ СН'!$G$11+СВЦЭМ!$D$10+'СЕТ СН'!$G$5-'СЕТ СН'!$G$21</f>
        <v>3358.5507791199998</v>
      </c>
      <c r="K51" s="36">
        <f>SUMIFS(СВЦЭМ!$D$33:$D$776,СВЦЭМ!$A$33:$A$776,$A51,СВЦЭМ!$B$33:$B$776,K$47)+'СЕТ СН'!$G$11+СВЦЭМ!$D$10+'СЕТ СН'!$G$5-'СЕТ СН'!$G$21</f>
        <v>3288.0737932699999</v>
      </c>
      <c r="L51" s="36">
        <f>SUMIFS(СВЦЭМ!$D$33:$D$776,СВЦЭМ!$A$33:$A$776,$A51,СВЦЭМ!$B$33:$B$776,L$47)+'СЕТ СН'!$G$11+СВЦЭМ!$D$10+'СЕТ СН'!$G$5-'СЕТ СН'!$G$21</f>
        <v>3254.9020139499999</v>
      </c>
      <c r="M51" s="36">
        <f>SUMIFS(СВЦЭМ!$D$33:$D$776,СВЦЭМ!$A$33:$A$776,$A51,СВЦЭМ!$B$33:$B$776,M$47)+'СЕТ СН'!$G$11+СВЦЭМ!$D$10+'СЕТ СН'!$G$5-'СЕТ СН'!$G$21</f>
        <v>3260.7936346299998</v>
      </c>
      <c r="N51" s="36">
        <f>SUMIFS(СВЦЭМ!$D$33:$D$776,СВЦЭМ!$A$33:$A$776,$A51,СВЦЭМ!$B$33:$B$776,N$47)+'СЕТ СН'!$G$11+СВЦЭМ!$D$10+'СЕТ СН'!$G$5-'СЕТ СН'!$G$21</f>
        <v>3271.7382925800002</v>
      </c>
      <c r="O51" s="36">
        <f>SUMIFS(СВЦЭМ!$D$33:$D$776,СВЦЭМ!$A$33:$A$776,$A51,СВЦЭМ!$B$33:$B$776,O$47)+'СЕТ СН'!$G$11+СВЦЭМ!$D$10+'СЕТ СН'!$G$5-'СЕТ СН'!$G$21</f>
        <v>3330.6018872899999</v>
      </c>
      <c r="P51" s="36">
        <f>SUMIFS(СВЦЭМ!$D$33:$D$776,СВЦЭМ!$A$33:$A$776,$A51,СВЦЭМ!$B$33:$B$776,P$47)+'СЕТ СН'!$G$11+СВЦЭМ!$D$10+'СЕТ СН'!$G$5-'СЕТ СН'!$G$21</f>
        <v>3360.9597809900001</v>
      </c>
      <c r="Q51" s="36">
        <f>SUMIFS(СВЦЭМ!$D$33:$D$776,СВЦЭМ!$A$33:$A$776,$A51,СВЦЭМ!$B$33:$B$776,Q$47)+'СЕТ СН'!$G$11+СВЦЭМ!$D$10+'СЕТ СН'!$G$5-'СЕТ СН'!$G$21</f>
        <v>3321.69881338</v>
      </c>
      <c r="R51" s="36">
        <f>SUMIFS(СВЦЭМ!$D$33:$D$776,СВЦЭМ!$A$33:$A$776,$A51,СВЦЭМ!$B$33:$B$776,R$47)+'СЕТ СН'!$G$11+СВЦЭМ!$D$10+'СЕТ СН'!$G$5-'СЕТ СН'!$G$21</f>
        <v>3276.6704745500001</v>
      </c>
      <c r="S51" s="36">
        <f>SUMIFS(СВЦЭМ!$D$33:$D$776,СВЦЭМ!$A$33:$A$776,$A51,СВЦЭМ!$B$33:$B$776,S$47)+'СЕТ СН'!$G$11+СВЦЭМ!$D$10+'СЕТ СН'!$G$5-'СЕТ СН'!$G$21</f>
        <v>3236.1910688099997</v>
      </c>
      <c r="T51" s="36">
        <f>SUMIFS(СВЦЭМ!$D$33:$D$776,СВЦЭМ!$A$33:$A$776,$A51,СВЦЭМ!$B$33:$B$776,T$47)+'СЕТ СН'!$G$11+СВЦЭМ!$D$10+'СЕТ СН'!$G$5-'СЕТ СН'!$G$21</f>
        <v>3208.2090062500001</v>
      </c>
      <c r="U51" s="36">
        <f>SUMIFS(СВЦЭМ!$D$33:$D$776,СВЦЭМ!$A$33:$A$776,$A51,СВЦЭМ!$B$33:$B$776,U$47)+'СЕТ СН'!$G$11+СВЦЭМ!$D$10+'СЕТ СН'!$G$5-'СЕТ СН'!$G$21</f>
        <v>3199.7553074400003</v>
      </c>
      <c r="V51" s="36">
        <f>SUMIFS(СВЦЭМ!$D$33:$D$776,СВЦЭМ!$A$33:$A$776,$A51,СВЦЭМ!$B$33:$B$776,V$47)+'СЕТ СН'!$G$11+СВЦЭМ!$D$10+'СЕТ СН'!$G$5-'СЕТ СН'!$G$21</f>
        <v>3220.3252168399999</v>
      </c>
      <c r="W51" s="36">
        <f>SUMIFS(СВЦЭМ!$D$33:$D$776,СВЦЭМ!$A$33:$A$776,$A51,СВЦЭМ!$B$33:$B$776,W$47)+'СЕТ СН'!$G$11+СВЦЭМ!$D$10+'СЕТ СН'!$G$5-'СЕТ СН'!$G$21</f>
        <v>3219.65859877</v>
      </c>
      <c r="X51" s="36">
        <f>SUMIFS(СВЦЭМ!$D$33:$D$776,СВЦЭМ!$A$33:$A$776,$A51,СВЦЭМ!$B$33:$B$776,X$47)+'СЕТ СН'!$G$11+СВЦЭМ!$D$10+'СЕТ СН'!$G$5-'СЕТ СН'!$G$21</f>
        <v>3238.27883376</v>
      </c>
      <c r="Y51" s="36">
        <f>SUMIFS(СВЦЭМ!$D$33:$D$776,СВЦЭМ!$A$33:$A$776,$A51,СВЦЭМ!$B$33:$B$776,Y$47)+'СЕТ СН'!$G$11+СВЦЭМ!$D$10+'СЕТ СН'!$G$5-'СЕТ СН'!$G$21</f>
        <v>3282.2230525800001</v>
      </c>
    </row>
    <row r="52" spans="1:25" ht="15.75" x14ac:dyDescent="0.2">
      <c r="A52" s="35">
        <f t="shared" si="1"/>
        <v>44109</v>
      </c>
      <c r="B52" s="36">
        <f>SUMIFS(СВЦЭМ!$D$33:$D$776,СВЦЭМ!$A$33:$A$776,$A52,СВЦЭМ!$B$33:$B$776,B$47)+'СЕТ СН'!$G$11+СВЦЭМ!$D$10+'СЕТ СН'!$G$5-'СЕТ СН'!$G$21</f>
        <v>3340.5447127799998</v>
      </c>
      <c r="C52" s="36">
        <f>SUMIFS(СВЦЭМ!$D$33:$D$776,СВЦЭМ!$A$33:$A$776,$A52,СВЦЭМ!$B$33:$B$776,C$47)+'СЕТ СН'!$G$11+СВЦЭМ!$D$10+'СЕТ СН'!$G$5-'СЕТ СН'!$G$21</f>
        <v>3426.4250323599999</v>
      </c>
      <c r="D52" s="36">
        <f>SUMIFS(СВЦЭМ!$D$33:$D$776,СВЦЭМ!$A$33:$A$776,$A52,СВЦЭМ!$B$33:$B$776,D$47)+'СЕТ СН'!$G$11+СВЦЭМ!$D$10+'СЕТ СН'!$G$5-'СЕТ СН'!$G$21</f>
        <v>3503.27883041</v>
      </c>
      <c r="E52" s="36">
        <f>SUMIFS(СВЦЭМ!$D$33:$D$776,СВЦЭМ!$A$33:$A$776,$A52,СВЦЭМ!$B$33:$B$776,E$47)+'СЕТ СН'!$G$11+СВЦЭМ!$D$10+'СЕТ СН'!$G$5-'СЕТ СН'!$G$21</f>
        <v>3524.3115858800002</v>
      </c>
      <c r="F52" s="36">
        <f>SUMIFS(СВЦЭМ!$D$33:$D$776,СВЦЭМ!$A$33:$A$776,$A52,СВЦЭМ!$B$33:$B$776,F$47)+'СЕТ СН'!$G$11+СВЦЭМ!$D$10+'СЕТ СН'!$G$5-'СЕТ СН'!$G$21</f>
        <v>3524.0299999600002</v>
      </c>
      <c r="G52" s="36">
        <f>SUMIFS(СВЦЭМ!$D$33:$D$776,СВЦЭМ!$A$33:$A$776,$A52,СВЦЭМ!$B$33:$B$776,G$47)+'СЕТ СН'!$G$11+СВЦЭМ!$D$10+'СЕТ СН'!$G$5-'СЕТ СН'!$G$21</f>
        <v>3503.9671792600002</v>
      </c>
      <c r="H52" s="36">
        <f>SUMIFS(СВЦЭМ!$D$33:$D$776,СВЦЭМ!$A$33:$A$776,$A52,СВЦЭМ!$B$33:$B$776,H$47)+'СЕТ СН'!$G$11+СВЦЭМ!$D$10+'СЕТ СН'!$G$5-'СЕТ СН'!$G$21</f>
        <v>3442.1632654099999</v>
      </c>
      <c r="I52" s="36">
        <f>SUMIFS(СВЦЭМ!$D$33:$D$776,СВЦЭМ!$A$33:$A$776,$A52,СВЦЭМ!$B$33:$B$776,I$47)+'СЕТ СН'!$G$11+СВЦЭМ!$D$10+'СЕТ СН'!$G$5-'СЕТ СН'!$G$21</f>
        <v>3385.11947573</v>
      </c>
      <c r="J52" s="36">
        <f>SUMIFS(СВЦЭМ!$D$33:$D$776,СВЦЭМ!$A$33:$A$776,$A52,СВЦЭМ!$B$33:$B$776,J$47)+'СЕТ СН'!$G$11+СВЦЭМ!$D$10+'СЕТ СН'!$G$5-'СЕТ СН'!$G$21</f>
        <v>3320.1989292399999</v>
      </c>
      <c r="K52" s="36">
        <f>SUMIFS(СВЦЭМ!$D$33:$D$776,СВЦЭМ!$A$33:$A$776,$A52,СВЦЭМ!$B$33:$B$776,K$47)+'СЕТ СН'!$G$11+СВЦЭМ!$D$10+'СЕТ СН'!$G$5-'СЕТ СН'!$G$21</f>
        <v>3287.6474521300001</v>
      </c>
      <c r="L52" s="36">
        <f>SUMIFS(СВЦЭМ!$D$33:$D$776,СВЦЭМ!$A$33:$A$776,$A52,СВЦЭМ!$B$33:$B$776,L$47)+'СЕТ СН'!$G$11+СВЦЭМ!$D$10+'СЕТ СН'!$G$5-'СЕТ СН'!$G$21</f>
        <v>3284.7137487099999</v>
      </c>
      <c r="M52" s="36">
        <f>SUMIFS(СВЦЭМ!$D$33:$D$776,СВЦЭМ!$A$33:$A$776,$A52,СВЦЭМ!$B$33:$B$776,M$47)+'СЕТ СН'!$G$11+СВЦЭМ!$D$10+'СЕТ СН'!$G$5-'СЕТ СН'!$G$21</f>
        <v>3308.59879047</v>
      </c>
      <c r="N52" s="36">
        <f>SUMIFS(СВЦЭМ!$D$33:$D$776,СВЦЭМ!$A$33:$A$776,$A52,СВЦЭМ!$B$33:$B$776,N$47)+'СЕТ СН'!$G$11+СВЦЭМ!$D$10+'СЕТ СН'!$G$5-'СЕТ СН'!$G$21</f>
        <v>3317.82363571</v>
      </c>
      <c r="O52" s="36">
        <f>SUMIFS(СВЦЭМ!$D$33:$D$776,СВЦЭМ!$A$33:$A$776,$A52,СВЦЭМ!$B$33:$B$776,O$47)+'СЕТ СН'!$G$11+СВЦЭМ!$D$10+'СЕТ СН'!$G$5-'СЕТ СН'!$G$21</f>
        <v>3345.3228219900002</v>
      </c>
      <c r="P52" s="36">
        <f>SUMIFS(СВЦЭМ!$D$33:$D$776,СВЦЭМ!$A$33:$A$776,$A52,СВЦЭМ!$B$33:$B$776,P$47)+'СЕТ СН'!$G$11+СВЦЭМ!$D$10+'СЕТ СН'!$G$5-'СЕТ СН'!$G$21</f>
        <v>3373.3962296</v>
      </c>
      <c r="Q52" s="36">
        <f>SUMIFS(СВЦЭМ!$D$33:$D$776,СВЦЭМ!$A$33:$A$776,$A52,СВЦЭМ!$B$33:$B$776,Q$47)+'СЕТ СН'!$G$11+СВЦЭМ!$D$10+'СЕТ СН'!$G$5-'СЕТ СН'!$G$21</f>
        <v>3337.8419645100003</v>
      </c>
      <c r="R52" s="36">
        <f>SUMIFS(СВЦЭМ!$D$33:$D$776,СВЦЭМ!$A$33:$A$776,$A52,СВЦЭМ!$B$33:$B$776,R$47)+'СЕТ СН'!$G$11+СВЦЭМ!$D$10+'СЕТ СН'!$G$5-'СЕТ СН'!$G$21</f>
        <v>3301.7688134300001</v>
      </c>
      <c r="S52" s="36">
        <f>SUMIFS(СВЦЭМ!$D$33:$D$776,СВЦЭМ!$A$33:$A$776,$A52,СВЦЭМ!$B$33:$B$776,S$47)+'СЕТ СН'!$G$11+СВЦЭМ!$D$10+'СЕТ СН'!$G$5-'СЕТ СН'!$G$21</f>
        <v>3289.5899915099999</v>
      </c>
      <c r="T52" s="36">
        <f>SUMIFS(СВЦЭМ!$D$33:$D$776,СВЦЭМ!$A$33:$A$776,$A52,СВЦЭМ!$B$33:$B$776,T$47)+'СЕТ СН'!$G$11+СВЦЭМ!$D$10+'СЕТ СН'!$G$5-'СЕТ СН'!$G$21</f>
        <v>3308.6174139099999</v>
      </c>
      <c r="U52" s="36">
        <f>SUMIFS(СВЦЭМ!$D$33:$D$776,СВЦЭМ!$A$33:$A$776,$A52,СВЦЭМ!$B$33:$B$776,U$47)+'СЕТ СН'!$G$11+СВЦЭМ!$D$10+'СЕТ СН'!$G$5-'СЕТ СН'!$G$21</f>
        <v>3285.74158055</v>
      </c>
      <c r="V52" s="36">
        <f>SUMIFS(СВЦЭМ!$D$33:$D$776,СВЦЭМ!$A$33:$A$776,$A52,СВЦЭМ!$B$33:$B$776,V$47)+'СЕТ СН'!$G$11+СВЦЭМ!$D$10+'СЕТ СН'!$G$5-'СЕТ СН'!$G$21</f>
        <v>3287.9616323700002</v>
      </c>
      <c r="W52" s="36">
        <f>SUMIFS(СВЦЭМ!$D$33:$D$776,СВЦЭМ!$A$33:$A$776,$A52,СВЦЭМ!$B$33:$B$776,W$47)+'СЕТ СН'!$G$11+СВЦЭМ!$D$10+'СЕТ СН'!$G$5-'СЕТ СН'!$G$21</f>
        <v>3319.1655702399999</v>
      </c>
      <c r="X52" s="36">
        <f>SUMIFS(СВЦЭМ!$D$33:$D$776,СВЦЭМ!$A$33:$A$776,$A52,СВЦЭМ!$B$33:$B$776,X$47)+'СЕТ СН'!$G$11+СВЦЭМ!$D$10+'СЕТ СН'!$G$5-'СЕТ СН'!$G$21</f>
        <v>3315.5378836899999</v>
      </c>
      <c r="Y52" s="36">
        <f>SUMIFS(СВЦЭМ!$D$33:$D$776,СВЦЭМ!$A$33:$A$776,$A52,СВЦЭМ!$B$33:$B$776,Y$47)+'СЕТ СН'!$G$11+СВЦЭМ!$D$10+'СЕТ СН'!$G$5-'СЕТ СН'!$G$21</f>
        <v>3349.63975751</v>
      </c>
    </row>
    <row r="53" spans="1:25" ht="15.75" x14ac:dyDescent="0.2">
      <c r="A53" s="35">
        <f t="shared" si="1"/>
        <v>44110</v>
      </c>
      <c r="B53" s="36">
        <f>SUMIFS(СВЦЭМ!$D$33:$D$776,СВЦЭМ!$A$33:$A$776,$A53,СВЦЭМ!$B$33:$B$776,B$47)+'СЕТ СН'!$G$11+СВЦЭМ!$D$10+'СЕТ СН'!$G$5-'СЕТ СН'!$G$21</f>
        <v>3419.9049463800002</v>
      </c>
      <c r="C53" s="36">
        <f>SUMIFS(СВЦЭМ!$D$33:$D$776,СВЦЭМ!$A$33:$A$776,$A53,СВЦЭМ!$B$33:$B$776,C$47)+'СЕТ СН'!$G$11+СВЦЭМ!$D$10+'СЕТ СН'!$G$5-'СЕТ СН'!$G$21</f>
        <v>3501.48889865</v>
      </c>
      <c r="D53" s="36">
        <f>SUMIFS(СВЦЭМ!$D$33:$D$776,СВЦЭМ!$A$33:$A$776,$A53,СВЦЭМ!$B$33:$B$776,D$47)+'СЕТ СН'!$G$11+СВЦЭМ!$D$10+'СЕТ СН'!$G$5-'СЕТ СН'!$G$21</f>
        <v>3563.0428762500001</v>
      </c>
      <c r="E53" s="36">
        <f>SUMIFS(СВЦЭМ!$D$33:$D$776,СВЦЭМ!$A$33:$A$776,$A53,СВЦЭМ!$B$33:$B$776,E$47)+'СЕТ СН'!$G$11+СВЦЭМ!$D$10+'СЕТ СН'!$G$5-'СЕТ СН'!$G$21</f>
        <v>3584.89990524</v>
      </c>
      <c r="F53" s="36">
        <f>SUMIFS(СВЦЭМ!$D$33:$D$776,СВЦЭМ!$A$33:$A$776,$A53,СВЦЭМ!$B$33:$B$776,F$47)+'СЕТ СН'!$G$11+СВЦЭМ!$D$10+'СЕТ СН'!$G$5-'СЕТ СН'!$G$21</f>
        <v>3589.0979096800002</v>
      </c>
      <c r="G53" s="36">
        <f>SUMIFS(СВЦЭМ!$D$33:$D$776,СВЦЭМ!$A$33:$A$776,$A53,СВЦЭМ!$B$33:$B$776,G$47)+'СЕТ СН'!$G$11+СВЦЭМ!$D$10+'СЕТ СН'!$G$5-'СЕТ СН'!$G$21</f>
        <v>3575.80309446</v>
      </c>
      <c r="H53" s="36">
        <f>SUMIFS(СВЦЭМ!$D$33:$D$776,СВЦЭМ!$A$33:$A$776,$A53,СВЦЭМ!$B$33:$B$776,H$47)+'СЕТ СН'!$G$11+СВЦЭМ!$D$10+'СЕТ СН'!$G$5-'СЕТ СН'!$G$21</f>
        <v>3515.1159635700001</v>
      </c>
      <c r="I53" s="36">
        <f>SUMIFS(СВЦЭМ!$D$33:$D$776,СВЦЭМ!$A$33:$A$776,$A53,СВЦЭМ!$B$33:$B$776,I$47)+'СЕТ СН'!$G$11+СВЦЭМ!$D$10+'СЕТ СН'!$G$5-'СЕТ СН'!$G$21</f>
        <v>3464.1806967699999</v>
      </c>
      <c r="J53" s="36">
        <f>SUMIFS(СВЦЭМ!$D$33:$D$776,СВЦЭМ!$A$33:$A$776,$A53,СВЦЭМ!$B$33:$B$776,J$47)+'СЕТ СН'!$G$11+СВЦЭМ!$D$10+'СЕТ СН'!$G$5-'СЕТ СН'!$G$21</f>
        <v>3397.8839384499997</v>
      </c>
      <c r="K53" s="36">
        <f>SUMIFS(СВЦЭМ!$D$33:$D$776,СВЦЭМ!$A$33:$A$776,$A53,СВЦЭМ!$B$33:$B$776,K$47)+'СЕТ СН'!$G$11+СВЦЭМ!$D$10+'СЕТ СН'!$G$5-'СЕТ СН'!$G$21</f>
        <v>3358.8163884099999</v>
      </c>
      <c r="L53" s="36">
        <f>SUMIFS(СВЦЭМ!$D$33:$D$776,СВЦЭМ!$A$33:$A$776,$A53,СВЦЭМ!$B$33:$B$776,L$47)+'СЕТ СН'!$G$11+СВЦЭМ!$D$10+'СЕТ СН'!$G$5-'СЕТ СН'!$G$21</f>
        <v>3363.4885514100001</v>
      </c>
      <c r="M53" s="36">
        <f>SUMIFS(СВЦЭМ!$D$33:$D$776,СВЦЭМ!$A$33:$A$776,$A53,СВЦЭМ!$B$33:$B$776,M$47)+'СЕТ СН'!$G$11+СВЦЭМ!$D$10+'СЕТ СН'!$G$5-'СЕТ СН'!$G$21</f>
        <v>3367.0265641800002</v>
      </c>
      <c r="N53" s="36">
        <f>SUMIFS(СВЦЭМ!$D$33:$D$776,СВЦЭМ!$A$33:$A$776,$A53,СВЦЭМ!$B$33:$B$776,N$47)+'СЕТ СН'!$G$11+СВЦЭМ!$D$10+'СЕТ СН'!$G$5-'СЕТ СН'!$G$21</f>
        <v>3381.5590583499998</v>
      </c>
      <c r="O53" s="36">
        <f>SUMIFS(СВЦЭМ!$D$33:$D$776,СВЦЭМ!$A$33:$A$776,$A53,СВЦЭМ!$B$33:$B$776,O$47)+'СЕТ СН'!$G$11+СВЦЭМ!$D$10+'СЕТ СН'!$G$5-'СЕТ СН'!$G$21</f>
        <v>3420.1885026800001</v>
      </c>
      <c r="P53" s="36">
        <f>SUMIFS(СВЦЭМ!$D$33:$D$776,СВЦЭМ!$A$33:$A$776,$A53,СВЦЭМ!$B$33:$B$776,P$47)+'СЕТ СН'!$G$11+СВЦЭМ!$D$10+'СЕТ СН'!$G$5-'СЕТ СН'!$G$21</f>
        <v>3450.5639987200002</v>
      </c>
      <c r="Q53" s="36">
        <f>SUMIFS(СВЦЭМ!$D$33:$D$776,СВЦЭМ!$A$33:$A$776,$A53,СВЦЭМ!$B$33:$B$776,Q$47)+'СЕТ СН'!$G$11+СВЦЭМ!$D$10+'СЕТ СН'!$G$5-'СЕТ СН'!$G$21</f>
        <v>3407.6095117999998</v>
      </c>
      <c r="R53" s="36">
        <f>SUMIFS(СВЦЭМ!$D$33:$D$776,СВЦЭМ!$A$33:$A$776,$A53,СВЦЭМ!$B$33:$B$776,R$47)+'СЕТ СН'!$G$11+СВЦЭМ!$D$10+'СЕТ СН'!$G$5-'СЕТ СН'!$G$21</f>
        <v>3359.9867396199998</v>
      </c>
      <c r="S53" s="36">
        <f>SUMIFS(СВЦЭМ!$D$33:$D$776,СВЦЭМ!$A$33:$A$776,$A53,СВЦЭМ!$B$33:$B$776,S$47)+'СЕТ СН'!$G$11+СВЦЭМ!$D$10+'СЕТ СН'!$G$5-'СЕТ СН'!$G$21</f>
        <v>3315.9444635099999</v>
      </c>
      <c r="T53" s="36">
        <f>SUMIFS(СВЦЭМ!$D$33:$D$776,СВЦЭМ!$A$33:$A$776,$A53,СВЦЭМ!$B$33:$B$776,T$47)+'СЕТ СН'!$G$11+СВЦЭМ!$D$10+'СЕТ СН'!$G$5-'СЕТ СН'!$G$21</f>
        <v>3291.6439987200001</v>
      </c>
      <c r="U53" s="36">
        <f>SUMIFS(СВЦЭМ!$D$33:$D$776,СВЦЭМ!$A$33:$A$776,$A53,СВЦЭМ!$B$33:$B$776,U$47)+'СЕТ СН'!$G$11+СВЦЭМ!$D$10+'СЕТ СН'!$G$5-'СЕТ СН'!$G$21</f>
        <v>3293.3768357399999</v>
      </c>
      <c r="V53" s="36">
        <f>SUMIFS(СВЦЭМ!$D$33:$D$776,СВЦЭМ!$A$33:$A$776,$A53,СВЦЭМ!$B$33:$B$776,V$47)+'СЕТ СН'!$G$11+СВЦЭМ!$D$10+'СЕТ СН'!$G$5-'СЕТ СН'!$G$21</f>
        <v>3283.5871099800002</v>
      </c>
      <c r="W53" s="36">
        <f>SUMIFS(СВЦЭМ!$D$33:$D$776,СВЦЭМ!$A$33:$A$776,$A53,СВЦЭМ!$B$33:$B$776,W$47)+'СЕТ СН'!$G$11+СВЦЭМ!$D$10+'СЕТ СН'!$G$5-'СЕТ СН'!$G$21</f>
        <v>3289.2152903199999</v>
      </c>
      <c r="X53" s="36">
        <f>SUMIFS(СВЦЭМ!$D$33:$D$776,СВЦЭМ!$A$33:$A$776,$A53,СВЦЭМ!$B$33:$B$776,X$47)+'СЕТ СН'!$G$11+СВЦЭМ!$D$10+'СЕТ СН'!$G$5-'СЕТ СН'!$G$21</f>
        <v>3310.1818230099998</v>
      </c>
      <c r="Y53" s="36">
        <f>SUMIFS(СВЦЭМ!$D$33:$D$776,СВЦЭМ!$A$33:$A$776,$A53,СВЦЭМ!$B$33:$B$776,Y$47)+'СЕТ СН'!$G$11+СВЦЭМ!$D$10+'СЕТ СН'!$G$5-'СЕТ СН'!$G$21</f>
        <v>3349.8434981</v>
      </c>
    </row>
    <row r="54" spans="1:25" ht="15.75" x14ac:dyDescent="0.2">
      <c r="A54" s="35">
        <f t="shared" si="1"/>
        <v>44111</v>
      </c>
      <c r="B54" s="36">
        <f>SUMIFS(СВЦЭМ!$D$33:$D$776,СВЦЭМ!$A$33:$A$776,$A54,СВЦЭМ!$B$33:$B$776,B$47)+'СЕТ СН'!$G$11+СВЦЭМ!$D$10+'СЕТ СН'!$G$5-'СЕТ СН'!$G$21</f>
        <v>3407.4740627199999</v>
      </c>
      <c r="C54" s="36">
        <f>SUMIFS(СВЦЭМ!$D$33:$D$776,СВЦЭМ!$A$33:$A$776,$A54,СВЦЭМ!$B$33:$B$776,C$47)+'СЕТ СН'!$G$11+СВЦЭМ!$D$10+'СЕТ СН'!$G$5-'СЕТ СН'!$G$21</f>
        <v>3493.12367576</v>
      </c>
      <c r="D54" s="36">
        <f>SUMIFS(СВЦЭМ!$D$33:$D$776,СВЦЭМ!$A$33:$A$776,$A54,СВЦЭМ!$B$33:$B$776,D$47)+'СЕТ СН'!$G$11+СВЦЭМ!$D$10+'СЕТ СН'!$G$5-'СЕТ СН'!$G$21</f>
        <v>3566.23037092</v>
      </c>
      <c r="E54" s="36">
        <f>SUMIFS(СВЦЭМ!$D$33:$D$776,СВЦЭМ!$A$33:$A$776,$A54,СВЦЭМ!$B$33:$B$776,E$47)+'СЕТ СН'!$G$11+СВЦЭМ!$D$10+'СЕТ СН'!$G$5-'СЕТ СН'!$G$21</f>
        <v>3589.6535309400001</v>
      </c>
      <c r="F54" s="36">
        <f>SUMIFS(СВЦЭМ!$D$33:$D$776,СВЦЭМ!$A$33:$A$776,$A54,СВЦЭМ!$B$33:$B$776,F$47)+'СЕТ СН'!$G$11+СВЦЭМ!$D$10+'СЕТ СН'!$G$5-'СЕТ СН'!$G$21</f>
        <v>3584.8576655299998</v>
      </c>
      <c r="G54" s="36">
        <f>SUMIFS(СВЦЭМ!$D$33:$D$776,СВЦЭМ!$A$33:$A$776,$A54,СВЦЭМ!$B$33:$B$776,G$47)+'СЕТ СН'!$G$11+СВЦЭМ!$D$10+'СЕТ СН'!$G$5-'СЕТ СН'!$G$21</f>
        <v>3564.7367185399999</v>
      </c>
      <c r="H54" s="36">
        <f>SUMIFS(СВЦЭМ!$D$33:$D$776,СВЦЭМ!$A$33:$A$776,$A54,СВЦЭМ!$B$33:$B$776,H$47)+'СЕТ СН'!$G$11+СВЦЭМ!$D$10+'СЕТ СН'!$G$5-'СЕТ СН'!$G$21</f>
        <v>3517.77877747</v>
      </c>
      <c r="I54" s="36">
        <f>SUMIFS(СВЦЭМ!$D$33:$D$776,СВЦЭМ!$A$33:$A$776,$A54,СВЦЭМ!$B$33:$B$776,I$47)+'СЕТ СН'!$G$11+СВЦЭМ!$D$10+'СЕТ СН'!$G$5-'СЕТ СН'!$G$21</f>
        <v>3464.3594050299998</v>
      </c>
      <c r="J54" s="36">
        <f>SUMIFS(СВЦЭМ!$D$33:$D$776,СВЦЭМ!$A$33:$A$776,$A54,СВЦЭМ!$B$33:$B$776,J$47)+'СЕТ СН'!$G$11+СВЦЭМ!$D$10+'СЕТ СН'!$G$5-'СЕТ СН'!$G$21</f>
        <v>3399.4174366899997</v>
      </c>
      <c r="K54" s="36">
        <f>SUMIFS(СВЦЭМ!$D$33:$D$776,СВЦЭМ!$A$33:$A$776,$A54,СВЦЭМ!$B$33:$B$776,K$47)+'СЕТ СН'!$G$11+СВЦЭМ!$D$10+'СЕТ СН'!$G$5-'СЕТ СН'!$G$21</f>
        <v>3368.2273962099998</v>
      </c>
      <c r="L54" s="36">
        <f>SUMIFS(СВЦЭМ!$D$33:$D$776,СВЦЭМ!$A$33:$A$776,$A54,СВЦЭМ!$B$33:$B$776,L$47)+'СЕТ СН'!$G$11+СВЦЭМ!$D$10+'СЕТ СН'!$G$5-'СЕТ СН'!$G$21</f>
        <v>3372.8327486500002</v>
      </c>
      <c r="M54" s="36">
        <f>SUMIFS(СВЦЭМ!$D$33:$D$776,СВЦЭМ!$A$33:$A$776,$A54,СВЦЭМ!$B$33:$B$776,M$47)+'СЕТ СН'!$G$11+СВЦЭМ!$D$10+'СЕТ СН'!$G$5-'СЕТ СН'!$G$21</f>
        <v>3380.9760048500002</v>
      </c>
      <c r="N54" s="36">
        <f>SUMIFS(СВЦЭМ!$D$33:$D$776,СВЦЭМ!$A$33:$A$776,$A54,СВЦЭМ!$B$33:$B$776,N$47)+'СЕТ СН'!$G$11+СВЦЭМ!$D$10+'СЕТ СН'!$G$5-'СЕТ СН'!$G$21</f>
        <v>3386.4613412399999</v>
      </c>
      <c r="O54" s="36">
        <f>SUMIFS(СВЦЭМ!$D$33:$D$776,СВЦЭМ!$A$33:$A$776,$A54,СВЦЭМ!$B$33:$B$776,O$47)+'СЕТ СН'!$G$11+СВЦЭМ!$D$10+'СЕТ СН'!$G$5-'СЕТ СН'!$G$21</f>
        <v>3415.79427829</v>
      </c>
      <c r="P54" s="36">
        <f>SUMIFS(СВЦЭМ!$D$33:$D$776,СВЦЭМ!$A$33:$A$776,$A54,СВЦЭМ!$B$33:$B$776,P$47)+'СЕТ СН'!$G$11+СВЦЭМ!$D$10+'СЕТ СН'!$G$5-'СЕТ СН'!$G$21</f>
        <v>3443.3952876600001</v>
      </c>
      <c r="Q54" s="36">
        <f>SUMIFS(СВЦЭМ!$D$33:$D$776,СВЦЭМ!$A$33:$A$776,$A54,СВЦЭМ!$B$33:$B$776,Q$47)+'СЕТ СН'!$G$11+СВЦЭМ!$D$10+'СЕТ СН'!$G$5-'СЕТ СН'!$G$21</f>
        <v>3404.11396061</v>
      </c>
      <c r="R54" s="36">
        <f>SUMIFS(СВЦЭМ!$D$33:$D$776,СВЦЭМ!$A$33:$A$776,$A54,СВЦЭМ!$B$33:$B$776,R$47)+'СЕТ СН'!$G$11+СВЦЭМ!$D$10+'СЕТ СН'!$G$5-'СЕТ СН'!$G$21</f>
        <v>3351.6093736900002</v>
      </c>
      <c r="S54" s="36">
        <f>SUMIFS(СВЦЭМ!$D$33:$D$776,СВЦЭМ!$A$33:$A$776,$A54,СВЦЭМ!$B$33:$B$776,S$47)+'СЕТ СН'!$G$11+СВЦЭМ!$D$10+'СЕТ СН'!$G$5-'СЕТ СН'!$G$21</f>
        <v>3301.7489807399998</v>
      </c>
      <c r="T54" s="36">
        <f>SUMIFS(СВЦЭМ!$D$33:$D$776,СВЦЭМ!$A$33:$A$776,$A54,СВЦЭМ!$B$33:$B$776,T$47)+'СЕТ СН'!$G$11+СВЦЭМ!$D$10+'СЕТ СН'!$G$5-'СЕТ СН'!$G$21</f>
        <v>3293.7929365099999</v>
      </c>
      <c r="U54" s="36">
        <f>SUMIFS(СВЦЭМ!$D$33:$D$776,СВЦЭМ!$A$33:$A$776,$A54,СВЦЭМ!$B$33:$B$776,U$47)+'СЕТ СН'!$G$11+СВЦЭМ!$D$10+'СЕТ СН'!$G$5-'СЕТ СН'!$G$21</f>
        <v>3301.1201145599998</v>
      </c>
      <c r="V54" s="36">
        <f>SUMIFS(СВЦЭМ!$D$33:$D$776,СВЦЭМ!$A$33:$A$776,$A54,СВЦЭМ!$B$33:$B$776,V$47)+'СЕТ СН'!$G$11+СВЦЭМ!$D$10+'СЕТ СН'!$G$5-'СЕТ СН'!$G$21</f>
        <v>3297.6154024799998</v>
      </c>
      <c r="W54" s="36">
        <f>SUMIFS(СВЦЭМ!$D$33:$D$776,СВЦЭМ!$A$33:$A$776,$A54,СВЦЭМ!$B$33:$B$776,W$47)+'СЕТ СН'!$G$11+СВЦЭМ!$D$10+'СЕТ СН'!$G$5-'СЕТ СН'!$G$21</f>
        <v>3294.5064817699999</v>
      </c>
      <c r="X54" s="36">
        <f>SUMIFS(СВЦЭМ!$D$33:$D$776,СВЦЭМ!$A$33:$A$776,$A54,СВЦЭМ!$B$33:$B$776,X$47)+'СЕТ СН'!$G$11+СВЦЭМ!$D$10+'СЕТ СН'!$G$5-'СЕТ СН'!$G$21</f>
        <v>3297.56788005</v>
      </c>
      <c r="Y54" s="36">
        <f>SUMIFS(СВЦЭМ!$D$33:$D$776,СВЦЭМ!$A$33:$A$776,$A54,СВЦЭМ!$B$33:$B$776,Y$47)+'СЕТ СН'!$G$11+СВЦЭМ!$D$10+'СЕТ СН'!$G$5-'СЕТ СН'!$G$21</f>
        <v>3336.9985915400002</v>
      </c>
    </row>
    <row r="55" spans="1:25" ht="15.75" x14ac:dyDescent="0.2">
      <c r="A55" s="35">
        <f t="shared" si="1"/>
        <v>44112</v>
      </c>
      <c r="B55" s="36">
        <f>SUMIFS(СВЦЭМ!$D$33:$D$776,СВЦЭМ!$A$33:$A$776,$A55,СВЦЭМ!$B$33:$B$776,B$47)+'СЕТ СН'!$G$11+СВЦЭМ!$D$10+'СЕТ СН'!$G$5-'СЕТ СН'!$G$21</f>
        <v>3384.6652917699998</v>
      </c>
      <c r="C55" s="36">
        <f>SUMIFS(СВЦЭМ!$D$33:$D$776,СВЦЭМ!$A$33:$A$776,$A55,СВЦЭМ!$B$33:$B$776,C$47)+'СЕТ СН'!$G$11+СВЦЭМ!$D$10+'СЕТ СН'!$G$5-'СЕТ СН'!$G$21</f>
        <v>3467.9113242100002</v>
      </c>
      <c r="D55" s="36">
        <f>SUMIFS(СВЦЭМ!$D$33:$D$776,СВЦЭМ!$A$33:$A$776,$A55,СВЦЭМ!$B$33:$B$776,D$47)+'СЕТ СН'!$G$11+СВЦЭМ!$D$10+'СЕТ СН'!$G$5-'СЕТ СН'!$G$21</f>
        <v>3532.47742849</v>
      </c>
      <c r="E55" s="36">
        <f>SUMIFS(СВЦЭМ!$D$33:$D$776,СВЦЭМ!$A$33:$A$776,$A55,СВЦЭМ!$B$33:$B$776,E$47)+'СЕТ СН'!$G$11+СВЦЭМ!$D$10+'СЕТ СН'!$G$5-'СЕТ СН'!$G$21</f>
        <v>3545.2344582199999</v>
      </c>
      <c r="F55" s="36">
        <f>SUMIFS(СВЦЭМ!$D$33:$D$776,СВЦЭМ!$A$33:$A$776,$A55,СВЦЭМ!$B$33:$B$776,F$47)+'СЕТ СН'!$G$11+СВЦЭМ!$D$10+'СЕТ СН'!$G$5-'СЕТ СН'!$G$21</f>
        <v>3541.0708056200001</v>
      </c>
      <c r="G55" s="36">
        <f>SUMIFS(СВЦЭМ!$D$33:$D$776,СВЦЭМ!$A$33:$A$776,$A55,СВЦЭМ!$B$33:$B$776,G$47)+'СЕТ СН'!$G$11+СВЦЭМ!$D$10+'СЕТ СН'!$G$5-'СЕТ СН'!$G$21</f>
        <v>3522.1121368300001</v>
      </c>
      <c r="H55" s="36">
        <f>SUMIFS(СВЦЭМ!$D$33:$D$776,СВЦЭМ!$A$33:$A$776,$A55,СВЦЭМ!$B$33:$B$776,H$47)+'СЕТ СН'!$G$11+СВЦЭМ!$D$10+'СЕТ СН'!$G$5-'СЕТ СН'!$G$21</f>
        <v>3473.44559721</v>
      </c>
      <c r="I55" s="36">
        <f>SUMIFS(СВЦЭМ!$D$33:$D$776,СВЦЭМ!$A$33:$A$776,$A55,СВЦЭМ!$B$33:$B$776,I$47)+'СЕТ СН'!$G$11+СВЦЭМ!$D$10+'СЕТ СН'!$G$5-'СЕТ СН'!$G$21</f>
        <v>3420.1764107700001</v>
      </c>
      <c r="J55" s="36">
        <f>SUMIFS(СВЦЭМ!$D$33:$D$776,СВЦЭМ!$A$33:$A$776,$A55,СВЦЭМ!$B$33:$B$776,J$47)+'СЕТ СН'!$G$11+СВЦЭМ!$D$10+'СЕТ СН'!$G$5-'СЕТ СН'!$G$21</f>
        <v>3359.9788425299998</v>
      </c>
      <c r="K55" s="36">
        <f>SUMIFS(СВЦЭМ!$D$33:$D$776,СВЦЭМ!$A$33:$A$776,$A55,СВЦЭМ!$B$33:$B$776,K$47)+'СЕТ СН'!$G$11+СВЦЭМ!$D$10+'СЕТ СН'!$G$5-'СЕТ СН'!$G$21</f>
        <v>3328.2978746399999</v>
      </c>
      <c r="L55" s="36">
        <f>SUMIFS(СВЦЭМ!$D$33:$D$776,СВЦЭМ!$A$33:$A$776,$A55,СВЦЭМ!$B$33:$B$776,L$47)+'СЕТ СН'!$G$11+СВЦЭМ!$D$10+'СЕТ СН'!$G$5-'СЕТ СН'!$G$21</f>
        <v>3333.9227720700001</v>
      </c>
      <c r="M55" s="36">
        <f>SUMIFS(СВЦЭМ!$D$33:$D$776,СВЦЭМ!$A$33:$A$776,$A55,СВЦЭМ!$B$33:$B$776,M$47)+'СЕТ СН'!$G$11+СВЦЭМ!$D$10+'СЕТ СН'!$G$5-'СЕТ СН'!$G$21</f>
        <v>3341.50079194</v>
      </c>
      <c r="N55" s="36">
        <f>SUMIFS(СВЦЭМ!$D$33:$D$776,СВЦЭМ!$A$33:$A$776,$A55,СВЦЭМ!$B$33:$B$776,N$47)+'СЕТ СН'!$G$11+СВЦЭМ!$D$10+'СЕТ СН'!$G$5-'СЕТ СН'!$G$21</f>
        <v>3351.2212365599999</v>
      </c>
      <c r="O55" s="36">
        <f>SUMIFS(СВЦЭМ!$D$33:$D$776,СВЦЭМ!$A$33:$A$776,$A55,СВЦЭМ!$B$33:$B$776,O$47)+'СЕТ СН'!$G$11+СВЦЭМ!$D$10+'СЕТ СН'!$G$5-'СЕТ СН'!$G$21</f>
        <v>3385.7778038799997</v>
      </c>
      <c r="P55" s="36">
        <f>SUMIFS(СВЦЭМ!$D$33:$D$776,СВЦЭМ!$A$33:$A$776,$A55,СВЦЭМ!$B$33:$B$776,P$47)+'СЕТ СН'!$G$11+СВЦЭМ!$D$10+'СЕТ СН'!$G$5-'СЕТ СН'!$G$21</f>
        <v>3413.4697540400002</v>
      </c>
      <c r="Q55" s="36">
        <f>SUMIFS(СВЦЭМ!$D$33:$D$776,СВЦЭМ!$A$33:$A$776,$A55,СВЦЭМ!$B$33:$B$776,Q$47)+'СЕТ СН'!$G$11+СВЦЭМ!$D$10+'СЕТ СН'!$G$5-'СЕТ СН'!$G$21</f>
        <v>3371.8570388399999</v>
      </c>
      <c r="R55" s="36">
        <f>SUMIFS(СВЦЭМ!$D$33:$D$776,СВЦЭМ!$A$33:$A$776,$A55,СВЦЭМ!$B$33:$B$776,R$47)+'СЕТ СН'!$G$11+СВЦЭМ!$D$10+'СЕТ СН'!$G$5-'СЕТ СН'!$G$21</f>
        <v>3322.79659872</v>
      </c>
      <c r="S55" s="36">
        <f>SUMIFS(СВЦЭМ!$D$33:$D$776,СВЦЭМ!$A$33:$A$776,$A55,СВЦЭМ!$B$33:$B$776,S$47)+'СЕТ СН'!$G$11+СВЦЭМ!$D$10+'СЕТ СН'!$G$5-'СЕТ СН'!$G$21</f>
        <v>3278.46889418</v>
      </c>
      <c r="T55" s="36">
        <f>SUMIFS(СВЦЭМ!$D$33:$D$776,СВЦЭМ!$A$33:$A$776,$A55,СВЦЭМ!$B$33:$B$776,T$47)+'СЕТ СН'!$G$11+СВЦЭМ!$D$10+'СЕТ СН'!$G$5-'СЕТ СН'!$G$21</f>
        <v>3278.5508841999999</v>
      </c>
      <c r="U55" s="36">
        <f>SUMIFS(СВЦЭМ!$D$33:$D$776,СВЦЭМ!$A$33:$A$776,$A55,СВЦЭМ!$B$33:$B$776,U$47)+'СЕТ СН'!$G$11+СВЦЭМ!$D$10+'СЕТ СН'!$G$5-'СЕТ СН'!$G$21</f>
        <v>3294.53527416</v>
      </c>
      <c r="V55" s="36">
        <f>SUMIFS(СВЦЭМ!$D$33:$D$776,СВЦЭМ!$A$33:$A$776,$A55,СВЦЭМ!$B$33:$B$776,V$47)+'СЕТ СН'!$G$11+СВЦЭМ!$D$10+'СЕТ СН'!$G$5-'СЕТ СН'!$G$21</f>
        <v>3285.4688651900001</v>
      </c>
      <c r="W55" s="36">
        <f>SUMIFS(СВЦЭМ!$D$33:$D$776,СВЦЭМ!$A$33:$A$776,$A55,СВЦЭМ!$B$33:$B$776,W$47)+'СЕТ СН'!$G$11+СВЦЭМ!$D$10+'СЕТ СН'!$G$5-'СЕТ СН'!$G$21</f>
        <v>3280.78363365</v>
      </c>
      <c r="X55" s="36">
        <f>SUMIFS(СВЦЭМ!$D$33:$D$776,СВЦЭМ!$A$33:$A$776,$A55,СВЦЭМ!$B$33:$B$776,X$47)+'СЕТ СН'!$G$11+СВЦЭМ!$D$10+'СЕТ СН'!$G$5-'СЕТ СН'!$G$21</f>
        <v>3290.984383</v>
      </c>
      <c r="Y55" s="36">
        <f>SUMIFS(СВЦЭМ!$D$33:$D$776,СВЦЭМ!$A$33:$A$776,$A55,СВЦЭМ!$B$33:$B$776,Y$47)+'СЕТ СН'!$G$11+СВЦЭМ!$D$10+'СЕТ СН'!$G$5-'СЕТ СН'!$G$21</f>
        <v>3326.13264441</v>
      </c>
    </row>
    <row r="56" spans="1:25" ht="15.75" x14ac:dyDescent="0.2">
      <c r="A56" s="35">
        <f t="shared" si="1"/>
        <v>44113</v>
      </c>
      <c r="B56" s="36">
        <f>SUMIFS(СВЦЭМ!$D$33:$D$776,СВЦЭМ!$A$33:$A$776,$A56,СВЦЭМ!$B$33:$B$776,B$47)+'СЕТ СН'!$G$11+СВЦЭМ!$D$10+'СЕТ СН'!$G$5-'СЕТ СН'!$G$21</f>
        <v>3380.8951259800001</v>
      </c>
      <c r="C56" s="36">
        <f>SUMIFS(СВЦЭМ!$D$33:$D$776,СВЦЭМ!$A$33:$A$776,$A56,СВЦЭМ!$B$33:$B$776,C$47)+'СЕТ СН'!$G$11+СВЦЭМ!$D$10+'СЕТ СН'!$G$5-'СЕТ СН'!$G$21</f>
        <v>3460.52954211</v>
      </c>
      <c r="D56" s="36">
        <f>SUMIFS(СВЦЭМ!$D$33:$D$776,СВЦЭМ!$A$33:$A$776,$A56,СВЦЭМ!$B$33:$B$776,D$47)+'СЕТ СН'!$G$11+СВЦЭМ!$D$10+'СЕТ СН'!$G$5-'СЕТ СН'!$G$21</f>
        <v>3529.9159064699998</v>
      </c>
      <c r="E56" s="36">
        <f>SUMIFS(СВЦЭМ!$D$33:$D$776,СВЦЭМ!$A$33:$A$776,$A56,СВЦЭМ!$B$33:$B$776,E$47)+'СЕТ СН'!$G$11+СВЦЭМ!$D$10+'СЕТ СН'!$G$5-'СЕТ СН'!$G$21</f>
        <v>3545.3896663400001</v>
      </c>
      <c r="F56" s="36">
        <f>SUMIFS(СВЦЭМ!$D$33:$D$776,СВЦЭМ!$A$33:$A$776,$A56,СВЦЭМ!$B$33:$B$776,F$47)+'СЕТ СН'!$G$11+СВЦЭМ!$D$10+'СЕТ СН'!$G$5-'СЕТ СН'!$G$21</f>
        <v>3551.4397589499999</v>
      </c>
      <c r="G56" s="36">
        <f>SUMIFS(СВЦЭМ!$D$33:$D$776,СВЦЭМ!$A$33:$A$776,$A56,СВЦЭМ!$B$33:$B$776,G$47)+'СЕТ СН'!$G$11+СВЦЭМ!$D$10+'СЕТ СН'!$G$5-'СЕТ СН'!$G$21</f>
        <v>3527.8602380100001</v>
      </c>
      <c r="H56" s="36">
        <f>SUMIFS(СВЦЭМ!$D$33:$D$776,СВЦЭМ!$A$33:$A$776,$A56,СВЦЭМ!$B$33:$B$776,H$47)+'СЕТ СН'!$G$11+СВЦЭМ!$D$10+'СЕТ СН'!$G$5-'СЕТ СН'!$G$21</f>
        <v>3473.1914697000002</v>
      </c>
      <c r="I56" s="36">
        <f>SUMIFS(СВЦЭМ!$D$33:$D$776,СВЦЭМ!$A$33:$A$776,$A56,СВЦЭМ!$B$33:$B$776,I$47)+'СЕТ СН'!$G$11+СВЦЭМ!$D$10+'СЕТ СН'!$G$5-'СЕТ СН'!$G$21</f>
        <v>3423.8260310699998</v>
      </c>
      <c r="J56" s="36">
        <f>SUMIFS(СВЦЭМ!$D$33:$D$776,СВЦЭМ!$A$33:$A$776,$A56,СВЦЭМ!$B$33:$B$776,J$47)+'СЕТ СН'!$G$11+СВЦЭМ!$D$10+'СЕТ СН'!$G$5-'СЕТ СН'!$G$21</f>
        <v>3368.4291154000002</v>
      </c>
      <c r="K56" s="36">
        <f>SUMIFS(СВЦЭМ!$D$33:$D$776,СВЦЭМ!$A$33:$A$776,$A56,СВЦЭМ!$B$33:$B$776,K$47)+'СЕТ СН'!$G$11+СВЦЭМ!$D$10+'СЕТ СН'!$G$5-'СЕТ СН'!$G$21</f>
        <v>3355.6793803599999</v>
      </c>
      <c r="L56" s="36">
        <f>SUMIFS(СВЦЭМ!$D$33:$D$776,СВЦЭМ!$A$33:$A$776,$A56,СВЦЭМ!$B$33:$B$776,L$47)+'СЕТ СН'!$G$11+СВЦЭМ!$D$10+'СЕТ СН'!$G$5-'СЕТ СН'!$G$21</f>
        <v>3356.2529942699998</v>
      </c>
      <c r="M56" s="36">
        <f>SUMIFS(СВЦЭМ!$D$33:$D$776,СВЦЭМ!$A$33:$A$776,$A56,СВЦЭМ!$B$33:$B$776,M$47)+'СЕТ СН'!$G$11+СВЦЭМ!$D$10+'СЕТ СН'!$G$5-'СЕТ СН'!$G$21</f>
        <v>3369.1163749400002</v>
      </c>
      <c r="N56" s="36">
        <f>SUMIFS(СВЦЭМ!$D$33:$D$776,СВЦЭМ!$A$33:$A$776,$A56,СВЦЭМ!$B$33:$B$776,N$47)+'СЕТ СН'!$G$11+СВЦЭМ!$D$10+'СЕТ СН'!$G$5-'СЕТ СН'!$G$21</f>
        <v>3379.4744265499999</v>
      </c>
      <c r="O56" s="36">
        <f>SUMIFS(СВЦЭМ!$D$33:$D$776,СВЦЭМ!$A$33:$A$776,$A56,СВЦЭМ!$B$33:$B$776,O$47)+'СЕТ СН'!$G$11+СВЦЭМ!$D$10+'СЕТ СН'!$G$5-'СЕТ СН'!$G$21</f>
        <v>3380.7963420699998</v>
      </c>
      <c r="P56" s="36">
        <f>SUMIFS(СВЦЭМ!$D$33:$D$776,СВЦЭМ!$A$33:$A$776,$A56,СВЦЭМ!$B$33:$B$776,P$47)+'СЕТ СН'!$G$11+СВЦЭМ!$D$10+'СЕТ СН'!$G$5-'СЕТ СН'!$G$21</f>
        <v>3392.1427055099998</v>
      </c>
      <c r="Q56" s="36">
        <f>SUMIFS(СВЦЭМ!$D$33:$D$776,СВЦЭМ!$A$33:$A$776,$A56,СВЦЭМ!$B$33:$B$776,Q$47)+'СЕТ СН'!$G$11+СВЦЭМ!$D$10+'СЕТ СН'!$G$5-'СЕТ СН'!$G$21</f>
        <v>3397.7905595299999</v>
      </c>
      <c r="R56" s="36">
        <f>SUMIFS(СВЦЭМ!$D$33:$D$776,СВЦЭМ!$A$33:$A$776,$A56,СВЦЭМ!$B$33:$B$776,R$47)+'СЕТ СН'!$G$11+СВЦЭМ!$D$10+'СЕТ СН'!$G$5-'СЕТ СН'!$G$21</f>
        <v>3356.9497642799997</v>
      </c>
      <c r="S56" s="36">
        <f>SUMIFS(СВЦЭМ!$D$33:$D$776,СВЦЭМ!$A$33:$A$776,$A56,СВЦЭМ!$B$33:$B$776,S$47)+'СЕТ СН'!$G$11+СВЦЭМ!$D$10+'СЕТ СН'!$G$5-'СЕТ СН'!$G$21</f>
        <v>3292.8145186299998</v>
      </c>
      <c r="T56" s="36">
        <f>SUMIFS(СВЦЭМ!$D$33:$D$776,СВЦЭМ!$A$33:$A$776,$A56,СВЦЭМ!$B$33:$B$776,T$47)+'СЕТ СН'!$G$11+СВЦЭМ!$D$10+'СЕТ СН'!$G$5-'СЕТ СН'!$G$21</f>
        <v>3251.5299057800003</v>
      </c>
      <c r="U56" s="36">
        <f>SUMIFS(СВЦЭМ!$D$33:$D$776,СВЦЭМ!$A$33:$A$776,$A56,СВЦЭМ!$B$33:$B$776,U$47)+'СЕТ СН'!$G$11+СВЦЭМ!$D$10+'СЕТ СН'!$G$5-'СЕТ СН'!$G$21</f>
        <v>3284.9858073300002</v>
      </c>
      <c r="V56" s="36">
        <f>SUMIFS(СВЦЭМ!$D$33:$D$776,СВЦЭМ!$A$33:$A$776,$A56,СВЦЭМ!$B$33:$B$776,V$47)+'СЕТ СН'!$G$11+СВЦЭМ!$D$10+'СЕТ СН'!$G$5-'СЕТ СН'!$G$21</f>
        <v>3283.1905744599999</v>
      </c>
      <c r="W56" s="36">
        <f>SUMIFS(СВЦЭМ!$D$33:$D$776,СВЦЭМ!$A$33:$A$776,$A56,СВЦЭМ!$B$33:$B$776,W$47)+'СЕТ СН'!$G$11+СВЦЭМ!$D$10+'СЕТ СН'!$G$5-'СЕТ СН'!$G$21</f>
        <v>3273.8273729100001</v>
      </c>
      <c r="X56" s="36">
        <f>SUMIFS(СВЦЭМ!$D$33:$D$776,СВЦЭМ!$A$33:$A$776,$A56,СВЦЭМ!$B$33:$B$776,X$47)+'СЕТ СН'!$G$11+СВЦЭМ!$D$10+'СЕТ СН'!$G$5-'СЕТ СН'!$G$21</f>
        <v>3284.1424549900003</v>
      </c>
      <c r="Y56" s="36">
        <f>SUMIFS(СВЦЭМ!$D$33:$D$776,СВЦЭМ!$A$33:$A$776,$A56,СВЦЭМ!$B$33:$B$776,Y$47)+'СЕТ СН'!$G$11+СВЦЭМ!$D$10+'СЕТ СН'!$G$5-'СЕТ СН'!$G$21</f>
        <v>3312.6593578500001</v>
      </c>
    </row>
    <row r="57" spans="1:25" ht="15.75" x14ac:dyDescent="0.2">
      <c r="A57" s="35">
        <f t="shared" si="1"/>
        <v>44114</v>
      </c>
      <c r="B57" s="36">
        <f>SUMIFS(СВЦЭМ!$D$33:$D$776,СВЦЭМ!$A$33:$A$776,$A57,СВЦЭМ!$B$33:$B$776,B$47)+'СЕТ СН'!$G$11+СВЦЭМ!$D$10+'СЕТ СН'!$G$5-'СЕТ СН'!$G$21</f>
        <v>3366.3575359500001</v>
      </c>
      <c r="C57" s="36">
        <f>SUMIFS(СВЦЭМ!$D$33:$D$776,СВЦЭМ!$A$33:$A$776,$A57,СВЦЭМ!$B$33:$B$776,C$47)+'СЕТ СН'!$G$11+СВЦЭМ!$D$10+'СЕТ СН'!$G$5-'СЕТ СН'!$G$21</f>
        <v>3444.6849268999999</v>
      </c>
      <c r="D57" s="36">
        <f>SUMIFS(СВЦЭМ!$D$33:$D$776,СВЦЭМ!$A$33:$A$776,$A57,СВЦЭМ!$B$33:$B$776,D$47)+'СЕТ СН'!$G$11+СВЦЭМ!$D$10+'СЕТ СН'!$G$5-'СЕТ СН'!$G$21</f>
        <v>3517.6484315100001</v>
      </c>
      <c r="E57" s="36">
        <f>SUMIFS(СВЦЭМ!$D$33:$D$776,СВЦЭМ!$A$33:$A$776,$A57,СВЦЭМ!$B$33:$B$776,E$47)+'СЕТ СН'!$G$11+СВЦЭМ!$D$10+'СЕТ СН'!$G$5-'СЕТ СН'!$G$21</f>
        <v>3544.3635541600001</v>
      </c>
      <c r="F57" s="36">
        <f>SUMIFS(СВЦЭМ!$D$33:$D$776,СВЦЭМ!$A$33:$A$776,$A57,СВЦЭМ!$B$33:$B$776,F$47)+'СЕТ СН'!$G$11+СВЦЭМ!$D$10+'СЕТ СН'!$G$5-'СЕТ СН'!$G$21</f>
        <v>3548.6712150100002</v>
      </c>
      <c r="G57" s="36">
        <f>SUMIFS(СВЦЭМ!$D$33:$D$776,СВЦЭМ!$A$33:$A$776,$A57,СВЦЭМ!$B$33:$B$776,G$47)+'СЕТ СН'!$G$11+СВЦЭМ!$D$10+'СЕТ СН'!$G$5-'СЕТ СН'!$G$21</f>
        <v>3531.5646501900001</v>
      </c>
      <c r="H57" s="36">
        <f>SUMIFS(СВЦЭМ!$D$33:$D$776,СВЦЭМ!$A$33:$A$776,$A57,СВЦЭМ!$B$33:$B$776,H$47)+'СЕТ СН'!$G$11+СВЦЭМ!$D$10+'СЕТ СН'!$G$5-'СЕТ СН'!$G$21</f>
        <v>3514.6148029800001</v>
      </c>
      <c r="I57" s="36">
        <f>SUMIFS(СВЦЭМ!$D$33:$D$776,СВЦЭМ!$A$33:$A$776,$A57,СВЦЭМ!$B$33:$B$776,I$47)+'СЕТ СН'!$G$11+СВЦЭМ!$D$10+'СЕТ СН'!$G$5-'СЕТ СН'!$G$21</f>
        <v>3484.2055782299999</v>
      </c>
      <c r="J57" s="36">
        <f>SUMIFS(СВЦЭМ!$D$33:$D$776,СВЦЭМ!$A$33:$A$776,$A57,СВЦЭМ!$B$33:$B$776,J$47)+'СЕТ СН'!$G$11+СВЦЭМ!$D$10+'СЕТ СН'!$G$5-'СЕТ СН'!$G$21</f>
        <v>3394.9829100699999</v>
      </c>
      <c r="K57" s="36">
        <f>SUMIFS(СВЦЭМ!$D$33:$D$776,СВЦЭМ!$A$33:$A$776,$A57,СВЦЭМ!$B$33:$B$776,K$47)+'СЕТ СН'!$G$11+СВЦЭМ!$D$10+'СЕТ СН'!$G$5-'СЕТ СН'!$G$21</f>
        <v>3339.0702368000002</v>
      </c>
      <c r="L57" s="36">
        <f>SUMIFS(СВЦЭМ!$D$33:$D$776,СВЦЭМ!$A$33:$A$776,$A57,СВЦЭМ!$B$33:$B$776,L$47)+'СЕТ СН'!$G$11+СВЦЭМ!$D$10+'СЕТ СН'!$G$5-'СЕТ СН'!$G$21</f>
        <v>3331.6585680799999</v>
      </c>
      <c r="M57" s="36">
        <f>SUMIFS(СВЦЭМ!$D$33:$D$776,СВЦЭМ!$A$33:$A$776,$A57,СВЦЭМ!$B$33:$B$776,M$47)+'СЕТ СН'!$G$11+СВЦЭМ!$D$10+'СЕТ СН'!$G$5-'СЕТ СН'!$G$21</f>
        <v>3326.8389171099998</v>
      </c>
      <c r="N57" s="36">
        <f>SUMIFS(СВЦЭМ!$D$33:$D$776,СВЦЭМ!$A$33:$A$776,$A57,СВЦЭМ!$B$33:$B$776,N$47)+'СЕТ СН'!$G$11+СВЦЭМ!$D$10+'СЕТ СН'!$G$5-'СЕТ СН'!$G$21</f>
        <v>3333.40441676</v>
      </c>
      <c r="O57" s="36">
        <f>SUMIFS(СВЦЭМ!$D$33:$D$776,СВЦЭМ!$A$33:$A$776,$A57,СВЦЭМ!$B$33:$B$776,O$47)+'СЕТ СН'!$G$11+СВЦЭМ!$D$10+'СЕТ СН'!$G$5-'СЕТ СН'!$G$21</f>
        <v>3384.5950901000001</v>
      </c>
      <c r="P57" s="36">
        <f>SUMIFS(СВЦЭМ!$D$33:$D$776,СВЦЭМ!$A$33:$A$776,$A57,СВЦЭМ!$B$33:$B$776,P$47)+'СЕТ СН'!$G$11+СВЦЭМ!$D$10+'СЕТ СН'!$G$5-'СЕТ СН'!$G$21</f>
        <v>3410.4727928299999</v>
      </c>
      <c r="Q57" s="36">
        <f>SUMIFS(СВЦЭМ!$D$33:$D$776,СВЦЭМ!$A$33:$A$776,$A57,СВЦЭМ!$B$33:$B$776,Q$47)+'СЕТ СН'!$G$11+СВЦЭМ!$D$10+'СЕТ СН'!$G$5-'СЕТ СН'!$G$21</f>
        <v>3400.5187522400001</v>
      </c>
      <c r="R57" s="36">
        <f>SUMIFS(СВЦЭМ!$D$33:$D$776,СВЦЭМ!$A$33:$A$776,$A57,СВЦЭМ!$B$33:$B$776,R$47)+'СЕТ СН'!$G$11+СВЦЭМ!$D$10+'СЕТ СН'!$G$5-'СЕТ СН'!$G$21</f>
        <v>3344.18764117</v>
      </c>
      <c r="S57" s="36">
        <f>SUMIFS(СВЦЭМ!$D$33:$D$776,СВЦЭМ!$A$33:$A$776,$A57,СВЦЭМ!$B$33:$B$776,S$47)+'СЕТ СН'!$G$11+СВЦЭМ!$D$10+'СЕТ СН'!$G$5-'СЕТ СН'!$G$21</f>
        <v>3322.6779764799999</v>
      </c>
      <c r="T57" s="36">
        <f>SUMIFS(СВЦЭМ!$D$33:$D$776,СВЦЭМ!$A$33:$A$776,$A57,СВЦЭМ!$B$33:$B$776,T$47)+'СЕТ СН'!$G$11+СВЦЭМ!$D$10+'СЕТ СН'!$G$5-'СЕТ СН'!$G$21</f>
        <v>3303.8933084299997</v>
      </c>
      <c r="U57" s="36">
        <f>SUMIFS(СВЦЭМ!$D$33:$D$776,СВЦЭМ!$A$33:$A$776,$A57,СВЦЭМ!$B$33:$B$776,U$47)+'СЕТ СН'!$G$11+СВЦЭМ!$D$10+'СЕТ СН'!$G$5-'СЕТ СН'!$G$21</f>
        <v>3300.39647431</v>
      </c>
      <c r="V57" s="36">
        <f>SUMIFS(СВЦЭМ!$D$33:$D$776,СВЦЭМ!$A$33:$A$776,$A57,СВЦЭМ!$B$33:$B$776,V$47)+'СЕТ СН'!$G$11+СВЦЭМ!$D$10+'СЕТ СН'!$G$5-'СЕТ СН'!$G$21</f>
        <v>3262.3193805700002</v>
      </c>
      <c r="W57" s="36">
        <f>SUMIFS(СВЦЭМ!$D$33:$D$776,СВЦЭМ!$A$33:$A$776,$A57,СВЦЭМ!$B$33:$B$776,W$47)+'СЕТ СН'!$G$11+СВЦЭМ!$D$10+'СЕТ СН'!$G$5-'СЕТ СН'!$G$21</f>
        <v>3257.41647913</v>
      </c>
      <c r="X57" s="36">
        <f>SUMIFS(СВЦЭМ!$D$33:$D$776,СВЦЭМ!$A$33:$A$776,$A57,СВЦЭМ!$B$33:$B$776,X$47)+'СЕТ СН'!$G$11+СВЦЭМ!$D$10+'СЕТ СН'!$G$5-'СЕТ СН'!$G$21</f>
        <v>3245.8174220700002</v>
      </c>
      <c r="Y57" s="36">
        <f>SUMIFS(СВЦЭМ!$D$33:$D$776,СВЦЭМ!$A$33:$A$776,$A57,СВЦЭМ!$B$33:$B$776,Y$47)+'СЕТ СН'!$G$11+СВЦЭМ!$D$10+'СЕТ СН'!$G$5-'СЕТ СН'!$G$21</f>
        <v>3288.50445193</v>
      </c>
    </row>
    <row r="58" spans="1:25" ht="15.75" x14ac:dyDescent="0.2">
      <c r="A58" s="35">
        <f t="shared" si="1"/>
        <v>44115</v>
      </c>
      <c r="B58" s="36">
        <f>SUMIFS(СВЦЭМ!$D$33:$D$776,СВЦЭМ!$A$33:$A$776,$A58,СВЦЭМ!$B$33:$B$776,B$47)+'СЕТ СН'!$G$11+СВЦЭМ!$D$10+'СЕТ СН'!$G$5-'СЕТ СН'!$G$21</f>
        <v>3371.7863156499998</v>
      </c>
      <c r="C58" s="36">
        <f>SUMIFS(СВЦЭМ!$D$33:$D$776,СВЦЭМ!$A$33:$A$776,$A58,СВЦЭМ!$B$33:$B$776,C$47)+'СЕТ СН'!$G$11+СВЦЭМ!$D$10+'СЕТ СН'!$G$5-'СЕТ СН'!$G$21</f>
        <v>3461.2299450099999</v>
      </c>
      <c r="D58" s="36">
        <f>SUMIFS(СВЦЭМ!$D$33:$D$776,СВЦЭМ!$A$33:$A$776,$A58,СВЦЭМ!$B$33:$B$776,D$47)+'СЕТ СН'!$G$11+СВЦЭМ!$D$10+'СЕТ СН'!$G$5-'СЕТ СН'!$G$21</f>
        <v>3556.4726131899997</v>
      </c>
      <c r="E58" s="36">
        <f>SUMIFS(СВЦЭМ!$D$33:$D$776,СВЦЭМ!$A$33:$A$776,$A58,СВЦЭМ!$B$33:$B$776,E$47)+'СЕТ СН'!$G$11+СВЦЭМ!$D$10+'СЕТ СН'!$G$5-'СЕТ СН'!$G$21</f>
        <v>3588.0622588599999</v>
      </c>
      <c r="F58" s="36">
        <f>SUMIFS(СВЦЭМ!$D$33:$D$776,СВЦЭМ!$A$33:$A$776,$A58,СВЦЭМ!$B$33:$B$776,F$47)+'СЕТ СН'!$G$11+СВЦЭМ!$D$10+'СЕТ СН'!$G$5-'СЕТ СН'!$G$21</f>
        <v>3592.7571813</v>
      </c>
      <c r="G58" s="36">
        <f>SUMIFS(СВЦЭМ!$D$33:$D$776,СВЦЭМ!$A$33:$A$776,$A58,СВЦЭМ!$B$33:$B$776,G$47)+'СЕТ СН'!$G$11+СВЦЭМ!$D$10+'СЕТ СН'!$G$5-'СЕТ СН'!$G$21</f>
        <v>3583.6909517599997</v>
      </c>
      <c r="H58" s="36">
        <f>SUMIFS(СВЦЭМ!$D$33:$D$776,СВЦЭМ!$A$33:$A$776,$A58,СВЦЭМ!$B$33:$B$776,H$47)+'СЕТ СН'!$G$11+СВЦЭМ!$D$10+'СЕТ СН'!$G$5-'СЕТ СН'!$G$21</f>
        <v>3565.7001939900001</v>
      </c>
      <c r="I58" s="36">
        <f>SUMIFS(СВЦЭМ!$D$33:$D$776,СВЦЭМ!$A$33:$A$776,$A58,СВЦЭМ!$B$33:$B$776,I$47)+'СЕТ СН'!$G$11+СВЦЭМ!$D$10+'СЕТ СН'!$G$5-'СЕТ СН'!$G$21</f>
        <v>3544.9143757000002</v>
      </c>
      <c r="J58" s="36">
        <f>SUMIFS(СВЦЭМ!$D$33:$D$776,СВЦЭМ!$A$33:$A$776,$A58,СВЦЭМ!$B$33:$B$776,J$47)+'СЕТ СН'!$G$11+СВЦЭМ!$D$10+'СЕТ СН'!$G$5-'СЕТ СН'!$G$21</f>
        <v>3448.61716574</v>
      </c>
      <c r="K58" s="36">
        <f>SUMIFS(СВЦЭМ!$D$33:$D$776,СВЦЭМ!$A$33:$A$776,$A58,СВЦЭМ!$B$33:$B$776,K$47)+'СЕТ СН'!$G$11+СВЦЭМ!$D$10+'СЕТ СН'!$G$5-'СЕТ СН'!$G$21</f>
        <v>3375.3678481299999</v>
      </c>
      <c r="L58" s="36">
        <f>SUMIFS(СВЦЭМ!$D$33:$D$776,СВЦЭМ!$A$33:$A$776,$A58,СВЦЭМ!$B$33:$B$776,L$47)+'СЕТ СН'!$G$11+СВЦЭМ!$D$10+'СЕТ СН'!$G$5-'СЕТ СН'!$G$21</f>
        <v>3366.24919421</v>
      </c>
      <c r="M58" s="36">
        <f>SUMIFS(СВЦЭМ!$D$33:$D$776,СВЦЭМ!$A$33:$A$776,$A58,СВЦЭМ!$B$33:$B$776,M$47)+'СЕТ СН'!$G$11+СВЦЭМ!$D$10+'СЕТ СН'!$G$5-'СЕТ СН'!$G$21</f>
        <v>3366.69000194</v>
      </c>
      <c r="N58" s="36">
        <f>SUMIFS(СВЦЭМ!$D$33:$D$776,СВЦЭМ!$A$33:$A$776,$A58,СВЦЭМ!$B$33:$B$776,N$47)+'СЕТ СН'!$G$11+СВЦЭМ!$D$10+'СЕТ СН'!$G$5-'СЕТ СН'!$G$21</f>
        <v>3376.8934743899999</v>
      </c>
      <c r="O58" s="36">
        <f>SUMIFS(СВЦЭМ!$D$33:$D$776,СВЦЭМ!$A$33:$A$776,$A58,СВЦЭМ!$B$33:$B$776,O$47)+'СЕТ СН'!$G$11+СВЦЭМ!$D$10+'СЕТ СН'!$G$5-'СЕТ СН'!$G$21</f>
        <v>3420.2228806600001</v>
      </c>
      <c r="P58" s="36">
        <f>SUMIFS(СВЦЭМ!$D$33:$D$776,СВЦЭМ!$A$33:$A$776,$A58,СВЦЭМ!$B$33:$B$776,P$47)+'СЕТ СН'!$G$11+СВЦЭМ!$D$10+'СЕТ СН'!$G$5-'СЕТ СН'!$G$21</f>
        <v>3455.1225272500001</v>
      </c>
      <c r="Q58" s="36">
        <f>SUMIFS(СВЦЭМ!$D$33:$D$776,СВЦЭМ!$A$33:$A$776,$A58,СВЦЭМ!$B$33:$B$776,Q$47)+'СЕТ СН'!$G$11+СВЦЭМ!$D$10+'СЕТ СН'!$G$5-'СЕТ СН'!$G$21</f>
        <v>3410.0241669100001</v>
      </c>
      <c r="R58" s="36">
        <f>SUMIFS(СВЦЭМ!$D$33:$D$776,СВЦЭМ!$A$33:$A$776,$A58,СВЦЭМ!$B$33:$B$776,R$47)+'СЕТ СН'!$G$11+СВЦЭМ!$D$10+'СЕТ СН'!$G$5-'СЕТ СН'!$G$21</f>
        <v>3358.0221203999999</v>
      </c>
      <c r="S58" s="36">
        <f>SUMIFS(СВЦЭМ!$D$33:$D$776,СВЦЭМ!$A$33:$A$776,$A58,СВЦЭМ!$B$33:$B$776,S$47)+'СЕТ СН'!$G$11+СВЦЭМ!$D$10+'СЕТ СН'!$G$5-'СЕТ СН'!$G$21</f>
        <v>3316.3475662299998</v>
      </c>
      <c r="T58" s="36">
        <f>SUMIFS(СВЦЭМ!$D$33:$D$776,СВЦЭМ!$A$33:$A$776,$A58,СВЦЭМ!$B$33:$B$776,T$47)+'СЕТ СН'!$G$11+СВЦЭМ!$D$10+'СЕТ СН'!$G$5-'СЕТ СН'!$G$21</f>
        <v>3335.3381080099998</v>
      </c>
      <c r="U58" s="36">
        <f>SUMIFS(СВЦЭМ!$D$33:$D$776,СВЦЭМ!$A$33:$A$776,$A58,СВЦЭМ!$B$33:$B$776,U$47)+'СЕТ СН'!$G$11+СВЦЭМ!$D$10+'СЕТ СН'!$G$5-'СЕТ СН'!$G$21</f>
        <v>3344.1991443699999</v>
      </c>
      <c r="V58" s="36">
        <f>SUMIFS(СВЦЭМ!$D$33:$D$776,СВЦЭМ!$A$33:$A$776,$A58,СВЦЭМ!$B$33:$B$776,V$47)+'СЕТ СН'!$G$11+СВЦЭМ!$D$10+'СЕТ СН'!$G$5-'СЕТ СН'!$G$21</f>
        <v>3313.60478384</v>
      </c>
      <c r="W58" s="36">
        <f>SUMIFS(СВЦЭМ!$D$33:$D$776,СВЦЭМ!$A$33:$A$776,$A58,СВЦЭМ!$B$33:$B$776,W$47)+'СЕТ СН'!$G$11+СВЦЭМ!$D$10+'СЕТ СН'!$G$5-'СЕТ СН'!$G$21</f>
        <v>3296.4319985399998</v>
      </c>
      <c r="X58" s="36">
        <f>SUMIFS(СВЦЭМ!$D$33:$D$776,СВЦЭМ!$A$33:$A$776,$A58,СВЦЭМ!$B$33:$B$776,X$47)+'СЕТ СН'!$G$11+СВЦЭМ!$D$10+'СЕТ СН'!$G$5-'СЕТ СН'!$G$21</f>
        <v>3273.0117634899998</v>
      </c>
      <c r="Y58" s="36">
        <f>SUMIFS(СВЦЭМ!$D$33:$D$776,СВЦЭМ!$A$33:$A$776,$A58,СВЦЭМ!$B$33:$B$776,Y$47)+'СЕТ СН'!$G$11+СВЦЭМ!$D$10+'СЕТ СН'!$G$5-'СЕТ СН'!$G$21</f>
        <v>3308.9158549499998</v>
      </c>
    </row>
    <row r="59" spans="1:25" ht="15.75" x14ac:dyDescent="0.2">
      <c r="A59" s="35">
        <f t="shared" si="1"/>
        <v>44116</v>
      </c>
      <c r="B59" s="36">
        <f>SUMIFS(СВЦЭМ!$D$33:$D$776,СВЦЭМ!$A$33:$A$776,$A59,СВЦЭМ!$B$33:$B$776,B$47)+'СЕТ СН'!$G$11+СВЦЭМ!$D$10+'СЕТ СН'!$G$5-'СЕТ СН'!$G$21</f>
        <v>3366.5707079499998</v>
      </c>
      <c r="C59" s="36">
        <f>SUMIFS(СВЦЭМ!$D$33:$D$776,СВЦЭМ!$A$33:$A$776,$A59,СВЦЭМ!$B$33:$B$776,C$47)+'СЕТ СН'!$G$11+СВЦЭМ!$D$10+'СЕТ СН'!$G$5-'СЕТ СН'!$G$21</f>
        <v>3441.5565840899999</v>
      </c>
      <c r="D59" s="36">
        <f>SUMIFS(СВЦЭМ!$D$33:$D$776,СВЦЭМ!$A$33:$A$776,$A59,СВЦЭМ!$B$33:$B$776,D$47)+'СЕТ СН'!$G$11+СВЦЭМ!$D$10+'СЕТ СН'!$G$5-'СЕТ СН'!$G$21</f>
        <v>3511.4349892599998</v>
      </c>
      <c r="E59" s="36">
        <f>SUMIFS(СВЦЭМ!$D$33:$D$776,СВЦЭМ!$A$33:$A$776,$A59,СВЦЭМ!$B$33:$B$776,E$47)+'СЕТ СН'!$G$11+СВЦЭМ!$D$10+'СЕТ СН'!$G$5-'СЕТ СН'!$G$21</f>
        <v>3529.7712943900001</v>
      </c>
      <c r="F59" s="36">
        <f>SUMIFS(СВЦЭМ!$D$33:$D$776,СВЦЭМ!$A$33:$A$776,$A59,СВЦЭМ!$B$33:$B$776,F$47)+'СЕТ СН'!$G$11+СВЦЭМ!$D$10+'СЕТ СН'!$G$5-'СЕТ СН'!$G$21</f>
        <v>3525.1505153399999</v>
      </c>
      <c r="G59" s="36">
        <f>SUMIFS(СВЦЭМ!$D$33:$D$776,СВЦЭМ!$A$33:$A$776,$A59,СВЦЭМ!$B$33:$B$776,G$47)+'СЕТ СН'!$G$11+СВЦЭМ!$D$10+'СЕТ СН'!$G$5-'СЕТ СН'!$G$21</f>
        <v>3508.74389088</v>
      </c>
      <c r="H59" s="36">
        <f>SUMIFS(СВЦЭМ!$D$33:$D$776,СВЦЭМ!$A$33:$A$776,$A59,СВЦЭМ!$B$33:$B$776,H$47)+'СЕТ СН'!$G$11+СВЦЭМ!$D$10+'СЕТ СН'!$G$5-'СЕТ СН'!$G$21</f>
        <v>3458.7730794899999</v>
      </c>
      <c r="I59" s="36">
        <f>SUMIFS(СВЦЭМ!$D$33:$D$776,СВЦЭМ!$A$33:$A$776,$A59,СВЦЭМ!$B$33:$B$776,I$47)+'СЕТ СН'!$G$11+СВЦЭМ!$D$10+'СЕТ СН'!$G$5-'СЕТ СН'!$G$21</f>
        <v>3418.8305654400001</v>
      </c>
      <c r="J59" s="36">
        <f>SUMIFS(СВЦЭМ!$D$33:$D$776,СВЦЭМ!$A$33:$A$776,$A59,СВЦЭМ!$B$33:$B$776,J$47)+'СЕТ СН'!$G$11+СВЦЭМ!$D$10+'СЕТ СН'!$G$5-'СЕТ СН'!$G$21</f>
        <v>3343.3626123599997</v>
      </c>
      <c r="K59" s="36">
        <f>SUMIFS(СВЦЭМ!$D$33:$D$776,СВЦЭМ!$A$33:$A$776,$A59,СВЦЭМ!$B$33:$B$776,K$47)+'СЕТ СН'!$G$11+СВЦЭМ!$D$10+'СЕТ СН'!$G$5-'СЕТ СН'!$G$21</f>
        <v>3294.9035296500001</v>
      </c>
      <c r="L59" s="36">
        <f>SUMIFS(СВЦЭМ!$D$33:$D$776,СВЦЭМ!$A$33:$A$776,$A59,СВЦЭМ!$B$33:$B$776,L$47)+'СЕТ СН'!$G$11+СВЦЭМ!$D$10+'СЕТ СН'!$G$5-'СЕТ СН'!$G$21</f>
        <v>3290.9435083500002</v>
      </c>
      <c r="M59" s="36">
        <f>SUMIFS(СВЦЭМ!$D$33:$D$776,СВЦЭМ!$A$33:$A$776,$A59,СВЦЭМ!$B$33:$B$776,M$47)+'СЕТ СН'!$G$11+СВЦЭМ!$D$10+'СЕТ СН'!$G$5-'СЕТ СН'!$G$21</f>
        <v>3291.2894683499999</v>
      </c>
      <c r="N59" s="36">
        <f>SUMIFS(СВЦЭМ!$D$33:$D$776,СВЦЭМ!$A$33:$A$776,$A59,СВЦЭМ!$B$33:$B$776,N$47)+'СЕТ СН'!$G$11+СВЦЭМ!$D$10+'СЕТ СН'!$G$5-'СЕТ СН'!$G$21</f>
        <v>3298.28080615</v>
      </c>
      <c r="O59" s="36">
        <f>SUMIFS(СВЦЭМ!$D$33:$D$776,СВЦЭМ!$A$33:$A$776,$A59,СВЦЭМ!$B$33:$B$776,O$47)+'СЕТ СН'!$G$11+СВЦЭМ!$D$10+'СЕТ СН'!$G$5-'СЕТ СН'!$G$21</f>
        <v>3318.6421297299999</v>
      </c>
      <c r="P59" s="36">
        <f>SUMIFS(СВЦЭМ!$D$33:$D$776,СВЦЭМ!$A$33:$A$776,$A59,СВЦЭМ!$B$33:$B$776,P$47)+'СЕТ СН'!$G$11+СВЦЭМ!$D$10+'СЕТ СН'!$G$5-'СЕТ СН'!$G$21</f>
        <v>3356.2202599100001</v>
      </c>
      <c r="Q59" s="36">
        <f>SUMIFS(СВЦЭМ!$D$33:$D$776,СВЦЭМ!$A$33:$A$776,$A59,СВЦЭМ!$B$33:$B$776,Q$47)+'СЕТ СН'!$G$11+СВЦЭМ!$D$10+'СЕТ СН'!$G$5-'СЕТ СН'!$G$21</f>
        <v>3341.2235589299999</v>
      </c>
      <c r="R59" s="36">
        <f>SUMIFS(СВЦЭМ!$D$33:$D$776,СВЦЭМ!$A$33:$A$776,$A59,СВЦЭМ!$B$33:$B$776,R$47)+'СЕТ СН'!$G$11+СВЦЭМ!$D$10+'СЕТ СН'!$G$5-'СЕТ СН'!$G$21</f>
        <v>3295.1925094200001</v>
      </c>
      <c r="S59" s="36">
        <f>SUMIFS(СВЦЭМ!$D$33:$D$776,СВЦЭМ!$A$33:$A$776,$A59,СВЦЭМ!$B$33:$B$776,S$47)+'СЕТ СН'!$G$11+СВЦЭМ!$D$10+'СЕТ СН'!$G$5-'СЕТ СН'!$G$21</f>
        <v>3245.4859639000001</v>
      </c>
      <c r="T59" s="36">
        <f>SUMIFS(СВЦЭМ!$D$33:$D$776,СВЦЭМ!$A$33:$A$776,$A59,СВЦЭМ!$B$33:$B$776,T$47)+'СЕТ СН'!$G$11+СВЦЭМ!$D$10+'СЕТ СН'!$G$5-'СЕТ СН'!$G$21</f>
        <v>3255.5560789199999</v>
      </c>
      <c r="U59" s="36">
        <f>SUMIFS(СВЦЭМ!$D$33:$D$776,СВЦЭМ!$A$33:$A$776,$A59,СВЦЭМ!$B$33:$B$776,U$47)+'СЕТ СН'!$G$11+СВЦЭМ!$D$10+'СЕТ СН'!$G$5-'СЕТ СН'!$G$21</f>
        <v>3283.9208304100002</v>
      </c>
      <c r="V59" s="36">
        <f>SUMIFS(СВЦЭМ!$D$33:$D$776,СВЦЭМ!$A$33:$A$776,$A59,СВЦЭМ!$B$33:$B$776,V$47)+'СЕТ СН'!$G$11+СВЦЭМ!$D$10+'СЕТ СН'!$G$5-'СЕТ СН'!$G$21</f>
        <v>3283.1859050799999</v>
      </c>
      <c r="W59" s="36">
        <f>SUMIFS(СВЦЭМ!$D$33:$D$776,СВЦЭМ!$A$33:$A$776,$A59,СВЦЭМ!$B$33:$B$776,W$47)+'СЕТ СН'!$G$11+СВЦЭМ!$D$10+'СЕТ СН'!$G$5-'СЕТ СН'!$G$21</f>
        <v>3275.6874000500002</v>
      </c>
      <c r="X59" s="36">
        <f>SUMIFS(СВЦЭМ!$D$33:$D$776,СВЦЭМ!$A$33:$A$776,$A59,СВЦЭМ!$B$33:$B$776,X$47)+'СЕТ СН'!$G$11+СВЦЭМ!$D$10+'СЕТ СН'!$G$5-'СЕТ СН'!$G$21</f>
        <v>3249.8126135500002</v>
      </c>
      <c r="Y59" s="36">
        <f>SUMIFS(СВЦЭМ!$D$33:$D$776,СВЦЭМ!$A$33:$A$776,$A59,СВЦЭМ!$B$33:$B$776,Y$47)+'СЕТ СН'!$G$11+СВЦЭМ!$D$10+'СЕТ СН'!$G$5-'СЕТ СН'!$G$21</f>
        <v>3281.5720968999999</v>
      </c>
    </row>
    <row r="60" spans="1:25" ht="15.75" x14ac:dyDescent="0.2">
      <c r="A60" s="35">
        <f t="shared" si="1"/>
        <v>44117</v>
      </c>
      <c r="B60" s="36">
        <f>SUMIFS(СВЦЭМ!$D$33:$D$776,СВЦЭМ!$A$33:$A$776,$A60,СВЦЭМ!$B$33:$B$776,B$47)+'СЕТ СН'!$G$11+СВЦЭМ!$D$10+'СЕТ СН'!$G$5-'СЕТ СН'!$G$21</f>
        <v>3352.3196872399999</v>
      </c>
      <c r="C60" s="36">
        <f>SUMIFS(СВЦЭМ!$D$33:$D$776,СВЦЭМ!$A$33:$A$776,$A60,СВЦЭМ!$B$33:$B$776,C$47)+'СЕТ СН'!$G$11+СВЦЭМ!$D$10+'СЕТ СН'!$G$5-'СЕТ СН'!$G$21</f>
        <v>3427.7832112599999</v>
      </c>
      <c r="D60" s="36">
        <f>SUMIFS(СВЦЭМ!$D$33:$D$776,СВЦЭМ!$A$33:$A$776,$A60,СВЦЭМ!$B$33:$B$776,D$47)+'СЕТ СН'!$G$11+СВЦЭМ!$D$10+'СЕТ СН'!$G$5-'СЕТ СН'!$G$21</f>
        <v>3488.4471705300002</v>
      </c>
      <c r="E60" s="36">
        <f>SUMIFS(СВЦЭМ!$D$33:$D$776,СВЦЭМ!$A$33:$A$776,$A60,СВЦЭМ!$B$33:$B$776,E$47)+'СЕТ СН'!$G$11+СВЦЭМ!$D$10+'СЕТ СН'!$G$5-'СЕТ СН'!$G$21</f>
        <v>3504.08056902</v>
      </c>
      <c r="F60" s="36">
        <f>SUMIFS(СВЦЭМ!$D$33:$D$776,СВЦЭМ!$A$33:$A$776,$A60,СВЦЭМ!$B$33:$B$776,F$47)+'СЕТ СН'!$G$11+СВЦЭМ!$D$10+'СЕТ СН'!$G$5-'СЕТ СН'!$G$21</f>
        <v>3499.50489629</v>
      </c>
      <c r="G60" s="36">
        <f>SUMIFS(СВЦЭМ!$D$33:$D$776,СВЦЭМ!$A$33:$A$776,$A60,СВЦЭМ!$B$33:$B$776,G$47)+'СЕТ СН'!$G$11+СВЦЭМ!$D$10+'СЕТ СН'!$G$5-'СЕТ СН'!$G$21</f>
        <v>3488.11304685</v>
      </c>
      <c r="H60" s="36">
        <f>SUMIFS(СВЦЭМ!$D$33:$D$776,СВЦЭМ!$A$33:$A$776,$A60,СВЦЭМ!$B$33:$B$776,H$47)+'СЕТ СН'!$G$11+СВЦЭМ!$D$10+'СЕТ СН'!$G$5-'СЕТ СН'!$G$21</f>
        <v>3463.7772335099999</v>
      </c>
      <c r="I60" s="36">
        <f>SUMIFS(СВЦЭМ!$D$33:$D$776,СВЦЭМ!$A$33:$A$776,$A60,СВЦЭМ!$B$33:$B$776,I$47)+'СЕТ СН'!$G$11+СВЦЭМ!$D$10+'СЕТ СН'!$G$5-'СЕТ СН'!$G$21</f>
        <v>3457.16508071</v>
      </c>
      <c r="J60" s="36">
        <f>SUMIFS(СВЦЭМ!$D$33:$D$776,СВЦЭМ!$A$33:$A$776,$A60,СВЦЭМ!$B$33:$B$776,J$47)+'СЕТ СН'!$G$11+СВЦЭМ!$D$10+'СЕТ СН'!$G$5-'СЕТ СН'!$G$21</f>
        <v>3401.0574889</v>
      </c>
      <c r="K60" s="36">
        <f>SUMIFS(СВЦЭМ!$D$33:$D$776,СВЦЭМ!$A$33:$A$776,$A60,СВЦЭМ!$B$33:$B$776,K$47)+'СЕТ СН'!$G$11+СВЦЭМ!$D$10+'СЕТ СН'!$G$5-'СЕТ СН'!$G$21</f>
        <v>3359.4440189799998</v>
      </c>
      <c r="L60" s="36">
        <f>SUMIFS(СВЦЭМ!$D$33:$D$776,СВЦЭМ!$A$33:$A$776,$A60,СВЦЭМ!$B$33:$B$776,L$47)+'СЕТ СН'!$G$11+СВЦЭМ!$D$10+'СЕТ СН'!$G$5-'СЕТ СН'!$G$21</f>
        <v>3361.3401060000001</v>
      </c>
      <c r="M60" s="36">
        <f>SUMIFS(СВЦЭМ!$D$33:$D$776,СВЦЭМ!$A$33:$A$776,$A60,СВЦЭМ!$B$33:$B$776,M$47)+'СЕТ СН'!$G$11+СВЦЭМ!$D$10+'СЕТ СН'!$G$5-'СЕТ СН'!$G$21</f>
        <v>3371.6641961400001</v>
      </c>
      <c r="N60" s="36">
        <f>SUMIFS(СВЦЭМ!$D$33:$D$776,СВЦЭМ!$A$33:$A$776,$A60,СВЦЭМ!$B$33:$B$776,N$47)+'СЕТ СН'!$G$11+СВЦЭМ!$D$10+'СЕТ СН'!$G$5-'СЕТ СН'!$G$21</f>
        <v>3377.3890124600002</v>
      </c>
      <c r="O60" s="36">
        <f>SUMIFS(СВЦЭМ!$D$33:$D$776,СВЦЭМ!$A$33:$A$776,$A60,СВЦЭМ!$B$33:$B$776,O$47)+'СЕТ СН'!$G$11+СВЦЭМ!$D$10+'СЕТ СН'!$G$5-'СЕТ СН'!$G$21</f>
        <v>3414.5937565200002</v>
      </c>
      <c r="P60" s="36">
        <f>SUMIFS(СВЦЭМ!$D$33:$D$776,СВЦЭМ!$A$33:$A$776,$A60,СВЦЭМ!$B$33:$B$776,P$47)+'СЕТ СН'!$G$11+СВЦЭМ!$D$10+'СЕТ СН'!$G$5-'СЕТ СН'!$G$21</f>
        <v>3445.4912912199998</v>
      </c>
      <c r="Q60" s="36">
        <f>SUMIFS(СВЦЭМ!$D$33:$D$776,СВЦЭМ!$A$33:$A$776,$A60,СВЦЭМ!$B$33:$B$776,Q$47)+'СЕТ СН'!$G$11+СВЦЭМ!$D$10+'СЕТ СН'!$G$5-'СЕТ СН'!$G$21</f>
        <v>3405.9535806599997</v>
      </c>
      <c r="R60" s="36">
        <f>SUMIFS(СВЦЭМ!$D$33:$D$776,СВЦЭМ!$A$33:$A$776,$A60,СВЦЭМ!$B$33:$B$776,R$47)+'СЕТ СН'!$G$11+СВЦЭМ!$D$10+'СЕТ СН'!$G$5-'СЕТ СН'!$G$21</f>
        <v>3355.5065353199998</v>
      </c>
      <c r="S60" s="36">
        <f>SUMIFS(СВЦЭМ!$D$33:$D$776,СВЦЭМ!$A$33:$A$776,$A60,СВЦЭМ!$B$33:$B$776,S$47)+'СЕТ СН'!$G$11+СВЦЭМ!$D$10+'СЕТ СН'!$G$5-'СЕТ СН'!$G$21</f>
        <v>3311.4698794999999</v>
      </c>
      <c r="T60" s="36">
        <f>SUMIFS(СВЦЭМ!$D$33:$D$776,СВЦЭМ!$A$33:$A$776,$A60,СВЦЭМ!$B$33:$B$776,T$47)+'СЕТ СН'!$G$11+СВЦЭМ!$D$10+'СЕТ СН'!$G$5-'СЕТ СН'!$G$21</f>
        <v>3309.8503401899998</v>
      </c>
      <c r="U60" s="36">
        <f>SUMIFS(СВЦЭМ!$D$33:$D$776,СВЦЭМ!$A$33:$A$776,$A60,СВЦЭМ!$B$33:$B$776,U$47)+'СЕТ СН'!$G$11+СВЦЭМ!$D$10+'СЕТ СН'!$G$5-'СЕТ СН'!$G$21</f>
        <v>3331.3366458599999</v>
      </c>
      <c r="V60" s="36">
        <f>SUMIFS(СВЦЭМ!$D$33:$D$776,СВЦЭМ!$A$33:$A$776,$A60,СВЦЭМ!$B$33:$B$776,V$47)+'СЕТ СН'!$G$11+СВЦЭМ!$D$10+'СЕТ СН'!$G$5-'СЕТ СН'!$G$21</f>
        <v>3325.8807401399999</v>
      </c>
      <c r="W60" s="36">
        <f>SUMIFS(СВЦЭМ!$D$33:$D$776,СВЦЭМ!$A$33:$A$776,$A60,СВЦЭМ!$B$33:$B$776,W$47)+'СЕТ СН'!$G$11+СВЦЭМ!$D$10+'СЕТ СН'!$G$5-'СЕТ СН'!$G$21</f>
        <v>3317.9458802499998</v>
      </c>
      <c r="X60" s="36">
        <f>SUMIFS(СВЦЭМ!$D$33:$D$776,СВЦЭМ!$A$33:$A$776,$A60,СВЦЭМ!$B$33:$B$776,X$47)+'СЕТ СН'!$G$11+СВЦЭМ!$D$10+'СЕТ СН'!$G$5-'СЕТ СН'!$G$21</f>
        <v>3300.6251858599999</v>
      </c>
      <c r="Y60" s="36">
        <f>SUMIFS(СВЦЭМ!$D$33:$D$776,СВЦЭМ!$A$33:$A$776,$A60,СВЦЭМ!$B$33:$B$776,Y$47)+'СЕТ СН'!$G$11+СВЦЭМ!$D$10+'СЕТ СН'!$G$5-'СЕТ СН'!$G$21</f>
        <v>3320.8529672</v>
      </c>
    </row>
    <row r="61" spans="1:25" ht="15.75" x14ac:dyDescent="0.2">
      <c r="A61" s="35">
        <f t="shared" si="1"/>
        <v>44118</v>
      </c>
      <c r="B61" s="36">
        <f>SUMIFS(СВЦЭМ!$D$33:$D$776,СВЦЭМ!$A$33:$A$776,$A61,СВЦЭМ!$B$33:$B$776,B$47)+'СЕТ СН'!$G$11+СВЦЭМ!$D$10+'СЕТ СН'!$G$5-'СЕТ СН'!$G$21</f>
        <v>3391.5725591999999</v>
      </c>
      <c r="C61" s="36">
        <f>SUMIFS(СВЦЭМ!$D$33:$D$776,СВЦЭМ!$A$33:$A$776,$A61,СВЦЭМ!$B$33:$B$776,C$47)+'СЕТ СН'!$G$11+СВЦЭМ!$D$10+'СЕТ СН'!$G$5-'СЕТ СН'!$G$21</f>
        <v>3459.45139466</v>
      </c>
      <c r="D61" s="36">
        <f>SUMIFS(СВЦЭМ!$D$33:$D$776,СВЦЭМ!$A$33:$A$776,$A61,СВЦЭМ!$B$33:$B$776,D$47)+'СЕТ СН'!$G$11+СВЦЭМ!$D$10+'СЕТ СН'!$G$5-'СЕТ СН'!$G$21</f>
        <v>3526.3273296100001</v>
      </c>
      <c r="E61" s="36">
        <f>SUMIFS(СВЦЭМ!$D$33:$D$776,СВЦЭМ!$A$33:$A$776,$A61,СВЦЭМ!$B$33:$B$776,E$47)+'СЕТ СН'!$G$11+СВЦЭМ!$D$10+'СЕТ СН'!$G$5-'СЕТ СН'!$G$21</f>
        <v>3540.9547237699999</v>
      </c>
      <c r="F61" s="36">
        <f>SUMIFS(СВЦЭМ!$D$33:$D$776,СВЦЭМ!$A$33:$A$776,$A61,СВЦЭМ!$B$33:$B$776,F$47)+'СЕТ СН'!$G$11+СВЦЭМ!$D$10+'СЕТ СН'!$G$5-'СЕТ СН'!$G$21</f>
        <v>3532.8132006599999</v>
      </c>
      <c r="G61" s="36">
        <f>SUMIFS(СВЦЭМ!$D$33:$D$776,СВЦЭМ!$A$33:$A$776,$A61,СВЦЭМ!$B$33:$B$776,G$47)+'СЕТ СН'!$G$11+СВЦЭМ!$D$10+'СЕТ СН'!$G$5-'СЕТ СН'!$G$21</f>
        <v>3524.1013562200001</v>
      </c>
      <c r="H61" s="36">
        <f>SUMIFS(СВЦЭМ!$D$33:$D$776,СВЦЭМ!$A$33:$A$776,$A61,СВЦЭМ!$B$33:$B$776,H$47)+'СЕТ СН'!$G$11+СВЦЭМ!$D$10+'СЕТ СН'!$G$5-'СЕТ СН'!$G$21</f>
        <v>3477.3525465299999</v>
      </c>
      <c r="I61" s="36">
        <f>SUMIFS(СВЦЭМ!$D$33:$D$776,СВЦЭМ!$A$33:$A$776,$A61,СВЦЭМ!$B$33:$B$776,I$47)+'СЕТ СН'!$G$11+СВЦЭМ!$D$10+'СЕТ СН'!$G$5-'СЕТ СН'!$G$21</f>
        <v>3434.7693243100002</v>
      </c>
      <c r="J61" s="36">
        <f>SUMIFS(СВЦЭМ!$D$33:$D$776,СВЦЭМ!$A$33:$A$776,$A61,СВЦЭМ!$B$33:$B$776,J$47)+'СЕТ СН'!$G$11+СВЦЭМ!$D$10+'СЕТ СН'!$G$5-'СЕТ СН'!$G$21</f>
        <v>3372.4507993799998</v>
      </c>
      <c r="K61" s="36">
        <f>SUMIFS(СВЦЭМ!$D$33:$D$776,СВЦЭМ!$A$33:$A$776,$A61,СВЦЭМ!$B$33:$B$776,K$47)+'СЕТ СН'!$G$11+СВЦЭМ!$D$10+'СЕТ СН'!$G$5-'СЕТ СН'!$G$21</f>
        <v>3334.6427727800001</v>
      </c>
      <c r="L61" s="36">
        <f>SUMIFS(СВЦЭМ!$D$33:$D$776,СВЦЭМ!$A$33:$A$776,$A61,СВЦЭМ!$B$33:$B$776,L$47)+'СЕТ СН'!$G$11+СВЦЭМ!$D$10+'СЕТ СН'!$G$5-'СЕТ СН'!$G$21</f>
        <v>3342.02701798</v>
      </c>
      <c r="M61" s="36">
        <f>SUMIFS(СВЦЭМ!$D$33:$D$776,СВЦЭМ!$A$33:$A$776,$A61,СВЦЭМ!$B$33:$B$776,M$47)+'СЕТ СН'!$G$11+СВЦЭМ!$D$10+'СЕТ СН'!$G$5-'СЕТ СН'!$G$21</f>
        <v>3358.08466791</v>
      </c>
      <c r="N61" s="36">
        <f>SUMIFS(СВЦЭМ!$D$33:$D$776,СВЦЭМ!$A$33:$A$776,$A61,СВЦЭМ!$B$33:$B$776,N$47)+'СЕТ СН'!$G$11+СВЦЭМ!$D$10+'СЕТ СН'!$G$5-'СЕТ СН'!$G$21</f>
        <v>3364.6589102799999</v>
      </c>
      <c r="O61" s="36">
        <f>SUMIFS(СВЦЭМ!$D$33:$D$776,СВЦЭМ!$A$33:$A$776,$A61,СВЦЭМ!$B$33:$B$776,O$47)+'СЕТ СН'!$G$11+СВЦЭМ!$D$10+'СЕТ СН'!$G$5-'СЕТ СН'!$G$21</f>
        <v>3415.0669440900001</v>
      </c>
      <c r="P61" s="36">
        <f>SUMIFS(СВЦЭМ!$D$33:$D$776,СВЦЭМ!$A$33:$A$776,$A61,СВЦЭМ!$B$33:$B$776,P$47)+'СЕТ СН'!$G$11+СВЦЭМ!$D$10+'СЕТ СН'!$G$5-'СЕТ СН'!$G$21</f>
        <v>3445.2767675300001</v>
      </c>
      <c r="Q61" s="36">
        <f>SUMIFS(СВЦЭМ!$D$33:$D$776,СВЦЭМ!$A$33:$A$776,$A61,СВЦЭМ!$B$33:$B$776,Q$47)+'СЕТ СН'!$G$11+СВЦЭМ!$D$10+'СЕТ СН'!$G$5-'СЕТ СН'!$G$21</f>
        <v>3405.6608049000001</v>
      </c>
      <c r="R61" s="36">
        <f>SUMIFS(СВЦЭМ!$D$33:$D$776,СВЦЭМ!$A$33:$A$776,$A61,СВЦЭМ!$B$33:$B$776,R$47)+'СЕТ СН'!$G$11+СВЦЭМ!$D$10+'СЕТ СН'!$G$5-'СЕТ СН'!$G$21</f>
        <v>3354.2221572899998</v>
      </c>
      <c r="S61" s="36">
        <f>SUMIFS(СВЦЭМ!$D$33:$D$776,СВЦЭМ!$A$33:$A$776,$A61,СВЦЭМ!$B$33:$B$776,S$47)+'СЕТ СН'!$G$11+СВЦЭМ!$D$10+'СЕТ СН'!$G$5-'СЕТ СН'!$G$21</f>
        <v>3299.3888723599998</v>
      </c>
      <c r="T61" s="36">
        <f>SUMIFS(СВЦЭМ!$D$33:$D$776,СВЦЭМ!$A$33:$A$776,$A61,СВЦЭМ!$B$33:$B$776,T$47)+'СЕТ СН'!$G$11+СВЦЭМ!$D$10+'СЕТ СН'!$G$5-'СЕТ СН'!$G$21</f>
        <v>3281.8039516200001</v>
      </c>
      <c r="U61" s="36">
        <f>SUMIFS(СВЦЭМ!$D$33:$D$776,СВЦЭМ!$A$33:$A$776,$A61,СВЦЭМ!$B$33:$B$776,U$47)+'СЕТ СН'!$G$11+СВЦЭМ!$D$10+'СЕТ СН'!$G$5-'СЕТ СН'!$G$21</f>
        <v>3310.79546351</v>
      </c>
      <c r="V61" s="36">
        <f>SUMIFS(СВЦЭМ!$D$33:$D$776,СВЦЭМ!$A$33:$A$776,$A61,СВЦЭМ!$B$33:$B$776,V$47)+'СЕТ СН'!$G$11+СВЦЭМ!$D$10+'СЕТ СН'!$G$5-'СЕТ СН'!$G$21</f>
        <v>3305.3566649700001</v>
      </c>
      <c r="W61" s="36">
        <f>SUMIFS(СВЦЭМ!$D$33:$D$776,СВЦЭМ!$A$33:$A$776,$A61,СВЦЭМ!$B$33:$B$776,W$47)+'СЕТ СН'!$G$11+СВЦЭМ!$D$10+'СЕТ СН'!$G$5-'СЕТ СН'!$G$21</f>
        <v>3293.2138798800001</v>
      </c>
      <c r="X61" s="36">
        <f>SUMIFS(СВЦЭМ!$D$33:$D$776,СВЦЭМ!$A$33:$A$776,$A61,СВЦЭМ!$B$33:$B$776,X$47)+'СЕТ СН'!$G$11+СВЦЭМ!$D$10+'СЕТ СН'!$G$5-'СЕТ СН'!$G$21</f>
        <v>3276.3882072400002</v>
      </c>
      <c r="Y61" s="36">
        <f>SUMIFS(СВЦЭМ!$D$33:$D$776,СВЦЭМ!$A$33:$A$776,$A61,СВЦЭМ!$B$33:$B$776,Y$47)+'СЕТ СН'!$G$11+СВЦЭМ!$D$10+'СЕТ СН'!$G$5-'СЕТ СН'!$G$21</f>
        <v>3306.4664708999999</v>
      </c>
    </row>
    <row r="62" spans="1:25" ht="15.75" x14ac:dyDescent="0.2">
      <c r="A62" s="35">
        <f t="shared" si="1"/>
        <v>44119</v>
      </c>
      <c r="B62" s="36">
        <f>SUMIFS(СВЦЭМ!$D$33:$D$776,СВЦЭМ!$A$33:$A$776,$A62,СВЦЭМ!$B$33:$B$776,B$47)+'СЕТ СН'!$G$11+СВЦЭМ!$D$10+'СЕТ СН'!$G$5-'СЕТ СН'!$G$21</f>
        <v>3408.9003281699997</v>
      </c>
      <c r="C62" s="36">
        <f>SUMIFS(СВЦЭМ!$D$33:$D$776,СВЦЭМ!$A$33:$A$776,$A62,СВЦЭМ!$B$33:$B$776,C$47)+'СЕТ СН'!$G$11+СВЦЭМ!$D$10+'СЕТ СН'!$G$5-'СЕТ СН'!$G$21</f>
        <v>3492.3558972599999</v>
      </c>
      <c r="D62" s="36">
        <f>SUMIFS(СВЦЭМ!$D$33:$D$776,СВЦЭМ!$A$33:$A$776,$A62,СВЦЭМ!$B$33:$B$776,D$47)+'СЕТ СН'!$G$11+СВЦЭМ!$D$10+'СЕТ СН'!$G$5-'СЕТ СН'!$G$21</f>
        <v>3557.3892292599999</v>
      </c>
      <c r="E62" s="36">
        <f>SUMIFS(СВЦЭМ!$D$33:$D$776,СВЦЭМ!$A$33:$A$776,$A62,СВЦЭМ!$B$33:$B$776,E$47)+'СЕТ СН'!$G$11+СВЦЭМ!$D$10+'СЕТ СН'!$G$5-'СЕТ СН'!$G$21</f>
        <v>3562.6801530000002</v>
      </c>
      <c r="F62" s="36">
        <f>SUMIFS(СВЦЭМ!$D$33:$D$776,СВЦЭМ!$A$33:$A$776,$A62,СВЦЭМ!$B$33:$B$776,F$47)+'СЕТ СН'!$G$11+СВЦЭМ!$D$10+'СЕТ СН'!$G$5-'СЕТ СН'!$G$21</f>
        <v>3556.23689431</v>
      </c>
      <c r="G62" s="36">
        <f>SUMIFS(СВЦЭМ!$D$33:$D$776,СВЦЭМ!$A$33:$A$776,$A62,СВЦЭМ!$B$33:$B$776,G$47)+'СЕТ СН'!$G$11+СВЦЭМ!$D$10+'СЕТ СН'!$G$5-'СЕТ СН'!$G$21</f>
        <v>3535.0711658299997</v>
      </c>
      <c r="H62" s="36">
        <f>SUMIFS(СВЦЭМ!$D$33:$D$776,СВЦЭМ!$A$33:$A$776,$A62,СВЦЭМ!$B$33:$B$776,H$47)+'СЕТ СН'!$G$11+СВЦЭМ!$D$10+'СЕТ СН'!$G$5-'СЕТ СН'!$G$21</f>
        <v>3488.8667568700002</v>
      </c>
      <c r="I62" s="36">
        <f>SUMIFS(СВЦЭМ!$D$33:$D$776,СВЦЭМ!$A$33:$A$776,$A62,СВЦЭМ!$B$33:$B$776,I$47)+'СЕТ СН'!$G$11+СВЦЭМ!$D$10+'СЕТ СН'!$G$5-'СЕТ СН'!$G$21</f>
        <v>3444.3160104399999</v>
      </c>
      <c r="J62" s="36">
        <f>SUMIFS(СВЦЭМ!$D$33:$D$776,СВЦЭМ!$A$33:$A$776,$A62,СВЦЭМ!$B$33:$B$776,J$47)+'СЕТ СН'!$G$11+СВЦЭМ!$D$10+'СЕТ СН'!$G$5-'СЕТ СН'!$G$21</f>
        <v>3383.6760509699998</v>
      </c>
      <c r="K62" s="36">
        <f>SUMIFS(СВЦЭМ!$D$33:$D$776,СВЦЭМ!$A$33:$A$776,$A62,СВЦЭМ!$B$33:$B$776,K$47)+'СЕТ СН'!$G$11+СВЦЭМ!$D$10+'СЕТ СН'!$G$5-'СЕТ СН'!$G$21</f>
        <v>3344.9739837400002</v>
      </c>
      <c r="L62" s="36">
        <f>SUMIFS(СВЦЭМ!$D$33:$D$776,СВЦЭМ!$A$33:$A$776,$A62,СВЦЭМ!$B$33:$B$776,L$47)+'СЕТ СН'!$G$11+СВЦЭМ!$D$10+'СЕТ СН'!$G$5-'СЕТ СН'!$G$21</f>
        <v>3348.1960678199998</v>
      </c>
      <c r="M62" s="36">
        <f>SUMIFS(СВЦЭМ!$D$33:$D$776,СВЦЭМ!$A$33:$A$776,$A62,СВЦЭМ!$B$33:$B$776,M$47)+'СЕТ СН'!$G$11+СВЦЭМ!$D$10+'СЕТ СН'!$G$5-'СЕТ СН'!$G$21</f>
        <v>3356.0173403500003</v>
      </c>
      <c r="N62" s="36">
        <f>SUMIFS(СВЦЭМ!$D$33:$D$776,СВЦЭМ!$A$33:$A$776,$A62,СВЦЭМ!$B$33:$B$776,N$47)+'СЕТ СН'!$G$11+СВЦЭМ!$D$10+'СЕТ СН'!$G$5-'СЕТ СН'!$G$21</f>
        <v>3366.9008469299997</v>
      </c>
      <c r="O62" s="36">
        <f>SUMIFS(СВЦЭМ!$D$33:$D$776,СВЦЭМ!$A$33:$A$776,$A62,СВЦЭМ!$B$33:$B$776,O$47)+'СЕТ СН'!$G$11+СВЦЭМ!$D$10+'СЕТ СН'!$G$5-'СЕТ СН'!$G$21</f>
        <v>3386.8243287599998</v>
      </c>
      <c r="P62" s="36">
        <f>SUMIFS(СВЦЭМ!$D$33:$D$776,СВЦЭМ!$A$33:$A$776,$A62,СВЦЭМ!$B$33:$B$776,P$47)+'СЕТ СН'!$G$11+СВЦЭМ!$D$10+'СЕТ СН'!$G$5-'СЕТ СН'!$G$21</f>
        <v>3410.9629344499999</v>
      </c>
      <c r="Q62" s="36">
        <f>SUMIFS(СВЦЭМ!$D$33:$D$776,СВЦЭМ!$A$33:$A$776,$A62,СВЦЭМ!$B$33:$B$776,Q$47)+'СЕТ СН'!$G$11+СВЦЭМ!$D$10+'СЕТ СН'!$G$5-'СЕТ СН'!$G$21</f>
        <v>3373.9290460900002</v>
      </c>
      <c r="R62" s="36">
        <f>SUMIFS(СВЦЭМ!$D$33:$D$776,СВЦЭМ!$A$33:$A$776,$A62,СВЦЭМ!$B$33:$B$776,R$47)+'СЕТ СН'!$G$11+СВЦЭМ!$D$10+'СЕТ СН'!$G$5-'СЕТ СН'!$G$21</f>
        <v>3325.6611692699998</v>
      </c>
      <c r="S62" s="36">
        <f>SUMIFS(СВЦЭМ!$D$33:$D$776,СВЦЭМ!$A$33:$A$776,$A62,СВЦЭМ!$B$33:$B$776,S$47)+'СЕТ СН'!$G$11+СВЦЭМ!$D$10+'СЕТ СН'!$G$5-'СЕТ СН'!$G$21</f>
        <v>3271.46914612</v>
      </c>
      <c r="T62" s="36">
        <f>SUMIFS(СВЦЭМ!$D$33:$D$776,СВЦЭМ!$A$33:$A$776,$A62,СВЦЭМ!$B$33:$B$776,T$47)+'СЕТ СН'!$G$11+СВЦЭМ!$D$10+'СЕТ СН'!$G$5-'СЕТ СН'!$G$21</f>
        <v>3275.6940641699998</v>
      </c>
      <c r="U62" s="36">
        <f>SUMIFS(СВЦЭМ!$D$33:$D$776,СВЦЭМ!$A$33:$A$776,$A62,СВЦЭМ!$B$33:$B$776,U$47)+'СЕТ СН'!$G$11+СВЦЭМ!$D$10+'СЕТ СН'!$G$5-'СЕТ СН'!$G$21</f>
        <v>3300.13687914</v>
      </c>
      <c r="V62" s="36">
        <f>SUMIFS(СВЦЭМ!$D$33:$D$776,СВЦЭМ!$A$33:$A$776,$A62,СВЦЭМ!$B$33:$B$776,V$47)+'СЕТ СН'!$G$11+СВЦЭМ!$D$10+'СЕТ СН'!$G$5-'СЕТ СН'!$G$21</f>
        <v>3293.3875174499999</v>
      </c>
      <c r="W62" s="36">
        <f>SUMIFS(СВЦЭМ!$D$33:$D$776,СВЦЭМ!$A$33:$A$776,$A62,СВЦЭМ!$B$33:$B$776,W$47)+'СЕТ СН'!$G$11+СВЦЭМ!$D$10+'СЕТ СН'!$G$5-'СЕТ СН'!$G$21</f>
        <v>3282.5034758199999</v>
      </c>
      <c r="X62" s="36">
        <f>SUMIFS(СВЦЭМ!$D$33:$D$776,СВЦЭМ!$A$33:$A$776,$A62,СВЦЭМ!$B$33:$B$776,X$47)+'СЕТ СН'!$G$11+СВЦЭМ!$D$10+'СЕТ СН'!$G$5-'СЕТ СН'!$G$21</f>
        <v>3258.9463445299998</v>
      </c>
      <c r="Y62" s="36">
        <f>SUMIFS(СВЦЭМ!$D$33:$D$776,СВЦЭМ!$A$33:$A$776,$A62,СВЦЭМ!$B$33:$B$776,Y$47)+'СЕТ СН'!$G$11+СВЦЭМ!$D$10+'СЕТ СН'!$G$5-'СЕТ СН'!$G$21</f>
        <v>3308.2928017899999</v>
      </c>
    </row>
    <row r="63" spans="1:25" ht="15.75" x14ac:dyDescent="0.2">
      <c r="A63" s="35">
        <f t="shared" si="1"/>
        <v>44120</v>
      </c>
      <c r="B63" s="36">
        <f>SUMIFS(СВЦЭМ!$D$33:$D$776,СВЦЭМ!$A$33:$A$776,$A63,СВЦЭМ!$B$33:$B$776,B$47)+'СЕТ СН'!$G$11+СВЦЭМ!$D$10+'СЕТ СН'!$G$5-'СЕТ СН'!$G$21</f>
        <v>3355.9397280799999</v>
      </c>
      <c r="C63" s="36">
        <f>SUMIFS(СВЦЭМ!$D$33:$D$776,СВЦЭМ!$A$33:$A$776,$A63,СВЦЭМ!$B$33:$B$776,C$47)+'СЕТ СН'!$G$11+СВЦЭМ!$D$10+'СЕТ СН'!$G$5-'СЕТ СН'!$G$21</f>
        <v>3434.1320145300001</v>
      </c>
      <c r="D63" s="36">
        <f>SUMIFS(СВЦЭМ!$D$33:$D$776,СВЦЭМ!$A$33:$A$776,$A63,СВЦЭМ!$B$33:$B$776,D$47)+'СЕТ СН'!$G$11+СВЦЭМ!$D$10+'СЕТ СН'!$G$5-'СЕТ СН'!$G$21</f>
        <v>3487.8204798400002</v>
      </c>
      <c r="E63" s="36">
        <f>SUMIFS(СВЦЭМ!$D$33:$D$776,СВЦЭМ!$A$33:$A$776,$A63,СВЦЭМ!$B$33:$B$776,E$47)+'СЕТ СН'!$G$11+СВЦЭМ!$D$10+'СЕТ СН'!$G$5-'СЕТ СН'!$G$21</f>
        <v>3492.79469986</v>
      </c>
      <c r="F63" s="36">
        <f>SUMIFS(СВЦЭМ!$D$33:$D$776,СВЦЭМ!$A$33:$A$776,$A63,СВЦЭМ!$B$33:$B$776,F$47)+'СЕТ СН'!$G$11+СВЦЭМ!$D$10+'СЕТ СН'!$G$5-'СЕТ СН'!$G$21</f>
        <v>3489.6386328399999</v>
      </c>
      <c r="G63" s="36">
        <f>SUMIFS(СВЦЭМ!$D$33:$D$776,СВЦЭМ!$A$33:$A$776,$A63,СВЦЭМ!$B$33:$B$776,G$47)+'СЕТ СН'!$G$11+СВЦЭМ!$D$10+'СЕТ СН'!$G$5-'СЕТ СН'!$G$21</f>
        <v>3475.7712272700001</v>
      </c>
      <c r="H63" s="36">
        <f>SUMIFS(СВЦЭМ!$D$33:$D$776,СВЦЭМ!$A$33:$A$776,$A63,СВЦЭМ!$B$33:$B$776,H$47)+'СЕТ СН'!$G$11+СВЦЭМ!$D$10+'СЕТ СН'!$G$5-'СЕТ СН'!$G$21</f>
        <v>3445.4325782400001</v>
      </c>
      <c r="I63" s="36">
        <f>SUMIFS(СВЦЭМ!$D$33:$D$776,СВЦЭМ!$A$33:$A$776,$A63,СВЦЭМ!$B$33:$B$776,I$47)+'СЕТ СН'!$G$11+СВЦЭМ!$D$10+'СЕТ СН'!$G$5-'СЕТ СН'!$G$21</f>
        <v>3419.9707405199997</v>
      </c>
      <c r="J63" s="36">
        <f>SUMIFS(СВЦЭМ!$D$33:$D$776,СВЦЭМ!$A$33:$A$776,$A63,СВЦЭМ!$B$33:$B$776,J$47)+'СЕТ СН'!$G$11+СВЦЭМ!$D$10+'СЕТ СН'!$G$5-'СЕТ СН'!$G$21</f>
        <v>3391.15564524</v>
      </c>
      <c r="K63" s="36">
        <f>SUMIFS(СВЦЭМ!$D$33:$D$776,СВЦЭМ!$A$33:$A$776,$A63,СВЦЭМ!$B$33:$B$776,K$47)+'СЕТ СН'!$G$11+СВЦЭМ!$D$10+'СЕТ СН'!$G$5-'СЕТ СН'!$G$21</f>
        <v>3358.2412332200001</v>
      </c>
      <c r="L63" s="36">
        <f>SUMIFS(СВЦЭМ!$D$33:$D$776,СВЦЭМ!$A$33:$A$776,$A63,СВЦЭМ!$B$33:$B$776,L$47)+'СЕТ СН'!$G$11+СВЦЭМ!$D$10+'СЕТ СН'!$G$5-'СЕТ СН'!$G$21</f>
        <v>3355.8970793600001</v>
      </c>
      <c r="M63" s="36">
        <f>SUMIFS(СВЦЭМ!$D$33:$D$776,СВЦЭМ!$A$33:$A$776,$A63,СВЦЭМ!$B$33:$B$776,M$47)+'СЕТ СН'!$G$11+СВЦЭМ!$D$10+'СЕТ СН'!$G$5-'СЕТ СН'!$G$21</f>
        <v>3359.96468099</v>
      </c>
      <c r="N63" s="36">
        <f>SUMIFS(СВЦЭМ!$D$33:$D$776,СВЦЭМ!$A$33:$A$776,$A63,СВЦЭМ!$B$33:$B$776,N$47)+'СЕТ СН'!$G$11+СВЦЭМ!$D$10+'СЕТ СН'!$G$5-'СЕТ СН'!$G$21</f>
        <v>3372.2636499800001</v>
      </c>
      <c r="O63" s="36">
        <f>SUMIFS(СВЦЭМ!$D$33:$D$776,СВЦЭМ!$A$33:$A$776,$A63,СВЦЭМ!$B$33:$B$776,O$47)+'СЕТ СН'!$G$11+СВЦЭМ!$D$10+'СЕТ СН'!$G$5-'СЕТ СН'!$G$21</f>
        <v>3407.8394255600001</v>
      </c>
      <c r="P63" s="36">
        <f>SUMIFS(СВЦЭМ!$D$33:$D$776,СВЦЭМ!$A$33:$A$776,$A63,СВЦЭМ!$B$33:$B$776,P$47)+'СЕТ СН'!$G$11+СВЦЭМ!$D$10+'СЕТ СН'!$G$5-'СЕТ СН'!$G$21</f>
        <v>3450.9980708499997</v>
      </c>
      <c r="Q63" s="36">
        <f>SUMIFS(СВЦЭМ!$D$33:$D$776,СВЦЭМ!$A$33:$A$776,$A63,СВЦЭМ!$B$33:$B$776,Q$47)+'СЕТ СН'!$G$11+СВЦЭМ!$D$10+'СЕТ СН'!$G$5-'СЕТ СН'!$G$21</f>
        <v>3417.6482461999999</v>
      </c>
      <c r="R63" s="36">
        <f>SUMIFS(СВЦЭМ!$D$33:$D$776,СВЦЭМ!$A$33:$A$776,$A63,СВЦЭМ!$B$33:$B$776,R$47)+'СЕТ СН'!$G$11+СВЦЭМ!$D$10+'СЕТ СН'!$G$5-'СЕТ СН'!$G$21</f>
        <v>3370.8425876299998</v>
      </c>
      <c r="S63" s="36">
        <f>SUMIFS(СВЦЭМ!$D$33:$D$776,СВЦЭМ!$A$33:$A$776,$A63,СВЦЭМ!$B$33:$B$776,S$47)+'СЕТ СН'!$G$11+СВЦЭМ!$D$10+'СЕТ СН'!$G$5-'СЕТ СН'!$G$21</f>
        <v>3310.6732231599999</v>
      </c>
      <c r="T63" s="36">
        <f>SUMIFS(СВЦЭМ!$D$33:$D$776,СВЦЭМ!$A$33:$A$776,$A63,СВЦЭМ!$B$33:$B$776,T$47)+'СЕТ СН'!$G$11+СВЦЭМ!$D$10+'СЕТ СН'!$G$5-'СЕТ СН'!$G$21</f>
        <v>3284.6674422999999</v>
      </c>
      <c r="U63" s="36">
        <f>SUMIFS(СВЦЭМ!$D$33:$D$776,СВЦЭМ!$A$33:$A$776,$A63,СВЦЭМ!$B$33:$B$776,U$47)+'СЕТ СН'!$G$11+СВЦЭМ!$D$10+'СЕТ СН'!$G$5-'СЕТ СН'!$G$21</f>
        <v>3287.0631190599997</v>
      </c>
      <c r="V63" s="36">
        <f>SUMIFS(СВЦЭМ!$D$33:$D$776,СВЦЭМ!$A$33:$A$776,$A63,СВЦЭМ!$B$33:$B$776,V$47)+'СЕТ СН'!$G$11+СВЦЭМ!$D$10+'СЕТ СН'!$G$5-'СЕТ СН'!$G$21</f>
        <v>3275.3965518999998</v>
      </c>
      <c r="W63" s="36">
        <f>SUMIFS(СВЦЭМ!$D$33:$D$776,СВЦЭМ!$A$33:$A$776,$A63,СВЦЭМ!$B$33:$B$776,W$47)+'СЕТ СН'!$G$11+СВЦЭМ!$D$10+'СЕТ СН'!$G$5-'СЕТ СН'!$G$21</f>
        <v>3271.1919728499997</v>
      </c>
      <c r="X63" s="36">
        <f>SUMIFS(СВЦЭМ!$D$33:$D$776,СВЦЭМ!$A$33:$A$776,$A63,СВЦЭМ!$B$33:$B$776,X$47)+'СЕТ СН'!$G$11+СВЦЭМ!$D$10+'СЕТ СН'!$G$5-'СЕТ СН'!$G$21</f>
        <v>3270.6779377799999</v>
      </c>
      <c r="Y63" s="36">
        <f>SUMIFS(СВЦЭМ!$D$33:$D$776,СВЦЭМ!$A$33:$A$776,$A63,СВЦЭМ!$B$33:$B$776,Y$47)+'СЕТ СН'!$G$11+СВЦЭМ!$D$10+'СЕТ СН'!$G$5-'СЕТ СН'!$G$21</f>
        <v>3301.2567822800002</v>
      </c>
    </row>
    <row r="64" spans="1:25" ht="15.75" x14ac:dyDescent="0.2">
      <c r="A64" s="35">
        <f t="shared" si="1"/>
        <v>44121</v>
      </c>
      <c r="B64" s="36">
        <f>SUMIFS(СВЦЭМ!$D$33:$D$776,СВЦЭМ!$A$33:$A$776,$A64,СВЦЭМ!$B$33:$B$776,B$47)+'СЕТ СН'!$G$11+СВЦЭМ!$D$10+'СЕТ СН'!$G$5-'СЕТ СН'!$G$21</f>
        <v>3352.9324229399999</v>
      </c>
      <c r="C64" s="36">
        <f>SUMIFS(СВЦЭМ!$D$33:$D$776,СВЦЭМ!$A$33:$A$776,$A64,СВЦЭМ!$B$33:$B$776,C$47)+'СЕТ СН'!$G$11+СВЦЭМ!$D$10+'СЕТ СН'!$G$5-'СЕТ СН'!$G$21</f>
        <v>3428.6289158999998</v>
      </c>
      <c r="D64" s="36">
        <f>SUMIFS(СВЦЭМ!$D$33:$D$776,СВЦЭМ!$A$33:$A$776,$A64,СВЦЭМ!$B$33:$B$776,D$47)+'СЕТ СН'!$G$11+СВЦЭМ!$D$10+'СЕТ СН'!$G$5-'СЕТ СН'!$G$21</f>
        <v>3489.8342723699998</v>
      </c>
      <c r="E64" s="36">
        <f>SUMIFS(СВЦЭМ!$D$33:$D$776,СВЦЭМ!$A$33:$A$776,$A64,СВЦЭМ!$B$33:$B$776,E$47)+'СЕТ СН'!$G$11+СВЦЭМ!$D$10+'СЕТ СН'!$G$5-'СЕТ СН'!$G$21</f>
        <v>3498.0186991599999</v>
      </c>
      <c r="F64" s="36">
        <f>SUMIFS(СВЦЭМ!$D$33:$D$776,СВЦЭМ!$A$33:$A$776,$A64,СВЦЭМ!$B$33:$B$776,F$47)+'СЕТ СН'!$G$11+СВЦЭМ!$D$10+'СЕТ СН'!$G$5-'СЕТ СН'!$G$21</f>
        <v>3501.4544465499998</v>
      </c>
      <c r="G64" s="36">
        <f>SUMIFS(СВЦЭМ!$D$33:$D$776,СВЦЭМ!$A$33:$A$776,$A64,СВЦЭМ!$B$33:$B$776,G$47)+'СЕТ СН'!$G$11+СВЦЭМ!$D$10+'СЕТ СН'!$G$5-'СЕТ СН'!$G$21</f>
        <v>3491.4436660400002</v>
      </c>
      <c r="H64" s="36">
        <f>SUMIFS(СВЦЭМ!$D$33:$D$776,СВЦЭМ!$A$33:$A$776,$A64,СВЦЭМ!$B$33:$B$776,H$47)+'СЕТ СН'!$G$11+СВЦЭМ!$D$10+'СЕТ СН'!$G$5-'СЕТ СН'!$G$21</f>
        <v>3478.8819252900003</v>
      </c>
      <c r="I64" s="36">
        <f>SUMIFS(СВЦЭМ!$D$33:$D$776,СВЦЭМ!$A$33:$A$776,$A64,СВЦЭМ!$B$33:$B$776,I$47)+'СЕТ СН'!$G$11+СВЦЭМ!$D$10+'СЕТ СН'!$G$5-'СЕТ СН'!$G$21</f>
        <v>3476.2187426299997</v>
      </c>
      <c r="J64" s="36">
        <f>SUMIFS(СВЦЭМ!$D$33:$D$776,СВЦЭМ!$A$33:$A$776,$A64,СВЦЭМ!$B$33:$B$776,J$47)+'СЕТ СН'!$G$11+СВЦЭМ!$D$10+'СЕТ СН'!$G$5-'СЕТ СН'!$G$21</f>
        <v>3421.4545150599997</v>
      </c>
      <c r="K64" s="36">
        <f>SUMIFS(СВЦЭМ!$D$33:$D$776,СВЦЭМ!$A$33:$A$776,$A64,СВЦЭМ!$B$33:$B$776,K$47)+'СЕТ СН'!$G$11+СВЦЭМ!$D$10+'СЕТ СН'!$G$5-'СЕТ СН'!$G$21</f>
        <v>3397.3157205299999</v>
      </c>
      <c r="L64" s="36">
        <f>SUMIFS(СВЦЭМ!$D$33:$D$776,СВЦЭМ!$A$33:$A$776,$A64,СВЦЭМ!$B$33:$B$776,L$47)+'СЕТ СН'!$G$11+СВЦЭМ!$D$10+'СЕТ СН'!$G$5-'СЕТ СН'!$G$21</f>
        <v>3369.1291253700001</v>
      </c>
      <c r="M64" s="36">
        <f>SUMIFS(СВЦЭМ!$D$33:$D$776,СВЦЭМ!$A$33:$A$776,$A64,СВЦЭМ!$B$33:$B$776,M$47)+'СЕТ СН'!$G$11+СВЦЭМ!$D$10+'СЕТ СН'!$G$5-'СЕТ СН'!$G$21</f>
        <v>3376.8168320099999</v>
      </c>
      <c r="N64" s="36">
        <f>SUMIFS(СВЦЭМ!$D$33:$D$776,СВЦЭМ!$A$33:$A$776,$A64,СВЦЭМ!$B$33:$B$776,N$47)+'СЕТ СН'!$G$11+СВЦЭМ!$D$10+'СЕТ СН'!$G$5-'СЕТ СН'!$G$21</f>
        <v>3389.87278053</v>
      </c>
      <c r="O64" s="36">
        <f>SUMIFS(СВЦЭМ!$D$33:$D$776,СВЦЭМ!$A$33:$A$776,$A64,СВЦЭМ!$B$33:$B$776,O$47)+'СЕТ СН'!$G$11+СВЦЭМ!$D$10+'СЕТ СН'!$G$5-'СЕТ СН'!$G$21</f>
        <v>3430.4502082600002</v>
      </c>
      <c r="P64" s="36">
        <f>SUMIFS(СВЦЭМ!$D$33:$D$776,СВЦЭМ!$A$33:$A$776,$A64,СВЦЭМ!$B$33:$B$776,P$47)+'СЕТ СН'!$G$11+СВЦЭМ!$D$10+'СЕТ СН'!$G$5-'СЕТ СН'!$G$21</f>
        <v>3474.3353296999999</v>
      </c>
      <c r="Q64" s="36">
        <f>SUMIFS(СВЦЭМ!$D$33:$D$776,СВЦЭМ!$A$33:$A$776,$A64,СВЦЭМ!$B$33:$B$776,Q$47)+'СЕТ СН'!$G$11+СВЦЭМ!$D$10+'СЕТ СН'!$G$5-'СЕТ СН'!$G$21</f>
        <v>3445.8842921599999</v>
      </c>
      <c r="R64" s="36">
        <f>SUMIFS(СВЦЭМ!$D$33:$D$776,СВЦЭМ!$A$33:$A$776,$A64,СВЦЭМ!$B$33:$B$776,R$47)+'СЕТ СН'!$G$11+СВЦЭМ!$D$10+'СЕТ СН'!$G$5-'СЕТ СН'!$G$21</f>
        <v>3401.1713961599999</v>
      </c>
      <c r="S64" s="36">
        <f>SUMIFS(СВЦЭМ!$D$33:$D$776,СВЦЭМ!$A$33:$A$776,$A64,СВЦЭМ!$B$33:$B$776,S$47)+'СЕТ СН'!$G$11+СВЦЭМ!$D$10+'СЕТ СН'!$G$5-'СЕТ СН'!$G$21</f>
        <v>3336.59258735</v>
      </c>
      <c r="T64" s="36">
        <f>SUMIFS(СВЦЭМ!$D$33:$D$776,СВЦЭМ!$A$33:$A$776,$A64,СВЦЭМ!$B$33:$B$776,T$47)+'СЕТ СН'!$G$11+СВЦЭМ!$D$10+'СЕТ СН'!$G$5-'СЕТ СН'!$G$21</f>
        <v>3300.02481601</v>
      </c>
      <c r="U64" s="36">
        <f>SUMIFS(СВЦЭМ!$D$33:$D$776,СВЦЭМ!$A$33:$A$776,$A64,СВЦЭМ!$B$33:$B$776,U$47)+'СЕТ СН'!$G$11+СВЦЭМ!$D$10+'СЕТ СН'!$G$5-'СЕТ СН'!$G$21</f>
        <v>3288.3789766099999</v>
      </c>
      <c r="V64" s="36">
        <f>SUMIFS(СВЦЭМ!$D$33:$D$776,СВЦЭМ!$A$33:$A$776,$A64,СВЦЭМ!$B$33:$B$776,V$47)+'СЕТ СН'!$G$11+СВЦЭМ!$D$10+'СЕТ СН'!$G$5-'СЕТ СН'!$G$21</f>
        <v>3289.2555258900002</v>
      </c>
      <c r="W64" s="36">
        <f>SUMIFS(СВЦЭМ!$D$33:$D$776,СВЦЭМ!$A$33:$A$776,$A64,СВЦЭМ!$B$33:$B$776,W$47)+'СЕТ СН'!$G$11+СВЦЭМ!$D$10+'СЕТ СН'!$G$5-'СЕТ СН'!$G$21</f>
        <v>3290.6922989300001</v>
      </c>
      <c r="X64" s="36">
        <f>SUMIFS(СВЦЭМ!$D$33:$D$776,СВЦЭМ!$A$33:$A$776,$A64,СВЦЭМ!$B$33:$B$776,X$47)+'СЕТ СН'!$G$11+СВЦЭМ!$D$10+'СЕТ СН'!$G$5-'СЕТ СН'!$G$21</f>
        <v>3310.6957956799997</v>
      </c>
      <c r="Y64" s="36">
        <f>SUMIFS(СВЦЭМ!$D$33:$D$776,СВЦЭМ!$A$33:$A$776,$A64,СВЦЭМ!$B$33:$B$776,Y$47)+'СЕТ СН'!$G$11+СВЦЭМ!$D$10+'СЕТ СН'!$G$5-'СЕТ СН'!$G$21</f>
        <v>3341.35759267</v>
      </c>
    </row>
    <row r="65" spans="1:26" ht="15.75" x14ac:dyDescent="0.2">
      <c r="A65" s="35">
        <f t="shared" si="1"/>
        <v>44122</v>
      </c>
      <c r="B65" s="36">
        <f>SUMIFS(СВЦЭМ!$D$33:$D$776,СВЦЭМ!$A$33:$A$776,$A65,СВЦЭМ!$B$33:$B$776,B$47)+'СЕТ СН'!$G$11+СВЦЭМ!$D$10+'СЕТ СН'!$G$5-'СЕТ СН'!$G$21</f>
        <v>3438.7142443499997</v>
      </c>
      <c r="C65" s="36">
        <f>SUMIFS(СВЦЭМ!$D$33:$D$776,СВЦЭМ!$A$33:$A$776,$A65,СВЦЭМ!$B$33:$B$776,C$47)+'СЕТ СН'!$G$11+СВЦЭМ!$D$10+'СЕТ СН'!$G$5-'СЕТ СН'!$G$21</f>
        <v>3534.2097531999998</v>
      </c>
      <c r="D65" s="36">
        <f>SUMIFS(СВЦЭМ!$D$33:$D$776,СВЦЭМ!$A$33:$A$776,$A65,СВЦЭМ!$B$33:$B$776,D$47)+'СЕТ СН'!$G$11+СВЦЭМ!$D$10+'СЕТ СН'!$G$5-'СЕТ СН'!$G$21</f>
        <v>3604.0953030999999</v>
      </c>
      <c r="E65" s="36">
        <f>SUMIFS(СВЦЭМ!$D$33:$D$776,СВЦЭМ!$A$33:$A$776,$A65,СВЦЭМ!$B$33:$B$776,E$47)+'СЕТ СН'!$G$11+СВЦЭМ!$D$10+'СЕТ СН'!$G$5-'СЕТ СН'!$G$21</f>
        <v>3611.7511536100001</v>
      </c>
      <c r="F65" s="36">
        <f>SUMIFS(СВЦЭМ!$D$33:$D$776,СВЦЭМ!$A$33:$A$776,$A65,СВЦЭМ!$B$33:$B$776,F$47)+'СЕТ СН'!$G$11+СВЦЭМ!$D$10+'СЕТ СН'!$G$5-'СЕТ СН'!$G$21</f>
        <v>3618.4420774700002</v>
      </c>
      <c r="G65" s="36">
        <f>SUMIFS(СВЦЭМ!$D$33:$D$776,СВЦЭМ!$A$33:$A$776,$A65,СВЦЭМ!$B$33:$B$776,G$47)+'СЕТ СН'!$G$11+СВЦЭМ!$D$10+'СЕТ СН'!$G$5-'СЕТ СН'!$G$21</f>
        <v>3606.2162822099999</v>
      </c>
      <c r="H65" s="36">
        <f>SUMIFS(СВЦЭМ!$D$33:$D$776,СВЦЭМ!$A$33:$A$776,$A65,СВЦЭМ!$B$33:$B$776,H$47)+'СЕТ СН'!$G$11+СВЦЭМ!$D$10+'СЕТ СН'!$G$5-'СЕТ СН'!$G$21</f>
        <v>3584.6649543899998</v>
      </c>
      <c r="I65" s="36">
        <f>SUMIFS(СВЦЭМ!$D$33:$D$776,СВЦЭМ!$A$33:$A$776,$A65,СВЦЭМ!$B$33:$B$776,I$47)+'СЕТ СН'!$G$11+СВЦЭМ!$D$10+'СЕТ СН'!$G$5-'СЕТ СН'!$G$21</f>
        <v>3550.9336938599999</v>
      </c>
      <c r="J65" s="36">
        <f>SUMIFS(СВЦЭМ!$D$33:$D$776,СВЦЭМ!$A$33:$A$776,$A65,СВЦЭМ!$B$33:$B$776,J$47)+'СЕТ СН'!$G$11+СВЦЭМ!$D$10+'СЕТ СН'!$G$5-'СЕТ СН'!$G$21</f>
        <v>3468.4958197400001</v>
      </c>
      <c r="K65" s="36">
        <f>SUMIFS(СВЦЭМ!$D$33:$D$776,СВЦЭМ!$A$33:$A$776,$A65,СВЦЭМ!$B$33:$B$776,K$47)+'СЕТ СН'!$G$11+СВЦЭМ!$D$10+'СЕТ СН'!$G$5-'СЕТ СН'!$G$21</f>
        <v>3402.4350795700002</v>
      </c>
      <c r="L65" s="36">
        <f>SUMIFS(СВЦЭМ!$D$33:$D$776,СВЦЭМ!$A$33:$A$776,$A65,СВЦЭМ!$B$33:$B$776,L$47)+'СЕТ СН'!$G$11+СВЦЭМ!$D$10+'СЕТ СН'!$G$5-'СЕТ СН'!$G$21</f>
        <v>3392.9183441800001</v>
      </c>
      <c r="M65" s="36">
        <f>SUMIFS(СВЦЭМ!$D$33:$D$776,СВЦЭМ!$A$33:$A$776,$A65,СВЦЭМ!$B$33:$B$776,M$47)+'СЕТ СН'!$G$11+СВЦЭМ!$D$10+'СЕТ СН'!$G$5-'СЕТ СН'!$G$21</f>
        <v>3394.1456144700001</v>
      </c>
      <c r="N65" s="36">
        <f>SUMIFS(СВЦЭМ!$D$33:$D$776,СВЦЭМ!$A$33:$A$776,$A65,СВЦЭМ!$B$33:$B$776,N$47)+'СЕТ СН'!$G$11+СВЦЭМ!$D$10+'СЕТ СН'!$G$5-'СЕТ СН'!$G$21</f>
        <v>3401.12230297</v>
      </c>
      <c r="O65" s="36">
        <f>SUMIFS(СВЦЭМ!$D$33:$D$776,СВЦЭМ!$A$33:$A$776,$A65,СВЦЭМ!$B$33:$B$776,O$47)+'СЕТ СН'!$G$11+СВЦЭМ!$D$10+'СЕТ СН'!$G$5-'СЕТ СН'!$G$21</f>
        <v>3450.7837607500001</v>
      </c>
      <c r="P65" s="36">
        <f>SUMIFS(СВЦЭМ!$D$33:$D$776,СВЦЭМ!$A$33:$A$776,$A65,СВЦЭМ!$B$33:$B$776,P$47)+'СЕТ СН'!$G$11+СВЦЭМ!$D$10+'СЕТ СН'!$G$5-'СЕТ СН'!$G$21</f>
        <v>3498.8339392899998</v>
      </c>
      <c r="Q65" s="36">
        <f>SUMIFS(СВЦЭМ!$D$33:$D$776,СВЦЭМ!$A$33:$A$776,$A65,СВЦЭМ!$B$33:$B$776,Q$47)+'СЕТ СН'!$G$11+СВЦЭМ!$D$10+'СЕТ СН'!$G$5-'СЕТ СН'!$G$21</f>
        <v>3463.9025817399997</v>
      </c>
      <c r="R65" s="36">
        <f>SUMIFS(СВЦЭМ!$D$33:$D$776,СВЦЭМ!$A$33:$A$776,$A65,СВЦЭМ!$B$33:$B$776,R$47)+'СЕТ СН'!$G$11+СВЦЭМ!$D$10+'СЕТ СН'!$G$5-'СЕТ СН'!$G$21</f>
        <v>3408.2588523099998</v>
      </c>
      <c r="S65" s="36">
        <f>SUMIFS(СВЦЭМ!$D$33:$D$776,СВЦЭМ!$A$33:$A$776,$A65,СВЦЭМ!$B$33:$B$776,S$47)+'СЕТ СН'!$G$11+СВЦЭМ!$D$10+'СЕТ СН'!$G$5-'СЕТ СН'!$G$21</f>
        <v>3335.7725990999998</v>
      </c>
      <c r="T65" s="36">
        <f>SUMIFS(СВЦЭМ!$D$33:$D$776,СВЦЭМ!$A$33:$A$776,$A65,СВЦЭМ!$B$33:$B$776,T$47)+'СЕТ СН'!$G$11+СВЦЭМ!$D$10+'СЕТ СН'!$G$5-'СЕТ СН'!$G$21</f>
        <v>3296.7375765699999</v>
      </c>
      <c r="U65" s="36">
        <f>SUMIFS(СВЦЭМ!$D$33:$D$776,СВЦЭМ!$A$33:$A$776,$A65,СВЦЭМ!$B$33:$B$776,U$47)+'СЕТ СН'!$G$11+СВЦЭМ!$D$10+'СЕТ СН'!$G$5-'СЕТ СН'!$G$21</f>
        <v>3293.0774564100002</v>
      </c>
      <c r="V65" s="36">
        <f>SUMIFS(СВЦЭМ!$D$33:$D$776,СВЦЭМ!$A$33:$A$776,$A65,СВЦЭМ!$B$33:$B$776,V$47)+'СЕТ СН'!$G$11+СВЦЭМ!$D$10+'СЕТ СН'!$G$5-'СЕТ СН'!$G$21</f>
        <v>3291.96141992</v>
      </c>
      <c r="W65" s="36">
        <f>SUMIFS(СВЦЭМ!$D$33:$D$776,СВЦЭМ!$A$33:$A$776,$A65,СВЦЭМ!$B$33:$B$776,W$47)+'СЕТ СН'!$G$11+СВЦЭМ!$D$10+'СЕТ СН'!$G$5-'СЕТ СН'!$G$21</f>
        <v>3290.9551040699998</v>
      </c>
      <c r="X65" s="36">
        <f>SUMIFS(СВЦЭМ!$D$33:$D$776,СВЦЭМ!$A$33:$A$776,$A65,СВЦЭМ!$B$33:$B$776,X$47)+'СЕТ СН'!$G$11+СВЦЭМ!$D$10+'СЕТ СН'!$G$5-'СЕТ СН'!$G$21</f>
        <v>3291.0654421899999</v>
      </c>
      <c r="Y65" s="36">
        <f>SUMIFS(СВЦЭМ!$D$33:$D$776,СВЦЭМ!$A$33:$A$776,$A65,СВЦЭМ!$B$33:$B$776,Y$47)+'СЕТ СН'!$G$11+СВЦЭМ!$D$10+'СЕТ СН'!$G$5-'СЕТ СН'!$G$21</f>
        <v>3331.4986591500001</v>
      </c>
    </row>
    <row r="66" spans="1:26" ht="15.75" x14ac:dyDescent="0.2">
      <c r="A66" s="35">
        <f t="shared" si="1"/>
        <v>44123</v>
      </c>
      <c r="B66" s="36">
        <f>SUMIFS(СВЦЭМ!$D$33:$D$776,СВЦЭМ!$A$33:$A$776,$A66,СВЦЭМ!$B$33:$B$776,B$47)+'СЕТ СН'!$G$11+СВЦЭМ!$D$10+'СЕТ СН'!$G$5-'СЕТ СН'!$G$21</f>
        <v>3397.17308349</v>
      </c>
      <c r="C66" s="36">
        <f>SUMIFS(СВЦЭМ!$D$33:$D$776,СВЦЭМ!$A$33:$A$776,$A66,СВЦЭМ!$B$33:$B$776,C$47)+'СЕТ СН'!$G$11+СВЦЭМ!$D$10+'СЕТ СН'!$G$5-'СЕТ СН'!$G$21</f>
        <v>3473.03401115</v>
      </c>
      <c r="D66" s="36">
        <f>SUMIFS(СВЦЭМ!$D$33:$D$776,СВЦЭМ!$A$33:$A$776,$A66,СВЦЭМ!$B$33:$B$776,D$47)+'СЕТ СН'!$G$11+СВЦЭМ!$D$10+'СЕТ СН'!$G$5-'СЕТ СН'!$G$21</f>
        <v>3543.5446684899998</v>
      </c>
      <c r="E66" s="36">
        <f>SUMIFS(СВЦЭМ!$D$33:$D$776,СВЦЭМ!$A$33:$A$776,$A66,СВЦЭМ!$B$33:$B$776,E$47)+'СЕТ СН'!$G$11+СВЦЭМ!$D$10+'СЕТ СН'!$G$5-'СЕТ СН'!$G$21</f>
        <v>3546.5049844699997</v>
      </c>
      <c r="F66" s="36">
        <f>SUMIFS(СВЦЭМ!$D$33:$D$776,СВЦЭМ!$A$33:$A$776,$A66,СВЦЭМ!$B$33:$B$776,F$47)+'СЕТ СН'!$G$11+СВЦЭМ!$D$10+'СЕТ СН'!$G$5-'СЕТ СН'!$G$21</f>
        <v>3549.2885353000001</v>
      </c>
      <c r="G66" s="36">
        <f>SUMIFS(СВЦЭМ!$D$33:$D$776,СВЦЭМ!$A$33:$A$776,$A66,СВЦЭМ!$B$33:$B$776,G$47)+'СЕТ СН'!$G$11+СВЦЭМ!$D$10+'СЕТ СН'!$G$5-'СЕТ СН'!$G$21</f>
        <v>3530.1391888200001</v>
      </c>
      <c r="H66" s="36">
        <f>SUMIFS(СВЦЭМ!$D$33:$D$776,СВЦЭМ!$A$33:$A$776,$A66,СВЦЭМ!$B$33:$B$776,H$47)+'СЕТ СН'!$G$11+СВЦЭМ!$D$10+'СЕТ СН'!$G$5-'СЕТ СН'!$G$21</f>
        <v>3481.00654145</v>
      </c>
      <c r="I66" s="36">
        <f>SUMIFS(СВЦЭМ!$D$33:$D$776,СВЦЭМ!$A$33:$A$776,$A66,СВЦЭМ!$B$33:$B$776,I$47)+'СЕТ СН'!$G$11+СВЦЭМ!$D$10+'СЕТ СН'!$G$5-'СЕТ СН'!$G$21</f>
        <v>3425.9508659799999</v>
      </c>
      <c r="J66" s="36">
        <f>SUMIFS(СВЦЭМ!$D$33:$D$776,СВЦЭМ!$A$33:$A$776,$A66,СВЦЭМ!$B$33:$B$776,J$47)+'СЕТ СН'!$G$11+СВЦЭМ!$D$10+'СЕТ СН'!$G$5-'СЕТ СН'!$G$21</f>
        <v>3370.0512074099997</v>
      </c>
      <c r="K66" s="36">
        <f>SUMIFS(СВЦЭМ!$D$33:$D$776,СВЦЭМ!$A$33:$A$776,$A66,СВЦЭМ!$B$33:$B$776,K$47)+'СЕТ СН'!$G$11+СВЦЭМ!$D$10+'СЕТ СН'!$G$5-'СЕТ СН'!$G$21</f>
        <v>3336.1949692600001</v>
      </c>
      <c r="L66" s="36">
        <f>SUMIFS(СВЦЭМ!$D$33:$D$776,СВЦЭМ!$A$33:$A$776,$A66,СВЦЭМ!$B$33:$B$776,L$47)+'СЕТ СН'!$G$11+СВЦЭМ!$D$10+'СЕТ СН'!$G$5-'СЕТ СН'!$G$21</f>
        <v>3338.2342377699997</v>
      </c>
      <c r="M66" s="36">
        <f>SUMIFS(СВЦЭМ!$D$33:$D$776,СВЦЭМ!$A$33:$A$776,$A66,СВЦЭМ!$B$33:$B$776,M$47)+'СЕТ СН'!$G$11+СВЦЭМ!$D$10+'СЕТ СН'!$G$5-'СЕТ СН'!$G$21</f>
        <v>3343.6033220600002</v>
      </c>
      <c r="N66" s="36">
        <f>SUMIFS(СВЦЭМ!$D$33:$D$776,СВЦЭМ!$A$33:$A$776,$A66,СВЦЭМ!$B$33:$B$776,N$47)+'СЕТ СН'!$G$11+СВЦЭМ!$D$10+'СЕТ СН'!$G$5-'СЕТ СН'!$G$21</f>
        <v>3356.0997355199997</v>
      </c>
      <c r="O66" s="36">
        <f>SUMIFS(СВЦЭМ!$D$33:$D$776,СВЦЭМ!$A$33:$A$776,$A66,СВЦЭМ!$B$33:$B$776,O$47)+'СЕТ СН'!$G$11+СВЦЭМ!$D$10+'СЕТ СН'!$G$5-'СЕТ СН'!$G$21</f>
        <v>3399.3779886000002</v>
      </c>
      <c r="P66" s="36">
        <f>SUMIFS(СВЦЭМ!$D$33:$D$776,СВЦЭМ!$A$33:$A$776,$A66,СВЦЭМ!$B$33:$B$776,P$47)+'СЕТ СН'!$G$11+СВЦЭМ!$D$10+'СЕТ СН'!$G$5-'СЕТ СН'!$G$21</f>
        <v>3437.9873672799999</v>
      </c>
      <c r="Q66" s="36">
        <f>SUMIFS(СВЦЭМ!$D$33:$D$776,СВЦЭМ!$A$33:$A$776,$A66,СВЦЭМ!$B$33:$B$776,Q$47)+'СЕТ СН'!$G$11+СВЦЭМ!$D$10+'СЕТ СН'!$G$5-'СЕТ СН'!$G$21</f>
        <v>3409.1522355500001</v>
      </c>
      <c r="R66" s="36">
        <f>SUMIFS(СВЦЭМ!$D$33:$D$776,СВЦЭМ!$A$33:$A$776,$A66,СВЦЭМ!$B$33:$B$776,R$47)+'СЕТ СН'!$G$11+СВЦЭМ!$D$10+'СЕТ СН'!$G$5-'СЕТ СН'!$G$21</f>
        <v>3364.6109513199999</v>
      </c>
      <c r="S66" s="36">
        <f>SUMIFS(СВЦЭМ!$D$33:$D$776,СВЦЭМ!$A$33:$A$776,$A66,СВЦЭМ!$B$33:$B$776,S$47)+'СЕТ СН'!$G$11+СВЦЭМ!$D$10+'СЕТ СН'!$G$5-'СЕТ СН'!$G$21</f>
        <v>3308.6104966000003</v>
      </c>
      <c r="T66" s="36">
        <f>SUMIFS(СВЦЭМ!$D$33:$D$776,СВЦЭМ!$A$33:$A$776,$A66,СВЦЭМ!$B$33:$B$776,T$47)+'СЕТ СН'!$G$11+СВЦЭМ!$D$10+'СЕТ СН'!$G$5-'СЕТ СН'!$G$21</f>
        <v>3279.3963945999999</v>
      </c>
      <c r="U66" s="36">
        <f>SUMIFS(СВЦЭМ!$D$33:$D$776,СВЦЭМ!$A$33:$A$776,$A66,СВЦЭМ!$B$33:$B$776,U$47)+'СЕТ СН'!$G$11+СВЦЭМ!$D$10+'СЕТ СН'!$G$5-'СЕТ СН'!$G$21</f>
        <v>3287.4648790000001</v>
      </c>
      <c r="V66" s="36">
        <f>SUMIFS(СВЦЭМ!$D$33:$D$776,СВЦЭМ!$A$33:$A$776,$A66,СВЦЭМ!$B$33:$B$776,V$47)+'СЕТ СН'!$G$11+СВЦЭМ!$D$10+'СЕТ СН'!$G$5-'СЕТ СН'!$G$21</f>
        <v>3278.91982383</v>
      </c>
      <c r="W66" s="36">
        <f>SUMIFS(СВЦЭМ!$D$33:$D$776,СВЦЭМ!$A$33:$A$776,$A66,СВЦЭМ!$B$33:$B$776,W$47)+'СЕТ СН'!$G$11+СВЦЭМ!$D$10+'СЕТ СН'!$G$5-'СЕТ СН'!$G$21</f>
        <v>3283.3575221000001</v>
      </c>
      <c r="X66" s="36">
        <f>SUMIFS(СВЦЭМ!$D$33:$D$776,СВЦЭМ!$A$33:$A$776,$A66,СВЦЭМ!$B$33:$B$776,X$47)+'СЕТ СН'!$G$11+СВЦЭМ!$D$10+'СЕТ СН'!$G$5-'СЕТ СН'!$G$21</f>
        <v>3297.4374735699998</v>
      </c>
      <c r="Y66" s="36">
        <f>SUMIFS(СВЦЭМ!$D$33:$D$776,СВЦЭМ!$A$33:$A$776,$A66,СВЦЭМ!$B$33:$B$776,Y$47)+'СЕТ СН'!$G$11+СВЦЭМ!$D$10+'СЕТ СН'!$G$5-'СЕТ СН'!$G$21</f>
        <v>3328.4841833099999</v>
      </c>
    </row>
    <row r="67" spans="1:26" ht="15.75" x14ac:dyDescent="0.2">
      <c r="A67" s="35">
        <f t="shared" si="1"/>
        <v>44124</v>
      </c>
      <c r="B67" s="36">
        <f>SUMIFS(СВЦЭМ!$D$33:$D$776,СВЦЭМ!$A$33:$A$776,$A67,СВЦЭМ!$B$33:$B$776,B$47)+'СЕТ СН'!$G$11+СВЦЭМ!$D$10+'СЕТ СН'!$G$5-'СЕТ СН'!$G$21</f>
        <v>3437.81897583</v>
      </c>
      <c r="C67" s="36">
        <f>SUMIFS(СВЦЭМ!$D$33:$D$776,СВЦЭМ!$A$33:$A$776,$A67,СВЦЭМ!$B$33:$B$776,C$47)+'СЕТ СН'!$G$11+СВЦЭМ!$D$10+'СЕТ СН'!$G$5-'СЕТ СН'!$G$21</f>
        <v>3518.9445629299998</v>
      </c>
      <c r="D67" s="36">
        <f>SUMIFS(СВЦЭМ!$D$33:$D$776,СВЦЭМ!$A$33:$A$776,$A67,СВЦЭМ!$B$33:$B$776,D$47)+'СЕТ СН'!$G$11+СВЦЭМ!$D$10+'СЕТ СН'!$G$5-'СЕТ СН'!$G$21</f>
        <v>3586.7447644599997</v>
      </c>
      <c r="E67" s="36">
        <f>SUMIFS(СВЦЭМ!$D$33:$D$776,СВЦЭМ!$A$33:$A$776,$A67,СВЦЭМ!$B$33:$B$776,E$47)+'СЕТ СН'!$G$11+СВЦЭМ!$D$10+'СЕТ СН'!$G$5-'СЕТ СН'!$G$21</f>
        <v>3596.0889091899999</v>
      </c>
      <c r="F67" s="36">
        <f>SUMIFS(СВЦЭМ!$D$33:$D$776,СВЦЭМ!$A$33:$A$776,$A67,СВЦЭМ!$B$33:$B$776,F$47)+'СЕТ СН'!$G$11+СВЦЭМ!$D$10+'СЕТ СН'!$G$5-'СЕТ СН'!$G$21</f>
        <v>3604.8617682599997</v>
      </c>
      <c r="G67" s="36">
        <f>SUMIFS(СВЦЭМ!$D$33:$D$776,СВЦЭМ!$A$33:$A$776,$A67,СВЦЭМ!$B$33:$B$776,G$47)+'СЕТ СН'!$G$11+СВЦЭМ!$D$10+'СЕТ СН'!$G$5-'СЕТ СН'!$G$21</f>
        <v>3581.9687336799998</v>
      </c>
      <c r="H67" s="36">
        <f>SUMIFS(СВЦЭМ!$D$33:$D$776,СВЦЭМ!$A$33:$A$776,$A67,СВЦЭМ!$B$33:$B$776,H$47)+'СЕТ СН'!$G$11+СВЦЭМ!$D$10+'СЕТ СН'!$G$5-'СЕТ СН'!$G$21</f>
        <v>3524.1435185299997</v>
      </c>
      <c r="I67" s="36">
        <f>SUMIFS(СВЦЭМ!$D$33:$D$776,СВЦЭМ!$A$33:$A$776,$A67,СВЦЭМ!$B$33:$B$776,I$47)+'СЕТ СН'!$G$11+СВЦЭМ!$D$10+'СЕТ СН'!$G$5-'СЕТ СН'!$G$21</f>
        <v>3472.2285760300001</v>
      </c>
      <c r="J67" s="36">
        <f>SUMIFS(СВЦЭМ!$D$33:$D$776,СВЦЭМ!$A$33:$A$776,$A67,СВЦЭМ!$B$33:$B$776,J$47)+'СЕТ СН'!$G$11+СВЦЭМ!$D$10+'СЕТ СН'!$G$5-'СЕТ СН'!$G$21</f>
        <v>3405.7573786299999</v>
      </c>
      <c r="K67" s="36">
        <f>SUMIFS(СВЦЭМ!$D$33:$D$776,СВЦЭМ!$A$33:$A$776,$A67,СВЦЭМ!$B$33:$B$776,K$47)+'СЕТ СН'!$G$11+СВЦЭМ!$D$10+'СЕТ СН'!$G$5-'СЕТ СН'!$G$21</f>
        <v>3361.1924598000001</v>
      </c>
      <c r="L67" s="36">
        <f>SUMIFS(СВЦЭМ!$D$33:$D$776,СВЦЭМ!$A$33:$A$776,$A67,СВЦЭМ!$B$33:$B$776,L$47)+'СЕТ СН'!$G$11+СВЦЭМ!$D$10+'СЕТ СН'!$G$5-'СЕТ СН'!$G$21</f>
        <v>3360.9624394699999</v>
      </c>
      <c r="M67" s="36">
        <f>SUMIFS(СВЦЭМ!$D$33:$D$776,СВЦЭМ!$A$33:$A$776,$A67,СВЦЭМ!$B$33:$B$776,M$47)+'СЕТ СН'!$G$11+СВЦЭМ!$D$10+'СЕТ СН'!$G$5-'СЕТ СН'!$G$21</f>
        <v>3371.5297714500002</v>
      </c>
      <c r="N67" s="36">
        <f>SUMIFS(СВЦЭМ!$D$33:$D$776,СВЦЭМ!$A$33:$A$776,$A67,СВЦЭМ!$B$33:$B$776,N$47)+'СЕТ СН'!$G$11+СВЦЭМ!$D$10+'СЕТ СН'!$G$5-'СЕТ СН'!$G$21</f>
        <v>3384.1232844599999</v>
      </c>
      <c r="O67" s="36">
        <f>SUMIFS(СВЦЭМ!$D$33:$D$776,СВЦЭМ!$A$33:$A$776,$A67,СВЦЭМ!$B$33:$B$776,O$47)+'СЕТ СН'!$G$11+СВЦЭМ!$D$10+'СЕТ СН'!$G$5-'СЕТ СН'!$G$21</f>
        <v>3426.7775513500001</v>
      </c>
      <c r="P67" s="36">
        <f>SUMIFS(СВЦЭМ!$D$33:$D$776,СВЦЭМ!$A$33:$A$776,$A67,СВЦЭМ!$B$33:$B$776,P$47)+'СЕТ СН'!$G$11+СВЦЭМ!$D$10+'СЕТ СН'!$G$5-'СЕТ СН'!$G$21</f>
        <v>3475.8715590699999</v>
      </c>
      <c r="Q67" s="36">
        <f>SUMIFS(СВЦЭМ!$D$33:$D$776,СВЦЭМ!$A$33:$A$776,$A67,СВЦЭМ!$B$33:$B$776,Q$47)+'СЕТ СН'!$G$11+СВЦЭМ!$D$10+'СЕТ СН'!$G$5-'СЕТ СН'!$G$21</f>
        <v>3445.3730009400001</v>
      </c>
      <c r="R67" s="36">
        <f>SUMIFS(СВЦЭМ!$D$33:$D$776,СВЦЭМ!$A$33:$A$776,$A67,СВЦЭМ!$B$33:$B$776,R$47)+'СЕТ СН'!$G$11+СВЦЭМ!$D$10+'СЕТ СН'!$G$5-'СЕТ СН'!$G$21</f>
        <v>3394.1848517099997</v>
      </c>
      <c r="S67" s="36">
        <f>SUMIFS(СВЦЭМ!$D$33:$D$776,СВЦЭМ!$A$33:$A$776,$A67,СВЦЭМ!$B$33:$B$776,S$47)+'СЕТ СН'!$G$11+СВЦЭМ!$D$10+'СЕТ СН'!$G$5-'СЕТ СН'!$G$21</f>
        <v>3325.4221193399999</v>
      </c>
      <c r="T67" s="36">
        <f>SUMIFS(СВЦЭМ!$D$33:$D$776,СВЦЭМ!$A$33:$A$776,$A67,СВЦЭМ!$B$33:$B$776,T$47)+'СЕТ СН'!$G$11+СВЦЭМ!$D$10+'СЕТ СН'!$G$5-'СЕТ СН'!$G$21</f>
        <v>3292.9723059899998</v>
      </c>
      <c r="U67" s="36">
        <f>SUMIFS(СВЦЭМ!$D$33:$D$776,СВЦЭМ!$A$33:$A$776,$A67,СВЦЭМ!$B$33:$B$776,U$47)+'СЕТ СН'!$G$11+СВЦЭМ!$D$10+'СЕТ СН'!$G$5-'СЕТ СН'!$G$21</f>
        <v>3307.73350089</v>
      </c>
      <c r="V67" s="36">
        <f>SUMIFS(СВЦЭМ!$D$33:$D$776,СВЦЭМ!$A$33:$A$776,$A67,СВЦЭМ!$B$33:$B$776,V$47)+'СЕТ СН'!$G$11+СВЦЭМ!$D$10+'СЕТ СН'!$G$5-'СЕТ СН'!$G$21</f>
        <v>3304.91852268</v>
      </c>
      <c r="W67" s="36">
        <f>SUMIFS(СВЦЭМ!$D$33:$D$776,СВЦЭМ!$A$33:$A$776,$A67,СВЦЭМ!$B$33:$B$776,W$47)+'СЕТ СН'!$G$11+СВЦЭМ!$D$10+'СЕТ СН'!$G$5-'СЕТ СН'!$G$21</f>
        <v>3301.0107008999998</v>
      </c>
      <c r="X67" s="36">
        <f>SUMIFS(СВЦЭМ!$D$33:$D$776,СВЦЭМ!$A$33:$A$776,$A67,СВЦЭМ!$B$33:$B$776,X$47)+'СЕТ СН'!$G$11+СВЦЭМ!$D$10+'СЕТ СН'!$G$5-'СЕТ СН'!$G$21</f>
        <v>3305.2674405899998</v>
      </c>
      <c r="Y67" s="36">
        <f>SUMIFS(СВЦЭМ!$D$33:$D$776,СВЦЭМ!$A$33:$A$776,$A67,СВЦЭМ!$B$33:$B$776,Y$47)+'СЕТ СН'!$G$11+СВЦЭМ!$D$10+'СЕТ СН'!$G$5-'СЕТ СН'!$G$21</f>
        <v>3340.8799194499998</v>
      </c>
    </row>
    <row r="68" spans="1:26" ht="15.75" x14ac:dyDescent="0.2">
      <c r="A68" s="35">
        <f t="shared" si="1"/>
        <v>44125</v>
      </c>
      <c r="B68" s="36">
        <f>SUMIFS(СВЦЭМ!$D$33:$D$776,СВЦЭМ!$A$33:$A$776,$A68,СВЦЭМ!$B$33:$B$776,B$47)+'СЕТ СН'!$G$11+СВЦЭМ!$D$10+'СЕТ СН'!$G$5-'СЕТ СН'!$G$21</f>
        <v>3422.1479090299999</v>
      </c>
      <c r="C68" s="36">
        <f>SUMIFS(СВЦЭМ!$D$33:$D$776,СВЦЭМ!$A$33:$A$776,$A68,СВЦЭМ!$B$33:$B$776,C$47)+'СЕТ СН'!$G$11+СВЦЭМ!$D$10+'СЕТ СН'!$G$5-'СЕТ СН'!$G$21</f>
        <v>3500.69692932</v>
      </c>
      <c r="D68" s="36">
        <f>SUMIFS(СВЦЭМ!$D$33:$D$776,СВЦЭМ!$A$33:$A$776,$A68,СВЦЭМ!$B$33:$B$776,D$47)+'СЕТ СН'!$G$11+СВЦЭМ!$D$10+'СЕТ СН'!$G$5-'СЕТ СН'!$G$21</f>
        <v>3557.5253500899998</v>
      </c>
      <c r="E68" s="36">
        <f>SUMIFS(СВЦЭМ!$D$33:$D$776,СВЦЭМ!$A$33:$A$776,$A68,СВЦЭМ!$B$33:$B$776,E$47)+'СЕТ СН'!$G$11+СВЦЭМ!$D$10+'СЕТ СН'!$G$5-'СЕТ СН'!$G$21</f>
        <v>3565.10353708</v>
      </c>
      <c r="F68" s="36">
        <f>SUMIFS(СВЦЭМ!$D$33:$D$776,СВЦЭМ!$A$33:$A$776,$A68,СВЦЭМ!$B$33:$B$776,F$47)+'СЕТ СН'!$G$11+СВЦЭМ!$D$10+'СЕТ СН'!$G$5-'СЕТ СН'!$G$21</f>
        <v>3565.5813529699999</v>
      </c>
      <c r="G68" s="36">
        <f>SUMIFS(СВЦЭМ!$D$33:$D$776,СВЦЭМ!$A$33:$A$776,$A68,СВЦЭМ!$B$33:$B$776,G$47)+'СЕТ СН'!$G$11+СВЦЭМ!$D$10+'СЕТ СН'!$G$5-'СЕТ СН'!$G$21</f>
        <v>3548.4280925200001</v>
      </c>
      <c r="H68" s="36">
        <f>SUMIFS(СВЦЭМ!$D$33:$D$776,СВЦЭМ!$A$33:$A$776,$A68,СВЦЭМ!$B$33:$B$776,H$47)+'СЕТ СН'!$G$11+СВЦЭМ!$D$10+'СЕТ СН'!$G$5-'СЕТ СН'!$G$21</f>
        <v>3496.1672267200001</v>
      </c>
      <c r="I68" s="36">
        <f>SUMIFS(СВЦЭМ!$D$33:$D$776,СВЦЭМ!$A$33:$A$776,$A68,СВЦЭМ!$B$33:$B$776,I$47)+'СЕТ СН'!$G$11+СВЦЭМ!$D$10+'СЕТ СН'!$G$5-'СЕТ СН'!$G$21</f>
        <v>3452.76258082</v>
      </c>
      <c r="J68" s="36">
        <f>SUMIFS(СВЦЭМ!$D$33:$D$776,СВЦЭМ!$A$33:$A$776,$A68,СВЦЭМ!$B$33:$B$776,J$47)+'СЕТ СН'!$G$11+СВЦЭМ!$D$10+'СЕТ СН'!$G$5-'СЕТ СН'!$G$21</f>
        <v>3398.0857972200001</v>
      </c>
      <c r="K68" s="36">
        <f>SUMIFS(СВЦЭМ!$D$33:$D$776,СВЦЭМ!$A$33:$A$776,$A68,СВЦЭМ!$B$33:$B$776,K$47)+'СЕТ СН'!$G$11+СВЦЭМ!$D$10+'СЕТ СН'!$G$5-'СЕТ СН'!$G$21</f>
        <v>3358.4197464200001</v>
      </c>
      <c r="L68" s="36">
        <f>SUMIFS(СВЦЭМ!$D$33:$D$776,СВЦЭМ!$A$33:$A$776,$A68,СВЦЭМ!$B$33:$B$776,L$47)+'СЕТ СН'!$G$11+СВЦЭМ!$D$10+'СЕТ СН'!$G$5-'СЕТ СН'!$G$21</f>
        <v>3358.54634622</v>
      </c>
      <c r="M68" s="36">
        <f>SUMIFS(СВЦЭМ!$D$33:$D$776,СВЦЭМ!$A$33:$A$776,$A68,СВЦЭМ!$B$33:$B$776,M$47)+'СЕТ СН'!$G$11+СВЦЭМ!$D$10+'СЕТ СН'!$G$5-'СЕТ СН'!$G$21</f>
        <v>3362.3692153399998</v>
      </c>
      <c r="N68" s="36">
        <f>SUMIFS(СВЦЭМ!$D$33:$D$776,СВЦЭМ!$A$33:$A$776,$A68,СВЦЭМ!$B$33:$B$776,N$47)+'СЕТ СН'!$G$11+СВЦЭМ!$D$10+'СЕТ СН'!$G$5-'СЕТ СН'!$G$21</f>
        <v>3369.4551245399998</v>
      </c>
      <c r="O68" s="36">
        <f>SUMIFS(СВЦЭМ!$D$33:$D$776,СВЦЭМ!$A$33:$A$776,$A68,СВЦЭМ!$B$33:$B$776,O$47)+'СЕТ СН'!$G$11+СВЦЭМ!$D$10+'СЕТ СН'!$G$5-'СЕТ СН'!$G$21</f>
        <v>3407.9219369500001</v>
      </c>
      <c r="P68" s="36">
        <f>SUMIFS(СВЦЭМ!$D$33:$D$776,СВЦЭМ!$A$33:$A$776,$A68,СВЦЭМ!$B$33:$B$776,P$47)+'СЕТ СН'!$G$11+СВЦЭМ!$D$10+'СЕТ СН'!$G$5-'СЕТ СН'!$G$21</f>
        <v>3448.7111758700003</v>
      </c>
      <c r="Q68" s="36">
        <f>SUMIFS(СВЦЭМ!$D$33:$D$776,СВЦЭМ!$A$33:$A$776,$A68,СВЦЭМ!$B$33:$B$776,Q$47)+'СЕТ СН'!$G$11+СВЦЭМ!$D$10+'СЕТ СН'!$G$5-'СЕТ СН'!$G$21</f>
        <v>3413.3431792299998</v>
      </c>
      <c r="R68" s="36">
        <f>SUMIFS(СВЦЭМ!$D$33:$D$776,СВЦЭМ!$A$33:$A$776,$A68,СВЦЭМ!$B$33:$B$776,R$47)+'СЕТ СН'!$G$11+СВЦЭМ!$D$10+'СЕТ СН'!$G$5-'СЕТ СН'!$G$21</f>
        <v>3359.1165486899999</v>
      </c>
      <c r="S68" s="36">
        <f>SUMIFS(СВЦЭМ!$D$33:$D$776,СВЦЭМ!$A$33:$A$776,$A68,СВЦЭМ!$B$33:$B$776,S$47)+'СЕТ СН'!$G$11+СВЦЭМ!$D$10+'СЕТ СН'!$G$5-'СЕТ СН'!$G$21</f>
        <v>3296.1264609300001</v>
      </c>
      <c r="T68" s="36">
        <f>SUMIFS(СВЦЭМ!$D$33:$D$776,СВЦЭМ!$A$33:$A$776,$A68,СВЦЭМ!$B$33:$B$776,T$47)+'СЕТ СН'!$G$11+СВЦЭМ!$D$10+'СЕТ СН'!$G$5-'СЕТ СН'!$G$21</f>
        <v>3291.1582330400001</v>
      </c>
      <c r="U68" s="36">
        <f>SUMIFS(СВЦЭМ!$D$33:$D$776,СВЦЭМ!$A$33:$A$776,$A68,СВЦЭМ!$B$33:$B$776,U$47)+'СЕТ СН'!$G$11+СВЦЭМ!$D$10+'СЕТ СН'!$G$5-'СЕТ СН'!$G$21</f>
        <v>3306.4604744500002</v>
      </c>
      <c r="V68" s="36">
        <f>SUMIFS(СВЦЭМ!$D$33:$D$776,СВЦЭМ!$A$33:$A$776,$A68,СВЦЭМ!$B$33:$B$776,V$47)+'СЕТ СН'!$G$11+СВЦЭМ!$D$10+'СЕТ СН'!$G$5-'СЕТ СН'!$G$21</f>
        <v>3303.4707311100001</v>
      </c>
      <c r="W68" s="36">
        <f>SUMIFS(СВЦЭМ!$D$33:$D$776,СВЦЭМ!$A$33:$A$776,$A68,СВЦЭМ!$B$33:$B$776,W$47)+'СЕТ СН'!$G$11+СВЦЭМ!$D$10+'СЕТ СН'!$G$5-'СЕТ СН'!$G$21</f>
        <v>3300.7979057499997</v>
      </c>
      <c r="X68" s="36">
        <f>SUMIFS(СВЦЭМ!$D$33:$D$776,СВЦЭМ!$A$33:$A$776,$A68,СВЦЭМ!$B$33:$B$776,X$47)+'СЕТ СН'!$G$11+СВЦЭМ!$D$10+'СЕТ СН'!$G$5-'СЕТ СН'!$G$21</f>
        <v>3292.54072412</v>
      </c>
      <c r="Y68" s="36">
        <f>SUMIFS(СВЦЭМ!$D$33:$D$776,СВЦЭМ!$A$33:$A$776,$A68,СВЦЭМ!$B$33:$B$776,Y$47)+'СЕТ СН'!$G$11+СВЦЭМ!$D$10+'СЕТ СН'!$G$5-'СЕТ СН'!$G$21</f>
        <v>3324.3999303800001</v>
      </c>
    </row>
    <row r="69" spans="1:26" ht="15.75" x14ac:dyDescent="0.2">
      <c r="A69" s="35">
        <f t="shared" si="1"/>
        <v>44126</v>
      </c>
      <c r="B69" s="36">
        <f>SUMIFS(СВЦЭМ!$D$33:$D$776,СВЦЭМ!$A$33:$A$776,$A69,СВЦЭМ!$B$33:$B$776,B$47)+'СЕТ СН'!$G$11+СВЦЭМ!$D$10+'СЕТ СН'!$G$5-'СЕТ СН'!$G$21</f>
        <v>3441.34056465</v>
      </c>
      <c r="C69" s="36">
        <f>SUMIFS(СВЦЭМ!$D$33:$D$776,СВЦЭМ!$A$33:$A$776,$A69,СВЦЭМ!$B$33:$B$776,C$47)+'СЕТ СН'!$G$11+СВЦЭМ!$D$10+'СЕТ СН'!$G$5-'СЕТ СН'!$G$21</f>
        <v>3532.0501635400001</v>
      </c>
      <c r="D69" s="36">
        <f>SUMIFS(СВЦЭМ!$D$33:$D$776,СВЦЭМ!$A$33:$A$776,$A69,СВЦЭМ!$B$33:$B$776,D$47)+'СЕТ СН'!$G$11+СВЦЭМ!$D$10+'СЕТ СН'!$G$5-'СЕТ СН'!$G$21</f>
        <v>3588.6033199899998</v>
      </c>
      <c r="E69" s="36">
        <f>SUMIFS(СВЦЭМ!$D$33:$D$776,СВЦЭМ!$A$33:$A$776,$A69,СВЦЭМ!$B$33:$B$776,E$47)+'СЕТ СН'!$G$11+СВЦЭМ!$D$10+'СЕТ СН'!$G$5-'СЕТ СН'!$G$21</f>
        <v>3594.3871879200001</v>
      </c>
      <c r="F69" s="36">
        <f>SUMIFS(СВЦЭМ!$D$33:$D$776,СВЦЭМ!$A$33:$A$776,$A69,СВЦЭМ!$B$33:$B$776,F$47)+'СЕТ СН'!$G$11+СВЦЭМ!$D$10+'СЕТ СН'!$G$5-'СЕТ СН'!$G$21</f>
        <v>3594.88165166</v>
      </c>
      <c r="G69" s="36">
        <f>SUMIFS(СВЦЭМ!$D$33:$D$776,СВЦЭМ!$A$33:$A$776,$A69,СВЦЭМ!$B$33:$B$776,G$47)+'СЕТ СН'!$G$11+СВЦЭМ!$D$10+'СЕТ СН'!$G$5-'СЕТ СН'!$G$21</f>
        <v>3574.4805986400002</v>
      </c>
      <c r="H69" s="36">
        <f>SUMIFS(СВЦЭМ!$D$33:$D$776,СВЦЭМ!$A$33:$A$776,$A69,СВЦЭМ!$B$33:$B$776,H$47)+'СЕТ СН'!$G$11+СВЦЭМ!$D$10+'СЕТ СН'!$G$5-'СЕТ СН'!$G$21</f>
        <v>3524.8287702100001</v>
      </c>
      <c r="I69" s="36">
        <f>SUMIFS(СВЦЭМ!$D$33:$D$776,СВЦЭМ!$A$33:$A$776,$A69,СВЦЭМ!$B$33:$B$776,I$47)+'СЕТ СН'!$G$11+СВЦЭМ!$D$10+'СЕТ СН'!$G$5-'СЕТ СН'!$G$21</f>
        <v>3477.0536760200002</v>
      </c>
      <c r="J69" s="36">
        <f>SUMIFS(СВЦЭМ!$D$33:$D$776,СВЦЭМ!$A$33:$A$776,$A69,СВЦЭМ!$B$33:$B$776,J$47)+'СЕТ СН'!$G$11+СВЦЭМ!$D$10+'СЕТ СН'!$G$5-'СЕТ СН'!$G$21</f>
        <v>3417.8542974399998</v>
      </c>
      <c r="K69" s="36">
        <f>SUMIFS(СВЦЭМ!$D$33:$D$776,СВЦЭМ!$A$33:$A$776,$A69,СВЦЭМ!$B$33:$B$776,K$47)+'СЕТ СН'!$G$11+СВЦЭМ!$D$10+'СЕТ СН'!$G$5-'СЕТ СН'!$G$21</f>
        <v>3375.9852431199997</v>
      </c>
      <c r="L69" s="36">
        <f>SUMIFS(СВЦЭМ!$D$33:$D$776,СВЦЭМ!$A$33:$A$776,$A69,СВЦЭМ!$B$33:$B$776,L$47)+'СЕТ СН'!$G$11+СВЦЭМ!$D$10+'СЕТ СН'!$G$5-'СЕТ СН'!$G$21</f>
        <v>3373.0453863900002</v>
      </c>
      <c r="M69" s="36">
        <f>SUMIFS(СВЦЭМ!$D$33:$D$776,СВЦЭМ!$A$33:$A$776,$A69,СВЦЭМ!$B$33:$B$776,M$47)+'СЕТ СН'!$G$11+СВЦЭМ!$D$10+'СЕТ СН'!$G$5-'СЕТ СН'!$G$21</f>
        <v>3383.3455118800002</v>
      </c>
      <c r="N69" s="36">
        <f>SUMIFS(СВЦЭМ!$D$33:$D$776,СВЦЭМ!$A$33:$A$776,$A69,СВЦЭМ!$B$33:$B$776,N$47)+'СЕТ СН'!$G$11+СВЦЭМ!$D$10+'СЕТ СН'!$G$5-'СЕТ СН'!$G$21</f>
        <v>3393.94523334</v>
      </c>
      <c r="O69" s="36">
        <f>SUMIFS(СВЦЭМ!$D$33:$D$776,СВЦЭМ!$A$33:$A$776,$A69,СВЦЭМ!$B$33:$B$776,O$47)+'СЕТ СН'!$G$11+СВЦЭМ!$D$10+'СЕТ СН'!$G$5-'СЕТ СН'!$G$21</f>
        <v>3441.87586809</v>
      </c>
      <c r="P69" s="36">
        <f>SUMIFS(СВЦЭМ!$D$33:$D$776,СВЦЭМ!$A$33:$A$776,$A69,СВЦЭМ!$B$33:$B$776,P$47)+'СЕТ СН'!$G$11+СВЦЭМ!$D$10+'СЕТ СН'!$G$5-'СЕТ СН'!$G$21</f>
        <v>3483.456095</v>
      </c>
      <c r="Q69" s="36">
        <f>SUMIFS(СВЦЭМ!$D$33:$D$776,СВЦЭМ!$A$33:$A$776,$A69,СВЦЭМ!$B$33:$B$776,Q$47)+'СЕТ СН'!$G$11+СВЦЭМ!$D$10+'СЕТ СН'!$G$5-'СЕТ СН'!$G$21</f>
        <v>3444.59903996</v>
      </c>
      <c r="R69" s="36">
        <f>SUMIFS(СВЦЭМ!$D$33:$D$776,СВЦЭМ!$A$33:$A$776,$A69,СВЦЭМ!$B$33:$B$776,R$47)+'СЕТ СН'!$G$11+СВЦЭМ!$D$10+'СЕТ СН'!$G$5-'СЕТ СН'!$G$21</f>
        <v>3387.5479226500001</v>
      </c>
      <c r="S69" s="36">
        <f>SUMIFS(СВЦЭМ!$D$33:$D$776,СВЦЭМ!$A$33:$A$776,$A69,СВЦЭМ!$B$33:$B$776,S$47)+'СЕТ СН'!$G$11+СВЦЭМ!$D$10+'СЕТ СН'!$G$5-'СЕТ СН'!$G$21</f>
        <v>3324.5430824800001</v>
      </c>
      <c r="T69" s="36">
        <f>SUMIFS(СВЦЭМ!$D$33:$D$776,СВЦЭМ!$A$33:$A$776,$A69,СВЦЭМ!$B$33:$B$776,T$47)+'СЕТ СН'!$G$11+СВЦЭМ!$D$10+'СЕТ СН'!$G$5-'СЕТ СН'!$G$21</f>
        <v>3305.9993458899999</v>
      </c>
      <c r="U69" s="36">
        <f>SUMIFS(СВЦЭМ!$D$33:$D$776,СВЦЭМ!$A$33:$A$776,$A69,СВЦЭМ!$B$33:$B$776,U$47)+'СЕТ СН'!$G$11+СВЦЭМ!$D$10+'СЕТ СН'!$G$5-'СЕТ СН'!$G$21</f>
        <v>3320.3742475399999</v>
      </c>
      <c r="V69" s="36">
        <f>SUMIFS(СВЦЭМ!$D$33:$D$776,СВЦЭМ!$A$33:$A$776,$A69,СВЦЭМ!$B$33:$B$776,V$47)+'СЕТ СН'!$G$11+СВЦЭМ!$D$10+'СЕТ СН'!$G$5-'СЕТ СН'!$G$21</f>
        <v>3314.1768942500003</v>
      </c>
      <c r="W69" s="36">
        <f>SUMIFS(СВЦЭМ!$D$33:$D$776,СВЦЭМ!$A$33:$A$776,$A69,СВЦЭМ!$B$33:$B$776,W$47)+'СЕТ СН'!$G$11+СВЦЭМ!$D$10+'СЕТ СН'!$G$5-'СЕТ СН'!$G$21</f>
        <v>3314.84550365</v>
      </c>
      <c r="X69" s="36">
        <f>SUMIFS(СВЦЭМ!$D$33:$D$776,СВЦЭМ!$A$33:$A$776,$A69,СВЦЭМ!$B$33:$B$776,X$47)+'СЕТ СН'!$G$11+СВЦЭМ!$D$10+'СЕТ СН'!$G$5-'СЕТ СН'!$G$21</f>
        <v>3305.4621779499998</v>
      </c>
      <c r="Y69" s="36">
        <f>SUMIFS(СВЦЭМ!$D$33:$D$776,СВЦЭМ!$A$33:$A$776,$A69,СВЦЭМ!$B$33:$B$776,Y$47)+'СЕТ СН'!$G$11+СВЦЭМ!$D$10+'СЕТ СН'!$G$5-'СЕТ СН'!$G$21</f>
        <v>3340.9083255099999</v>
      </c>
    </row>
    <row r="70" spans="1:26" ht="15.75" x14ac:dyDescent="0.2">
      <c r="A70" s="35">
        <f t="shared" si="1"/>
        <v>44127</v>
      </c>
      <c r="B70" s="36">
        <f>SUMIFS(СВЦЭМ!$D$33:$D$776,СВЦЭМ!$A$33:$A$776,$A70,СВЦЭМ!$B$33:$B$776,B$47)+'СЕТ СН'!$G$11+СВЦЭМ!$D$10+'СЕТ СН'!$G$5-'СЕТ СН'!$G$21</f>
        <v>3455.2015781</v>
      </c>
      <c r="C70" s="36">
        <f>SUMIFS(СВЦЭМ!$D$33:$D$776,СВЦЭМ!$A$33:$A$776,$A70,СВЦЭМ!$B$33:$B$776,C$47)+'СЕТ СН'!$G$11+СВЦЭМ!$D$10+'СЕТ СН'!$G$5-'СЕТ СН'!$G$21</f>
        <v>3533.9051755999999</v>
      </c>
      <c r="D70" s="36">
        <f>SUMIFS(СВЦЭМ!$D$33:$D$776,СВЦЭМ!$A$33:$A$776,$A70,СВЦЭМ!$B$33:$B$776,D$47)+'СЕТ СН'!$G$11+СВЦЭМ!$D$10+'СЕТ СН'!$G$5-'СЕТ СН'!$G$21</f>
        <v>3588.8076658599998</v>
      </c>
      <c r="E70" s="36">
        <f>SUMIFS(СВЦЭМ!$D$33:$D$776,СВЦЭМ!$A$33:$A$776,$A70,СВЦЭМ!$B$33:$B$776,E$47)+'СЕТ СН'!$G$11+СВЦЭМ!$D$10+'СЕТ СН'!$G$5-'СЕТ СН'!$G$21</f>
        <v>3597.4989441299999</v>
      </c>
      <c r="F70" s="36">
        <f>SUMIFS(СВЦЭМ!$D$33:$D$776,СВЦЭМ!$A$33:$A$776,$A70,СВЦЭМ!$B$33:$B$776,F$47)+'СЕТ СН'!$G$11+СВЦЭМ!$D$10+'СЕТ СН'!$G$5-'СЕТ СН'!$G$21</f>
        <v>3596.6651695</v>
      </c>
      <c r="G70" s="36">
        <f>SUMIFS(СВЦЭМ!$D$33:$D$776,СВЦЭМ!$A$33:$A$776,$A70,СВЦЭМ!$B$33:$B$776,G$47)+'СЕТ СН'!$G$11+СВЦЭМ!$D$10+'СЕТ СН'!$G$5-'СЕТ СН'!$G$21</f>
        <v>3575.9247271599997</v>
      </c>
      <c r="H70" s="36">
        <f>SUMIFS(СВЦЭМ!$D$33:$D$776,СВЦЭМ!$A$33:$A$776,$A70,СВЦЭМ!$B$33:$B$776,H$47)+'СЕТ СН'!$G$11+СВЦЭМ!$D$10+'СЕТ СН'!$G$5-'СЕТ СН'!$G$21</f>
        <v>3528.15723759</v>
      </c>
      <c r="I70" s="36">
        <f>SUMIFS(СВЦЭМ!$D$33:$D$776,СВЦЭМ!$A$33:$A$776,$A70,СВЦЭМ!$B$33:$B$776,I$47)+'СЕТ СН'!$G$11+СВЦЭМ!$D$10+'СЕТ СН'!$G$5-'СЕТ СН'!$G$21</f>
        <v>3480.03381545</v>
      </c>
      <c r="J70" s="36">
        <f>SUMIFS(СВЦЭМ!$D$33:$D$776,СВЦЭМ!$A$33:$A$776,$A70,СВЦЭМ!$B$33:$B$776,J$47)+'СЕТ СН'!$G$11+СВЦЭМ!$D$10+'СЕТ СН'!$G$5-'СЕТ СН'!$G$21</f>
        <v>3422.3322427499998</v>
      </c>
      <c r="K70" s="36">
        <f>SUMIFS(СВЦЭМ!$D$33:$D$776,СВЦЭМ!$A$33:$A$776,$A70,СВЦЭМ!$B$33:$B$776,K$47)+'СЕТ СН'!$G$11+СВЦЭМ!$D$10+'СЕТ СН'!$G$5-'СЕТ СН'!$G$21</f>
        <v>3393.0318007300002</v>
      </c>
      <c r="L70" s="36">
        <f>SUMIFS(СВЦЭМ!$D$33:$D$776,СВЦЭМ!$A$33:$A$776,$A70,СВЦЭМ!$B$33:$B$776,L$47)+'СЕТ СН'!$G$11+СВЦЭМ!$D$10+'СЕТ СН'!$G$5-'СЕТ СН'!$G$21</f>
        <v>3392.71983628</v>
      </c>
      <c r="M70" s="36">
        <f>SUMIFS(СВЦЭМ!$D$33:$D$776,СВЦЭМ!$A$33:$A$776,$A70,СВЦЭМ!$B$33:$B$776,M$47)+'СЕТ СН'!$G$11+СВЦЭМ!$D$10+'СЕТ СН'!$G$5-'СЕТ СН'!$G$21</f>
        <v>3393.5454442099999</v>
      </c>
      <c r="N70" s="36">
        <f>SUMIFS(СВЦЭМ!$D$33:$D$776,СВЦЭМ!$A$33:$A$776,$A70,СВЦЭМ!$B$33:$B$776,N$47)+'СЕТ СН'!$G$11+СВЦЭМ!$D$10+'СЕТ СН'!$G$5-'СЕТ СН'!$G$21</f>
        <v>3400.7047164000001</v>
      </c>
      <c r="O70" s="36">
        <f>SUMIFS(СВЦЭМ!$D$33:$D$776,СВЦЭМ!$A$33:$A$776,$A70,СВЦЭМ!$B$33:$B$776,O$47)+'СЕТ СН'!$G$11+СВЦЭМ!$D$10+'СЕТ СН'!$G$5-'СЕТ СН'!$G$21</f>
        <v>3440.6817608199999</v>
      </c>
      <c r="P70" s="36">
        <f>SUMIFS(СВЦЭМ!$D$33:$D$776,СВЦЭМ!$A$33:$A$776,$A70,СВЦЭМ!$B$33:$B$776,P$47)+'СЕТ СН'!$G$11+СВЦЭМ!$D$10+'СЕТ СН'!$G$5-'СЕТ СН'!$G$21</f>
        <v>3479.30374231</v>
      </c>
      <c r="Q70" s="36">
        <f>SUMIFS(СВЦЭМ!$D$33:$D$776,СВЦЭМ!$A$33:$A$776,$A70,СВЦЭМ!$B$33:$B$776,Q$47)+'СЕТ СН'!$G$11+СВЦЭМ!$D$10+'СЕТ СН'!$G$5-'СЕТ СН'!$G$21</f>
        <v>3442.0165864000001</v>
      </c>
      <c r="R70" s="36">
        <f>SUMIFS(СВЦЭМ!$D$33:$D$776,СВЦЭМ!$A$33:$A$776,$A70,СВЦЭМ!$B$33:$B$776,R$47)+'СЕТ СН'!$G$11+СВЦЭМ!$D$10+'СЕТ СН'!$G$5-'СЕТ СН'!$G$21</f>
        <v>3388.3360957599998</v>
      </c>
      <c r="S70" s="36">
        <f>SUMIFS(СВЦЭМ!$D$33:$D$776,СВЦЭМ!$A$33:$A$776,$A70,СВЦЭМ!$B$33:$B$776,S$47)+'СЕТ СН'!$G$11+СВЦЭМ!$D$10+'СЕТ СН'!$G$5-'СЕТ СН'!$G$21</f>
        <v>3414.1888546300002</v>
      </c>
      <c r="T70" s="36">
        <f>SUMIFS(СВЦЭМ!$D$33:$D$776,СВЦЭМ!$A$33:$A$776,$A70,СВЦЭМ!$B$33:$B$776,T$47)+'СЕТ СН'!$G$11+СВЦЭМ!$D$10+'СЕТ СН'!$G$5-'СЕТ СН'!$G$21</f>
        <v>3409.1390134100002</v>
      </c>
      <c r="U70" s="36">
        <f>SUMIFS(СВЦЭМ!$D$33:$D$776,СВЦЭМ!$A$33:$A$776,$A70,СВЦЭМ!$B$33:$B$776,U$47)+'СЕТ СН'!$G$11+СВЦЭМ!$D$10+'СЕТ СН'!$G$5-'СЕТ СН'!$G$21</f>
        <v>3342.6828579799999</v>
      </c>
      <c r="V70" s="36">
        <f>SUMIFS(СВЦЭМ!$D$33:$D$776,СВЦЭМ!$A$33:$A$776,$A70,СВЦЭМ!$B$33:$B$776,V$47)+'СЕТ СН'!$G$11+СВЦЭМ!$D$10+'СЕТ СН'!$G$5-'СЕТ СН'!$G$21</f>
        <v>3338.2345765700002</v>
      </c>
      <c r="W70" s="36">
        <f>SUMIFS(СВЦЭМ!$D$33:$D$776,СВЦЭМ!$A$33:$A$776,$A70,СВЦЭМ!$B$33:$B$776,W$47)+'СЕТ СН'!$G$11+СВЦЭМ!$D$10+'СЕТ СН'!$G$5-'СЕТ СН'!$G$21</f>
        <v>3334.8602574400002</v>
      </c>
      <c r="X70" s="36">
        <f>SUMIFS(СВЦЭМ!$D$33:$D$776,СВЦЭМ!$A$33:$A$776,$A70,СВЦЭМ!$B$33:$B$776,X$47)+'СЕТ СН'!$G$11+СВЦЭМ!$D$10+'СЕТ СН'!$G$5-'СЕТ СН'!$G$21</f>
        <v>3317.9496918200002</v>
      </c>
      <c r="Y70" s="36">
        <f>SUMIFS(СВЦЭМ!$D$33:$D$776,СВЦЭМ!$A$33:$A$776,$A70,СВЦЭМ!$B$33:$B$776,Y$47)+'СЕТ СН'!$G$11+СВЦЭМ!$D$10+'СЕТ СН'!$G$5-'СЕТ СН'!$G$21</f>
        <v>3323.9208744400003</v>
      </c>
    </row>
    <row r="71" spans="1:26" ht="15.75" x14ac:dyDescent="0.2">
      <c r="A71" s="35">
        <f t="shared" si="1"/>
        <v>44128</v>
      </c>
      <c r="B71" s="36">
        <f>SUMIFS(СВЦЭМ!$D$33:$D$776,СВЦЭМ!$A$33:$A$776,$A71,СВЦЭМ!$B$33:$B$776,B$47)+'СЕТ СН'!$G$11+СВЦЭМ!$D$10+'СЕТ СН'!$G$5-'СЕТ СН'!$G$21</f>
        <v>3423.9472240999999</v>
      </c>
      <c r="C71" s="36">
        <f>SUMIFS(СВЦЭМ!$D$33:$D$776,СВЦЭМ!$A$33:$A$776,$A71,СВЦЭМ!$B$33:$B$776,C$47)+'СЕТ СН'!$G$11+СВЦЭМ!$D$10+'СЕТ СН'!$G$5-'СЕТ СН'!$G$21</f>
        <v>3501.8963396999998</v>
      </c>
      <c r="D71" s="36">
        <f>SUMIFS(СВЦЭМ!$D$33:$D$776,СВЦЭМ!$A$33:$A$776,$A71,СВЦЭМ!$B$33:$B$776,D$47)+'СЕТ СН'!$G$11+СВЦЭМ!$D$10+'СЕТ СН'!$G$5-'СЕТ СН'!$G$21</f>
        <v>3569.3985323299999</v>
      </c>
      <c r="E71" s="36">
        <f>SUMIFS(СВЦЭМ!$D$33:$D$776,СВЦЭМ!$A$33:$A$776,$A71,СВЦЭМ!$B$33:$B$776,E$47)+'СЕТ СН'!$G$11+СВЦЭМ!$D$10+'СЕТ СН'!$G$5-'СЕТ СН'!$G$21</f>
        <v>3583.8737952399997</v>
      </c>
      <c r="F71" s="36">
        <f>SUMIFS(СВЦЭМ!$D$33:$D$776,СВЦЭМ!$A$33:$A$776,$A71,СВЦЭМ!$B$33:$B$776,F$47)+'СЕТ СН'!$G$11+СВЦЭМ!$D$10+'СЕТ СН'!$G$5-'СЕТ СН'!$G$21</f>
        <v>3585.3613504300001</v>
      </c>
      <c r="G71" s="36">
        <f>SUMIFS(СВЦЭМ!$D$33:$D$776,СВЦЭМ!$A$33:$A$776,$A71,СВЦЭМ!$B$33:$B$776,G$47)+'СЕТ СН'!$G$11+СВЦЭМ!$D$10+'СЕТ СН'!$G$5-'СЕТ СН'!$G$21</f>
        <v>3564.8345524799997</v>
      </c>
      <c r="H71" s="36">
        <f>SUMIFS(СВЦЭМ!$D$33:$D$776,СВЦЭМ!$A$33:$A$776,$A71,СВЦЭМ!$B$33:$B$776,H$47)+'СЕТ СН'!$G$11+СВЦЭМ!$D$10+'СЕТ СН'!$G$5-'СЕТ СН'!$G$21</f>
        <v>3542.8892121999997</v>
      </c>
      <c r="I71" s="36">
        <f>SUMIFS(СВЦЭМ!$D$33:$D$776,СВЦЭМ!$A$33:$A$776,$A71,СВЦЭМ!$B$33:$B$776,I$47)+'СЕТ СН'!$G$11+СВЦЭМ!$D$10+'СЕТ СН'!$G$5-'СЕТ СН'!$G$21</f>
        <v>3512.9416829000002</v>
      </c>
      <c r="J71" s="36">
        <f>SUMIFS(СВЦЭМ!$D$33:$D$776,СВЦЭМ!$A$33:$A$776,$A71,СВЦЭМ!$B$33:$B$776,J$47)+'СЕТ СН'!$G$11+СВЦЭМ!$D$10+'СЕТ СН'!$G$5-'СЕТ СН'!$G$21</f>
        <v>3439.8426826300001</v>
      </c>
      <c r="K71" s="36">
        <f>SUMIFS(СВЦЭМ!$D$33:$D$776,СВЦЭМ!$A$33:$A$776,$A71,СВЦЭМ!$B$33:$B$776,K$47)+'СЕТ СН'!$G$11+СВЦЭМ!$D$10+'СЕТ СН'!$G$5-'СЕТ СН'!$G$21</f>
        <v>3408.1841266299998</v>
      </c>
      <c r="L71" s="36">
        <f>SUMIFS(СВЦЭМ!$D$33:$D$776,СВЦЭМ!$A$33:$A$776,$A71,СВЦЭМ!$B$33:$B$776,L$47)+'СЕТ СН'!$G$11+СВЦЭМ!$D$10+'СЕТ СН'!$G$5-'СЕТ СН'!$G$21</f>
        <v>3397.3849888999998</v>
      </c>
      <c r="M71" s="36">
        <f>SUMIFS(СВЦЭМ!$D$33:$D$776,СВЦЭМ!$A$33:$A$776,$A71,СВЦЭМ!$B$33:$B$776,M$47)+'СЕТ СН'!$G$11+СВЦЭМ!$D$10+'СЕТ СН'!$G$5-'СЕТ СН'!$G$21</f>
        <v>3388.8821669600002</v>
      </c>
      <c r="N71" s="36">
        <f>SUMIFS(СВЦЭМ!$D$33:$D$776,СВЦЭМ!$A$33:$A$776,$A71,СВЦЭМ!$B$33:$B$776,N$47)+'СЕТ СН'!$G$11+СВЦЭМ!$D$10+'СЕТ СН'!$G$5-'СЕТ СН'!$G$21</f>
        <v>3386.25233794</v>
      </c>
      <c r="O71" s="36">
        <f>SUMIFS(СВЦЭМ!$D$33:$D$776,СВЦЭМ!$A$33:$A$776,$A71,СВЦЭМ!$B$33:$B$776,O$47)+'СЕТ СН'!$G$11+СВЦЭМ!$D$10+'СЕТ СН'!$G$5-'СЕТ СН'!$G$21</f>
        <v>3430.88852821</v>
      </c>
      <c r="P71" s="36">
        <f>SUMIFS(СВЦЭМ!$D$33:$D$776,СВЦЭМ!$A$33:$A$776,$A71,СВЦЭМ!$B$33:$B$776,P$47)+'СЕТ СН'!$G$11+СВЦЭМ!$D$10+'СЕТ СН'!$G$5-'СЕТ СН'!$G$21</f>
        <v>3480.8470912499997</v>
      </c>
      <c r="Q71" s="36">
        <f>SUMIFS(СВЦЭМ!$D$33:$D$776,СВЦЭМ!$A$33:$A$776,$A71,СВЦЭМ!$B$33:$B$776,Q$47)+'СЕТ СН'!$G$11+СВЦЭМ!$D$10+'СЕТ СН'!$G$5-'СЕТ СН'!$G$21</f>
        <v>3467.0549497299999</v>
      </c>
      <c r="R71" s="36">
        <f>SUMIFS(СВЦЭМ!$D$33:$D$776,СВЦЭМ!$A$33:$A$776,$A71,СВЦЭМ!$B$33:$B$776,R$47)+'СЕТ СН'!$G$11+СВЦЭМ!$D$10+'СЕТ СН'!$G$5-'СЕТ СН'!$G$21</f>
        <v>3434.9544836300001</v>
      </c>
      <c r="S71" s="36">
        <f>SUMIFS(СВЦЭМ!$D$33:$D$776,СВЦЭМ!$A$33:$A$776,$A71,СВЦЭМ!$B$33:$B$776,S$47)+'СЕТ СН'!$G$11+СВЦЭМ!$D$10+'СЕТ СН'!$G$5-'СЕТ СН'!$G$21</f>
        <v>3394.30893019</v>
      </c>
      <c r="T71" s="36">
        <f>SUMIFS(СВЦЭМ!$D$33:$D$776,СВЦЭМ!$A$33:$A$776,$A71,СВЦЭМ!$B$33:$B$776,T$47)+'СЕТ СН'!$G$11+СВЦЭМ!$D$10+'СЕТ СН'!$G$5-'СЕТ СН'!$G$21</f>
        <v>3422.1411359200001</v>
      </c>
      <c r="U71" s="36">
        <f>SUMIFS(СВЦЭМ!$D$33:$D$776,СВЦЭМ!$A$33:$A$776,$A71,СВЦЭМ!$B$33:$B$776,U$47)+'СЕТ СН'!$G$11+СВЦЭМ!$D$10+'СЕТ СН'!$G$5-'СЕТ СН'!$G$21</f>
        <v>3424.0896722899997</v>
      </c>
      <c r="V71" s="36">
        <f>SUMIFS(СВЦЭМ!$D$33:$D$776,СВЦЭМ!$A$33:$A$776,$A71,СВЦЭМ!$B$33:$B$776,V$47)+'СЕТ СН'!$G$11+СВЦЭМ!$D$10+'СЕТ СН'!$G$5-'СЕТ СН'!$G$21</f>
        <v>3338.0722224400001</v>
      </c>
      <c r="W71" s="36">
        <f>SUMIFS(СВЦЭМ!$D$33:$D$776,СВЦЭМ!$A$33:$A$776,$A71,СВЦЭМ!$B$33:$B$776,W$47)+'СЕТ СН'!$G$11+СВЦЭМ!$D$10+'СЕТ СН'!$G$5-'СЕТ СН'!$G$21</f>
        <v>3355.9067768</v>
      </c>
      <c r="X71" s="36">
        <f>SUMIFS(СВЦЭМ!$D$33:$D$776,СВЦЭМ!$A$33:$A$776,$A71,СВЦЭМ!$B$33:$B$776,X$47)+'СЕТ СН'!$G$11+СВЦЭМ!$D$10+'СЕТ СН'!$G$5-'СЕТ СН'!$G$21</f>
        <v>3382.0218129699997</v>
      </c>
      <c r="Y71" s="36">
        <f>SUMIFS(СВЦЭМ!$D$33:$D$776,СВЦЭМ!$A$33:$A$776,$A71,СВЦЭМ!$B$33:$B$776,Y$47)+'СЕТ СН'!$G$11+СВЦЭМ!$D$10+'СЕТ СН'!$G$5-'СЕТ СН'!$G$21</f>
        <v>3416.9764884400001</v>
      </c>
    </row>
    <row r="72" spans="1:26" ht="15.75" x14ac:dyDescent="0.2">
      <c r="A72" s="35">
        <f t="shared" si="1"/>
        <v>44129</v>
      </c>
      <c r="B72" s="36">
        <f>SUMIFS(СВЦЭМ!$D$33:$D$776,СВЦЭМ!$A$33:$A$776,$A72,СВЦЭМ!$B$33:$B$776,B$47)+'СЕТ СН'!$G$11+СВЦЭМ!$D$10+'СЕТ СН'!$G$5-'СЕТ СН'!$G$21</f>
        <v>3483.4186280599997</v>
      </c>
      <c r="C72" s="36">
        <f>SUMIFS(СВЦЭМ!$D$33:$D$776,СВЦЭМ!$A$33:$A$776,$A72,СВЦЭМ!$B$33:$B$776,C$47)+'СЕТ СН'!$G$11+СВЦЭМ!$D$10+'СЕТ СН'!$G$5-'СЕТ СН'!$G$21</f>
        <v>3534.3239911800001</v>
      </c>
      <c r="D72" s="36">
        <f>SUMIFS(СВЦЭМ!$D$33:$D$776,СВЦЭМ!$A$33:$A$776,$A72,СВЦЭМ!$B$33:$B$776,D$47)+'СЕТ СН'!$G$11+СВЦЭМ!$D$10+'СЕТ СН'!$G$5-'СЕТ СН'!$G$21</f>
        <v>3603.2180923400001</v>
      </c>
      <c r="E72" s="36">
        <f>SUMIFS(СВЦЭМ!$D$33:$D$776,СВЦЭМ!$A$33:$A$776,$A72,СВЦЭМ!$B$33:$B$776,E$47)+'СЕТ СН'!$G$11+СВЦЭМ!$D$10+'СЕТ СН'!$G$5-'СЕТ СН'!$G$21</f>
        <v>3611.5897202300002</v>
      </c>
      <c r="F72" s="36">
        <f>SUMIFS(СВЦЭМ!$D$33:$D$776,СВЦЭМ!$A$33:$A$776,$A72,СВЦЭМ!$B$33:$B$776,F$47)+'СЕТ СН'!$G$11+СВЦЭМ!$D$10+'СЕТ СН'!$G$5-'СЕТ СН'!$G$21</f>
        <v>3615.2669821700001</v>
      </c>
      <c r="G72" s="36">
        <f>SUMIFS(СВЦЭМ!$D$33:$D$776,СВЦЭМ!$A$33:$A$776,$A72,СВЦЭМ!$B$33:$B$776,G$47)+'СЕТ СН'!$G$11+СВЦЭМ!$D$10+'СЕТ СН'!$G$5-'СЕТ СН'!$G$21</f>
        <v>3614.6336829900001</v>
      </c>
      <c r="H72" s="36">
        <f>SUMIFS(СВЦЭМ!$D$33:$D$776,СВЦЭМ!$A$33:$A$776,$A72,СВЦЭМ!$B$33:$B$776,H$47)+'СЕТ СН'!$G$11+СВЦЭМ!$D$10+'СЕТ СН'!$G$5-'СЕТ СН'!$G$21</f>
        <v>3592.2706374700001</v>
      </c>
      <c r="I72" s="36">
        <f>SUMIFS(СВЦЭМ!$D$33:$D$776,СВЦЭМ!$A$33:$A$776,$A72,СВЦЭМ!$B$33:$B$776,I$47)+'СЕТ СН'!$G$11+СВЦЭМ!$D$10+'СЕТ СН'!$G$5-'СЕТ СН'!$G$21</f>
        <v>3567.6245004500001</v>
      </c>
      <c r="J72" s="36">
        <f>SUMIFS(СВЦЭМ!$D$33:$D$776,СВЦЭМ!$A$33:$A$776,$A72,СВЦЭМ!$B$33:$B$776,J$47)+'СЕТ СН'!$G$11+СВЦЭМ!$D$10+'СЕТ СН'!$G$5-'СЕТ СН'!$G$21</f>
        <v>3474.6484149099997</v>
      </c>
      <c r="K72" s="36">
        <f>SUMIFS(СВЦЭМ!$D$33:$D$776,СВЦЭМ!$A$33:$A$776,$A72,СВЦЭМ!$B$33:$B$776,K$47)+'СЕТ СН'!$G$11+СВЦЭМ!$D$10+'СЕТ СН'!$G$5-'СЕТ СН'!$G$21</f>
        <v>3405.0945305800001</v>
      </c>
      <c r="L72" s="36">
        <f>SUMIFS(СВЦЭМ!$D$33:$D$776,СВЦЭМ!$A$33:$A$776,$A72,СВЦЭМ!$B$33:$B$776,L$47)+'СЕТ СН'!$G$11+СВЦЭМ!$D$10+'СЕТ СН'!$G$5-'СЕТ СН'!$G$21</f>
        <v>3398.9288280999999</v>
      </c>
      <c r="M72" s="36">
        <f>SUMIFS(СВЦЭМ!$D$33:$D$776,СВЦЭМ!$A$33:$A$776,$A72,СВЦЭМ!$B$33:$B$776,M$47)+'СЕТ СН'!$G$11+СВЦЭМ!$D$10+'СЕТ СН'!$G$5-'СЕТ СН'!$G$21</f>
        <v>3400.15645176</v>
      </c>
      <c r="N72" s="36">
        <f>SUMIFS(СВЦЭМ!$D$33:$D$776,СВЦЭМ!$A$33:$A$776,$A72,СВЦЭМ!$B$33:$B$776,N$47)+'СЕТ СН'!$G$11+СВЦЭМ!$D$10+'СЕТ СН'!$G$5-'СЕТ СН'!$G$21</f>
        <v>3405.9436894700002</v>
      </c>
      <c r="O72" s="36">
        <f>SUMIFS(СВЦЭМ!$D$33:$D$776,СВЦЭМ!$A$33:$A$776,$A72,СВЦЭМ!$B$33:$B$776,O$47)+'СЕТ СН'!$G$11+СВЦЭМ!$D$10+'СЕТ СН'!$G$5-'СЕТ СН'!$G$21</f>
        <v>3448.78475893</v>
      </c>
      <c r="P72" s="36">
        <f>SUMIFS(СВЦЭМ!$D$33:$D$776,СВЦЭМ!$A$33:$A$776,$A72,СВЦЭМ!$B$33:$B$776,P$47)+'СЕТ СН'!$G$11+СВЦЭМ!$D$10+'СЕТ СН'!$G$5-'СЕТ СН'!$G$21</f>
        <v>3498.7433541700002</v>
      </c>
      <c r="Q72" s="36">
        <f>SUMIFS(СВЦЭМ!$D$33:$D$776,СВЦЭМ!$A$33:$A$776,$A72,СВЦЭМ!$B$33:$B$776,Q$47)+'СЕТ СН'!$G$11+СВЦЭМ!$D$10+'СЕТ СН'!$G$5-'СЕТ СН'!$G$21</f>
        <v>3460.7913078000001</v>
      </c>
      <c r="R72" s="36">
        <f>SUMIFS(СВЦЭМ!$D$33:$D$776,СВЦЭМ!$A$33:$A$776,$A72,СВЦЭМ!$B$33:$B$776,R$47)+'СЕТ СН'!$G$11+СВЦЭМ!$D$10+'СЕТ СН'!$G$5-'СЕТ СН'!$G$21</f>
        <v>3407.3216399200001</v>
      </c>
      <c r="S72" s="36">
        <f>SUMIFS(СВЦЭМ!$D$33:$D$776,СВЦЭМ!$A$33:$A$776,$A72,СВЦЭМ!$B$33:$B$776,S$47)+'СЕТ СН'!$G$11+СВЦЭМ!$D$10+'СЕТ СН'!$G$5-'СЕТ СН'!$G$21</f>
        <v>3397.5485939499999</v>
      </c>
      <c r="T72" s="36">
        <f>SUMIFS(СВЦЭМ!$D$33:$D$776,СВЦЭМ!$A$33:$A$776,$A72,СВЦЭМ!$B$33:$B$776,T$47)+'СЕТ СН'!$G$11+СВЦЭМ!$D$10+'СЕТ СН'!$G$5-'СЕТ СН'!$G$21</f>
        <v>3423.2694867199998</v>
      </c>
      <c r="U72" s="36">
        <f>SUMIFS(СВЦЭМ!$D$33:$D$776,СВЦЭМ!$A$33:$A$776,$A72,СВЦЭМ!$B$33:$B$776,U$47)+'СЕТ СН'!$G$11+СВЦЭМ!$D$10+'СЕТ СН'!$G$5-'СЕТ СН'!$G$21</f>
        <v>3359.0862584799997</v>
      </c>
      <c r="V72" s="36">
        <f>SUMIFS(СВЦЭМ!$D$33:$D$776,СВЦЭМ!$A$33:$A$776,$A72,СВЦЭМ!$B$33:$B$776,V$47)+'СЕТ СН'!$G$11+СВЦЭМ!$D$10+'СЕТ СН'!$G$5-'СЕТ СН'!$G$21</f>
        <v>3341.1851695599998</v>
      </c>
      <c r="W72" s="36">
        <f>SUMIFS(СВЦЭМ!$D$33:$D$776,СВЦЭМ!$A$33:$A$776,$A72,СВЦЭМ!$B$33:$B$776,W$47)+'СЕТ СН'!$G$11+СВЦЭМ!$D$10+'СЕТ СН'!$G$5-'СЕТ СН'!$G$21</f>
        <v>3322.40386786</v>
      </c>
      <c r="X72" s="36">
        <f>SUMIFS(СВЦЭМ!$D$33:$D$776,СВЦЭМ!$A$33:$A$776,$A72,СВЦЭМ!$B$33:$B$776,X$47)+'СЕТ СН'!$G$11+СВЦЭМ!$D$10+'СЕТ СН'!$G$5-'СЕТ СН'!$G$21</f>
        <v>3328.7695776700002</v>
      </c>
      <c r="Y72" s="36">
        <f>SUMIFS(СВЦЭМ!$D$33:$D$776,СВЦЭМ!$A$33:$A$776,$A72,СВЦЭМ!$B$33:$B$776,Y$47)+'СЕТ СН'!$G$11+СВЦЭМ!$D$10+'СЕТ СН'!$G$5-'СЕТ СН'!$G$21</f>
        <v>3369.4954335399998</v>
      </c>
    </row>
    <row r="73" spans="1:26" ht="15.75" x14ac:dyDescent="0.2">
      <c r="A73" s="35">
        <f t="shared" si="1"/>
        <v>44130</v>
      </c>
      <c r="B73" s="36">
        <f>SUMIFS(СВЦЭМ!$D$33:$D$776,СВЦЭМ!$A$33:$A$776,$A73,СВЦЭМ!$B$33:$B$776,B$47)+'СЕТ СН'!$G$11+СВЦЭМ!$D$10+'СЕТ СН'!$G$5-'СЕТ СН'!$G$21</f>
        <v>3475.1058966199998</v>
      </c>
      <c r="C73" s="36">
        <f>SUMIFS(СВЦЭМ!$D$33:$D$776,СВЦЭМ!$A$33:$A$776,$A73,СВЦЭМ!$B$33:$B$776,C$47)+'СЕТ СН'!$G$11+СВЦЭМ!$D$10+'СЕТ СН'!$G$5-'СЕТ СН'!$G$21</f>
        <v>3558.4105579799998</v>
      </c>
      <c r="D73" s="36">
        <f>SUMIFS(СВЦЭМ!$D$33:$D$776,СВЦЭМ!$A$33:$A$776,$A73,СВЦЭМ!$B$33:$B$776,D$47)+'СЕТ СН'!$G$11+СВЦЭМ!$D$10+'СЕТ СН'!$G$5-'СЕТ СН'!$G$21</f>
        <v>3620.7699651299999</v>
      </c>
      <c r="E73" s="36">
        <f>SUMIFS(СВЦЭМ!$D$33:$D$776,СВЦЭМ!$A$33:$A$776,$A73,СВЦЭМ!$B$33:$B$776,E$47)+'СЕТ СН'!$G$11+СВЦЭМ!$D$10+'СЕТ СН'!$G$5-'СЕТ СН'!$G$21</f>
        <v>3626.7150060499998</v>
      </c>
      <c r="F73" s="36">
        <f>SUMIFS(СВЦЭМ!$D$33:$D$776,СВЦЭМ!$A$33:$A$776,$A73,СВЦЭМ!$B$33:$B$776,F$47)+'СЕТ СН'!$G$11+СВЦЭМ!$D$10+'СЕТ СН'!$G$5-'СЕТ СН'!$G$21</f>
        <v>3623.2180502800002</v>
      </c>
      <c r="G73" s="36">
        <f>SUMIFS(СВЦЭМ!$D$33:$D$776,СВЦЭМ!$A$33:$A$776,$A73,СВЦЭМ!$B$33:$B$776,G$47)+'СЕТ СН'!$G$11+СВЦЭМ!$D$10+'СЕТ СН'!$G$5-'СЕТ СН'!$G$21</f>
        <v>3600.3112263200001</v>
      </c>
      <c r="H73" s="36">
        <f>SUMIFS(СВЦЭМ!$D$33:$D$776,СВЦЭМ!$A$33:$A$776,$A73,СВЦЭМ!$B$33:$B$776,H$47)+'СЕТ СН'!$G$11+СВЦЭМ!$D$10+'СЕТ СН'!$G$5-'СЕТ СН'!$G$21</f>
        <v>3550.8552664899998</v>
      </c>
      <c r="I73" s="36">
        <f>SUMIFS(СВЦЭМ!$D$33:$D$776,СВЦЭМ!$A$33:$A$776,$A73,СВЦЭМ!$B$33:$B$776,I$47)+'СЕТ СН'!$G$11+СВЦЭМ!$D$10+'СЕТ СН'!$G$5-'СЕТ СН'!$G$21</f>
        <v>3510.5343081000001</v>
      </c>
      <c r="J73" s="36">
        <f>SUMIFS(СВЦЭМ!$D$33:$D$776,СВЦЭМ!$A$33:$A$776,$A73,СВЦЭМ!$B$33:$B$776,J$47)+'СЕТ СН'!$G$11+СВЦЭМ!$D$10+'СЕТ СН'!$G$5-'СЕТ СН'!$G$21</f>
        <v>3440.42323945</v>
      </c>
      <c r="K73" s="36">
        <f>SUMIFS(СВЦЭМ!$D$33:$D$776,СВЦЭМ!$A$33:$A$776,$A73,СВЦЭМ!$B$33:$B$776,K$47)+'СЕТ СН'!$G$11+СВЦЭМ!$D$10+'СЕТ СН'!$G$5-'СЕТ СН'!$G$21</f>
        <v>3393.9909873900001</v>
      </c>
      <c r="L73" s="36">
        <f>SUMIFS(СВЦЭМ!$D$33:$D$776,СВЦЭМ!$A$33:$A$776,$A73,СВЦЭМ!$B$33:$B$776,L$47)+'СЕТ СН'!$G$11+СВЦЭМ!$D$10+'СЕТ СН'!$G$5-'СЕТ СН'!$G$21</f>
        <v>3389.1367962700001</v>
      </c>
      <c r="M73" s="36">
        <f>SUMIFS(СВЦЭМ!$D$33:$D$776,СВЦЭМ!$A$33:$A$776,$A73,СВЦЭМ!$B$33:$B$776,M$47)+'СЕТ СН'!$G$11+СВЦЭМ!$D$10+'СЕТ СН'!$G$5-'СЕТ СН'!$G$21</f>
        <v>3412.5835763699997</v>
      </c>
      <c r="N73" s="36">
        <f>SUMIFS(СВЦЭМ!$D$33:$D$776,СВЦЭМ!$A$33:$A$776,$A73,СВЦЭМ!$B$33:$B$776,N$47)+'СЕТ СН'!$G$11+СВЦЭМ!$D$10+'СЕТ СН'!$G$5-'СЕТ СН'!$G$21</f>
        <v>3412.6401573200001</v>
      </c>
      <c r="O73" s="36">
        <f>SUMIFS(СВЦЭМ!$D$33:$D$776,СВЦЭМ!$A$33:$A$776,$A73,СВЦЭМ!$B$33:$B$776,O$47)+'СЕТ СН'!$G$11+СВЦЭМ!$D$10+'СЕТ СН'!$G$5-'СЕТ СН'!$G$21</f>
        <v>3449.17747035</v>
      </c>
      <c r="P73" s="36">
        <f>SUMIFS(СВЦЭМ!$D$33:$D$776,СВЦЭМ!$A$33:$A$776,$A73,СВЦЭМ!$B$33:$B$776,P$47)+'СЕТ СН'!$G$11+СВЦЭМ!$D$10+'СЕТ СН'!$G$5-'СЕТ СН'!$G$21</f>
        <v>3493.2565342500002</v>
      </c>
      <c r="Q73" s="36">
        <f>SUMIFS(СВЦЭМ!$D$33:$D$776,СВЦЭМ!$A$33:$A$776,$A73,СВЦЭМ!$B$33:$B$776,Q$47)+'СЕТ СН'!$G$11+СВЦЭМ!$D$10+'СЕТ СН'!$G$5-'СЕТ СН'!$G$21</f>
        <v>3455.3698242400001</v>
      </c>
      <c r="R73" s="36">
        <f>SUMIFS(СВЦЭМ!$D$33:$D$776,СВЦЭМ!$A$33:$A$776,$A73,СВЦЭМ!$B$33:$B$776,R$47)+'СЕТ СН'!$G$11+СВЦЭМ!$D$10+'СЕТ СН'!$G$5-'СЕТ СН'!$G$21</f>
        <v>3406.8805996800002</v>
      </c>
      <c r="S73" s="36">
        <f>SUMIFS(СВЦЭМ!$D$33:$D$776,СВЦЭМ!$A$33:$A$776,$A73,СВЦЭМ!$B$33:$B$776,S$47)+'СЕТ СН'!$G$11+СВЦЭМ!$D$10+'СЕТ СН'!$G$5-'СЕТ СН'!$G$21</f>
        <v>3343.2251780299998</v>
      </c>
      <c r="T73" s="36">
        <f>SUMIFS(СВЦЭМ!$D$33:$D$776,СВЦЭМ!$A$33:$A$776,$A73,СВЦЭМ!$B$33:$B$776,T$47)+'СЕТ СН'!$G$11+СВЦЭМ!$D$10+'СЕТ СН'!$G$5-'СЕТ СН'!$G$21</f>
        <v>3307.7618407</v>
      </c>
      <c r="U73" s="36">
        <f>SUMIFS(СВЦЭМ!$D$33:$D$776,СВЦЭМ!$A$33:$A$776,$A73,СВЦЭМ!$B$33:$B$776,U$47)+'СЕТ СН'!$G$11+СВЦЭМ!$D$10+'СЕТ СН'!$G$5-'СЕТ СН'!$G$21</f>
        <v>3307.5652096100002</v>
      </c>
      <c r="V73" s="36">
        <f>SUMIFS(СВЦЭМ!$D$33:$D$776,СВЦЭМ!$A$33:$A$776,$A73,СВЦЭМ!$B$33:$B$776,V$47)+'СЕТ СН'!$G$11+СВЦЭМ!$D$10+'СЕТ СН'!$G$5-'СЕТ СН'!$G$21</f>
        <v>3306.9494376399998</v>
      </c>
      <c r="W73" s="36">
        <f>SUMIFS(СВЦЭМ!$D$33:$D$776,СВЦЭМ!$A$33:$A$776,$A73,СВЦЭМ!$B$33:$B$776,W$47)+'СЕТ СН'!$G$11+СВЦЭМ!$D$10+'СЕТ СН'!$G$5-'СЕТ СН'!$G$21</f>
        <v>3307.70687129</v>
      </c>
      <c r="X73" s="36">
        <f>SUMIFS(СВЦЭМ!$D$33:$D$776,СВЦЭМ!$A$33:$A$776,$A73,СВЦЭМ!$B$33:$B$776,X$47)+'СЕТ СН'!$G$11+СВЦЭМ!$D$10+'СЕТ СН'!$G$5-'СЕТ СН'!$G$21</f>
        <v>3306.3671919799999</v>
      </c>
      <c r="Y73" s="36">
        <f>SUMIFS(СВЦЭМ!$D$33:$D$776,СВЦЭМ!$A$33:$A$776,$A73,СВЦЭМ!$B$33:$B$776,Y$47)+'СЕТ СН'!$G$11+СВЦЭМ!$D$10+'СЕТ СН'!$G$5-'СЕТ СН'!$G$21</f>
        <v>3348.9442126700001</v>
      </c>
    </row>
    <row r="74" spans="1:26" ht="15.75" x14ac:dyDescent="0.2">
      <c r="A74" s="35">
        <f t="shared" si="1"/>
        <v>44131</v>
      </c>
      <c r="B74" s="36">
        <f>SUMIFS(СВЦЭМ!$D$33:$D$776,СВЦЭМ!$A$33:$A$776,$A74,СВЦЭМ!$B$33:$B$776,B$47)+'СЕТ СН'!$G$11+СВЦЭМ!$D$10+'СЕТ СН'!$G$5-'СЕТ СН'!$G$21</f>
        <v>3458.70554171</v>
      </c>
      <c r="C74" s="36">
        <f>SUMIFS(СВЦЭМ!$D$33:$D$776,СВЦЭМ!$A$33:$A$776,$A74,СВЦЭМ!$B$33:$B$776,C$47)+'СЕТ СН'!$G$11+СВЦЭМ!$D$10+'СЕТ СН'!$G$5-'СЕТ СН'!$G$21</f>
        <v>3551.8966656799998</v>
      </c>
      <c r="D74" s="36">
        <f>SUMIFS(СВЦЭМ!$D$33:$D$776,СВЦЭМ!$A$33:$A$776,$A74,СВЦЭМ!$B$33:$B$776,D$47)+'СЕТ СН'!$G$11+СВЦЭМ!$D$10+'СЕТ СН'!$G$5-'СЕТ СН'!$G$21</f>
        <v>3626.0608636699999</v>
      </c>
      <c r="E74" s="36">
        <f>SUMIFS(СВЦЭМ!$D$33:$D$776,СВЦЭМ!$A$33:$A$776,$A74,СВЦЭМ!$B$33:$B$776,E$47)+'СЕТ СН'!$G$11+СВЦЭМ!$D$10+'СЕТ СН'!$G$5-'СЕТ СН'!$G$21</f>
        <v>3643.5813112300002</v>
      </c>
      <c r="F74" s="36">
        <f>SUMIFS(СВЦЭМ!$D$33:$D$776,СВЦЭМ!$A$33:$A$776,$A74,СВЦЭМ!$B$33:$B$776,F$47)+'СЕТ СН'!$G$11+СВЦЭМ!$D$10+'СЕТ СН'!$G$5-'СЕТ СН'!$G$21</f>
        <v>3633.8599162299997</v>
      </c>
      <c r="G74" s="36">
        <f>SUMIFS(СВЦЭМ!$D$33:$D$776,СВЦЭМ!$A$33:$A$776,$A74,СВЦЭМ!$B$33:$B$776,G$47)+'СЕТ СН'!$G$11+СВЦЭМ!$D$10+'СЕТ СН'!$G$5-'СЕТ СН'!$G$21</f>
        <v>3623.7478050099999</v>
      </c>
      <c r="H74" s="36">
        <f>SUMIFS(СВЦЭМ!$D$33:$D$776,СВЦЭМ!$A$33:$A$776,$A74,СВЦЭМ!$B$33:$B$776,H$47)+'СЕТ СН'!$G$11+СВЦЭМ!$D$10+'СЕТ СН'!$G$5-'СЕТ СН'!$G$21</f>
        <v>3588.5502643700001</v>
      </c>
      <c r="I74" s="36">
        <f>SUMIFS(СВЦЭМ!$D$33:$D$776,СВЦЭМ!$A$33:$A$776,$A74,СВЦЭМ!$B$33:$B$776,I$47)+'СЕТ СН'!$G$11+СВЦЭМ!$D$10+'СЕТ СН'!$G$5-'СЕТ СН'!$G$21</f>
        <v>3556.4774255399998</v>
      </c>
      <c r="J74" s="36">
        <f>SUMIFS(СВЦЭМ!$D$33:$D$776,СВЦЭМ!$A$33:$A$776,$A74,СВЦЭМ!$B$33:$B$776,J$47)+'СЕТ СН'!$G$11+СВЦЭМ!$D$10+'СЕТ СН'!$G$5-'СЕТ СН'!$G$21</f>
        <v>3474.54097026</v>
      </c>
      <c r="K74" s="36">
        <f>SUMIFS(СВЦЭМ!$D$33:$D$776,СВЦЭМ!$A$33:$A$776,$A74,СВЦЭМ!$B$33:$B$776,K$47)+'СЕТ СН'!$G$11+СВЦЭМ!$D$10+'СЕТ СН'!$G$5-'СЕТ СН'!$G$21</f>
        <v>3434.8286249100001</v>
      </c>
      <c r="L74" s="36">
        <f>SUMIFS(СВЦЭМ!$D$33:$D$776,СВЦЭМ!$A$33:$A$776,$A74,СВЦЭМ!$B$33:$B$776,L$47)+'СЕТ СН'!$G$11+СВЦЭМ!$D$10+'СЕТ СН'!$G$5-'СЕТ СН'!$G$21</f>
        <v>3443.1394104299998</v>
      </c>
      <c r="M74" s="36">
        <f>SUMIFS(СВЦЭМ!$D$33:$D$776,СВЦЭМ!$A$33:$A$776,$A74,СВЦЭМ!$B$33:$B$776,M$47)+'СЕТ СН'!$G$11+СВЦЭМ!$D$10+'СЕТ СН'!$G$5-'СЕТ СН'!$G$21</f>
        <v>3447.7412279</v>
      </c>
      <c r="N74" s="36">
        <f>SUMIFS(СВЦЭМ!$D$33:$D$776,СВЦЭМ!$A$33:$A$776,$A74,СВЦЭМ!$B$33:$B$776,N$47)+'СЕТ СН'!$G$11+СВЦЭМ!$D$10+'СЕТ СН'!$G$5-'СЕТ СН'!$G$21</f>
        <v>3456.36071502</v>
      </c>
      <c r="O74" s="36">
        <f>SUMIFS(СВЦЭМ!$D$33:$D$776,СВЦЭМ!$A$33:$A$776,$A74,СВЦЭМ!$B$33:$B$776,O$47)+'СЕТ СН'!$G$11+СВЦЭМ!$D$10+'СЕТ СН'!$G$5-'СЕТ СН'!$G$21</f>
        <v>3507.2242253099998</v>
      </c>
      <c r="P74" s="36">
        <f>SUMIFS(СВЦЭМ!$D$33:$D$776,СВЦЭМ!$A$33:$A$776,$A74,СВЦЭМ!$B$33:$B$776,P$47)+'СЕТ СН'!$G$11+СВЦЭМ!$D$10+'СЕТ СН'!$G$5-'СЕТ СН'!$G$21</f>
        <v>3548.0231293699999</v>
      </c>
      <c r="Q74" s="36">
        <f>SUMIFS(СВЦЭМ!$D$33:$D$776,СВЦЭМ!$A$33:$A$776,$A74,СВЦЭМ!$B$33:$B$776,Q$47)+'СЕТ СН'!$G$11+СВЦЭМ!$D$10+'СЕТ СН'!$G$5-'СЕТ СН'!$G$21</f>
        <v>3504.98552703</v>
      </c>
      <c r="R74" s="36">
        <f>SUMIFS(СВЦЭМ!$D$33:$D$776,СВЦЭМ!$A$33:$A$776,$A74,СВЦЭМ!$B$33:$B$776,R$47)+'СЕТ СН'!$G$11+СВЦЭМ!$D$10+'СЕТ СН'!$G$5-'СЕТ СН'!$G$21</f>
        <v>3441.6114579099999</v>
      </c>
      <c r="S74" s="36">
        <f>SUMIFS(СВЦЭМ!$D$33:$D$776,СВЦЭМ!$A$33:$A$776,$A74,СВЦЭМ!$B$33:$B$776,S$47)+'СЕТ СН'!$G$11+СВЦЭМ!$D$10+'СЕТ СН'!$G$5-'СЕТ СН'!$G$21</f>
        <v>3394.7380708000001</v>
      </c>
      <c r="T74" s="36">
        <f>SUMIFS(СВЦЭМ!$D$33:$D$776,СВЦЭМ!$A$33:$A$776,$A74,СВЦЭМ!$B$33:$B$776,T$47)+'СЕТ СН'!$G$11+СВЦЭМ!$D$10+'СЕТ СН'!$G$5-'СЕТ СН'!$G$21</f>
        <v>3410.4460476599997</v>
      </c>
      <c r="U74" s="36">
        <f>SUMIFS(СВЦЭМ!$D$33:$D$776,СВЦЭМ!$A$33:$A$776,$A74,СВЦЭМ!$B$33:$B$776,U$47)+'СЕТ СН'!$G$11+СВЦЭМ!$D$10+'СЕТ СН'!$G$5-'СЕТ СН'!$G$21</f>
        <v>3407.92225538</v>
      </c>
      <c r="V74" s="36">
        <f>SUMIFS(СВЦЭМ!$D$33:$D$776,СВЦЭМ!$A$33:$A$776,$A74,СВЦЭМ!$B$33:$B$776,V$47)+'СЕТ СН'!$G$11+СВЦЭМ!$D$10+'СЕТ СН'!$G$5-'СЕТ СН'!$G$21</f>
        <v>3409.80832349</v>
      </c>
      <c r="W74" s="36">
        <f>SUMIFS(СВЦЭМ!$D$33:$D$776,СВЦЭМ!$A$33:$A$776,$A74,СВЦЭМ!$B$33:$B$776,W$47)+'СЕТ СН'!$G$11+СВЦЭМ!$D$10+'СЕТ СН'!$G$5-'СЕТ СН'!$G$21</f>
        <v>3405.36092693</v>
      </c>
      <c r="X74" s="36">
        <f>SUMIFS(СВЦЭМ!$D$33:$D$776,СВЦЭМ!$A$33:$A$776,$A74,СВЦЭМ!$B$33:$B$776,X$47)+'СЕТ СН'!$G$11+СВЦЭМ!$D$10+'СЕТ СН'!$G$5-'СЕТ СН'!$G$21</f>
        <v>3384.7230381099998</v>
      </c>
      <c r="Y74" s="36">
        <f>SUMIFS(СВЦЭМ!$D$33:$D$776,СВЦЭМ!$A$33:$A$776,$A74,СВЦЭМ!$B$33:$B$776,Y$47)+'СЕТ СН'!$G$11+СВЦЭМ!$D$10+'СЕТ СН'!$G$5-'СЕТ СН'!$G$21</f>
        <v>3421.1440052200001</v>
      </c>
    </row>
    <row r="75" spans="1:26" ht="15.75" x14ac:dyDescent="0.2">
      <c r="A75" s="35">
        <f t="shared" si="1"/>
        <v>44132</v>
      </c>
      <c r="B75" s="36">
        <f>SUMIFS(СВЦЭМ!$D$33:$D$776,СВЦЭМ!$A$33:$A$776,$A75,СВЦЭМ!$B$33:$B$776,B$47)+'СЕТ СН'!$G$11+СВЦЭМ!$D$10+'СЕТ СН'!$G$5-'СЕТ СН'!$G$21</f>
        <v>3522.7009395800001</v>
      </c>
      <c r="C75" s="36">
        <f>SUMIFS(СВЦЭМ!$D$33:$D$776,СВЦЭМ!$A$33:$A$776,$A75,СВЦЭМ!$B$33:$B$776,C$47)+'СЕТ СН'!$G$11+СВЦЭМ!$D$10+'СЕТ СН'!$G$5-'СЕТ СН'!$G$21</f>
        <v>3584.7410056899998</v>
      </c>
      <c r="D75" s="36">
        <f>SUMIFS(СВЦЭМ!$D$33:$D$776,СВЦЭМ!$A$33:$A$776,$A75,СВЦЭМ!$B$33:$B$776,D$47)+'СЕТ СН'!$G$11+СВЦЭМ!$D$10+'СЕТ СН'!$G$5-'СЕТ СН'!$G$21</f>
        <v>3586.7668606699999</v>
      </c>
      <c r="E75" s="36">
        <f>SUMIFS(СВЦЭМ!$D$33:$D$776,СВЦЭМ!$A$33:$A$776,$A75,СВЦЭМ!$B$33:$B$776,E$47)+'СЕТ СН'!$G$11+СВЦЭМ!$D$10+'СЕТ СН'!$G$5-'СЕТ СН'!$G$21</f>
        <v>3590.7125762999999</v>
      </c>
      <c r="F75" s="36">
        <f>SUMIFS(СВЦЭМ!$D$33:$D$776,СВЦЭМ!$A$33:$A$776,$A75,СВЦЭМ!$B$33:$B$776,F$47)+'СЕТ СН'!$G$11+СВЦЭМ!$D$10+'СЕТ СН'!$G$5-'СЕТ СН'!$G$21</f>
        <v>3599.2322551699999</v>
      </c>
      <c r="G75" s="36">
        <f>SUMIFS(СВЦЭМ!$D$33:$D$776,СВЦЭМ!$A$33:$A$776,$A75,СВЦЭМ!$B$33:$B$776,G$47)+'СЕТ СН'!$G$11+СВЦЭМ!$D$10+'СЕТ СН'!$G$5-'СЕТ СН'!$G$21</f>
        <v>3585.31614468</v>
      </c>
      <c r="H75" s="36">
        <f>SUMIFS(СВЦЭМ!$D$33:$D$776,СВЦЭМ!$A$33:$A$776,$A75,СВЦЭМ!$B$33:$B$776,H$47)+'СЕТ СН'!$G$11+СВЦЭМ!$D$10+'СЕТ СН'!$G$5-'СЕТ СН'!$G$21</f>
        <v>3596.53245397</v>
      </c>
      <c r="I75" s="36">
        <f>SUMIFS(СВЦЭМ!$D$33:$D$776,СВЦЭМ!$A$33:$A$776,$A75,СВЦЭМ!$B$33:$B$776,I$47)+'СЕТ СН'!$G$11+СВЦЭМ!$D$10+'СЕТ СН'!$G$5-'СЕТ СН'!$G$21</f>
        <v>3579.5076499299998</v>
      </c>
      <c r="J75" s="36">
        <f>SUMIFS(СВЦЭМ!$D$33:$D$776,СВЦЭМ!$A$33:$A$776,$A75,СВЦЭМ!$B$33:$B$776,J$47)+'СЕТ СН'!$G$11+СВЦЭМ!$D$10+'СЕТ СН'!$G$5-'СЕТ СН'!$G$21</f>
        <v>3515.4301357599998</v>
      </c>
      <c r="K75" s="36">
        <f>SUMIFS(СВЦЭМ!$D$33:$D$776,СВЦЭМ!$A$33:$A$776,$A75,СВЦЭМ!$B$33:$B$776,K$47)+'СЕТ СН'!$G$11+СВЦЭМ!$D$10+'СЕТ СН'!$G$5-'СЕТ СН'!$G$21</f>
        <v>3466.1361858499999</v>
      </c>
      <c r="L75" s="36">
        <f>SUMIFS(СВЦЭМ!$D$33:$D$776,СВЦЭМ!$A$33:$A$776,$A75,СВЦЭМ!$B$33:$B$776,L$47)+'СЕТ СН'!$G$11+СВЦЭМ!$D$10+'СЕТ СН'!$G$5-'СЕТ СН'!$G$21</f>
        <v>3468.0293150100001</v>
      </c>
      <c r="M75" s="36">
        <f>SUMIFS(СВЦЭМ!$D$33:$D$776,СВЦЭМ!$A$33:$A$776,$A75,СВЦЭМ!$B$33:$B$776,M$47)+'СЕТ СН'!$G$11+СВЦЭМ!$D$10+'СЕТ СН'!$G$5-'СЕТ СН'!$G$21</f>
        <v>3468.7034440699999</v>
      </c>
      <c r="N75" s="36">
        <f>SUMIFS(СВЦЭМ!$D$33:$D$776,СВЦЭМ!$A$33:$A$776,$A75,СВЦЭМ!$B$33:$B$776,N$47)+'СЕТ СН'!$G$11+СВЦЭМ!$D$10+'СЕТ СН'!$G$5-'СЕТ СН'!$G$21</f>
        <v>3480.7107772300001</v>
      </c>
      <c r="O75" s="36">
        <f>SUMIFS(СВЦЭМ!$D$33:$D$776,СВЦЭМ!$A$33:$A$776,$A75,СВЦЭМ!$B$33:$B$776,O$47)+'СЕТ СН'!$G$11+СВЦЭМ!$D$10+'СЕТ СН'!$G$5-'СЕТ СН'!$G$21</f>
        <v>3519.5602607599999</v>
      </c>
      <c r="P75" s="36">
        <f>SUMIFS(СВЦЭМ!$D$33:$D$776,СВЦЭМ!$A$33:$A$776,$A75,СВЦЭМ!$B$33:$B$776,P$47)+'СЕТ СН'!$G$11+СВЦЭМ!$D$10+'СЕТ СН'!$G$5-'СЕТ СН'!$G$21</f>
        <v>3558.3770065200001</v>
      </c>
      <c r="Q75" s="36">
        <f>SUMIFS(СВЦЭМ!$D$33:$D$776,СВЦЭМ!$A$33:$A$776,$A75,СВЦЭМ!$B$33:$B$776,Q$47)+'СЕТ СН'!$G$11+СВЦЭМ!$D$10+'СЕТ СН'!$G$5-'СЕТ СН'!$G$21</f>
        <v>3515.9403498900001</v>
      </c>
      <c r="R75" s="36">
        <f>SUMIFS(СВЦЭМ!$D$33:$D$776,СВЦЭМ!$A$33:$A$776,$A75,СВЦЭМ!$B$33:$B$776,R$47)+'СЕТ СН'!$G$11+СВЦЭМ!$D$10+'СЕТ СН'!$G$5-'СЕТ СН'!$G$21</f>
        <v>3458.3614522799999</v>
      </c>
      <c r="S75" s="36">
        <f>SUMIFS(СВЦЭМ!$D$33:$D$776,СВЦЭМ!$A$33:$A$776,$A75,СВЦЭМ!$B$33:$B$776,S$47)+'СЕТ СН'!$G$11+СВЦЭМ!$D$10+'СЕТ СН'!$G$5-'СЕТ СН'!$G$21</f>
        <v>3410.2942380499999</v>
      </c>
      <c r="T75" s="36">
        <f>SUMIFS(СВЦЭМ!$D$33:$D$776,СВЦЭМ!$A$33:$A$776,$A75,СВЦЭМ!$B$33:$B$776,T$47)+'СЕТ СН'!$G$11+СВЦЭМ!$D$10+'СЕТ СН'!$G$5-'СЕТ СН'!$G$21</f>
        <v>3412.4033777700001</v>
      </c>
      <c r="U75" s="36">
        <f>SUMIFS(СВЦЭМ!$D$33:$D$776,СВЦЭМ!$A$33:$A$776,$A75,СВЦЭМ!$B$33:$B$776,U$47)+'СЕТ СН'!$G$11+СВЦЭМ!$D$10+'СЕТ СН'!$G$5-'СЕТ СН'!$G$21</f>
        <v>3416.52799891</v>
      </c>
      <c r="V75" s="36">
        <f>SUMIFS(СВЦЭМ!$D$33:$D$776,СВЦЭМ!$A$33:$A$776,$A75,СВЦЭМ!$B$33:$B$776,V$47)+'СЕТ СН'!$G$11+СВЦЭМ!$D$10+'СЕТ СН'!$G$5-'СЕТ СН'!$G$21</f>
        <v>3409.0182503400001</v>
      </c>
      <c r="W75" s="36">
        <f>SUMIFS(СВЦЭМ!$D$33:$D$776,СВЦЭМ!$A$33:$A$776,$A75,СВЦЭМ!$B$33:$B$776,W$47)+'СЕТ СН'!$G$11+СВЦЭМ!$D$10+'СЕТ СН'!$G$5-'СЕТ СН'!$G$21</f>
        <v>3407.6973347200001</v>
      </c>
      <c r="X75" s="36">
        <f>SUMIFS(СВЦЭМ!$D$33:$D$776,СВЦЭМ!$A$33:$A$776,$A75,СВЦЭМ!$B$33:$B$776,X$47)+'СЕТ СН'!$G$11+СВЦЭМ!$D$10+'СЕТ СН'!$G$5-'СЕТ СН'!$G$21</f>
        <v>3410.76728568</v>
      </c>
      <c r="Y75" s="36">
        <f>SUMIFS(СВЦЭМ!$D$33:$D$776,СВЦЭМ!$A$33:$A$776,$A75,СВЦЭМ!$B$33:$B$776,Y$47)+'СЕТ СН'!$G$11+СВЦЭМ!$D$10+'СЕТ СН'!$G$5-'СЕТ СН'!$G$21</f>
        <v>3438.5006923400001</v>
      </c>
    </row>
    <row r="76" spans="1:26" ht="15.75" x14ac:dyDescent="0.2">
      <c r="A76" s="35">
        <f t="shared" si="1"/>
        <v>44133</v>
      </c>
      <c r="B76" s="36">
        <f>SUMIFS(СВЦЭМ!$D$33:$D$776,СВЦЭМ!$A$33:$A$776,$A76,СВЦЭМ!$B$33:$B$776,B$47)+'СЕТ СН'!$G$11+СВЦЭМ!$D$10+'СЕТ СН'!$G$5-'СЕТ СН'!$G$21</f>
        <v>3491.5270828499997</v>
      </c>
      <c r="C76" s="36">
        <f>SUMIFS(СВЦЭМ!$D$33:$D$776,СВЦЭМ!$A$33:$A$776,$A76,СВЦЭМ!$B$33:$B$776,C$47)+'СЕТ СН'!$G$11+СВЦЭМ!$D$10+'СЕТ СН'!$G$5-'СЕТ СН'!$G$21</f>
        <v>3560.4652501700002</v>
      </c>
      <c r="D76" s="36">
        <f>SUMIFS(СВЦЭМ!$D$33:$D$776,СВЦЭМ!$A$33:$A$776,$A76,СВЦЭМ!$B$33:$B$776,D$47)+'СЕТ СН'!$G$11+СВЦЭМ!$D$10+'СЕТ СН'!$G$5-'СЕТ СН'!$G$21</f>
        <v>3571.9437861000001</v>
      </c>
      <c r="E76" s="36">
        <f>SUMIFS(СВЦЭМ!$D$33:$D$776,СВЦЭМ!$A$33:$A$776,$A76,СВЦЭМ!$B$33:$B$776,E$47)+'СЕТ СН'!$G$11+СВЦЭМ!$D$10+'СЕТ СН'!$G$5-'СЕТ СН'!$G$21</f>
        <v>3565.4758278899999</v>
      </c>
      <c r="F76" s="36">
        <f>SUMIFS(СВЦЭМ!$D$33:$D$776,СВЦЭМ!$A$33:$A$776,$A76,СВЦЭМ!$B$33:$B$776,F$47)+'СЕТ СН'!$G$11+СВЦЭМ!$D$10+'СЕТ СН'!$G$5-'СЕТ СН'!$G$21</f>
        <v>3570.7931704799998</v>
      </c>
      <c r="G76" s="36">
        <f>SUMIFS(СВЦЭМ!$D$33:$D$776,СВЦЭМ!$A$33:$A$776,$A76,СВЦЭМ!$B$33:$B$776,G$47)+'СЕТ СН'!$G$11+СВЦЭМ!$D$10+'СЕТ СН'!$G$5-'СЕТ СН'!$G$21</f>
        <v>3635.7673687000001</v>
      </c>
      <c r="H76" s="36">
        <f>SUMIFS(СВЦЭМ!$D$33:$D$776,СВЦЭМ!$A$33:$A$776,$A76,СВЦЭМ!$B$33:$B$776,H$47)+'СЕТ СН'!$G$11+СВЦЭМ!$D$10+'СЕТ СН'!$G$5-'СЕТ СН'!$G$21</f>
        <v>3649.6413490899999</v>
      </c>
      <c r="I76" s="36">
        <f>SUMIFS(СВЦЭМ!$D$33:$D$776,СВЦЭМ!$A$33:$A$776,$A76,СВЦЭМ!$B$33:$B$776,I$47)+'СЕТ СН'!$G$11+СВЦЭМ!$D$10+'СЕТ СН'!$G$5-'СЕТ СН'!$G$21</f>
        <v>3555.6280300200001</v>
      </c>
      <c r="J76" s="36">
        <f>SUMIFS(СВЦЭМ!$D$33:$D$776,СВЦЭМ!$A$33:$A$776,$A76,СВЦЭМ!$B$33:$B$776,J$47)+'СЕТ СН'!$G$11+СВЦЭМ!$D$10+'СЕТ СН'!$G$5-'СЕТ СН'!$G$21</f>
        <v>3463.9653089799999</v>
      </c>
      <c r="K76" s="36">
        <f>SUMIFS(СВЦЭМ!$D$33:$D$776,СВЦЭМ!$A$33:$A$776,$A76,СВЦЭМ!$B$33:$B$776,K$47)+'СЕТ СН'!$G$11+СВЦЭМ!$D$10+'СЕТ СН'!$G$5-'СЕТ СН'!$G$21</f>
        <v>3412.44043788</v>
      </c>
      <c r="L76" s="36">
        <f>SUMIFS(СВЦЭМ!$D$33:$D$776,СВЦЭМ!$A$33:$A$776,$A76,СВЦЭМ!$B$33:$B$776,L$47)+'СЕТ СН'!$G$11+СВЦЭМ!$D$10+'СЕТ СН'!$G$5-'СЕТ СН'!$G$21</f>
        <v>3418.8565089100002</v>
      </c>
      <c r="M76" s="36">
        <f>SUMIFS(СВЦЭМ!$D$33:$D$776,СВЦЭМ!$A$33:$A$776,$A76,СВЦЭМ!$B$33:$B$776,M$47)+'СЕТ СН'!$G$11+СВЦЭМ!$D$10+'СЕТ СН'!$G$5-'СЕТ СН'!$G$21</f>
        <v>3421.1863905800001</v>
      </c>
      <c r="N76" s="36">
        <f>SUMIFS(СВЦЭМ!$D$33:$D$776,СВЦЭМ!$A$33:$A$776,$A76,СВЦЭМ!$B$33:$B$776,N$47)+'СЕТ СН'!$G$11+СВЦЭМ!$D$10+'СЕТ СН'!$G$5-'СЕТ СН'!$G$21</f>
        <v>3410.4920213599999</v>
      </c>
      <c r="O76" s="36">
        <f>SUMIFS(СВЦЭМ!$D$33:$D$776,СВЦЭМ!$A$33:$A$776,$A76,СВЦЭМ!$B$33:$B$776,O$47)+'СЕТ СН'!$G$11+СВЦЭМ!$D$10+'СЕТ СН'!$G$5-'СЕТ СН'!$G$21</f>
        <v>3413.5842397000001</v>
      </c>
      <c r="P76" s="36">
        <f>SUMIFS(СВЦЭМ!$D$33:$D$776,СВЦЭМ!$A$33:$A$776,$A76,СВЦЭМ!$B$33:$B$776,P$47)+'СЕТ СН'!$G$11+СВЦЭМ!$D$10+'СЕТ СН'!$G$5-'СЕТ СН'!$G$21</f>
        <v>3451.5326715400001</v>
      </c>
      <c r="Q76" s="36">
        <f>SUMIFS(СВЦЭМ!$D$33:$D$776,СВЦЭМ!$A$33:$A$776,$A76,СВЦЭМ!$B$33:$B$776,Q$47)+'СЕТ СН'!$G$11+СВЦЭМ!$D$10+'СЕТ СН'!$G$5-'СЕТ СН'!$G$21</f>
        <v>3412.6365747899999</v>
      </c>
      <c r="R76" s="36">
        <f>SUMIFS(СВЦЭМ!$D$33:$D$776,СВЦЭМ!$A$33:$A$776,$A76,СВЦЭМ!$B$33:$B$776,R$47)+'СЕТ СН'!$G$11+СВЦЭМ!$D$10+'СЕТ СН'!$G$5-'СЕТ СН'!$G$21</f>
        <v>3406.9817121000001</v>
      </c>
      <c r="S76" s="36">
        <f>SUMIFS(СВЦЭМ!$D$33:$D$776,СВЦЭМ!$A$33:$A$776,$A76,СВЦЭМ!$B$33:$B$776,S$47)+'СЕТ СН'!$G$11+СВЦЭМ!$D$10+'СЕТ СН'!$G$5-'СЕТ СН'!$G$21</f>
        <v>3407.2391820499997</v>
      </c>
      <c r="T76" s="36">
        <f>SUMIFS(СВЦЭМ!$D$33:$D$776,СВЦЭМ!$A$33:$A$776,$A76,СВЦЭМ!$B$33:$B$776,T$47)+'СЕТ СН'!$G$11+СВЦЭМ!$D$10+'СЕТ СН'!$G$5-'СЕТ СН'!$G$21</f>
        <v>3434.5632965700001</v>
      </c>
      <c r="U76" s="36">
        <f>SUMIFS(СВЦЭМ!$D$33:$D$776,СВЦЭМ!$A$33:$A$776,$A76,СВЦЭМ!$B$33:$B$776,U$47)+'СЕТ СН'!$G$11+СВЦЭМ!$D$10+'СЕТ СН'!$G$5-'СЕТ СН'!$G$21</f>
        <v>3433.7791868099998</v>
      </c>
      <c r="V76" s="36">
        <f>SUMIFS(СВЦЭМ!$D$33:$D$776,СВЦЭМ!$A$33:$A$776,$A76,СВЦЭМ!$B$33:$B$776,V$47)+'СЕТ СН'!$G$11+СВЦЭМ!$D$10+'СЕТ СН'!$G$5-'СЕТ СН'!$G$21</f>
        <v>3417.8998737299999</v>
      </c>
      <c r="W76" s="36">
        <f>SUMIFS(СВЦЭМ!$D$33:$D$776,СВЦЭМ!$A$33:$A$776,$A76,СВЦЭМ!$B$33:$B$776,W$47)+'СЕТ СН'!$G$11+СВЦЭМ!$D$10+'СЕТ СН'!$G$5-'СЕТ СН'!$G$21</f>
        <v>3403.55875363</v>
      </c>
      <c r="X76" s="36">
        <f>SUMIFS(СВЦЭМ!$D$33:$D$776,СВЦЭМ!$A$33:$A$776,$A76,СВЦЭМ!$B$33:$B$776,X$47)+'СЕТ СН'!$G$11+СВЦЭМ!$D$10+'СЕТ СН'!$G$5-'СЕТ СН'!$G$21</f>
        <v>3452.3272660399998</v>
      </c>
      <c r="Y76" s="36">
        <f>SUMIFS(СВЦЭМ!$D$33:$D$776,СВЦЭМ!$A$33:$A$776,$A76,СВЦЭМ!$B$33:$B$776,Y$47)+'СЕТ СН'!$G$11+СВЦЭМ!$D$10+'СЕТ СН'!$G$5-'СЕТ СН'!$G$21</f>
        <v>3476.9754949600001</v>
      </c>
    </row>
    <row r="77" spans="1:26" ht="15.75" x14ac:dyDescent="0.2">
      <c r="A77" s="35">
        <f t="shared" si="1"/>
        <v>44134</v>
      </c>
      <c r="B77" s="36">
        <f>SUMIFS(СВЦЭМ!$D$33:$D$776,СВЦЭМ!$A$33:$A$776,$A77,СВЦЭМ!$B$33:$B$776,B$47)+'СЕТ СН'!$G$11+СВЦЭМ!$D$10+'СЕТ СН'!$G$5-'СЕТ СН'!$G$21</f>
        <v>3477.3993398100001</v>
      </c>
      <c r="C77" s="36">
        <f>SUMIFS(СВЦЭМ!$D$33:$D$776,СВЦЭМ!$A$33:$A$776,$A77,СВЦЭМ!$B$33:$B$776,C$47)+'СЕТ СН'!$G$11+СВЦЭМ!$D$10+'СЕТ СН'!$G$5-'СЕТ СН'!$G$21</f>
        <v>3538.6499363399998</v>
      </c>
      <c r="D77" s="36">
        <f>SUMIFS(СВЦЭМ!$D$33:$D$776,СВЦЭМ!$A$33:$A$776,$A77,СВЦЭМ!$B$33:$B$776,D$47)+'СЕТ СН'!$G$11+СВЦЭМ!$D$10+'СЕТ СН'!$G$5-'СЕТ СН'!$G$21</f>
        <v>3635.4929087299997</v>
      </c>
      <c r="E77" s="36">
        <f>SUMIFS(СВЦЭМ!$D$33:$D$776,СВЦЭМ!$A$33:$A$776,$A77,СВЦЭМ!$B$33:$B$776,E$47)+'СЕТ СН'!$G$11+СВЦЭМ!$D$10+'СЕТ СН'!$G$5-'СЕТ СН'!$G$21</f>
        <v>3652.4020328900001</v>
      </c>
      <c r="F77" s="36">
        <f>SUMIFS(СВЦЭМ!$D$33:$D$776,СВЦЭМ!$A$33:$A$776,$A77,СВЦЭМ!$B$33:$B$776,F$47)+'СЕТ СН'!$G$11+СВЦЭМ!$D$10+'СЕТ СН'!$G$5-'СЕТ СН'!$G$21</f>
        <v>3646.0145841899998</v>
      </c>
      <c r="G77" s="36">
        <f>SUMIFS(СВЦЭМ!$D$33:$D$776,СВЦЭМ!$A$33:$A$776,$A77,СВЦЭМ!$B$33:$B$776,G$47)+'СЕТ СН'!$G$11+СВЦЭМ!$D$10+'СЕТ СН'!$G$5-'СЕТ СН'!$G$21</f>
        <v>3629.8826673799999</v>
      </c>
      <c r="H77" s="36">
        <f>SUMIFS(СВЦЭМ!$D$33:$D$776,СВЦЭМ!$A$33:$A$776,$A77,СВЦЭМ!$B$33:$B$776,H$47)+'СЕТ СН'!$G$11+СВЦЭМ!$D$10+'СЕТ СН'!$G$5-'СЕТ СН'!$G$21</f>
        <v>3554.5795596200001</v>
      </c>
      <c r="I77" s="36">
        <f>SUMIFS(СВЦЭМ!$D$33:$D$776,СВЦЭМ!$A$33:$A$776,$A77,СВЦЭМ!$B$33:$B$776,I$47)+'СЕТ СН'!$G$11+СВЦЭМ!$D$10+'СЕТ СН'!$G$5-'СЕТ СН'!$G$21</f>
        <v>3541.6014706800001</v>
      </c>
      <c r="J77" s="36">
        <f>SUMIFS(СВЦЭМ!$D$33:$D$776,СВЦЭМ!$A$33:$A$776,$A77,СВЦЭМ!$B$33:$B$776,J$47)+'СЕТ СН'!$G$11+СВЦЭМ!$D$10+'СЕТ СН'!$G$5-'СЕТ СН'!$G$21</f>
        <v>3465.3612750000002</v>
      </c>
      <c r="K77" s="36">
        <f>SUMIFS(СВЦЭМ!$D$33:$D$776,СВЦЭМ!$A$33:$A$776,$A77,СВЦЭМ!$B$33:$B$776,K$47)+'СЕТ СН'!$G$11+СВЦЭМ!$D$10+'СЕТ СН'!$G$5-'СЕТ СН'!$G$21</f>
        <v>3447.7116960100002</v>
      </c>
      <c r="L77" s="36">
        <f>SUMIFS(СВЦЭМ!$D$33:$D$776,СВЦЭМ!$A$33:$A$776,$A77,СВЦЭМ!$B$33:$B$776,L$47)+'СЕТ СН'!$G$11+СВЦЭМ!$D$10+'СЕТ СН'!$G$5-'СЕТ СН'!$G$21</f>
        <v>3450.1310025900002</v>
      </c>
      <c r="M77" s="36">
        <f>SUMIFS(СВЦЭМ!$D$33:$D$776,СВЦЭМ!$A$33:$A$776,$A77,СВЦЭМ!$B$33:$B$776,M$47)+'СЕТ СН'!$G$11+СВЦЭМ!$D$10+'СЕТ СН'!$G$5-'СЕТ СН'!$G$21</f>
        <v>3446.6054383999999</v>
      </c>
      <c r="N77" s="36">
        <f>SUMIFS(СВЦЭМ!$D$33:$D$776,СВЦЭМ!$A$33:$A$776,$A77,СВЦЭМ!$B$33:$B$776,N$47)+'СЕТ СН'!$G$11+СВЦЭМ!$D$10+'СЕТ СН'!$G$5-'СЕТ СН'!$G$21</f>
        <v>3445.4554981000001</v>
      </c>
      <c r="O77" s="36">
        <f>SUMIFS(СВЦЭМ!$D$33:$D$776,СВЦЭМ!$A$33:$A$776,$A77,СВЦЭМ!$B$33:$B$776,O$47)+'СЕТ СН'!$G$11+СВЦЭМ!$D$10+'СЕТ СН'!$G$5-'СЕТ СН'!$G$21</f>
        <v>3480.7714478500002</v>
      </c>
      <c r="P77" s="36">
        <f>SUMIFS(СВЦЭМ!$D$33:$D$776,СВЦЭМ!$A$33:$A$776,$A77,СВЦЭМ!$B$33:$B$776,P$47)+'СЕТ СН'!$G$11+СВЦЭМ!$D$10+'СЕТ СН'!$G$5-'СЕТ СН'!$G$21</f>
        <v>3505.5097456399999</v>
      </c>
      <c r="Q77" s="36">
        <f>SUMIFS(СВЦЭМ!$D$33:$D$776,СВЦЭМ!$A$33:$A$776,$A77,СВЦЭМ!$B$33:$B$776,Q$47)+'СЕТ СН'!$G$11+СВЦЭМ!$D$10+'СЕТ СН'!$G$5-'СЕТ СН'!$G$21</f>
        <v>3491.4285618100002</v>
      </c>
      <c r="R77" s="36">
        <f>SUMIFS(СВЦЭМ!$D$33:$D$776,СВЦЭМ!$A$33:$A$776,$A77,СВЦЭМ!$B$33:$B$776,R$47)+'СЕТ СН'!$G$11+СВЦЭМ!$D$10+'СЕТ СН'!$G$5-'СЕТ СН'!$G$21</f>
        <v>3457.0513457799998</v>
      </c>
      <c r="S77" s="36">
        <f>SUMIFS(СВЦЭМ!$D$33:$D$776,СВЦЭМ!$A$33:$A$776,$A77,СВЦЭМ!$B$33:$B$776,S$47)+'СЕТ СН'!$G$11+СВЦЭМ!$D$10+'СЕТ СН'!$G$5-'СЕТ СН'!$G$21</f>
        <v>3404.6240641700001</v>
      </c>
      <c r="T77" s="36">
        <f>SUMIFS(СВЦЭМ!$D$33:$D$776,СВЦЭМ!$A$33:$A$776,$A77,СВЦЭМ!$B$33:$B$776,T$47)+'СЕТ СН'!$G$11+СВЦЭМ!$D$10+'СЕТ СН'!$G$5-'СЕТ СН'!$G$21</f>
        <v>3431.9790803699998</v>
      </c>
      <c r="U77" s="36">
        <f>SUMIFS(СВЦЭМ!$D$33:$D$776,СВЦЭМ!$A$33:$A$776,$A77,СВЦЭМ!$B$33:$B$776,U$47)+'СЕТ СН'!$G$11+СВЦЭМ!$D$10+'СЕТ СН'!$G$5-'СЕТ СН'!$G$21</f>
        <v>3431.3748666500001</v>
      </c>
      <c r="V77" s="36">
        <f>SUMIFS(СВЦЭМ!$D$33:$D$776,СВЦЭМ!$A$33:$A$776,$A77,СВЦЭМ!$B$33:$B$776,V$47)+'СЕТ СН'!$G$11+СВЦЭМ!$D$10+'СЕТ СН'!$G$5-'СЕТ СН'!$G$21</f>
        <v>3416.0466254100002</v>
      </c>
      <c r="W77" s="36">
        <f>SUMIFS(СВЦЭМ!$D$33:$D$776,СВЦЭМ!$A$33:$A$776,$A77,СВЦЭМ!$B$33:$B$776,W$47)+'СЕТ СН'!$G$11+СВЦЭМ!$D$10+'СЕТ СН'!$G$5-'СЕТ СН'!$G$21</f>
        <v>3405.3218178100001</v>
      </c>
      <c r="X77" s="36">
        <f>SUMIFS(СВЦЭМ!$D$33:$D$776,СВЦЭМ!$A$33:$A$776,$A77,СВЦЭМ!$B$33:$B$776,X$47)+'СЕТ СН'!$G$11+СВЦЭМ!$D$10+'СЕТ СН'!$G$5-'СЕТ СН'!$G$21</f>
        <v>3394.0759162700001</v>
      </c>
      <c r="Y77" s="36">
        <f>SUMIFS(СВЦЭМ!$D$33:$D$776,СВЦЭМ!$A$33:$A$776,$A77,СВЦЭМ!$B$33:$B$776,Y$47)+'СЕТ СН'!$G$11+СВЦЭМ!$D$10+'СЕТ СН'!$G$5-'СЕТ СН'!$G$21</f>
        <v>3436.8863960500003</v>
      </c>
    </row>
    <row r="78" spans="1:26" ht="15.75" x14ac:dyDescent="0.2">
      <c r="A78" s="35">
        <f t="shared" si="1"/>
        <v>44135</v>
      </c>
      <c r="B78" s="36">
        <f>SUMIFS(СВЦЭМ!$D$33:$D$776,СВЦЭМ!$A$33:$A$776,$A78,СВЦЭМ!$B$33:$B$776,B$47)+'СЕТ СН'!$G$11+СВЦЭМ!$D$10+'СЕТ СН'!$G$5-'СЕТ СН'!$G$21</f>
        <v>3421.50704322</v>
      </c>
      <c r="C78" s="36">
        <f>SUMIFS(СВЦЭМ!$D$33:$D$776,СВЦЭМ!$A$33:$A$776,$A78,СВЦЭМ!$B$33:$B$776,C$47)+'СЕТ СН'!$G$11+СВЦЭМ!$D$10+'СЕТ СН'!$G$5-'СЕТ СН'!$G$21</f>
        <v>3487.44187207</v>
      </c>
      <c r="D78" s="36">
        <f>SUMIFS(СВЦЭМ!$D$33:$D$776,СВЦЭМ!$A$33:$A$776,$A78,СВЦЭМ!$B$33:$B$776,D$47)+'СЕТ СН'!$G$11+СВЦЭМ!$D$10+'СЕТ СН'!$G$5-'СЕТ СН'!$G$21</f>
        <v>3534.4113207599999</v>
      </c>
      <c r="E78" s="36">
        <f>SUMIFS(СВЦЭМ!$D$33:$D$776,СВЦЭМ!$A$33:$A$776,$A78,СВЦЭМ!$B$33:$B$776,E$47)+'СЕТ СН'!$G$11+СВЦЭМ!$D$10+'СЕТ СН'!$G$5-'СЕТ СН'!$G$21</f>
        <v>3533.8681967799998</v>
      </c>
      <c r="F78" s="36">
        <f>SUMIFS(СВЦЭМ!$D$33:$D$776,СВЦЭМ!$A$33:$A$776,$A78,СВЦЭМ!$B$33:$B$776,F$47)+'СЕТ СН'!$G$11+СВЦЭМ!$D$10+'СЕТ СН'!$G$5-'СЕТ СН'!$G$21</f>
        <v>3546.0316561</v>
      </c>
      <c r="G78" s="36">
        <f>SUMIFS(СВЦЭМ!$D$33:$D$776,СВЦЭМ!$A$33:$A$776,$A78,СВЦЭМ!$B$33:$B$776,G$47)+'СЕТ СН'!$G$11+СВЦЭМ!$D$10+'СЕТ СН'!$G$5-'СЕТ СН'!$G$21</f>
        <v>3535.10949536</v>
      </c>
      <c r="H78" s="36">
        <f>SUMIFS(СВЦЭМ!$D$33:$D$776,СВЦЭМ!$A$33:$A$776,$A78,СВЦЭМ!$B$33:$B$776,H$47)+'СЕТ СН'!$G$11+СВЦЭМ!$D$10+'СЕТ СН'!$G$5-'СЕТ СН'!$G$21</f>
        <v>3515.21643352</v>
      </c>
      <c r="I78" s="36">
        <f>SUMIFS(СВЦЭМ!$D$33:$D$776,СВЦЭМ!$A$33:$A$776,$A78,СВЦЭМ!$B$33:$B$776,I$47)+'СЕТ СН'!$G$11+СВЦЭМ!$D$10+'СЕТ СН'!$G$5-'СЕТ СН'!$G$21</f>
        <v>3490.90030755</v>
      </c>
      <c r="J78" s="36">
        <f>SUMIFS(СВЦЭМ!$D$33:$D$776,СВЦЭМ!$A$33:$A$776,$A78,СВЦЭМ!$B$33:$B$776,J$47)+'СЕТ СН'!$G$11+СВЦЭМ!$D$10+'СЕТ СН'!$G$5-'СЕТ СН'!$G$21</f>
        <v>3409.5366880500001</v>
      </c>
      <c r="K78" s="36">
        <f>SUMIFS(СВЦЭМ!$D$33:$D$776,СВЦЭМ!$A$33:$A$776,$A78,СВЦЭМ!$B$33:$B$776,K$47)+'СЕТ СН'!$G$11+СВЦЭМ!$D$10+'СЕТ СН'!$G$5-'СЕТ СН'!$G$21</f>
        <v>3357.9314965399999</v>
      </c>
      <c r="L78" s="36">
        <f>SUMIFS(СВЦЭМ!$D$33:$D$776,СВЦЭМ!$A$33:$A$776,$A78,СВЦЭМ!$B$33:$B$776,L$47)+'СЕТ СН'!$G$11+СВЦЭМ!$D$10+'СЕТ СН'!$G$5-'СЕТ СН'!$G$21</f>
        <v>3375.2560772500001</v>
      </c>
      <c r="M78" s="36">
        <f>SUMIFS(СВЦЭМ!$D$33:$D$776,СВЦЭМ!$A$33:$A$776,$A78,СВЦЭМ!$B$33:$B$776,M$47)+'СЕТ СН'!$G$11+СВЦЭМ!$D$10+'СЕТ СН'!$G$5-'СЕТ СН'!$G$21</f>
        <v>3361.91424882</v>
      </c>
      <c r="N78" s="36">
        <f>SUMIFS(СВЦЭМ!$D$33:$D$776,СВЦЭМ!$A$33:$A$776,$A78,СВЦЭМ!$B$33:$B$776,N$47)+'СЕТ СН'!$G$11+СВЦЭМ!$D$10+'СЕТ СН'!$G$5-'СЕТ СН'!$G$21</f>
        <v>3352.1580578600001</v>
      </c>
      <c r="O78" s="36">
        <f>SUMIFS(СВЦЭМ!$D$33:$D$776,СВЦЭМ!$A$33:$A$776,$A78,СВЦЭМ!$B$33:$B$776,O$47)+'СЕТ СН'!$G$11+СВЦЭМ!$D$10+'СЕТ СН'!$G$5-'СЕТ СН'!$G$21</f>
        <v>3388.91331154</v>
      </c>
      <c r="P78" s="36">
        <f>SUMIFS(СВЦЭМ!$D$33:$D$776,СВЦЭМ!$A$33:$A$776,$A78,СВЦЭМ!$B$33:$B$776,P$47)+'СЕТ СН'!$G$11+СВЦЭМ!$D$10+'СЕТ СН'!$G$5-'СЕТ СН'!$G$21</f>
        <v>3438.3683610600001</v>
      </c>
      <c r="Q78" s="36">
        <f>SUMIFS(СВЦЭМ!$D$33:$D$776,СВЦЭМ!$A$33:$A$776,$A78,СВЦЭМ!$B$33:$B$776,Q$47)+'СЕТ СН'!$G$11+СВЦЭМ!$D$10+'СЕТ СН'!$G$5-'СЕТ СН'!$G$21</f>
        <v>3403.9091087100001</v>
      </c>
      <c r="R78" s="36">
        <f>SUMIFS(СВЦЭМ!$D$33:$D$776,СВЦЭМ!$A$33:$A$776,$A78,СВЦЭМ!$B$33:$B$776,R$47)+'СЕТ СН'!$G$11+СВЦЭМ!$D$10+'СЕТ СН'!$G$5-'СЕТ СН'!$G$21</f>
        <v>3369.5690049200002</v>
      </c>
      <c r="S78" s="36">
        <f>SUMIFS(СВЦЭМ!$D$33:$D$776,СВЦЭМ!$A$33:$A$776,$A78,СВЦЭМ!$B$33:$B$776,S$47)+'СЕТ СН'!$G$11+СВЦЭМ!$D$10+'СЕТ СН'!$G$5-'СЕТ СН'!$G$21</f>
        <v>3359.6111024500001</v>
      </c>
      <c r="T78" s="36">
        <f>SUMIFS(СВЦЭМ!$D$33:$D$776,СВЦЭМ!$A$33:$A$776,$A78,СВЦЭМ!$B$33:$B$776,T$47)+'СЕТ СН'!$G$11+СВЦЭМ!$D$10+'СЕТ СН'!$G$5-'СЕТ СН'!$G$21</f>
        <v>3388.6958472900001</v>
      </c>
      <c r="U78" s="36">
        <f>SUMIFS(СВЦЭМ!$D$33:$D$776,СВЦЭМ!$A$33:$A$776,$A78,СВЦЭМ!$B$33:$B$776,U$47)+'СЕТ СН'!$G$11+СВЦЭМ!$D$10+'СЕТ СН'!$G$5-'СЕТ СН'!$G$21</f>
        <v>3395.1709818899999</v>
      </c>
      <c r="V78" s="36">
        <f>SUMIFS(СВЦЭМ!$D$33:$D$776,СВЦЭМ!$A$33:$A$776,$A78,СВЦЭМ!$B$33:$B$776,V$47)+'СЕТ СН'!$G$11+СВЦЭМ!$D$10+'СЕТ СН'!$G$5-'СЕТ СН'!$G$21</f>
        <v>3383.0528405</v>
      </c>
      <c r="W78" s="36">
        <f>SUMIFS(СВЦЭМ!$D$33:$D$776,СВЦЭМ!$A$33:$A$776,$A78,СВЦЭМ!$B$33:$B$776,W$47)+'СЕТ СН'!$G$11+СВЦЭМ!$D$10+'СЕТ СН'!$G$5-'СЕТ СН'!$G$21</f>
        <v>3370.99340489</v>
      </c>
      <c r="X78" s="36">
        <f>SUMIFS(СВЦЭМ!$D$33:$D$776,СВЦЭМ!$A$33:$A$776,$A78,СВЦЭМ!$B$33:$B$776,X$47)+'СЕТ СН'!$G$11+СВЦЭМ!$D$10+'СЕТ СН'!$G$5-'СЕТ СН'!$G$21</f>
        <v>3331.7887380699999</v>
      </c>
      <c r="Y78" s="36">
        <f>SUMIFS(СВЦЭМ!$D$33:$D$776,СВЦЭМ!$A$33:$A$776,$A78,СВЦЭМ!$B$33:$B$776,Y$47)+'СЕТ СН'!$G$11+СВЦЭМ!$D$10+'СЕТ СН'!$G$5-'СЕТ СН'!$G$21</f>
        <v>3341.75210397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01.10.2020</v>
      </c>
      <c r="B84" s="36">
        <f>SUMIFS(СВЦЭМ!$D$33:$D$776,СВЦЭМ!$A$33:$A$776,$A84,СВЦЭМ!$B$33:$B$776,B$83)+'СЕТ СН'!$H$11+СВЦЭМ!$D$10+'СЕТ СН'!$H$5-'СЕТ СН'!$H$21</f>
        <v>3407.6724789999998</v>
      </c>
      <c r="C84" s="36">
        <f>SUMIFS(СВЦЭМ!$D$33:$D$776,СВЦЭМ!$A$33:$A$776,$A84,СВЦЭМ!$B$33:$B$776,C$83)+'СЕТ СН'!$H$11+СВЦЭМ!$D$10+'СЕТ СН'!$H$5-'СЕТ СН'!$H$21</f>
        <v>3468.6213926800001</v>
      </c>
      <c r="D84" s="36">
        <f>SUMIFS(СВЦЭМ!$D$33:$D$776,СВЦЭМ!$A$33:$A$776,$A84,СВЦЭМ!$B$33:$B$776,D$83)+'СЕТ СН'!$H$11+СВЦЭМ!$D$10+'СЕТ СН'!$H$5-'СЕТ СН'!$H$21</f>
        <v>3513.1106784399999</v>
      </c>
      <c r="E84" s="36">
        <f>SUMIFS(СВЦЭМ!$D$33:$D$776,СВЦЭМ!$A$33:$A$776,$A84,СВЦЭМ!$B$33:$B$776,E$83)+'СЕТ СН'!$H$11+СВЦЭМ!$D$10+'СЕТ СН'!$H$5-'СЕТ СН'!$H$21</f>
        <v>3534.7662603500003</v>
      </c>
      <c r="F84" s="36">
        <f>SUMIFS(СВЦЭМ!$D$33:$D$776,СВЦЭМ!$A$33:$A$776,$A84,СВЦЭМ!$B$33:$B$776,F$83)+'СЕТ СН'!$H$11+СВЦЭМ!$D$10+'СЕТ СН'!$H$5-'СЕТ СН'!$H$21</f>
        <v>3535.4812417200001</v>
      </c>
      <c r="G84" s="36">
        <f>SUMIFS(СВЦЭМ!$D$33:$D$776,СВЦЭМ!$A$33:$A$776,$A84,СВЦЭМ!$B$33:$B$776,G$83)+'СЕТ СН'!$H$11+СВЦЭМ!$D$10+'СЕТ СН'!$H$5-'СЕТ СН'!$H$21</f>
        <v>3518.9405849999998</v>
      </c>
      <c r="H84" s="36">
        <f>SUMIFS(СВЦЭМ!$D$33:$D$776,СВЦЭМ!$A$33:$A$776,$A84,СВЦЭМ!$B$33:$B$776,H$83)+'СЕТ СН'!$H$11+СВЦЭМ!$D$10+'СЕТ СН'!$H$5-'СЕТ СН'!$H$21</f>
        <v>3467.68203085</v>
      </c>
      <c r="I84" s="36">
        <f>SUMIFS(СВЦЭМ!$D$33:$D$776,СВЦЭМ!$A$33:$A$776,$A84,СВЦЭМ!$B$33:$B$776,I$83)+'СЕТ СН'!$H$11+СВЦЭМ!$D$10+'СЕТ СН'!$H$5-'СЕТ СН'!$H$21</f>
        <v>3411.9413826300001</v>
      </c>
      <c r="J84" s="36">
        <f>SUMIFS(СВЦЭМ!$D$33:$D$776,СВЦЭМ!$A$33:$A$776,$A84,СВЦЭМ!$B$33:$B$776,J$83)+'СЕТ СН'!$H$11+СВЦЭМ!$D$10+'СЕТ СН'!$H$5-'СЕТ СН'!$H$21</f>
        <v>3350.40720999</v>
      </c>
      <c r="K84" s="36">
        <f>SUMIFS(СВЦЭМ!$D$33:$D$776,СВЦЭМ!$A$33:$A$776,$A84,СВЦЭМ!$B$33:$B$776,K$83)+'СЕТ СН'!$H$11+СВЦЭМ!$D$10+'СЕТ СН'!$H$5-'СЕТ СН'!$H$21</f>
        <v>3316.71571855</v>
      </c>
      <c r="L84" s="36">
        <f>SUMIFS(СВЦЭМ!$D$33:$D$776,СВЦЭМ!$A$33:$A$776,$A84,СВЦЭМ!$B$33:$B$776,L$83)+'СЕТ СН'!$H$11+СВЦЭМ!$D$10+'СЕТ СН'!$H$5-'СЕТ СН'!$H$21</f>
        <v>3317.4917283599998</v>
      </c>
      <c r="M84" s="36">
        <f>SUMIFS(СВЦЭМ!$D$33:$D$776,СВЦЭМ!$A$33:$A$776,$A84,СВЦЭМ!$B$33:$B$776,M$83)+'СЕТ СН'!$H$11+СВЦЭМ!$D$10+'СЕТ СН'!$H$5-'СЕТ СН'!$H$21</f>
        <v>3322.5218482</v>
      </c>
      <c r="N84" s="36">
        <f>SUMIFS(СВЦЭМ!$D$33:$D$776,СВЦЭМ!$A$33:$A$776,$A84,СВЦЭМ!$B$33:$B$776,N$83)+'СЕТ СН'!$H$11+СВЦЭМ!$D$10+'СЕТ СН'!$H$5-'СЕТ СН'!$H$21</f>
        <v>3336.65482393</v>
      </c>
      <c r="O84" s="36">
        <f>SUMIFS(СВЦЭМ!$D$33:$D$776,СВЦЭМ!$A$33:$A$776,$A84,СВЦЭМ!$B$33:$B$776,O$83)+'СЕТ СН'!$H$11+СВЦЭМ!$D$10+'СЕТ СН'!$H$5-'СЕТ СН'!$H$21</f>
        <v>3359.4955640099997</v>
      </c>
      <c r="P84" s="36">
        <f>SUMIFS(СВЦЭМ!$D$33:$D$776,СВЦЭМ!$A$33:$A$776,$A84,СВЦЭМ!$B$33:$B$776,P$83)+'СЕТ СН'!$H$11+СВЦЭМ!$D$10+'СЕТ СН'!$H$5-'СЕТ СН'!$H$21</f>
        <v>3384.4481754999997</v>
      </c>
      <c r="Q84" s="36">
        <f>SUMIFS(СВЦЭМ!$D$33:$D$776,СВЦЭМ!$A$33:$A$776,$A84,СВЦЭМ!$B$33:$B$776,Q$83)+'СЕТ СН'!$H$11+СВЦЭМ!$D$10+'СЕТ СН'!$H$5-'СЕТ СН'!$H$21</f>
        <v>3350.9120267799999</v>
      </c>
      <c r="R84" s="36">
        <f>SUMIFS(СВЦЭМ!$D$33:$D$776,СВЦЭМ!$A$33:$A$776,$A84,СВЦЭМ!$B$33:$B$776,R$83)+'СЕТ СН'!$H$11+СВЦЭМ!$D$10+'СЕТ СН'!$H$5-'СЕТ СН'!$H$21</f>
        <v>3313.2664326200002</v>
      </c>
      <c r="S84" s="36">
        <f>SUMIFS(СВЦЭМ!$D$33:$D$776,СВЦЭМ!$A$33:$A$776,$A84,СВЦЭМ!$B$33:$B$776,S$83)+'СЕТ СН'!$H$11+СВЦЭМ!$D$10+'СЕТ СН'!$H$5-'СЕТ СН'!$H$21</f>
        <v>3273.3153631200003</v>
      </c>
      <c r="T84" s="36">
        <f>SUMIFS(СВЦЭМ!$D$33:$D$776,СВЦЭМ!$A$33:$A$776,$A84,СВЦЭМ!$B$33:$B$776,T$83)+'СЕТ СН'!$H$11+СВЦЭМ!$D$10+'СЕТ СН'!$H$5-'СЕТ СН'!$H$21</f>
        <v>3262.23413953</v>
      </c>
      <c r="U84" s="36">
        <f>SUMIFS(СВЦЭМ!$D$33:$D$776,СВЦЭМ!$A$33:$A$776,$A84,СВЦЭМ!$B$33:$B$776,U$83)+'СЕТ СН'!$H$11+СВЦЭМ!$D$10+'СЕТ СН'!$H$5-'СЕТ СН'!$H$21</f>
        <v>3266.2906114699999</v>
      </c>
      <c r="V84" s="36">
        <f>SUMIFS(СВЦЭМ!$D$33:$D$776,СВЦЭМ!$A$33:$A$776,$A84,СВЦЭМ!$B$33:$B$776,V$83)+'СЕТ СН'!$H$11+СВЦЭМ!$D$10+'СЕТ СН'!$H$5-'СЕТ СН'!$H$21</f>
        <v>3263.09281457</v>
      </c>
      <c r="W84" s="36">
        <f>SUMIFS(СВЦЭМ!$D$33:$D$776,СВЦЭМ!$A$33:$A$776,$A84,СВЦЭМ!$B$33:$B$776,W$83)+'СЕТ СН'!$H$11+СВЦЭМ!$D$10+'СЕТ СН'!$H$5-'СЕТ СН'!$H$21</f>
        <v>3261.4658852600001</v>
      </c>
      <c r="X84" s="36">
        <f>SUMIFS(СВЦЭМ!$D$33:$D$776,СВЦЭМ!$A$33:$A$776,$A84,СВЦЭМ!$B$33:$B$776,X$83)+'СЕТ СН'!$H$11+СВЦЭМ!$D$10+'СЕТ СН'!$H$5-'СЕТ СН'!$H$21</f>
        <v>3270.3766443899999</v>
      </c>
      <c r="Y84" s="36">
        <f>SUMIFS(СВЦЭМ!$D$33:$D$776,СВЦЭМ!$A$33:$A$776,$A84,СВЦЭМ!$B$33:$B$776,Y$83)+'СЕТ СН'!$H$11+СВЦЭМ!$D$10+'СЕТ СН'!$H$5-'СЕТ СН'!$H$21</f>
        <v>3300.4753423399998</v>
      </c>
      <c r="AA84" s="45"/>
    </row>
    <row r="85" spans="1:27" ht="15.75" x14ac:dyDescent="0.2">
      <c r="A85" s="35">
        <f>A84+1</f>
        <v>44106</v>
      </c>
      <c r="B85" s="36">
        <f>SUMIFS(СВЦЭМ!$D$33:$D$776,СВЦЭМ!$A$33:$A$776,$A85,СВЦЭМ!$B$33:$B$776,B$83)+'СЕТ СН'!$H$11+СВЦЭМ!$D$10+'СЕТ СН'!$H$5-'СЕТ СН'!$H$21</f>
        <v>3371.3574938000002</v>
      </c>
      <c r="C85" s="36">
        <f>SUMIFS(СВЦЭМ!$D$33:$D$776,СВЦЭМ!$A$33:$A$776,$A85,СВЦЭМ!$B$33:$B$776,C$83)+'СЕТ СН'!$H$11+СВЦЭМ!$D$10+'СЕТ СН'!$H$5-'СЕТ СН'!$H$21</f>
        <v>3450.81028014</v>
      </c>
      <c r="D85" s="36">
        <f>SUMIFS(СВЦЭМ!$D$33:$D$776,СВЦЭМ!$A$33:$A$776,$A85,СВЦЭМ!$B$33:$B$776,D$83)+'СЕТ СН'!$H$11+СВЦЭМ!$D$10+'СЕТ СН'!$H$5-'СЕТ СН'!$H$21</f>
        <v>3507.57794057</v>
      </c>
      <c r="E85" s="36">
        <f>SUMIFS(СВЦЭМ!$D$33:$D$776,СВЦЭМ!$A$33:$A$776,$A85,СВЦЭМ!$B$33:$B$776,E$83)+'СЕТ СН'!$H$11+СВЦЭМ!$D$10+'СЕТ СН'!$H$5-'СЕТ СН'!$H$21</f>
        <v>3527.0555964599998</v>
      </c>
      <c r="F85" s="36">
        <f>SUMIFS(СВЦЭМ!$D$33:$D$776,СВЦЭМ!$A$33:$A$776,$A85,СВЦЭМ!$B$33:$B$776,F$83)+'СЕТ СН'!$H$11+СВЦЭМ!$D$10+'СЕТ СН'!$H$5-'СЕТ СН'!$H$21</f>
        <v>3533.6464061199999</v>
      </c>
      <c r="G85" s="36">
        <f>SUMIFS(СВЦЭМ!$D$33:$D$776,СВЦЭМ!$A$33:$A$776,$A85,СВЦЭМ!$B$33:$B$776,G$83)+'СЕТ СН'!$H$11+СВЦЭМ!$D$10+'СЕТ СН'!$H$5-'СЕТ СН'!$H$21</f>
        <v>3513.81188892</v>
      </c>
      <c r="H85" s="36">
        <f>SUMIFS(СВЦЭМ!$D$33:$D$776,СВЦЭМ!$A$33:$A$776,$A85,СВЦЭМ!$B$33:$B$776,H$83)+'СЕТ СН'!$H$11+СВЦЭМ!$D$10+'СЕТ СН'!$H$5-'СЕТ СН'!$H$21</f>
        <v>3458.9364185499999</v>
      </c>
      <c r="I85" s="36">
        <f>SUMIFS(СВЦЭМ!$D$33:$D$776,СВЦЭМ!$A$33:$A$776,$A85,СВЦЭМ!$B$33:$B$776,I$83)+'СЕТ СН'!$H$11+СВЦЭМ!$D$10+'СЕТ СН'!$H$5-'СЕТ СН'!$H$21</f>
        <v>3405.13890997</v>
      </c>
      <c r="J85" s="36">
        <f>SUMIFS(СВЦЭМ!$D$33:$D$776,СВЦЭМ!$A$33:$A$776,$A85,СВЦЭМ!$B$33:$B$776,J$83)+'СЕТ СН'!$H$11+СВЦЭМ!$D$10+'СЕТ СН'!$H$5-'СЕТ СН'!$H$21</f>
        <v>3348.4304285200001</v>
      </c>
      <c r="K85" s="36">
        <f>SUMIFS(СВЦЭМ!$D$33:$D$776,СВЦЭМ!$A$33:$A$776,$A85,СВЦЭМ!$B$33:$B$776,K$83)+'СЕТ СН'!$H$11+СВЦЭМ!$D$10+'СЕТ СН'!$H$5-'СЕТ СН'!$H$21</f>
        <v>3315.03688921</v>
      </c>
      <c r="L85" s="36">
        <f>SUMIFS(СВЦЭМ!$D$33:$D$776,СВЦЭМ!$A$33:$A$776,$A85,СВЦЭМ!$B$33:$B$776,L$83)+'СЕТ СН'!$H$11+СВЦЭМ!$D$10+'СЕТ СН'!$H$5-'СЕТ СН'!$H$21</f>
        <v>3313.7135174999999</v>
      </c>
      <c r="M85" s="36">
        <f>SUMIFS(СВЦЭМ!$D$33:$D$776,СВЦЭМ!$A$33:$A$776,$A85,СВЦЭМ!$B$33:$B$776,M$83)+'СЕТ СН'!$H$11+СВЦЭМ!$D$10+'СЕТ СН'!$H$5-'СЕТ СН'!$H$21</f>
        <v>3318.6540798400001</v>
      </c>
      <c r="N85" s="36">
        <f>SUMIFS(СВЦЭМ!$D$33:$D$776,СВЦЭМ!$A$33:$A$776,$A85,СВЦЭМ!$B$33:$B$776,N$83)+'СЕТ СН'!$H$11+СВЦЭМ!$D$10+'СЕТ СН'!$H$5-'СЕТ СН'!$H$21</f>
        <v>3329.7790346900001</v>
      </c>
      <c r="O85" s="36">
        <f>SUMIFS(СВЦЭМ!$D$33:$D$776,СВЦЭМ!$A$33:$A$776,$A85,СВЦЭМ!$B$33:$B$776,O$83)+'СЕТ СН'!$H$11+СВЦЭМ!$D$10+'СЕТ СН'!$H$5-'СЕТ СН'!$H$21</f>
        <v>3354.9155011100002</v>
      </c>
      <c r="P85" s="36">
        <f>SUMIFS(СВЦЭМ!$D$33:$D$776,СВЦЭМ!$A$33:$A$776,$A85,СВЦЭМ!$B$33:$B$776,P$83)+'СЕТ СН'!$H$11+СВЦЭМ!$D$10+'СЕТ СН'!$H$5-'СЕТ СН'!$H$21</f>
        <v>3387.2435335499999</v>
      </c>
      <c r="Q85" s="36">
        <f>SUMIFS(СВЦЭМ!$D$33:$D$776,СВЦЭМ!$A$33:$A$776,$A85,СВЦЭМ!$B$33:$B$776,Q$83)+'СЕТ СН'!$H$11+СВЦЭМ!$D$10+'СЕТ СН'!$H$5-'СЕТ СН'!$H$21</f>
        <v>3355.18564156</v>
      </c>
      <c r="R85" s="36">
        <f>SUMIFS(СВЦЭМ!$D$33:$D$776,СВЦЭМ!$A$33:$A$776,$A85,СВЦЭМ!$B$33:$B$776,R$83)+'СЕТ СН'!$H$11+СВЦЭМ!$D$10+'СЕТ СН'!$H$5-'СЕТ СН'!$H$21</f>
        <v>3315.4309990299998</v>
      </c>
      <c r="S85" s="36">
        <f>SUMIFS(СВЦЭМ!$D$33:$D$776,СВЦЭМ!$A$33:$A$776,$A85,СВЦЭМ!$B$33:$B$776,S$83)+'СЕТ СН'!$H$11+СВЦЭМ!$D$10+'СЕТ СН'!$H$5-'СЕТ СН'!$H$21</f>
        <v>3277.7308400699999</v>
      </c>
      <c r="T85" s="36">
        <f>SUMIFS(СВЦЭМ!$D$33:$D$776,СВЦЭМ!$A$33:$A$776,$A85,СВЦЭМ!$B$33:$B$776,T$83)+'СЕТ СН'!$H$11+СВЦЭМ!$D$10+'СЕТ СН'!$H$5-'СЕТ СН'!$H$21</f>
        <v>3253.19280368</v>
      </c>
      <c r="U85" s="36">
        <f>SUMIFS(СВЦЭМ!$D$33:$D$776,СВЦЭМ!$A$33:$A$776,$A85,СВЦЭМ!$B$33:$B$776,U$83)+'СЕТ СН'!$H$11+СВЦЭМ!$D$10+'СЕТ СН'!$H$5-'СЕТ СН'!$H$21</f>
        <v>3246.6998235999999</v>
      </c>
      <c r="V85" s="36">
        <f>SUMIFS(СВЦЭМ!$D$33:$D$776,СВЦЭМ!$A$33:$A$776,$A85,СВЦЭМ!$B$33:$B$776,V$83)+'СЕТ СН'!$H$11+СВЦЭМ!$D$10+'СЕТ СН'!$H$5-'СЕТ СН'!$H$21</f>
        <v>3251.2433138699998</v>
      </c>
      <c r="W85" s="36">
        <f>SUMIFS(СВЦЭМ!$D$33:$D$776,СВЦЭМ!$A$33:$A$776,$A85,СВЦЭМ!$B$33:$B$776,W$83)+'СЕТ СН'!$H$11+СВЦЭМ!$D$10+'СЕТ СН'!$H$5-'СЕТ СН'!$H$21</f>
        <v>3250.4371053300001</v>
      </c>
      <c r="X85" s="36">
        <f>SUMIFS(СВЦЭМ!$D$33:$D$776,СВЦЭМ!$A$33:$A$776,$A85,СВЦЭМ!$B$33:$B$776,X$83)+'СЕТ СН'!$H$11+СВЦЭМ!$D$10+'СЕТ СН'!$H$5-'СЕТ СН'!$H$21</f>
        <v>3270.9339887599999</v>
      </c>
      <c r="Y85" s="36">
        <f>SUMIFS(СВЦЭМ!$D$33:$D$776,СВЦЭМ!$A$33:$A$776,$A85,СВЦЭМ!$B$33:$B$776,Y$83)+'СЕТ СН'!$H$11+СВЦЭМ!$D$10+'СЕТ СН'!$H$5-'СЕТ СН'!$H$21</f>
        <v>3299.17758559</v>
      </c>
    </row>
    <row r="86" spans="1:27" ht="15.75" x14ac:dyDescent="0.2">
      <c r="A86" s="35">
        <f t="shared" ref="A86:A114" si="2">A85+1</f>
        <v>44107</v>
      </c>
      <c r="B86" s="36">
        <f>SUMIFS(СВЦЭМ!$D$33:$D$776,СВЦЭМ!$A$33:$A$776,$A86,СВЦЭМ!$B$33:$B$776,B$83)+'СЕТ СН'!$H$11+СВЦЭМ!$D$10+'СЕТ СН'!$H$5-'СЕТ СН'!$H$21</f>
        <v>3363.8124049799999</v>
      </c>
      <c r="C86" s="36">
        <f>SUMIFS(СВЦЭМ!$D$33:$D$776,СВЦЭМ!$A$33:$A$776,$A86,СВЦЭМ!$B$33:$B$776,C$83)+'СЕТ СН'!$H$11+СВЦЭМ!$D$10+'СЕТ СН'!$H$5-'СЕТ СН'!$H$21</f>
        <v>3442.77737269</v>
      </c>
      <c r="D86" s="36">
        <f>SUMIFS(СВЦЭМ!$D$33:$D$776,СВЦЭМ!$A$33:$A$776,$A86,СВЦЭМ!$B$33:$B$776,D$83)+'СЕТ СН'!$H$11+СВЦЭМ!$D$10+'СЕТ СН'!$H$5-'СЕТ СН'!$H$21</f>
        <v>3511.12896189</v>
      </c>
      <c r="E86" s="36">
        <f>SUMIFS(СВЦЭМ!$D$33:$D$776,СВЦЭМ!$A$33:$A$776,$A86,СВЦЭМ!$B$33:$B$776,E$83)+'СЕТ СН'!$H$11+СВЦЭМ!$D$10+'СЕТ СН'!$H$5-'СЕТ СН'!$H$21</f>
        <v>3522.6834920800002</v>
      </c>
      <c r="F86" s="36">
        <f>SUMIFS(СВЦЭМ!$D$33:$D$776,СВЦЭМ!$A$33:$A$776,$A86,СВЦЭМ!$B$33:$B$776,F$83)+'СЕТ СН'!$H$11+СВЦЭМ!$D$10+'СЕТ СН'!$H$5-'СЕТ СН'!$H$21</f>
        <v>3526.9693301299999</v>
      </c>
      <c r="G86" s="36">
        <f>SUMIFS(СВЦЭМ!$D$33:$D$776,СВЦЭМ!$A$33:$A$776,$A86,СВЦЭМ!$B$33:$B$776,G$83)+'СЕТ СН'!$H$11+СВЦЭМ!$D$10+'СЕТ СН'!$H$5-'СЕТ СН'!$H$21</f>
        <v>3515.0082120699999</v>
      </c>
      <c r="H86" s="36">
        <f>SUMIFS(СВЦЭМ!$D$33:$D$776,СВЦЭМ!$A$33:$A$776,$A86,СВЦЭМ!$B$33:$B$776,H$83)+'СЕТ СН'!$H$11+СВЦЭМ!$D$10+'СЕТ СН'!$H$5-'СЕТ СН'!$H$21</f>
        <v>3491.7346046100001</v>
      </c>
      <c r="I86" s="36">
        <f>SUMIFS(СВЦЭМ!$D$33:$D$776,СВЦЭМ!$A$33:$A$776,$A86,СВЦЭМ!$B$33:$B$776,I$83)+'СЕТ СН'!$H$11+СВЦЭМ!$D$10+'СЕТ СН'!$H$5-'СЕТ СН'!$H$21</f>
        <v>3455.7208913700001</v>
      </c>
      <c r="J86" s="36">
        <f>SUMIFS(СВЦЭМ!$D$33:$D$776,СВЦЭМ!$A$33:$A$776,$A86,СВЦЭМ!$B$33:$B$776,J$83)+'СЕТ СН'!$H$11+СВЦЭМ!$D$10+'СЕТ СН'!$H$5-'СЕТ СН'!$H$21</f>
        <v>3369.7970192399998</v>
      </c>
      <c r="K86" s="36">
        <f>SUMIFS(СВЦЭМ!$D$33:$D$776,СВЦЭМ!$A$33:$A$776,$A86,СВЦЭМ!$B$33:$B$776,K$83)+'СЕТ СН'!$H$11+СВЦЭМ!$D$10+'СЕТ СН'!$H$5-'СЕТ СН'!$H$21</f>
        <v>3314.2368618099999</v>
      </c>
      <c r="L86" s="36">
        <f>SUMIFS(СВЦЭМ!$D$33:$D$776,СВЦЭМ!$A$33:$A$776,$A86,СВЦЭМ!$B$33:$B$776,L$83)+'СЕТ СН'!$H$11+СВЦЭМ!$D$10+'СЕТ СН'!$H$5-'СЕТ СН'!$H$21</f>
        <v>3308.50093711</v>
      </c>
      <c r="M86" s="36">
        <f>SUMIFS(СВЦЭМ!$D$33:$D$776,СВЦЭМ!$A$33:$A$776,$A86,СВЦЭМ!$B$33:$B$776,M$83)+'СЕТ СН'!$H$11+СВЦЭМ!$D$10+'СЕТ СН'!$H$5-'СЕТ СН'!$H$21</f>
        <v>3314.3289983300001</v>
      </c>
      <c r="N86" s="36">
        <f>SUMIFS(СВЦЭМ!$D$33:$D$776,СВЦЭМ!$A$33:$A$776,$A86,СВЦЭМ!$B$33:$B$776,N$83)+'СЕТ СН'!$H$11+СВЦЭМ!$D$10+'СЕТ СН'!$H$5-'СЕТ СН'!$H$21</f>
        <v>3325.1003580299998</v>
      </c>
      <c r="O86" s="36">
        <f>SUMIFS(СВЦЭМ!$D$33:$D$776,СВЦЭМ!$A$33:$A$776,$A86,СВЦЭМ!$B$33:$B$776,O$83)+'СЕТ СН'!$H$11+СВЦЭМ!$D$10+'СЕТ СН'!$H$5-'СЕТ СН'!$H$21</f>
        <v>3358.2686215899998</v>
      </c>
      <c r="P86" s="36">
        <f>SUMIFS(СВЦЭМ!$D$33:$D$776,СВЦЭМ!$A$33:$A$776,$A86,СВЦЭМ!$B$33:$B$776,P$83)+'СЕТ СН'!$H$11+СВЦЭМ!$D$10+'СЕТ СН'!$H$5-'СЕТ СН'!$H$21</f>
        <v>3392.5348999299999</v>
      </c>
      <c r="Q86" s="36">
        <f>SUMIFS(СВЦЭМ!$D$33:$D$776,СВЦЭМ!$A$33:$A$776,$A86,СВЦЭМ!$B$33:$B$776,Q$83)+'СЕТ СН'!$H$11+СВЦЭМ!$D$10+'СЕТ СН'!$H$5-'СЕТ СН'!$H$21</f>
        <v>3365.33883418</v>
      </c>
      <c r="R86" s="36">
        <f>SUMIFS(СВЦЭМ!$D$33:$D$776,СВЦЭМ!$A$33:$A$776,$A86,СВЦЭМ!$B$33:$B$776,R$83)+'СЕТ СН'!$H$11+СВЦЭМ!$D$10+'СЕТ СН'!$H$5-'СЕТ СН'!$H$21</f>
        <v>3325.8318557399998</v>
      </c>
      <c r="S86" s="36">
        <f>SUMIFS(СВЦЭМ!$D$33:$D$776,СВЦЭМ!$A$33:$A$776,$A86,СВЦЭМ!$B$33:$B$776,S$83)+'СЕТ СН'!$H$11+СВЦЭМ!$D$10+'СЕТ СН'!$H$5-'СЕТ СН'!$H$21</f>
        <v>3274.8472121200002</v>
      </c>
      <c r="T86" s="36">
        <f>SUMIFS(СВЦЭМ!$D$33:$D$776,СВЦЭМ!$A$33:$A$776,$A86,СВЦЭМ!$B$33:$B$776,T$83)+'СЕТ СН'!$H$11+СВЦЭМ!$D$10+'СЕТ СН'!$H$5-'СЕТ СН'!$H$21</f>
        <v>3258.2401382600001</v>
      </c>
      <c r="U86" s="36">
        <f>SUMIFS(СВЦЭМ!$D$33:$D$776,СВЦЭМ!$A$33:$A$776,$A86,СВЦЭМ!$B$33:$B$776,U$83)+'СЕТ СН'!$H$11+СВЦЭМ!$D$10+'СЕТ СН'!$H$5-'СЕТ СН'!$H$21</f>
        <v>3249.36749766</v>
      </c>
      <c r="V86" s="36">
        <f>SUMIFS(СВЦЭМ!$D$33:$D$776,СВЦЭМ!$A$33:$A$776,$A86,СВЦЭМ!$B$33:$B$776,V$83)+'СЕТ СН'!$H$11+СВЦЭМ!$D$10+'СЕТ СН'!$H$5-'СЕТ СН'!$H$21</f>
        <v>3243.7791292800002</v>
      </c>
      <c r="W86" s="36">
        <f>SUMIFS(СВЦЭМ!$D$33:$D$776,СВЦЭМ!$A$33:$A$776,$A86,СВЦЭМ!$B$33:$B$776,W$83)+'СЕТ СН'!$H$11+СВЦЭМ!$D$10+'СЕТ СН'!$H$5-'СЕТ СН'!$H$21</f>
        <v>3251.2138102500003</v>
      </c>
      <c r="X86" s="36">
        <f>SUMIFS(СВЦЭМ!$D$33:$D$776,СВЦЭМ!$A$33:$A$776,$A86,СВЦЭМ!$B$33:$B$776,X$83)+'СЕТ СН'!$H$11+СВЦЭМ!$D$10+'СЕТ СН'!$H$5-'СЕТ СН'!$H$21</f>
        <v>3264.3072025699998</v>
      </c>
      <c r="Y86" s="36">
        <f>SUMIFS(СВЦЭМ!$D$33:$D$776,СВЦЭМ!$A$33:$A$776,$A86,СВЦЭМ!$B$33:$B$776,Y$83)+'СЕТ СН'!$H$11+СВЦЭМ!$D$10+'СЕТ СН'!$H$5-'СЕТ СН'!$H$21</f>
        <v>3299.92180809</v>
      </c>
    </row>
    <row r="87" spans="1:27" ht="15.75" x14ac:dyDescent="0.2">
      <c r="A87" s="35">
        <f t="shared" si="2"/>
        <v>44108</v>
      </c>
      <c r="B87" s="36">
        <f>SUMIFS(СВЦЭМ!$D$33:$D$776,СВЦЭМ!$A$33:$A$776,$A87,СВЦЭМ!$B$33:$B$776,B$83)+'СЕТ СН'!$H$11+СВЦЭМ!$D$10+'СЕТ СН'!$H$5-'СЕТ СН'!$H$21</f>
        <v>3395.6957089799998</v>
      </c>
      <c r="C87" s="36">
        <f>SUMIFS(СВЦЭМ!$D$33:$D$776,СВЦЭМ!$A$33:$A$776,$A87,СВЦЭМ!$B$33:$B$776,C$83)+'СЕТ СН'!$H$11+СВЦЭМ!$D$10+'СЕТ СН'!$H$5-'СЕТ СН'!$H$21</f>
        <v>3472.6797852099999</v>
      </c>
      <c r="D87" s="36">
        <f>SUMIFS(СВЦЭМ!$D$33:$D$776,СВЦЭМ!$A$33:$A$776,$A87,СВЦЭМ!$B$33:$B$776,D$83)+'СЕТ СН'!$H$11+СВЦЭМ!$D$10+'СЕТ СН'!$H$5-'СЕТ СН'!$H$21</f>
        <v>3546.4136981800002</v>
      </c>
      <c r="E87" s="36">
        <f>SUMIFS(СВЦЭМ!$D$33:$D$776,СВЦЭМ!$A$33:$A$776,$A87,СВЦЭМ!$B$33:$B$776,E$83)+'СЕТ СН'!$H$11+СВЦЭМ!$D$10+'СЕТ СН'!$H$5-'СЕТ СН'!$H$21</f>
        <v>3575.3321397899999</v>
      </c>
      <c r="F87" s="36">
        <f>SUMIFS(СВЦЭМ!$D$33:$D$776,СВЦЭМ!$A$33:$A$776,$A87,СВЦЭМ!$B$33:$B$776,F$83)+'СЕТ СН'!$H$11+СВЦЭМ!$D$10+'СЕТ СН'!$H$5-'СЕТ СН'!$H$21</f>
        <v>3579.9216706899997</v>
      </c>
      <c r="G87" s="36">
        <f>SUMIFS(СВЦЭМ!$D$33:$D$776,СВЦЭМ!$A$33:$A$776,$A87,СВЦЭМ!$B$33:$B$776,G$83)+'СЕТ СН'!$H$11+СВЦЭМ!$D$10+'СЕТ СН'!$H$5-'СЕТ СН'!$H$21</f>
        <v>3569.8605490099999</v>
      </c>
      <c r="H87" s="36">
        <f>SUMIFS(СВЦЭМ!$D$33:$D$776,СВЦЭМ!$A$33:$A$776,$A87,СВЦЭМ!$B$33:$B$776,H$83)+'СЕТ СН'!$H$11+СВЦЭМ!$D$10+'СЕТ СН'!$H$5-'СЕТ СН'!$H$21</f>
        <v>3555.86158707</v>
      </c>
      <c r="I87" s="36">
        <f>SUMIFS(СВЦЭМ!$D$33:$D$776,СВЦЭМ!$A$33:$A$776,$A87,СВЦЭМ!$B$33:$B$776,I$83)+'СЕТ СН'!$H$11+СВЦЭМ!$D$10+'СЕТ СН'!$H$5-'СЕТ СН'!$H$21</f>
        <v>3523.4860427200001</v>
      </c>
      <c r="J87" s="36">
        <f>SUMIFS(СВЦЭМ!$D$33:$D$776,СВЦЭМ!$A$33:$A$776,$A87,СВЦЭМ!$B$33:$B$776,J$83)+'СЕТ СН'!$H$11+СВЦЭМ!$D$10+'СЕТ СН'!$H$5-'СЕТ СН'!$H$21</f>
        <v>3428.5507791199998</v>
      </c>
      <c r="K87" s="36">
        <f>SUMIFS(СВЦЭМ!$D$33:$D$776,СВЦЭМ!$A$33:$A$776,$A87,СВЦЭМ!$B$33:$B$776,K$83)+'СЕТ СН'!$H$11+СВЦЭМ!$D$10+'СЕТ СН'!$H$5-'СЕТ СН'!$H$21</f>
        <v>3358.0737932699999</v>
      </c>
      <c r="L87" s="36">
        <f>SUMIFS(СВЦЭМ!$D$33:$D$776,СВЦЭМ!$A$33:$A$776,$A87,СВЦЭМ!$B$33:$B$776,L$83)+'СЕТ СН'!$H$11+СВЦЭМ!$D$10+'СЕТ СН'!$H$5-'СЕТ СН'!$H$21</f>
        <v>3324.9020139499999</v>
      </c>
      <c r="M87" s="36">
        <f>SUMIFS(СВЦЭМ!$D$33:$D$776,СВЦЭМ!$A$33:$A$776,$A87,СВЦЭМ!$B$33:$B$776,M$83)+'СЕТ СН'!$H$11+СВЦЭМ!$D$10+'СЕТ СН'!$H$5-'СЕТ СН'!$H$21</f>
        <v>3330.7936346299998</v>
      </c>
      <c r="N87" s="36">
        <f>SUMIFS(СВЦЭМ!$D$33:$D$776,СВЦЭМ!$A$33:$A$776,$A87,СВЦЭМ!$B$33:$B$776,N$83)+'СЕТ СН'!$H$11+СВЦЭМ!$D$10+'СЕТ СН'!$H$5-'СЕТ СН'!$H$21</f>
        <v>3341.7382925800002</v>
      </c>
      <c r="O87" s="36">
        <f>SUMIFS(СВЦЭМ!$D$33:$D$776,СВЦЭМ!$A$33:$A$776,$A87,СВЦЭМ!$B$33:$B$776,O$83)+'СЕТ СН'!$H$11+СВЦЭМ!$D$10+'СЕТ СН'!$H$5-'СЕТ СН'!$H$21</f>
        <v>3400.6018872899999</v>
      </c>
      <c r="P87" s="36">
        <f>SUMIFS(СВЦЭМ!$D$33:$D$776,СВЦЭМ!$A$33:$A$776,$A87,СВЦЭМ!$B$33:$B$776,P$83)+'СЕТ СН'!$H$11+СВЦЭМ!$D$10+'СЕТ СН'!$H$5-'СЕТ СН'!$H$21</f>
        <v>3430.9597809900001</v>
      </c>
      <c r="Q87" s="36">
        <f>SUMIFS(СВЦЭМ!$D$33:$D$776,СВЦЭМ!$A$33:$A$776,$A87,СВЦЭМ!$B$33:$B$776,Q$83)+'СЕТ СН'!$H$11+СВЦЭМ!$D$10+'СЕТ СН'!$H$5-'СЕТ СН'!$H$21</f>
        <v>3391.69881338</v>
      </c>
      <c r="R87" s="36">
        <f>SUMIFS(СВЦЭМ!$D$33:$D$776,СВЦЭМ!$A$33:$A$776,$A87,СВЦЭМ!$B$33:$B$776,R$83)+'СЕТ СН'!$H$11+СВЦЭМ!$D$10+'СЕТ СН'!$H$5-'СЕТ СН'!$H$21</f>
        <v>3346.6704745500001</v>
      </c>
      <c r="S87" s="36">
        <f>SUMIFS(СВЦЭМ!$D$33:$D$776,СВЦЭМ!$A$33:$A$776,$A87,СВЦЭМ!$B$33:$B$776,S$83)+'СЕТ СН'!$H$11+СВЦЭМ!$D$10+'СЕТ СН'!$H$5-'СЕТ СН'!$H$21</f>
        <v>3306.1910688099997</v>
      </c>
      <c r="T87" s="36">
        <f>SUMIFS(СВЦЭМ!$D$33:$D$776,СВЦЭМ!$A$33:$A$776,$A87,СВЦЭМ!$B$33:$B$776,T$83)+'СЕТ СН'!$H$11+СВЦЭМ!$D$10+'СЕТ СН'!$H$5-'СЕТ СН'!$H$21</f>
        <v>3278.2090062500001</v>
      </c>
      <c r="U87" s="36">
        <f>SUMIFS(СВЦЭМ!$D$33:$D$776,СВЦЭМ!$A$33:$A$776,$A87,СВЦЭМ!$B$33:$B$776,U$83)+'СЕТ СН'!$H$11+СВЦЭМ!$D$10+'СЕТ СН'!$H$5-'СЕТ СН'!$H$21</f>
        <v>3269.7553074400003</v>
      </c>
      <c r="V87" s="36">
        <f>SUMIFS(СВЦЭМ!$D$33:$D$776,СВЦЭМ!$A$33:$A$776,$A87,СВЦЭМ!$B$33:$B$776,V$83)+'СЕТ СН'!$H$11+СВЦЭМ!$D$10+'СЕТ СН'!$H$5-'СЕТ СН'!$H$21</f>
        <v>3290.3252168399999</v>
      </c>
      <c r="W87" s="36">
        <f>SUMIFS(СВЦЭМ!$D$33:$D$776,СВЦЭМ!$A$33:$A$776,$A87,СВЦЭМ!$B$33:$B$776,W$83)+'СЕТ СН'!$H$11+СВЦЭМ!$D$10+'СЕТ СН'!$H$5-'СЕТ СН'!$H$21</f>
        <v>3289.65859877</v>
      </c>
      <c r="X87" s="36">
        <f>SUMIFS(СВЦЭМ!$D$33:$D$776,СВЦЭМ!$A$33:$A$776,$A87,СВЦЭМ!$B$33:$B$776,X$83)+'СЕТ СН'!$H$11+СВЦЭМ!$D$10+'СЕТ СН'!$H$5-'СЕТ СН'!$H$21</f>
        <v>3308.27883376</v>
      </c>
      <c r="Y87" s="36">
        <f>SUMIFS(СВЦЭМ!$D$33:$D$776,СВЦЭМ!$A$33:$A$776,$A87,СВЦЭМ!$B$33:$B$776,Y$83)+'СЕТ СН'!$H$11+СВЦЭМ!$D$10+'СЕТ СН'!$H$5-'СЕТ СН'!$H$21</f>
        <v>3352.2230525800001</v>
      </c>
    </row>
    <row r="88" spans="1:27" ht="15.75" x14ac:dyDescent="0.2">
      <c r="A88" s="35">
        <f t="shared" si="2"/>
        <v>44109</v>
      </c>
      <c r="B88" s="36">
        <f>SUMIFS(СВЦЭМ!$D$33:$D$776,СВЦЭМ!$A$33:$A$776,$A88,СВЦЭМ!$B$33:$B$776,B$83)+'СЕТ СН'!$H$11+СВЦЭМ!$D$10+'СЕТ СН'!$H$5-'СЕТ СН'!$H$21</f>
        <v>3410.5447127799998</v>
      </c>
      <c r="C88" s="36">
        <f>SUMIFS(СВЦЭМ!$D$33:$D$776,СВЦЭМ!$A$33:$A$776,$A88,СВЦЭМ!$B$33:$B$776,C$83)+'СЕТ СН'!$H$11+СВЦЭМ!$D$10+'СЕТ СН'!$H$5-'СЕТ СН'!$H$21</f>
        <v>3496.4250323599999</v>
      </c>
      <c r="D88" s="36">
        <f>SUMIFS(СВЦЭМ!$D$33:$D$776,СВЦЭМ!$A$33:$A$776,$A88,СВЦЭМ!$B$33:$B$776,D$83)+'СЕТ СН'!$H$11+СВЦЭМ!$D$10+'СЕТ СН'!$H$5-'СЕТ СН'!$H$21</f>
        <v>3573.27883041</v>
      </c>
      <c r="E88" s="36">
        <f>SUMIFS(СВЦЭМ!$D$33:$D$776,СВЦЭМ!$A$33:$A$776,$A88,СВЦЭМ!$B$33:$B$776,E$83)+'СЕТ СН'!$H$11+СВЦЭМ!$D$10+'СЕТ СН'!$H$5-'СЕТ СН'!$H$21</f>
        <v>3594.3115858800002</v>
      </c>
      <c r="F88" s="36">
        <f>SUMIFS(СВЦЭМ!$D$33:$D$776,СВЦЭМ!$A$33:$A$776,$A88,СВЦЭМ!$B$33:$B$776,F$83)+'СЕТ СН'!$H$11+СВЦЭМ!$D$10+'СЕТ СН'!$H$5-'СЕТ СН'!$H$21</f>
        <v>3594.0299999600002</v>
      </c>
      <c r="G88" s="36">
        <f>SUMIFS(СВЦЭМ!$D$33:$D$776,СВЦЭМ!$A$33:$A$776,$A88,СВЦЭМ!$B$33:$B$776,G$83)+'СЕТ СН'!$H$11+СВЦЭМ!$D$10+'СЕТ СН'!$H$5-'СЕТ СН'!$H$21</f>
        <v>3573.9671792600002</v>
      </c>
      <c r="H88" s="36">
        <f>SUMIFS(СВЦЭМ!$D$33:$D$776,СВЦЭМ!$A$33:$A$776,$A88,СВЦЭМ!$B$33:$B$776,H$83)+'СЕТ СН'!$H$11+СВЦЭМ!$D$10+'СЕТ СН'!$H$5-'СЕТ СН'!$H$21</f>
        <v>3512.1632654099999</v>
      </c>
      <c r="I88" s="36">
        <f>SUMIFS(СВЦЭМ!$D$33:$D$776,СВЦЭМ!$A$33:$A$776,$A88,СВЦЭМ!$B$33:$B$776,I$83)+'СЕТ СН'!$H$11+СВЦЭМ!$D$10+'СЕТ СН'!$H$5-'СЕТ СН'!$H$21</f>
        <v>3455.11947573</v>
      </c>
      <c r="J88" s="36">
        <f>SUMIFS(СВЦЭМ!$D$33:$D$776,СВЦЭМ!$A$33:$A$776,$A88,СВЦЭМ!$B$33:$B$776,J$83)+'СЕТ СН'!$H$11+СВЦЭМ!$D$10+'СЕТ СН'!$H$5-'СЕТ СН'!$H$21</f>
        <v>3390.1989292399999</v>
      </c>
      <c r="K88" s="36">
        <f>SUMIFS(СВЦЭМ!$D$33:$D$776,СВЦЭМ!$A$33:$A$776,$A88,СВЦЭМ!$B$33:$B$776,K$83)+'СЕТ СН'!$H$11+СВЦЭМ!$D$10+'СЕТ СН'!$H$5-'СЕТ СН'!$H$21</f>
        <v>3357.6474521300001</v>
      </c>
      <c r="L88" s="36">
        <f>SUMIFS(СВЦЭМ!$D$33:$D$776,СВЦЭМ!$A$33:$A$776,$A88,СВЦЭМ!$B$33:$B$776,L$83)+'СЕТ СН'!$H$11+СВЦЭМ!$D$10+'СЕТ СН'!$H$5-'СЕТ СН'!$H$21</f>
        <v>3354.7137487099999</v>
      </c>
      <c r="M88" s="36">
        <f>SUMIFS(СВЦЭМ!$D$33:$D$776,СВЦЭМ!$A$33:$A$776,$A88,СВЦЭМ!$B$33:$B$776,M$83)+'СЕТ СН'!$H$11+СВЦЭМ!$D$10+'СЕТ СН'!$H$5-'СЕТ СН'!$H$21</f>
        <v>3378.59879047</v>
      </c>
      <c r="N88" s="36">
        <f>SUMIFS(СВЦЭМ!$D$33:$D$776,СВЦЭМ!$A$33:$A$776,$A88,СВЦЭМ!$B$33:$B$776,N$83)+'СЕТ СН'!$H$11+СВЦЭМ!$D$10+'СЕТ СН'!$H$5-'СЕТ СН'!$H$21</f>
        <v>3387.82363571</v>
      </c>
      <c r="O88" s="36">
        <f>SUMIFS(СВЦЭМ!$D$33:$D$776,СВЦЭМ!$A$33:$A$776,$A88,СВЦЭМ!$B$33:$B$776,O$83)+'СЕТ СН'!$H$11+СВЦЭМ!$D$10+'СЕТ СН'!$H$5-'СЕТ СН'!$H$21</f>
        <v>3415.3228219900002</v>
      </c>
      <c r="P88" s="36">
        <f>SUMIFS(СВЦЭМ!$D$33:$D$776,СВЦЭМ!$A$33:$A$776,$A88,СВЦЭМ!$B$33:$B$776,P$83)+'СЕТ СН'!$H$11+СВЦЭМ!$D$10+'СЕТ СН'!$H$5-'СЕТ СН'!$H$21</f>
        <v>3443.3962296</v>
      </c>
      <c r="Q88" s="36">
        <f>SUMIFS(СВЦЭМ!$D$33:$D$776,СВЦЭМ!$A$33:$A$776,$A88,СВЦЭМ!$B$33:$B$776,Q$83)+'СЕТ СН'!$H$11+СВЦЭМ!$D$10+'СЕТ СН'!$H$5-'СЕТ СН'!$H$21</f>
        <v>3407.8419645100003</v>
      </c>
      <c r="R88" s="36">
        <f>SUMIFS(СВЦЭМ!$D$33:$D$776,СВЦЭМ!$A$33:$A$776,$A88,СВЦЭМ!$B$33:$B$776,R$83)+'СЕТ СН'!$H$11+СВЦЭМ!$D$10+'СЕТ СН'!$H$5-'СЕТ СН'!$H$21</f>
        <v>3371.7688134300001</v>
      </c>
      <c r="S88" s="36">
        <f>SUMIFS(СВЦЭМ!$D$33:$D$776,СВЦЭМ!$A$33:$A$776,$A88,СВЦЭМ!$B$33:$B$776,S$83)+'СЕТ СН'!$H$11+СВЦЭМ!$D$10+'СЕТ СН'!$H$5-'СЕТ СН'!$H$21</f>
        <v>3359.5899915099999</v>
      </c>
      <c r="T88" s="36">
        <f>SUMIFS(СВЦЭМ!$D$33:$D$776,СВЦЭМ!$A$33:$A$776,$A88,СВЦЭМ!$B$33:$B$776,T$83)+'СЕТ СН'!$H$11+СВЦЭМ!$D$10+'СЕТ СН'!$H$5-'СЕТ СН'!$H$21</f>
        <v>3378.6174139099999</v>
      </c>
      <c r="U88" s="36">
        <f>SUMIFS(СВЦЭМ!$D$33:$D$776,СВЦЭМ!$A$33:$A$776,$A88,СВЦЭМ!$B$33:$B$776,U$83)+'СЕТ СН'!$H$11+СВЦЭМ!$D$10+'СЕТ СН'!$H$5-'СЕТ СН'!$H$21</f>
        <v>3355.74158055</v>
      </c>
      <c r="V88" s="36">
        <f>SUMIFS(СВЦЭМ!$D$33:$D$776,СВЦЭМ!$A$33:$A$776,$A88,СВЦЭМ!$B$33:$B$776,V$83)+'СЕТ СН'!$H$11+СВЦЭМ!$D$10+'СЕТ СН'!$H$5-'СЕТ СН'!$H$21</f>
        <v>3357.9616323700002</v>
      </c>
      <c r="W88" s="36">
        <f>SUMIFS(СВЦЭМ!$D$33:$D$776,СВЦЭМ!$A$33:$A$776,$A88,СВЦЭМ!$B$33:$B$776,W$83)+'СЕТ СН'!$H$11+СВЦЭМ!$D$10+'СЕТ СН'!$H$5-'СЕТ СН'!$H$21</f>
        <v>3389.1655702399999</v>
      </c>
      <c r="X88" s="36">
        <f>SUMIFS(СВЦЭМ!$D$33:$D$776,СВЦЭМ!$A$33:$A$776,$A88,СВЦЭМ!$B$33:$B$776,X$83)+'СЕТ СН'!$H$11+СВЦЭМ!$D$10+'СЕТ СН'!$H$5-'СЕТ СН'!$H$21</f>
        <v>3385.5378836899999</v>
      </c>
      <c r="Y88" s="36">
        <f>SUMIFS(СВЦЭМ!$D$33:$D$776,СВЦЭМ!$A$33:$A$776,$A88,СВЦЭМ!$B$33:$B$776,Y$83)+'СЕТ СН'!$H$11+СВЦЭМ!$D$10+'СЕТ СН'!$H$5-'СЕТ СН'!$H$21</f>
        <v>3419.63975751</v>
      </c>
    </row>
    <row r="89" spans="1:27" ht="15.75" x14ac:dyDescent="0.2">
      <c r="A89" s="35">
        <f t="shared" si="2"/>
        <v>44110</v>
      </c>
      <c r="B89" s="36">
        <f>SUMIFS(СВЦЭМ!$D$33:$D$776,СВЦЭМ!$A$33:$A$776,$A89,СВЦЭМ!$B$33:$B$776,B$83)+'СЕТ СН'!$H$11+СВЦЭМ!$D$10+'СЕТ СН'!$H$5-'СЕТ СН'!$H$21</f>
        <v>3489.9049463800002</v>
      </c>
      <c r="C89" s="36">
        <f>SUMIFS(СВЦЭМ!$D$33:$D$776,СВЦЭМ!$A$33:$A$776,$A89,СВЦЭМ!$B$33:$B$776,C$83)+'СЕТ СН'!$H$11+СВЦЭМ!$D$10+'СЕТ СН'!$H$5-'СЕТ СН'!$H$21</f>
        <v>3571.48889865</v>
      </c>
      <c r="D89" s="36">
        <f>SUMIFS(СВЦЭМ!$D$33:$D$776,СВЦЭМ!$A$33:$A$776,$A89,СВЦЭМ!$B$33:$B$776,D$83)+'СЕТ СН'!$H$11+СВЦЭМ!$D$10+'СЕТ СН'!$H$5-'СЕТ СН'!$H$21</f>
        <v>3633.0428762500001</v>
      </c>
      <c r="E89" s="36">
        <f>SUMIFS(СВЦЭМ!$D$33:$D$776,СВЦЭМ!$A$33:$A$776,$A89,СВЦЭМ!$B$33:$B$776,E$83)+'СЕТ СН'!$H$11+СВЦЭМ!$D$10+'СЕТ СН'!$H$5-'СЕТ СН'!$H$21</f>
        <v>3654.89990524</v>
      </c>
      <c r="F89" s="36">
        <f>SUMIFS(СВЦЭМ!$D$33:$D$776,СВЦЭМ!$A$33:$A$776,$A89,СВЦЭМ!$B$33:$B$776,F$83)+'СЕТ СН'!$H$11+СВЦЭМ!$D$10+'СЕТ СН'!$H$5-'СЕТ СН'!$H$21</f>
        <v>3659.0979096800002</v>
      </c>
      <c r="G89" s="36">
        <f>SUMIFS(СВЦЭМ!$D$33:$D$776,СВЦЭМ!$A$33:$A$776,$A89,СВЦЭМ!$B$33:$B$776,G$83)+'СЕТ СН'!$H$11+СВЦЭМ!$D$10+'СЕТ СН'!$H$5-'СЕТ СН'!$H$21</f>
        <v>3645.80309446</v>
      </c>
      <c r="H89" s="36">
        <f>SUMIFS(СВЦЭМ!$D$33:$D$776,СВЦЭМ!$A$33:$A$776,$A89,СВЦЭМ!$B$33:$B$776,H$83)+'СЕТ СН'!$H$11+СВЦЭМ!$D$10+'СЕТ СН'!$H$5-'СЕТ СН'!$H$21</f>
        <v>3585.1159635700001</v>
      </c>
      <c r="I89" s="36">
        <f>SUMIFS(СВЦЭМ!$D$33:$D$776,СВЦЭМ!$A$33:$A$776,$A89,СВЦЭМ!$B$33:$B$776,I$83)+'СЕТ СН'!$H$11+СВЦЭМ!$D$10+'СЕТ СН'!$H$5-'СЕТ СН'!$H$21</f>
        <v>3534.1806967699999</v>
      </c>
      <c r="J89" s="36">
        <f>SUMIFS(СВЦЭМ!$D$33:$D$776,СВЦЭМ!$A$33:$A$776,$A89,СВЦЭМ!$B$33:$B$776,J$83)+'СЕТ СН'!$H$11+СВЦЭМ!$D$10+'СЕТ СН'!$H$5-'СЕТ СН'!$H$21</f>
        <v>3467.8839384499997</v>
      </c>
      <c r="K89" s="36">
        <f>SUMIFS(СВЦЭМ!$D$33:$D$776,СВЦЭМ!$A$33:$A$776,$A89,СВЦЭМ!$B$33:$B$776,K$83)+'СЕТ СН'!$H$11+СВЦЭМ!$D$10+'СЕТ СН'!$H$5-'СЕТ СН'!$H$21</f>
        <v>3428.8163884099999</v>
      </c>
      <c r="L89" s="36">
        <f>SUMIFS(СВЦЭМ!$D$33:$D$776,СВЦЭМ!$A$33:$A$776,$A89,СВЦЭМ!$B$33:$B$776,L$83)+'СЕТ СН'!$H$11+СВЦЭМ!$D$10+'СЕТ СН'!$H$5-'СЕТ СН'!$H$21</f>
        <v>3433.4885514100001</v>
      </c>
      <c r="M89" s="36">
        <f>SUMIFS(СВЦЭМ!$D$33:$D$776,СВЦЭМ!$A$33:$A$776,$A89,СВЦЭМ!$B$33:$B$776,M$83)+'СЕТ СН'!$H$11+СВЦЭМ!$D$10+'СЕТ СН'!$H$5-'СЕТ СН'!$H$21</f>
        <v>3437.0265641800002</v>
      </c>
      <c r="N89" s="36">
        <f>SUMIFS(СВЦЭМ!$D$33:$D$776,СВЦЭМ!$A$33:$A$776,$A89,СВЦЭМ!$B$33:$B$776,N$83)+'СЕТ СН'!$H$11+СВЦЭМ!$D$10+'СЕТ СН'!$H$5-'СЕТ СН'!$H$21</f>
        <v>3451.5590583499998</v>
      </c>
      <c r="O89" s="36">
        <f>SUMIFS(СВЦЭМ!$D$33:$D$776,СВЦЭМ!$A$33:$A$776,$A89,СВЦЭМ!$B$33:$B$776,O$83)+'СЕТ СН'!$H$11+СВЦЭМ!$D$10+'СЕТ СН'!$H$5-'СЕТ СН'!$H$21</f>
        <v>3490.1885026800001</v>
      </c>
      <c r="P89" s="36">
        <f>SUMIFS(СВЦЭМ!$D$33:$D$776,СВЦЭМ!$A$33:$A$776,$A89,СВЦЭМ!$B$33:$B$776,P$83)+'СЕТ СН'!$H$11+СВЦЭМ!$D$10+'СЕТ СН'!$H$5-'СЕТ СН'!$H$21</f>
        <v>3520.5639987200002</v>
      </c>
      <c r="Q89" s="36">
        <f>SUMIFS(СВЦЭМ!$D$33:$D$776,СВЦЭМ!$A$33:$A$776,$A89,СВЦЭМ!$B$33:$B$776,Q$83)+'СЕТ СН'!$H$11+СВЦЭМ!$D$10+'СЕТ СН'!$H$5-'СЕТ СН'!$H$21</f>
        <v>3477.6095117999998</v>
      </c>
      <c r="R89" s="36">
        <f>SUMIFS(СВЦЭМ!$D$33:$D$776,СВЦЭМ!$A$33:$A$776,$A89,СВЦЭМ!$B$33:$B$776,R$83)+'СЕТ СН'!$H$11+СВЦЭМ!$D$10+'СЕТ СН'!$H$5-'СЕТ СН'!$H$21</f>
        <v>3429.9867396199998</v>
      </c>
      <c r="S89" s="36">
        <f>SUMIFS(СВЦЭМ!$D$33:$D$776,СВЦЭМ!$A$33:$A$776,$A89,СВЦЭМ!$B$33:$B$776,S$83)+'СЕТ СН'!$H$11+СВЦЭМ!$D$10+'СЕТ СН'!$H$5-'СЕТ СН'!$H$21</f>
        <v>3385.9444635099999</v>
      </c>
      <c r="T89" s="36">
        <f>SUMIFS(СВЦЭМ!$D$33:$D$776,СВЦЭМ!$A$33:$A$776,$A89,СВЦЭМ!$B$33:$B$776,T$83)+'СЕТ СН'!$H$11+СВЦЭМ!$D$10+'СЕТ СН'!$H$5-'СЕТ СН'!$H$21</f>
        <v>3361.6439987200001</v>
      </c>
      <c r="U89" s="36">
        <f>SUMIFS(СВЦЭМ!$D$33:$D$776,СВЦЭМ!$A$33:$A$776,$A89,СВЦЭМ!$B$33:$B$776,U$83)+'СЕТ СН'!$H$11+СВЦЭМ!$D$10+'СЕТ СН'!$H$5-'СЕТ СН'!$H$21</f>
        <v>3363.3768357399999</v>
      </c>
      <c r="V89" s="36">
        <f>SUMIFS(СВЦЭМ!$D$33:$D$776,СВЦЭМ!$A$33:$A$776,$A89,СВЦЭМ!$B$33:$B$776,V$83)+'СЕТ СН'!$H$11+СВЦЭМ!$D$10+'СЕТ СН'!$H$5-'СЕТ СН'!$H$21</f>
        <v>3353.5871099800002</v>
      </c>
      <c r="W89" s="36">
        <f>SUMIFS(СВЦЭМ!$D$33:$D$776,СВЦЭМ!$A$33:$A$776,$A89,СВЦЭМ!$B$33:$B$776,W$83)+'СЕТ СН'!$H$11+СВЦЭМ!$D$10+'СЕТ СН'!$H$5-'СЕТ СН'!$H$21</f>
        <v>3359.2152903199999</v>
      </c>
      <c r="X89" s="36">
        <f>SUMIFS(СВЦЭМ!$D$33:$D$776,СВЦЭМ!$A$33:$A$776,$A89,СВЦЭМ!$B$33:$B$776,X$83)+'СЕТ СН'!$H$11+СВЦЭМ!$D$10+'СЕТ СН'!$H$5-'СЕТ СН'!$H$21</f>
        <v>3380.1818230099998</v>
      </c>
      <c r="Y89" s="36">
        <f>SUMIFS(СВЦЭМ!$D$33:$D$776,СВЦЭМ!$A$33:$A$776,$A89,СВЦЭМ!$B$33:$B$776,Y$83)+'СЕТ СН'!$H$11+СВЦЭМ!$D$10+'СЕТ СН'!$H$5-'СЕТ СН'!$H$21</f>
        <v>3419.8434981</v>
      </c>
    </row>
    <row r="90" spans="1:27" ht="15.75" x14ac:dyDescent="0.2">
      <c r="A90" s="35">
        <f t="shared" si="2"/>
        <v>44111</v>
      </c>
      <c r="B90" s="36">
        <f>SUMIFS(СВЦЭМ!$D$33:$D$776,СВЦЭМ!$A$33:$A$776,$A90,СВЦЭМ!$B$33:$B$776,B$83)+'СЕТ СН'!$H$11+СВЦЭМ!$D$10+'СЕТ СН'!$H$5-'СЕТ СН'!$H$21</f>
        <v>3477.4740627199999</v>
      </c>
      <c r="C90" s="36">
        <f>SUMIFS(СВЦЭМ!$D$33:$D$776,СВЦЭМ!$A$33:$A$776,$A90,СВЦЭМ!$B$33:$B$776,C$83)+'СЕТ СН'!$H$11+СВЦЭМ!$D$10+'СЕТ СН'!$H$5-'СЕТ СН'!$H$21</f>
        <v>3563.12367576</v>
      </c>
      <c r="D90" s="36">
        <f>SUMIFS(СВЦЭМ!$D$33:$D$776,СВЦЭМ!$A$33:$A$776,$A90,СВЦЭМ!$B$33:$B$776,D$83)+'СЕТ СН'!$H$11+СВЦЭМ!$D$10+'СЕТ СН'!$H$5-'СЕТ СН'!$H$21</f>
        <v>3636.23037092</v>
      </c>
      <c r="E90" s="36">
        <f>SUMIFS(СВЦЭМ!$D$33:$D$776,СВЦЭМ!$A$33:$A$776,$A90,СВЦЭМ!$B$33:$B$776,E$83)+'СЕТ СН'!$H$11+СВЦЭМ!$D$10+'СЕТ СН'!$H$5-'СЕТ СН'!$H$21</f>
        <v>3659.6535309400001</v>
      </c>
      <c r="F90" s="36">
        <f>SUMIFS(СВЦЭМ!$D$33:$D$776,СВЦЭМ!$A$33:$A$776,$A90,СВЦЭМ!$B$33:$B$776,F$83)+'СЕТ СН'!$H$11+СВЦЭМ!$D$10+'СЕТ СН'!$H$5-'СЕТ СН'!$H$21</f>
        <v>3654.8576655299998</v>
      </c>
      <c r="G90" s="36">
        <f>SUMIFS(СВЦЭМ!$D$33:$D$776,СВЦЭМ!$A$33:$A$776,$A90,СВЦЭМ!$B$33:$B$776,G$83)+'СЕТ СН'!$H$11+СВЦЭМ!$D$10+'СЕТ СН'!$H$5-'СЕТ СН'!$H$21</f>
        <v>3634.7367185399999</v>
      </c>
      <c r="H90" s="36">
        <f>SUMIFS(СВЦЭМ!$D$33:$D$776,СВЦЭМ!$A$33:$A$776,$A90,СВЦЭМ!$B$33:$B$776,H$83)+'СЕТ СН'!$H$11+СВЦЭМ!$D$10+'СЕТ СН'!$H$5-'СЕТ СН'!$H$21</f>
        <v>3587.77877747</v>
      </c>
      <c r="I90" s="36">
        <f>SUMIFS(СВЦЭМ!$D$33:$D$776,СВЦЭМ!$A$33:$A$776,$A90,СВЦЭМ!$B$33:$B$776,I$83)+'СЕТ СН'!$H$11+СВЦЭМ!$D$10+'СЕТ СН'!$H$5-'СЕТ СН'!$H$21</f>
        <v>3534.3594050299998</v>
      </c>
      <c r="J90" s="36">
        <f>SUMIFS(СВЦЭМ!$D$33:$D$776,СВЦЭМ!$A$33:$A$776,$A90,СВЦЭМ!$B$33:$B$776,J$83)+'СЕТ СН'!$H$11+СВЦЭМ!$D$10+'СЕТ СН'!$H$5-'СЕТ СН'!$H$21</f>
        <v>3469.4174366899997</v>
      </c>
      <c r="K90" s="36">
        <f>SUMIFS(СВЦЭМ!$D$33:$D$776,СВЦЭМ!$A$33:$A$776,$A90,СВЦЭМ!$B$33:$B$776,K$83)+'СЕТ СН'!$H$11+СВЦЭМ!$D$10+'СЕТ СН'!$H$5-'СЕТ СН'!$H$21</f>
        <v>3438.2273962099998</v>
      </c>
      <c r="L90" s="36">
        <f>SUMIFS(СВЦЭМ!$D$33:$D$776,СВЦЭМ!$A$33:$A$776,$A90,СВЦЭМ!$B$33:$B$776,L$83)+'СЕТ СН'!$H$11+СВЦЭМ!$D$10+'СЕТ СН'!$H$5-'СЕТ СН'!$H$21</f>
        <v>3442.8327486500002</v>
      </c>
      <c r="M90" s="36">
        <f>SUMIFS(СВЦЭМ!$D$33:$D$776,СВЦЭМ!$A$33:$A$776,$A90,СВЦЭМ!$B$33:$B$776,M$83)+'СЕТ СН'!$H$11+СВЦЭМ!$D$10+'СЕТ СН'!$H$5-'СЕТ СН'!$H$21</f>
        <v>3450.9760048500002</v>
      </c>
      <c r="N90" s="36">
        <f>SUMIFS(СВЦЭМ!$D$33:$D$776,СВЦЭМ!$A$33:$A$776,$A90,СВЦЭМ!$B$33:$B$776,N$83)+'СЕТ СН'!$H$11+СВЦЭМ!$D$10+'СЕТ СН'!$H$5-'СЕТ СН'!$H$21</f>
        <v>3456.4613412399999</v>
      </c>
      <c r="O90" s="36">
        <f>SUMIFS(СВЦЭМ!$D$33:$D$776,СВЦЭМ!$A$33:$A$776,$A90,СВЦЭМ!$B$33:$B$776,O$83)+'СЕТ СН'!$H$11+СВЦЭМ!$D$10+'СЕТ СН'!$H$5-'СЕТ СН'!$H$21</f>
        <v>3485.79427829</v>
      </c>
      <c r="P90" s="36">
        <f>SUMIFS(СВЦЭМ!$D$33:$D$776,СВЦЭМ!$A$33:$A$776,$A90,СВЦЭМ!$B$33:$B$776,P$83)+'СЕТ СН'!$H$11+СВЦЭМ!$D$10+'СЕТ СН'!$H$5-'СЕТ СН'!$H$21</f>
        <v>3513.3952876600001</v>
      </c>
      <c r="Q90" s="36">
        <f>SUMIFS(СВЦЭМ!$D$33:$D$776,СВЦЭМ!$A$33:$A$776,$A90,СВЦЭМ!$B$33:$B$776,Q$83)+'СЕТ СН'!$H$11+СВЦЭМ!$D$10+'СЕТ СН'!$H$5-'СЕТ СН'!$H$21</f>
        <v>3474.11396061</v>
      </c>
      <c r="R90" s="36">
        <f>SUMIFS(СВЦЭМ!$D$33:$D$776,СВЦЭМ!$A$33:$A$776,$A90,СВЦЭМ!$B$33:$B$776,R$83)+'СЕТ СН'!$H$11+СВЦЭМ!$D$10+'СЕТ СН'!$H$5-'СЕТ СН'!$H$21</f>
        <v>3421.6093736900002</v>
      </c>
      <c r="S90" s="36">
        <f>SUMIFS(СВЦЭМ!$D$33:$D$776,СВЦЭМ!$A$33:$A$776,$A90,СВЦЭМ!$B$33:$B$776,S$83)+'СЕТ СН'!$H$11+СВЦЭМ!$D$10+'СЕТ СН'!$H$5-'СЕТ СН'!$H$21</f>
        <v>3371.7489807399998</v>
      </c>
      <c r="T90" s="36">
        <f>SUMIFS(СВЦЭМ!$D$33:$D$776,СВЦЭМ!$A$33:$A$776,$A90,СВЦЭМ!$B$33:$B$776,T$83)+'СЕТ СН'!$H$11+СВЦЭМ!$D$10+'СЕТ СН'!$H$5-'СЕТ СН'!$H$21</f>
        <v>3363.7929365099999</v>
      </c>
      <c r="U90" s="36">
        <f>SUMIFS(СВЦЭМ!$D$33:$D$776,СВЦЭМ!$A$33:$A$776,$A90,СВЦЭМ!$B$33:$B$776,U$83)+'СЕТ СН'!$H$11+СВЦЭМ!$D$10+'СЕТ СН'!$H$5-'СЕТ СН'!$H$21</f>
        <v>3371.1201145599998</v>
      </c>
      <c r="V90" s="36">
        <f>SUMIFS(СВЦЭМ!$D$33:$D$776,СВЦЭМ!$A$33:$A$776,$A90,СВЦЭМ!$B$33:$B$776,V$83)+'СЕТ СН'!$H$11+СВЦЭМ!$D$10+'СЕТ СН'!$H$5-'СЕТ СН'!$H$21</f>
        <v>3367.6154024799998</v>
      </c>
      <c r="W90" s="36">
        <f>SUMIFS(СВЦЭМ!$D$33:$D$776,СВЦЭМ!$A$33:$A$776,$A90,СВЦЭМ!$B$33:$B$776,W$83)+'СЕТ СН'!$H$11+СВЦЭМ!$D$10+'СЕТ СН'!$H$5-'СЕТ СН'!$H$21</f>
        <v>3364.5064817699999</v>
      </c>
      <c r="X90" s="36">
        <f>SUMIFS(СВЦЭМ!$D$33:$D$776,СВЦЭМ!$A$33:$A$776,$A90,СВЦЭМ!$B$33:$B$776,X$83)+'СЕТ СН'!$H$11+СВЦЭМ!$D$10+'СЕТ СН'!$H$5-'СЕТ СН'!$H$21</f>
        <v>3367.56788005</v>
      </c>
      <c r="Y90" s="36">
        <f>SUMIFS(СВЦЭМ!$D$33:$D$776,СВЦЭМ!$A$33:$A$776,$A90,СВЦЭМ!$B$33:$B$776,Y$83)+'СЕТ СН'!$H$11+СВЦЭМ!$D$10+'СЕТ СН'!$H$5-'СЕТ СН'!$H$21</f>
        <v>3406.9985915400002</v>
      </c>
    </row>
    <row r="91" spans="1:27" ht="15.75" x14ac:dyDescent="0.2">
      <c r="A91" s="35">
        <f t="shared" si="2"/>
        <v>44112</v>
      </c>
      <c r="B91" s="36">
        <f>SUMIFS(СВЦЭМ!$D$33:$D$776,СВЦЭМ!$A$33:$A$776,$A91,СВЦЭМ!$B$33:$B$776,B$83)+'СЕТ СН'!$H$11+СВЦЭМ!$D$10+'СЕТ СН'!$H$5-'СЕТ СН'!$H$21</f>
        <v>3454.6652917699998</v>
      </c>
      <c r="C91" s="36">
        <f>SUMIFS(СВЦЭМ!$D$33:$D$776,СВЦЭМ!$A$33:$A$776,$A91,СВЦЭМ!$B$33:$B$776,C$83)+'СЕТ СН'!$H$11+СВЦЭМ!$D$10+'СЕТ СН'!$H$5-'СЕТ СН'!$H$21</f>
        <v>3537.9113242100002</v>
      </c>
      <c r="D91" s="36">
        <f>SUMIFS(СВЦЭМ!$D$33:$D$776,СВЦЭМ!$A$33:$A$776,$A91,СВЦЭМ!$B$33:$B$776,D$83)+'СЕТ СН'!$H$11+СВЦЭМ!$D$10+'СЕТ СН'!$H$5-'СЕТ СН'!$H$21</f>
        <v>3602.47742849</v>
      </c>
      <c r="E91" s="36">
        <f>SUMIFS(СВЦЭМ!$D$33:$D$776,СВЦЭМ!$A$33:$A$776,$A91,СВЦЭМ!$B$33:$B$776,E$83)+'СЕТ СН'!$H$11+СВЦЭМ!$D$10+'СЕТ СН'!$H$5-'СЕТ СН'!$H$21</f>
        <v>3615.2344582199999</v>
      </c>
      <c r="F91" s="36">
        <f>SUMIFS(СВЦЭМ!$D$33:$D$776,СВЦЭМ!$A$33:$A$776,$A91,СВЦЭМ!$B$33:$B$776,F$83)+'СЕТ СН'!$H$11+СВЦЭМ!$D$10+'СЕТ СН'!$H$5-'СЕТ СН'!$H$21</f>
        <v>3611.0708056200001</v>
      </c>
      <c r="G91" s="36">
        <f>SUMIFS(СВЦЭМ!$D$33:$D$776,СВЦЭМ!$A$33:$A$776,$A91,СВЦЭМ!$B$33:$B$776,G$83)+'СЕТ СН'!$H$11+СВЦЭМ!$D$10+'СЕТ СН'!$H$5-'СЕТ СН'!$H$21</f>
        <v>3592.1121368300001</v>
      </c>
      <c r="H91" s="36">
        <f>SUMIFS(СВЦЭМ!$D$33:$D$776,СВЦЭМ!$A$33:$A$776,$A91,СВЦЭМ!$B$33:$B$776,H$83)+'СЕТ СН'!$H$11+СВЦЭМ!$D$10+'СЕТ СН'!$H$5-'СЕТ СН'!$H$21</f>
        <v>3543.44559721</v>
      </c>
      <c r="I91" s="36">
        <f>SUMIFS(СВЦЭМ!$D$33:$D$776,СВЦЭМ!$A$33:$A$776,$A91,СВЦЭМ!$B$33:$B$776,I$83)+'СЕТ СН'!$H$11+СВЦЭМ!$D$10+'СЕТ СН'!$H$5-'СЕТ СН'!$H$21</f>
        <v>3490.1764107700001</v>
      </c>
      <c r="J91" s="36">
        <f>SUMIFS(СВЦЭМ!$D$33:$D$776,СВЦЭМ!$A$33:$A$776,$A91,СВЦЭМ!$B$33:$B$776,J$83)+'СЕТ СН'!$H$11+СВЦЭМ!$D$10+'СЕТ СН'!$H$5-'СЕТ СН'!$H$21</f>
        <v>3429.9788425299998</v>
      </c>
      <c r="K91" s="36">
        <f>SUMIFS(СВЦЭМ!$D$33:$D$776,СВЦЭМ!$A$33:$A$776,$A91,СВЦЭМ!$B$33:$B$776,K$83)+'СЕТ СН'!$H$11+СВЦЭМ!$D$10+'СЕТ СН'!$H$5-'СЕТ СН'!$H$21</f>
        <v>3398.2978746399999</v>
      </c>
      <c r="L91" s="36">
        <f>SUMIFS(СВЦЭМ!$D$33:$D$776,СВЦЭМ!$A$33:$A$776,$A91,СВЦЭМ!$B$33:$B$776,L$83)+'СЕТ СН'!$H$11+СВЦЭМ!$D$10+'СЕТ СН'!$H$5-'СЕТ СН'!$H$21</f>
        <v>3403.9227720700001</v>
      </c>
      <c r="M91" s="36">
        <f>SUMIFS(СВЦЭМ!$D$33:$D$776,СВЦЭМ!$A$33:$A$776,$A91,СВЦЭМ!$B$33:$B$776,M$83)+'СЕТ СН'!$H$11+СВЦЭМ!$D$10+'СЕТ СН'!$H$5-'СЕТ СН'!$H$21</f>
        <v>3411.50079194</v>
      </c>
      <c r="N91" s="36">
        <f>SUMIFS(СВЦЭМ!$D$33:$D$776,СВЦЭМ!$A$33:$A$776,$A91,СВЦЭМ!$B$33:$B$776,N$83)+'СЕТ СН'!$H$11+СВЦЭМ!$D$10+'СЕТ СН'!$H$5-'СЕТ СН'!$H$21</f>
        <v>3421.2212365599999</v>
      </c>
      <c r="O91" s="36">
        <f>SUMIFS(СВЦЭМ!$D$33:$D$776,СВЦЭМ!$A$33:$A$776,$A91,СВЦЭМ!$B$33:$B$776,O$83)+'СЕТ СН'!$H$11+СВЦЭМ!$D$10+'СЕТ СН'!$H$5-'СЕТ СН'!$H$21</f>
        <v>3455.7778038799997</v>
      </c>
      <c r="P91" s="36">
        <f>SUMIFS(СВЦЭМ!$D$33:$D$776,СВЦЭМ!$A$33:$A$776,$A91,СВЦЭМ!$B$33:$B$776,P$83)+'СЕТ СН'!$H$11+СВЦЭМ!$D$10+'СЕТ СН'!$H$5-'СЕТ СН'!$H$21</f>
        <v>3483.4697540400002</v>
      </c>
      <c r="Q91" s="36">
        <f>SUMIFS(СВЦЭМ!$D$33:$D$776,СВЦЭМ!$A$33:$A$776,$A91,СВЦЭМ!$B$33:$B$776,Q$83)+'СЕТ СН'!$H$11+СВЦЭМ!$D$10+'СЕТ СН'!$H$5-'СЕТ СН'!$H$21</f>
        <v>3441.8570388399999</v>
      </c>
      <c r="R91" s="36">
        <f>SUMIFS(СВЦЭМ!$D$33:$D$776,СВЦЭМ!$A$33:$A$776,$A91,СВЦЭМ!$B$33:$B$776,R$83)+'СЕТ СН'!$H$11+СВЦЭМ!$D$10+'СЕТ СН'!$H$5-'СЕТ СН'!$H$21</f>
        <v>3392.79659872</v>
      </c>
      <c r="S91" s="36">
        <f>SUMIFS(СВЦЭМ!$D$33:$D$776,СВЦЭМ!$A$33:$A$776,$A91,СВЦЭМ!$B$33:$B$776,S$83)+'СЕТ СН'!$H$11+СВЦЭМ!$D$10+'СЕТ СН'!$H$5-'СЕТ СН'!$H$21</f>
        <v>3348.46889418</v>
      </c>
      <c r="T91" s="36">
        <f>SUMIFS(СВЦЭМ!$D$33:$D$776,СВЦЭМ!$A$33:$A$776,$A91,СВЦЭМ!$B$33:$B$776,T$83)+'СЕТ СН'!$H$11+СВЦЭМ!$D$10+'СЕТ СН'!$H$5-'СЕТ СН'!$H$21</f>
        <v>3348.5508841999999</v>
      </c>
      <c r="U91" s="36">
        <f>SUMIFS(СВЦЭМ!$D$33:$D$776,СВЦЭМ!$A$33:$A$776,$A91,СВЦЭМ!$B$33:$B$776,U$83)+'СЕТ СН'!$H$11+СВЦЭМ!$D$10+'СЕТ СН'!$H$5-'СЕТ СН'!$H$21</f>
        <v>3364.53527416</v>
      </c>
      <c r="V91" s="36">
        <f>SUMIFS(СВЦЭМ!$D$33:$D$776,СВЦЭМ!$A$33:$A$776,$A91,СВЦЭМ!$B$33:$B$776,V$83)+'СЕТ СН'!$H$11+СВЦЭМ!$D$10+'СЕТ СН'!$H$5-'СЕТ СН'!$H$21</f>
        <v>3355.4688651900001</v>
      </c>
      <c r="W91" s="36">
        <f>SUMIFS(СВЦЭМ!$D$33:$D$776,СВЦЭМ!$A$33:$A$776,$A91,СВЦЭМ!$B$33:$B$776,W$83)+'СЕТ СН'!$H$11+СВЦЭМ!$D$10+'СЕТ СН'!$H$5-'СЕТ СН'!$H$21</f>
        <v>3350.78363365</v>
      </c>
      <c r="X91" s="36">
        <f>SUMIFS(СВЦЭМ!$D$33:$D$776,СВЦЭМ!$A$33:$A$776,$A91,СВЦЭМ!$B$33:$B$776,X$83)+'СЕТ СН'!$H$11+СВЦЭМ!$D$10+'СЕТ СН'!$H$5-'СЕТ СН'!$H$21</f>
        <v>3360.984383</v>
      </c>
      <c r="Y91" s="36">
        <f>SUMIFS(СВЦЭМ!$D$33:$D$776,СВЦЭМ!$A$33:$A$776,$A91,СВЦЭМ!$B$33:$B$776,Y$83)+'СЕТ СН'!$H$11+СВЦЭМ!$D$10+'СЕТ СН'!$H$5-'СЕТ СН'!$H$21</f>
        <v>3396.13264441</v>
      </c>
    </row>
    <row r="92" spans="1:27" ht="15.75" x14ac:dyDescent="0.2">
      <c r="A92" s="35">
        <f t="shared" si="2"/>
        <v>44113</v>
      </c>
      <c r="B92" s="36">
        <f>SUMIFS(СВЦЭМ!$D$33:$D$776,СВЦЭМ!$A$33:$A$776,$A92,СВЦЭМ!$B$33:$B$776,B$83)+'СЕТ СН'!$H$11+СВЦЭМ!$D$10+'СЕТ СН'!$H$5-'СЕТ СН'!$H$21</f>
        <v>3450.8951259800001</v>
      </c>
      <c r="C92" s="36">
        <f>SUMIFS(СВЦЭМ!$D$33:$D$776,СВЦЭМ!$A$33:$A$776,$A92,СВЦЭМ!$B$33:$B$776,C$83)+'СЕТ СН'!$H$11+СВЦЭМ!$D$10+'СЕТ СН'!$H$5-'СЕТ СН'!$H$21</f>
        <v>3530.52954211</v>
      </c>
      <c r="D92" s="36">
        <f>SUMIFS(СВЦЭМ!$D$33:$D$776,СВЦЭМ!$A$33:$A$776,$A92,СВЦЭМ!$B$33:$B$776,D$83)+'СЕТ СН'!$H$11+СВЦЭМ!$D$10+'СЕТ СН'!$H$5-'СЕТ СН'!$H$21</f>
        <v>3599.9159064699998</v>
      </c>
      <c r="E92" s="36">
        <f>SUMIFS(СВЦЭМ!$D$33:$D$776,СВЦЭМ!$A$33:$A$776,$A92,СВЦЭМ!$B$33:$B$776,E$83)+'СЕТ СН'!$H$11+СВЦЭМ!$D$10+'СЕТ СН'!$H$5-'СЕТ СН'!$H$21</f>
        <v>3615.3896663400001</v>
      </c>
      <c r="F92" s="36">
        <f>SUMIFS(СВЦЭМ!$D$33:$D$776,СВЦЭМ!$A$33:$A$776,$A92,СВЦЭМ!$B$33:$B$776,F$83)+'СЕТ СН'!$H$11+СВЦЭМ!$D$10+'СЕТ СН'!$H$5-'СЕТ СН'!$H$21</f>
        <v>3621.4397589499999</v>
      </c>
      <c r="G92" s="36">
        <f>SUMIFS(СВЦЭМ!$D$33:$D$776,СВЦЭМ!$A$33:$A$776,$A92,СВЦЭМ!$B$33:$B$776,G$83)+'СЕТ СН'!$H$11+СВЦЭМ!$D$10+'СЕТ СН'!$H$5-'СЕТ СН'!$H$21</f>
        <v>3597.8602380100001</v>
      </c>
      <c r="H92" s="36">
        <f>SUMIFS(СВЦЭМ!$D$33:$D$776,СВЦЭМ!$A$33:$A$776,$A92,СВЦЭМ!$B$33:$B$776,H$83)+'СЕТ СН'!$H$11+СВЦЭМ!$D$10+'СЕТ СН'!$H$5-'СЕТ СН'!$H$21</f>
        <v>3543.1914697000002</v>
      </c>
      <c r="I92" s="36">
        <f>SUMIFS(СВЦЭМ!$D$33:$D$776,СВЦЭМ!$A$33:$A$776,$A92,СВЦЭМ!$B$33:$B$776,I$83)+'СЕТ СН'!$H$11+СВЦЭМ!$D$10+'СЕТ СН'!$H$5-'СЕТ СН'!$H$21</f>
        <v>3493.8260310699998</v>
      </c>
      <c r="J92" s="36">
        <f>SUMIFS(СВЦЭМ!$D$33:$D$776,СВЦЭМ!$A$33:$A$776,$A92,СВЦЭМ!$B$33:$B$776,J$83)+'СЕТ СН'!$H$11+СВЦЭМ!$D$10+'СЕТ СН'!$H$5-'СЕТ СН'!$H$21</f>
        <v>3438.4291154000002</v>
      </c>
      <c r="K92" s="36">
        <f>SUMIFS(СВЦЭМ!$D$33:$D$776,СВЦЭМ!$A$33:$A$776,$A92,СВЦЭМ!$B$33:$B$776,K$83)+'СЕТ СН'!$H$11+СВЦЭМ!$D$10+'СЕТ СН'!$H$5-'СЕТ СН'!$H$21</f>
        <v>3425.6793803599999</v>
      </c>
      <c r="L92" s="36">
        <f>SUMIFS(СВЦЭМ!$D$33:$D$776,СВЦЭМ!$A$33:$A$776,$A92,СВЦЭМ!$B$33:$B$776,L$83)+'СЕТ СН'!$H$11+СВЦЭМ!$D$10+'СЕТ СН'!$H$5-'СЕТ СН'!$H$21</f>
        <v>3426.2529942699998</v>
      </c>
      <c r="M92" s="36">
        <f>SUMIFS(СВЦЭМ!$D$33:$D$776,СВЦЭМ!$A$33:$A$776,$A92,СВЦЭМ!$B$33:$B$776,M$83)+'СЕТ СН'!$H$11+СВЦЭМ!$D$10+'СЕТ СН'!$H$5-'СЕТ СН'!$H$21</f>
        <v>3439.1163749400002</v>
      </c>
      <c r="N92" s="36">
        <f>SUMIFS(СВЦЭМ!$D$33:$D$776,СВЦЭМ!$A$33:$A$776,$A92,СВЦЭМ!$B$33:$B$776,N$83)+'СЕТ СН'!$H$11+СВЦЭМ!$D$10+'СЕТ СН'!$H$5-'СЕТ СН'!$H$21</f>
        <v>3449.4744265499999</v>
      </c>
      <c r="O92" s="36">
        <f>SUMIFS(СВЦЭМ!$D$33:$D$776,СВЦЭМ!$A$33:$A$776,$A92,СВЦЭМ!$B$33:$B$776,O$83)+'СЕТ СН'!$H$11+СВЦЭМ!$D$10+'СЕТ СН'!$H$5-'СЕТ СН'!$H$21</f>
        <v>3450.7963420699998</v>
      </c>
      <c r="P92" s="36">
        <f>SUMIFS(СВЦЭМ!$D$33:$D$776,СВЦЭМ!$A$33:$A$776,$A92,СВЦЭМ!$B$33:$B$776,P$83)+'СЕТ СН'!$H$11+СВЦЭМ!$D$10+'СЕТ СН'!$H$5-'СЕТ СН'!$H$21</f>
        <v>3462.1427055099998</v>
      </c>
      <c r="Q92" s="36">
        <f>SUMIFS(СВЦЭМ!$D$33:$D$776,СВЦЭМ!$A$33:$A$776,$A92,СВЦЭМ!$B$33:$B$776,Q$83)+'СЕТ СН'!$H$11+СВЦЭМ!$D$10+'СЕТ СН'!$H$5-'СЕТ СН'!$H$21</f>
        <v>3467.7905595299999</v>
      </c>
      <c r="R92" s="36">
        <f>SUMIFS(СВЦЭМ!$D$33:$D$776,СВЦЭМ!$A$33:$A$776,$A92,СВЦЭМ!$B$33:$B$776,R$83)+'СЕТ СН'!$H$11+СВЦЭМ!$D$10+'СЕТ СН'!$H$5-'СЕТ СН'!$H$21</f>
        <v>3426.9497642799997</v>
      </c>
      <c r="S92" s="36">
        <f>SUMIFS(СВЦЭМ!$D$33:$D$776,СВЦЭМ!$A$33:$A$776,$A92,СВЦЭМ!$B$33:$B$776,S$83)+'СЕТ СН'!$H$11+СВЦЭМ!$D$10+'СЕТ СН'!$H$5-'СЕТ СН'!$H$21</f>
        <v>3362.8145186299998</v>
      </c>
      <c r="T92" s="36">
        <f>SUMIFS(СВЦЭМ!$D$33:$D$776,СВЦЭМ!$A$33:$A$776,$A92,СВЦЭМ!$B$33:$B$776,T$83)+'СЕТ СН'!$H$11+СВЦЭМ!$D$10+'СЕТ СН'!$H$5-'СЕТ СН'!$H$21</f>
        <v>3321.5299057800003</v>
      </c>
      <c r="U92" s="36">
        <f>SUMIFS(СВЦЭМ!$D$33:$D$776,СВЦЭМ!$A$33:$A$776,$A92,СВЦЭМ!$B$33:$B$776,U$83)+'СЕТ СН'!$H$11+СВЦЭМ!$D$10+'СЕТ СН'!$H$5-'СЕТ СН'!$H$21</f>
        <v>3354.9858073300002</v>
      </c>
      <c r="V92" s="36">
        <f>SUMIFS(СВЦЭМ!$D$33:$D$776,СВЦЭМ!$A$33:$A$776,$A92,СВЦЭМ!$B$33:$B$776,V$83)+'СЕТ СН'!$H$11+СВЦЭМ!$D$10+'СЕТ СН'!$H$5-'СЕТ СН'!$H$21</f>
        <v>3353.1905744599999</v>
      </c>
      <c r="W92" s="36">
        <f>SUMIFS(СВЦЭМ!$D$33:$D$776,СВЦЭМ!$A$33:$A$776,$A92,СВЦЭМ!$B$33:$B$776,W$83)+'СЕТ СН'!$H$11+СВЦЭМ!$D$10+'СЕТ СН'!$H$5-'СЕТ СН'!$H$21</f>
        <v>3343.8273729100001</v>
      </c>
      <c r="X92" s="36">
        <f>SUMIFS(СВЦЭМ!$D$33:$D$776,СВЦЭМ!$A$33:$A$776,$A92,СВЦЭМ!$B$33:$B$776,X$83)+'СЕТ СН'!$H$11+СВЦЭМ!$D$10+'СЕТ СН'!$H$5-'СЕТ СН'!$H$21</f>
        <v>3354.1424549900003</v>
      </c>
      <c r="Y92" s="36">
        <f>SUMIFS(СВЦЭМ!$D$33:$D$776,СВЦЭМ!$A$33:$A$776,$A92,СВЦЭМ!$B$33:$B$776,Y$83)+'СЕТ СН'!$H$11+СВЦЭМ!$D$10+'СЕТ СН'!$H$5-'СЕТ СН'!$H$21</f>
        <v>3382.6593578500001</v>
      </c>
    </row>
    <row r="93" spans="1:27" ht="15.75" x14ac:dyDescent="0.2">
      <c r="A93" s="35">
        <f t="shared" si="2"/>
        <v>44114</v>
      </c>
      <c r="B93" s="36">
        <f>SUMIFS(СВЦЭМ!$D$33:$D$776,СВЦЭМ!$A$33:$A$776,$A93,СВЦЭМ!$B$33:$B$776,B$83)+'СЕТ СН'!$H$11+СВЦЭМ!$D$10+'СЕТ СН'!$H$5-'СЕТ СН'!$H$21</f>
        <v>3436.3575359500001</v>
      </c>
      <c r="C93" s="36">
        <f>SUMIFS(СВЦЭМ!$D$33:$D$776,СВЦЭМ!$A$33:$A$776,$A93,СВЦЭМ!$B$33:$B$776,C$83)+'СЕТ СН'!$H$11+СВЦЭМ!$D$10+'СЕТ СН'!$H$5-'СЕТ СН'!$H$21</f>
        <v>3514.6849268999999</v>
      </c>
      <c r="D93" s="36">
        <f>SUMIFS(СВЦЭМ!$D$33:$D$776,СВЦЭМ!$A$33:$A$776,$A93,СВЦЭМ!$B$33:$B$776,D$83)+'СЕТ СН'!$H$11+СВЦЭМ!$D$10+'СЕТ СН'!$H$5-'СЕТ СН'!$H$21</f>
        <v>3587.6484315100001</v>
      </c>
      <c r="E93" s="36">
        <f>SUMIFS(СВЦЭМ!$D$33:$D$776,СВЦЭМ!$A$33:$A$776,$A93,СВЦЭМ!$B$33:$B$776,E$83)+'СЕТ СН'!$H$11+СВЦЭМ!$D$10+'СЕТ СН'!$H$5-'СЕТ СН'!$H$21</f>
        <v>3614.3635541600001</v>
      </c>
      <c r="F93" s="36">
        <f>SUMIFS(СВЦЭМ!$D$33:$D$776,СВЦЭМ!$A$33:$A$776,$A93,СВЦЭМ!$B$33:$B$776,F$83)+'СЕТ СН'!$H$11+СВЦЭМ!$D$10+'СЕТ СН'!$H$5-'СЕТ СН'!$H$21</f>
        <v>3618.6712150100002</v>
      </c>
      <c r="G93" s="36">
        <f>SUMIFS(СВЦЭМ!$D$33:$D$776,СВЦЭМ!$A$33:$A$776,$A93,СВЦЭМ!$B$33:$B$776,G$83)+'СЕТ СН'!$H$11+СВЦЭМ!$D$10+'СЕТ СН'!$H$5-'СЕТ СН'!$H$21</f>
        <v>3601.5646501900001</v>
      </c>
      <c r="H93" s="36">
        <f>SUMIFS(СВЦЭМ!$D$33:$D$776,СВЦЭМ!$A$33:$A$776,$A93,СВЦЭМ!$B$33:$B$776,H$83)+'СЕТ СН'!$H$11+СВЦЭМ!$D$10+'СЕТ СН'!$H$5-'СЕТ СН'!$H$21</f>
        <v>3584.6148029800001</v>
      </c>
      <c r="I93" s="36">
        <f>SUMIFS(СВЦЭМ!$D$33:$D$776,СВЦЭМ!$A$33:$A$776,$A93,СВЦЭМ!$B$33:$B$776,I$83)+'СЕТ СН'!$H$11+СВЦЭМ!$D$10+'СЕТ СН'!$H$5-'СЕТ СН'!$H$21</f>
        <v>3554.2055782299999</v>
      </c>
      <c r="J93" s="36">
        <f>SUMIFS(СВЦЭМ!$D$33:$D$776,СВЦЭМ!$A$33:$A$776,$A93,СВЦЭМ!$B$33:$B$776,J$83)+'СЕТ СН'!$H$11+СВЦЭМ!$D$10+'СЕТ СН'!$H$5-'СЕТ СН'!$H$21</f>
        <v>3464.9829100699999</v>
      </c>
      <c r="K93" s="36">
        <f>SUMIFS(СВЦЭМ!$D$33:$D$776,СВЦЭМ!$A$33:$A$776,$A93,СВЦЭМ!$B$33:$B$776,K$83)+'СЕТ СН'!$H$11+СВЦЭМ!$D$10+'СЕТ СН'!$H$5-'СЕТ СН'!$H$21</f>
        <v>3409.0702368000002</v>
      </c>
      <c r="L93" s="36">
        <f>SUMIFS(СВЦЭМ!$D$33:$D$776,СВЦЭМ!$A$33:$A$776,$A93,СВЦЭМ!$B$33:$B$776,L$83)+'СЕТ СН'!$H$11+СВЦЭМ!$D$10+'СЕТ СН'!$H$5-'СЕТ СН'!$H$21</f>
        <v>3401.6585680799999</v>
      </c>
      <c r="M93" s="36">
        <f>SUMIFS(СВЦЭМ!$D$33:$D$776,СВЦЭМ!$A$33:$A$776,$A93,СВЦЭМ!$B$33:$B$776,M$83)+'СЕТ СН'!$H$11+СВЦЭМ!$D$10+'СЕТ СН'!$H$5-'СЕТ СН'!$H$21</f>
        <v>3396.8389171099998</v>
      </c>
      <c r="N93" s="36">
        <f>SUMIFS(СВЦЭМ!$D$33:$D$776,СВЦЭМ!$A$33:$A$776,$A93,СВЦЭМ!$B$33:$B$776,N$83)+'СЕТ СН'!$H$11+СВЦЭМ!$D$10+'СЕТ СН'!$H$5-'СЕТ СН'!$H$21</f>
        <v>3403.40441676</v>
      </c>
      <c r="O93" s="36">
        <f>SUMIFS(СВЦЭМ!$D$33:$D$776,СВЦЭМ!$A$33:$A$776,$A93,СВЦЭМ!$B$33:$B$776,O$83)+'СЕТ СН'!$H$11+СВЦЭМ!$D$10+'СЕТ СН'!$H$5-'СЕТ СН'!$H$21</f>
        <v>3454.5950901000001</v>
      </c>
      <c r="P93" s="36">
        <f>SUMIFS(СВЦЭМ!$D$33:$D$776,СВЦЭМ!$A$33:$A$776,$A93,СВЦЭМ!$B$33:$B$776,P$83)+'СЕТ СН'!$H$11+СВЦЭМ!$D$10+'СЕТ СН'!$H$5-'СЕТ СН'!$H$21</f>
        <v>3480.4727928299999</v>
      </c>
      <c r="Q93" s="36">
        <f>SUMIFS(СВЦЭМ!$D$33:$D$776,СВЦЭМ!$A$33:$A$776,$A93,СВЦЭМ!$B$33:$B$776,Q$83)+'СЕТ СН'!$H$11+СВЦЭМ!$D$10+'СЕТ СН'!$H$5-'СЕТ СН'!$H$21</f>
        <v>3470.5187522400001</v>
      </c>
      <c r="R93" s="36">
        <f>SUMIFS(СВЦЭМ!$D$33:$D$776,СВЦЭМ!$A$33:$A$776,$A93,СВЦЭМ!$B$33:$B$776,R$83)+'СЕТ СН'!$H$11+СВЦЭМ!$D$10+'СЕТ СН'!$H$5-'СЕТ СН'!$H$21</f>
        <v>3414.18764117</v>
      </c>
      <c r="S93" s="36">
        <f>SUMIFS(СВЦЭМ!$D$33:$D$776,СВЦЭМ!$A$33:$A$776,$A93,СВЦЭМ!$B$33:$B$776,S$83)+'СЕТ СН'!$H$11+СВЦЭМ!$D$10+'СЕТ СН'!$H$5-'СЕТ СН'!$H$21</f>
        <v>3392.6779764799999</v>
      </c>
      <c r="T93" s="36">
        <f>SUMIFS(СВЦЭМ!$D$33:$D$776,СВЦЭМ!$A$33:$A$776,$A93,СВЦЭМ!$B$33:$B$776,T$83)+'СЕТ СН'!$H$11+СВЦЭМ!$D$10+'СЕТ СН'!$H$5-'СЕТ СН'!$H$21</f>
        <v>3373.8933084299997</v>
      </c>
      <c r="U93" s="36">
        <f>SUMIFS(СВЦЭМ!$D$33:$D$776,СВЦЭМ!$A$33:$A$776,$A93,СВЦЭМ!$B$33:$B$776,U$83)+'СЕТ СН'!$H$11+СВЦЭМ!$D$10+'СЕТ СН'!$H$5-'СЕТ СН'!$H$21</f>
        <v>3370.39647431</v>
      </c>
      <c r="V93" s="36">
        <f>SUMIFS(СВЦЭМ!$D$33:$D$776,СВЦЭМ!$A$33:$A$776,$A93,СВЦЭМ!$B$33:$B$776,V$83)+'СЕТ СН'!$H$11+СВЦЭМ!$D$10+'СЕТ СН'!$H$5-'СЕТ СН'!$H$21</f>
        <v>3332.3193805700002</v>
      </c>
      <c r="W93" s="36">
        <f>SUMIFS(СВЦЭМ!$D$33:$D$776,СВЦЭМ!$A$33:$A$776,$A93,СВЦЭМ!$B$33:$B$776,W$83)+'СЕТ СН'!$H$11+СВЦЭМ!$D$10+'СЕТ СН'!$H$5-'СЕТ СН'!$H$21</f>
        <v>3327.41647913</v>
      </c>
      <c r="X93" s="36">
        <f>SUMIFS(СВЦЭМ!$D$33:$D$776,СВЦЭМ!$A$33:$A$776,$A93,СВЦЭМ!$B$33:$B$776,X$83)+'СЕТ СН'!$H$11+СВЦЭМ!$D$10+'СЕТ СН'!$H$5-'СЕТ СН'!$H$21</f>
        <v>3315.8174220700002</v>
      </c>
      <c r="Y93" s="36">
        <f>SUMIFS(СВЦЭМ!$D$33:$D$776,СВЦЭМ!$A$33:$A$776,$A93,СВЦЭМ!$B$33:$B$776,Y$83)+'СЕТ СН'!$H$11+СВЦЭМ!$D$10+'СЕТ СН'!$H$5-'СЕТ СН'!$H$21</f>
        <v>3358.50445193</v>
      </c>
    </row>
    <row r="94" spans="1:27" ht="15.75" x14ac:dyDescent="0.2">
      <c r="A94" s="35">
        <f t="shared" si="2"/>
        <v>44115</v>
      </c>
      <c r="B94" s="36">
        <f>SUMIFS(СВЦЭМ!$D$33:$D$776,СВЦЭМ!$A$33:$A$776,$A94,СВЦЭМ!$B$33:$B$776,B$83)+'СЕТ СН'!$H$11+СВЦЭМ!$D$10+'СЕТ СН'!$H$5-'СЕТ СН'!$H$21</f>
        <v>3441.7863156499998</v>
      </c>
      <c r="C94" s="36">
        <f>SUMIFS(СВЦЭМ!$D$33:$D$776,СВЦЭМ!$A$33:$A$776,$A94,СВЦЭМ!$B$33:$B$776,C$83)+'СЕТ СН'!$H$11+СВЦЭМ!$D$10+'СЕТ СН'!$H$5-'СЕТ СН'!$H$21</f>
        <v>3531.2299450099999</v>
      </c>
      <c r="D94" s="36">
        <f>SUMIFS(СВЦЭМ!$D$33:$D$776,СВЦЭМ!$A$33:$A$776,$A94,СВЦЭМ!$B$33:$B$776,D$83)+'СЕТ СН'!$H$11+СВЦЭМ!$D$10+'СЕТ СН'!$H$5-'СЕТ СН'!$H$21</f>
        <v>3626.4726131899997</v>
      </c>
      <c r="E94" s="36">
        <f>SUMIFS(СВЦЭМ!$D$33:$D$776,СВЦЭМ!$A$33:$A$776,$A94,СВЦЭМ!$B$33:$B$776,E$83)+'СЕТ СН'!$H$11+СВЦЭМ!$D$10+'СЕТ СН'!$H$5-'СЕТ СН'!$H$21</f>
        <v>3658.0622588599999</v>
      </c>
      <c r="F94" s="36">
        <f>SUMIFS(СВЦЭМ!$D$33:$D$776,СВЦЭМ!$A$33:$A$776,$A94,СВЦЭМ!$B$33:$B$776,F$83)+'СЕТ СН'!$H$11+СВЦЭМ!$D$10+'СЕТ СН'!$H$5-'СЕТ СН'!$H$21</f>
        <v>3662.7571813</v>
      </c>
      <c r="G94" s="36">
        <f>SUMIFS(СВЦЭМ!$D$33:$D$776,СВЦЭМ!$A$33:$A$776,$A94,СВЦЭМ!$B$33:$B$776,G$83)+'СЕТ СН'!$H$11+СВЦЭМ!$D$10+'СЕТ СН'!$H$5-'СЕТ СН'!$H$21</f>
        <v>3653.6909517599997</v>
      </c>
      <c r="H94" s="36">
        <f>SUMIFS(СВЦЭМ!$D$33:$D$776,СВЦЭМ!$A$33:$A$776,$A94,СВЦЭМ!$B$33:$B$776,H$83)+'СЕТ СН'!$H$11+СВЦЭМ!$D$10+'СЕТ СН'!$H$5-'СЕТ СН'!$H$21</f>
        <v>3635.7001939900001</v>
      </c>
      <c r="I94" s="36">
        <f>SUMIFS(СВЦЭМ!$D$33:$D$776,СВЦЭМ!$A$33:$A$776,$A94,СВЦЭМ!$B$33:$B$776,I$83)+'СЕТ СН'!$H$11+СВЦЭМ!$D$10+'СЕТ СН'!$H$5-'СЕТ СН'!$H$21</f>
        <v>3614.9143757000002</v>
      </c>
      <c r="J94" s="36">
        <f>SUMIFS(СВЦЭМ!$D$33:$D$776,СВЦЭМ!$A$33:$A$776,$A94,СВЦЭМ!$B$33:$B$776,J$83)+'СЕТ СН'!$H$11+СВЦЭМ!$D$10+'СЕТ СН'!$H$5-'СЕТ СН'!$H$21</f>
        <v>3518.61716574</v>
      </c>
      <c r="K94" s="36">
        <f>SUMIFS(СВЦЭМ!$D$33:$D$776,СВЦЭМ!$A$33:$A$776,$A94,СВЦЭМ!$B$33:$B$776,K$83)+'СЕТ СН'!$H$11+СВЦЭМ!$D$10+'СЕТ СН'!$H$5-'СЕТ СН'!$H$21</f>
        <v>3445.3678481299999</v>
      </c>
      <c r="L94" s="36">
        <f>SUMIFS(СВЦЭМ!$D$33:$D$776,СВЦЭМ!$A$33:$A$776,$A94,СВЦЭМ!$B$33:$B$776,L$83)+'СЕТ СН'!$H$11+СВЦЭМ!$D$10+'СЕТ СН'!$H$5-'СЕТ СН'!$H$21</f>
        <v>3436.24919421</v>
      </c>
      <c r="M94" s="36">
        <f>SUMIFS(СВЦЭМ!$D$33:$D$776,СВЦЭМ!$A$33:$A$776,$A94,СВЦЭМ!$B$33:$B$776,M$83)+'СЕТ СН'!$H$11+СВЦЭМ!$D$10+'СЕТ СН'!$H$5-'СЕТ СН'!$H$21</f>
        <v>3436.69000194</v>
      </c>
      <c r="N94" s="36">
        <f>SUMIFS(СВЦЭМ!$D$33:$D$776,СВЦЭМ!$A$33:$A$776,$A94,СВЦЭМ!$B$33:$B$776,N$83)+'СЕТ СН'!$H$11+СВЦЭМ!$D$10+'СЕТ СН'!$H$5-'СЕТ СН'!$H$21</f>
        <v>3446.8934743899999</v>
      </c>
      <c r="O94" s="36">
        <f>SUMIFS(СВЦЭМ!$D$33:$D$776,СВЦЭМ!$A$33:$A$776,$A94,СВЦЭМ!$B$33:$B$776,O$83)+'СЕТ СН'!$H$11+СВЦЭМ!$D$10+'СЕТ СН'!$H$5-'СЕТ СН'!$H$21</f>
        <v>3490.2228806600001</v>
      </c>
      <c r="P94" s="36">
        <f>SUMIFS(СВЦЭМ!$D$33:$D$776,СВЦЭМ!$A$33:$A$776,$A94,СВЦЭМ!$B$33:$B$776,P$83)+'СЕТ СН'!$H$11+СВЦЭМ!$D$10+'СЕТ СН'!$H$5-'СЕТ СН'!$H$21</f>
        <v>3525.1225272500001</v>
      </c>
      <c r="Q94" s="36">
        <f>SUMIFS(СВЦЭМ!$D$33:$D$776,СВЦЭМ!$A$33:$A$776,$A94,СВЦЭМ!$B$33:$B$776,Q$83)+'СЕТ СН'!$H$11+СВЦЭМ!$D$10+'СЕТ СН'!$H$5-'СЕТ СН'!$H$21</f>
        <v>3480.0241669100001</v>
      </c>
      <c r="R94" s="36">
        <f>SUMIFS(СВЦЭМ!$D$33:$D$776,СВЦЭМ!$A$33:$A$776,$A94,СВЦЭМ!$B$33:$B$776,R$83)+'СЕТ СН'!$H$11+СВЦЭМ!$D$10+'СЕТ СН'!$H$5-'СЕТ СН'!$H$21</f>
        <v>3428.0221203999999</v>
      </c>
      <c r="S94" s="36">
        <f>SUMIFS(СВЦЭМ!$D$33:$D$776,СВЦЭМ!$A$33:$A$776,$A94,СВЦЭМ!$B$33:$B$776,S$83)+'СЕТ СН'!$H$11+СВЦЭМ!$D$10+'СЕТ СН'!$H$5-'СЕТ СН'!$H$21</f>
        <v>3386.3475662299998</v>
      </c>
      <c r="T94" s="36">
        <f>SUMIFS(СВЦЭМ!$D$33:$D$776,СВЦЭМ!$A$33:$A$776,$A94,СВЦЭМ!$B$33:$B$776,T$83)+'СЕТ СН'!$H$11+СВЦЭМ!$D$10+'СЕТ СН'!$H$5-'СЕТ СН'!$H$21</f>
        <v>3405.3381080099998</v>
      </c>
      <c r="U94" s="36">
        <f>SUMIFS(СВЦЭМ!$D$33:$D$776,СВЦЭМ!$A$33:$A$776,$A94,СВЦЭМ!$B$33:$B$776,U$83)+'СЕТ СН'!$H$11+СВЦЭМ!$D$10+'СЕТ СН'!$H$5-'СЕТ СН'!$H$21</f>
        <v>3414.1991443699999</v>
      </c>
      <c r="V94" s="36">
        <f>SUMIFS(СВЦЭМ!$D$33:$D$776,СВЦЭМ!$A$33:$A$776,$A94,СВЦЭМ!$B$33:$B$776,V$83)+'СЕТ СН'!$H$11+СВЦЭМ!$D$10+'СЕТ СН'!$H$5-'СЕТ СН'!$H$21</f>
        <v>3383.60478384</v>
      </c>
      <c r="W94" s="36">
        <f>SUMIFS(СВЦЭМ!$D$33:$D$776,СВЦЭМ!$A$33:$A$776,$A94,СВЦЭМ!$B$33:$B$776,W$83)+'СЕТ СН'!$H$11+СВЦЭМ!$D$10+'СЕТ СН'!$H$5-'СЕТ СН'!$H$21</f>
        <v>3366.4319985399998</v>
      </c>
      <c r="X94" s="36">
        <f>SUMIFS(СВЦЭМ!$D$33:$D$776,СВЦЭМ!$A$33:$A$776,$A94,СВЦЭМ!$B$33:$B$776,X$83)+'СЕТ СН'!$H$11+СВЦЭМ!$D$10+'СЕТ СН'!$H$5-'СЕТ СН'!$H$21</f>
        <v>3343.0117634899998</v>
      </c>
      <c r="Y94" s="36">
        <f>SUMIFS(СВЦЭМ!$D$33:$D$776,СВЦЭМ!$A$33:$A$776,$A94,СВЦЭМ!$B$33:$B$776,Y$83)+'СЕТ СН'!$H$11+СВЦЭМ!$D$10+'СЕТ СН'!$H$5-'СЕТ СН'!$H$21</f>
        <v>3378.9158549499998</v>
      </c>
    </row>
    <row r="95" spans="1:27" ht="15.75" x14ac:dyDescent="0.2">
      <c r="A95" s="35">
        <f t="shared" si="2"/>
        <v>44116</v>
      </c>
      <c r="B95" s="36">
        <f>SUMIFS(СВЦЭМ!$D$33:$D$776,СВЦЭМ!$A$33:$A$776,$A95,СВЦЭМ!$B$33:$B$776,B$83)+'СЕТ СН'!$H$11+СВЦЭМ!$D$10+'СЕТ СН'!$H$5-'СЕТ СН'!$H$21</f>
        <v>3436.5707079499998</v>
      </c>
      <c r="C95" s="36">
        <f>SUMIFS(СВЦЭМ!$D$33:$D$776,СВЦЭМ!$A$33:$A$776,$A95,СВЦЭМ!$B$33:$B$776,C$83)+'СЕТ СН'!$H$11+СВЦЭМ!$D$10+'СЕТ СН'!$H$5-'СЕТ СН'!$H$21</f>
        <v>3511.5565840899999</v>
      </c>
      <c r="D95" s="36">
        <f>SUMIFS(СВЦЭМ!$D$33:$D$776,СВЦЭМ!$A$33:$A$776,$A95,СВЦЭМ!$B$33:$B$776,D$83)+'СЕТ СН'!$H$11+СВЦЭМ!$D$10+'СЕТ СН'!$H$5-'СЕТ СН'!$H$21</f>
        <v>3581.4349892599998</v>
      </c>
      <c r="E95" s="36">
        <f>SUMIFS(СВЦЭМ!$D$33:$D$776,СВЦЭМ!$A$33:$A$776,$A95,СВЦЭМ!$B$33:$B$776,E$83)+'СЕТ СН'!$H$11+СВЦЭМ!$D$10+'СЕТ СН'!$H$5-'СЕТ СН'!$H$21</f>
        <v>3599.7712943900001</v>
      </c>
      <c r="F95" s="36">
        <f>SUMIFS(СВЦЭМ!$D$33:$D$776,СВЦЭМ!$A$33:$A$776,$A95,СВЦЭМ!$B$33:$B$776,F$83)+'СЕТ СН'!$H$11+СВЦЭМ!$D$10+'СЕТ СН'!$H$5-'СЕТ СН'!$H$21</f>
        <v>3595.1505153399999</v>
      </c>
      <c r="G95" s="36">
        <f>SUMIFS(СВЦЭМ!$D$33:$D$776,СВЦЭМ!$A$33:$A$776,$A95,СВЦЭМ!$B$33:$B$776,G$83)+'СЕТ СН'!$H$11+СВЦЭМ!$D$10+'СЕТ СН'!$H$5-'СЕТ СН'!$H$21</f>
        <v>3578.74389088</v>
      </c>
      <c r="H95" s="36">
        <f>SUMIFS(СВЦЭМ!$D$33:$D$776,СВЦЭМ!$A$33:$A$776,$A95,СВЦЭМ!$B$33:$B$776,H$83)+'СЕТ СН'!$H$11+СВЦЭМ!$D$10+'СЕТ СН'!$H$5-'СЕТ СН'!$H$21</f>
        <v>3528.7730794899999</v>
      </c>
      <c r="I95" s="36">
        <f>SUMIFS(СВЦЭМ!$D$33:$D$776,СВЦЭМ!$A$33:$A$776,$A95,СВЦЭМ!$B$33:$B$776,I$83)+'СЕТ СН'!$H$11+СВЦЭМ!$D$10+'СЕТ СН'!$H$5-'СЕТ СН'!$H$21</f>
        <v>3488.8305654400001</v>
      </c>
      <c r="J95" s="36">
        <f>SUMIFS(СВЦЭМ!$D$33:$D$776,СВЦЭМ!$A$33:$A$776,$A95,СВЦЭМ!$B$33:$B$776,J$83)+'СЕТ СН'!$H$11+СВЦЭМ!$D$10+'СЕТ СН'!$H$5-'СЕТ СН'!$H$21</f>
        <v>3413.3626123599997</v>
      </c>
      <c r="K95" s="36">
        <f>SUMIFS(СВЦЭМ!$D$33:$D$776,СВЦЭМ!$A$33:$A$776,$A95,СВЦЭМ!$B$33:$B$776,K$83)+'СЕТ СН'!$H$11+СВЦЭМ!$D$10+'СЕТ СН'!$H$5-'СЕТ СН'!$H$21</f>
        <v>3364.9035296500001</v>
      </c>
      <c r="L95" s="36">
        <f>SUMIFS(СВЦЭМ!$D$33:$D$776,СВЦЭМ!$A$33:$A$776,$A95,СВЦЭМ!$B$33:$B$776,L$83)+'СЕТ СН'!$H$11+СВЦЭМ!$D$10+'СЕТ СН'!$H$5-'СЕТ СН'!$H$21</f>
        <v>3360.9435083500002</v>
      </c>
      <c r="M95" s="36">
        <f>SUMIFS(СВЦЭМ!$D$33:$D$776,СВЦЭМ!$A$33:$A$776,$A95,СВЦЭМ!$B$33:$B$776,M$83)+'СЕТ СН'!$H$11+СВЦЭМ!$D$10+'СЕТ СН'!$H$5-'СЕТ СН'!$H$21</f>
        <v>3361.2894683499999</v>
      </c>
      <c r="N95" s="36">
        <f>SUMIFS(СВЦЭМ!$D$33:$D$776,СВЦЭМ!$A$33:$A$776,$A95,СВЦЭМ!$B$33:$B$776,N$83)+'СЕТ СН'!$H$11+СВЦЭМ!$D$10+'СЕТ СН'!$H$5-'СЕТ СН'!$H$21</f>
        <v>3368.28080615</v>
      </c>
      <c r="O95" s="36">
        <f>SUMIFS(СВЦЭМ!$D$33:$D$776,СВЦЭМ!$A$33:$A$776,$A95,СВЦЭМ!$B$33:$B$776,O$83)+'СЕТ СН'!$H$11+СВЦЭМ!$D$10+'СЕТ СН'!$H$5-'СЕТ СН'!$H$21</f>
        <v>3388.6421297299999</v>
      </c>
      <c r="P95" s="36">
        <f>SUMIFS(СВЦЭМ!$D$33:$D$776,СВЦЭМ!$A$33:$A$776,$A95,СВЦЭМ!$B$33:$B$776,P$83)+'СЕТ СН'!$H$11+СВЦЭМ!$D$10+'СЕТ СН'!$H$5-'СЕТ СН'!$H$21</f>
        <v>3426.2202599100001</v>
      </c>
      <c r="Q95" s="36">
        <f>SUMIFS(СВЦЭМ!$D$33:$D$776,СВЦЭМ!$A$33:$A$776,$A95,СВЦЭМ!$B$33:$B$776,Q$83)+'СЕТ СН'!$H$11+СВЦЭМ!$D$10+'СЕТ СН'!$H$5-'СЕТ СН'!$H$21</f>
        <v>3411.2235589299999</v>
      </c>
      <c r="R95" s="36">
        <f>SUMIFS(СВЦЭМ!$D$33:$D$776,СВЦЭМ!$A$33:$A$776,$A95,СВЦЭМ!$B$33:$B$776,R$83)+'СЕТ СН'!$H$11+СВЦЭМ!$D$10+'СЕТ СН'!$H$5-'СЕТ СН'!$H$21</f>
        <v>3365.1925094200001</v>
      </c>
      <c r="S95" s="36">
        <f>SUMIFS(СВЦЭМ!$D$33:$D$776,СВЦЭМ!$A$33:$A$776,$A95,СВЦЭМ!$B$33:$B$776,S$83)+'СЕТ СН'!$H$11+СВЦЭМ!$D$10+'СЕТ СН'!$H$5-'СЕТ СН'!$H$21</f>
        <v>3315.4859639000001</v>
      </c>
      <c r="T95" s="36">
        <f>SUMIFS(СВЦЭМ!$D$33:$D$776,СВЦЭМ!$A$33:$A$776,$A95,СВЦЭМ!$B$33:$B$776,T$83)+'СЕТ СН'!$H$11+СВЦЭМ!$D$10+'СЕТ СН'!$H$5-'СЕТ СН'!$H$21</f>
        <v>3325.5560789199999</v>
      </c>
      <c r="U95" s="36">
        <f>SUMIFS(СВЦЭМ!$D$33:$D$776,СВЦЭМ!$A$33:$A$776,$A95,СВЦЭМ!$B$33:$B$776,U$83)+'СЕТ СН'!$H$11+СВЦЭМ!$D$10+'СЕТ СН'!$H$5-'СЕТ СН'!$H$21</f>
        <v>3353.9208304100002</v>
      </c>
      <c r="V95" s="36">
        <f>SUMIFS(СВЦЭМ!$D$33:$D$776,СВЦЭМ!$A$33:$A$776,$A95,СВЦЭМ!$B$33:$B$776,V$83)+'СЕТ СН'!$H$11+СВЦЭМ!$D$10+'СЕТ СН'!$H$5-'СЕТ СН'!$H$21</f>
        <v>3353.1859050799999</v>
      </c>
      <c r="W95" s="36">
        <f>SUMIFS(СВЦЭМ!$D$33:$D$776,СВЦЭМ!$A$33:$A$776,$A95,СВЦЭМ!$B$33:$B$776,W$83)+'СЕТ СН'!$H$11+СВЦЭМ!$D$10+'СЕТ СН'!$H$5-'СЕТ СН'!$H$21</f>
        <v>3345.6874000500002</v>
      </c>
      <c r="X95" s="36">
        <f>SUMIFS(СВЦЭМ!$D$33:$D$776,СВЦЭМ!$A$33:$A$776,$A95,СВЦЭМ!$B$33:$B$776,X$83)+'СЕТ СН'!$H$11+СВЦЭМ!$D$10+'СЕТ СН'!$H$5-'СЕТ СН'!$H$21</f>
        <v>3319.8126135500002</v>
      </c>
      <c r="Y95" s="36">
        <f>SUMIFS(СВЦЭМ!$D$33:$D$776,СВЦЭМ!$A$33:$A$776,$A95,СВЦЭМ!$B$33:$B$776,Y$83)+'СЕТ СН'!$H$11+СВЦЭМ!$D$10+'СЕТ СН'!$H$5-'СЕТ СН'!$H$21</f>
        <v>3351.5720968999999</v>
      </c>
    </row>
    <row r="96" spans="1:27" ht="15.75" x14ac:dyDescent="0.2">
      <c r="A96" s="35">
        <f t="shared" si="2"/>
        <v>44117</v>
      </c>
      <c r="B96" s="36">
        <f>SUMIFS(СВЦЭМ!$D$33:$D$776,СВЦЭМ!$A$33:$A$776,$A96,СВЦЭМ!$B$33:$B$776,B$83)+'СЕТ СН'!$H$11+СВЦЭМ!$D$10+'СЕТ СН'!$H$5-'СЕТ СН'!$H$21</f>
        <v>3422.3196872399999</v>
      </c>
      <c r="C96" s="36">
        <f>SUMIFS(СВЦЭМ!$D$33:$D$776,СВЦЭМ!$A$33:$A$776,$A96,СВЦЭМ!$B$33:$B$776,C$83)+'СЕТ СН'!$H$11+СВЦЭМ!$D$10+'СЕТ СН'!$H$5-'СЕТ СН'!$H$21</f>
        <v>3497.7832112599999</v>
      </c>
      <c r="D96" s="36">
        <f>SUMIFS(СВЦЭМ!$D$33:$D$776,СВЦЭМ!$A$33:$A$776,$A96,СВЦЭМ!$B$33:$B$776,D$83)+'СЕТ СН'!$H$11+СВЦЭМ!$D$10+'СЕТ СН'!$H$5-'СЕТ СН'!$H$21</f>
        <v>3558.4471705300002</v>
      </c>
      <c r="E96" s="36">
        <f>SUMIFS(СВЦЭМ!$D$33:$D$776,СВЦЭМ!$A$33:$A$776,$A96,СВЦЭМ!$B$33:$B$776,E$83)+'СЕТ СН'!$H$11+СВЦЭМ!$D$10+'СЕТ СН'!$H$5-'СЕТ СН'!$H$21</f>
        <v>3574.08056902</v>
      </c>
      <c r="F96" s="36">
        <f>SUMIFS(СВЦЭМ!$D$33:$D$776,СВЦЭМ!$A$33:$A$776,$A96,СВЦЭМ!$B$33:$B$776,F$83)+'СЕТ СН'!$H$11+СВЦЭМ!$D$10+'СЕТ СН'!$H$5-'СЕТ СН'!$H$21</f>
        <v>3569.50489629</v>
      </c>
      <c r="G96" s="36">
        <f>SUMIFS(СВЦЭМ!$D$33:$D$776,СВЦЭМ!$A$33:$A$776,$A96,СВЦЭМ!$B$33:$B$776,G$83)+'СЕТ СН'!$H$11+СВЦЭМ!$D$10+'СЕТ СН'!$H$5-'СЕТ СН'!$H$21</f>
        <v>3558.11304685</v>
      </c>
      <c r="H96" s="36">
        <f>SUMIFS(СВЦЭМ!$D$33:$D$776,СВЦЭМ!$A$33:$A$776,$A96,СВЦЭМ!$B$33:$B$776,H$83)+'СЕТ СН'!$H$11+СВЦЭМ!$D$10+'СЕТ СН'!$H$5-'СЕТ СН'!$H$21</f>
        <v>3533.7772335099999</v>
      </c>
      <c r="I96" s="36">
        <f>SUMIFS(СВЦЭМ!$D$33:$D$776,СВЦЭМ!$A$33:$A$776,$A96,СВЦЭМ!$B$33:$B$776,I$83)+'СЕТ СН'!$H$11+СВЦЭМ!$D$10+'СЕТ СН'!$H$5-'СЕТ СН'!$H$21</f>
        <v>3527.16508071</v>
      </c>
      <c r="J96" s="36">
        <f>SUMIFS(СВЦЭМ!$D$33:$D$776,СВЦЭМ!$A$33:$A$776,$A96,СВЦЭМ!$B$33:$B$776,J$83)+'СЕТ СН'!$H$11+СВЦЭМ!$D$10+'СЕТ СН'!$H$5-'СЕТ СН'!$H$21</f>
        <v>3471.0574889</v>
      </c>
      <c r="K96" s="36">
        <f>SUMIFS(СВЦЭМ!$D$33:$D$776,СВЦЭМ!$A$33:$A$776,$A96,СВЦЭМ!$B$33:$B$776,K$83)+'СЕТ СН'!$H$11+СВЦЭМ!$D$10+'СЕТ СН'!$H$5-'СЕТ СН'!$H$21</f>
        <v>3429.4440189799998</v>
      </c>
      <c r="L96" s="36">
        <f>SUMIFS(СВЦЭМ!$D$33:$D$776,СВЦЭМ!$A$33:$A$776,$A96,СВЦЭМ!$B$33:$B$776,L$83)+'СЕТ СН'!$H$11+СВЦЭМ!$D$10+'СЕТ СН'!$H$5-'СЕТ СН'!$H$21</f>
        <v>3431.3401060000001</v>
      </c>
      <c r="M96" s="36">
        <f>SUMIFS(СВЦЭМ!$D$33:$D$776,СВЦЭМ!$A$33:$A$776,$A96,СВЦЭМ!$B$33:$B$776,M$83)+'СЕТ СН'!$H$11+СВЦЭМ!$D$10+'СЕТ СН'!$H$5-'СЕТ СН'!$H$21</f>
        <v>3441.6641961400001</v>
      </c>
      <c r="N96" s="36">
        <f>SUMIFS(СВЦЭМ!$D$33:$D$776,СВЦЭМ!$A$33:$A$776,$A96,СВЦЭМ!$B$33:$B$776,N$83)+'СЕТ СН'!$H$11+СВЦЭМ!$D$10+'СЕТ СН'!$H$5-'СЕТ СН'!$H$21</f>
        <v>3447.3890124600002</v>
      </c>
      <c r="O96" s="36">
        <f>SUMIFS(СВЦЭМ!$D$33:$D$776,СВЦЭМ!$A$33:$A$776,$A96,СВЦЭМ!$B$33:$B$776,O$83)+'СЕТ СН'!$H$11+СВЦЭМ!$D$10+'СЕТ СН'!$H$5-'СЕТ СН'!$H$21</f>
        <v>3484.5937565200002</v>
      </c>
      <c r="P96" s="36">
        <f>SUMIFS(СВЦЭМ!$D$33:$D$776,СВЦЭМ!$A$33:$A$776,$A96,СВЦЭМ!$B$33:$B$776,P$83)+'СЕТ СН'!$H$11+СВЦЭМ!$D$10+'СЕТ СН'!$H$5-'СЕТ СН'!$H$21</f>
        <v>3515.4912912199998</v>
      </c>
      <c r="Q96" s="36">
        <f>SUMIFS(СВЦЭМ!$D$33:$D$776,СВЦЭМ!$A$33:$A$776,$A96,СВЦЭМ!$B$33:$B$776,Q$83)+'СЕТ СН'!$H$11+СВЦЭМ!$D$10+'СЕТ СН'!$H$5-'СЕТ СН'!$H$21</f>
        <v>3475.9535806599997</v>
      </c>
      <c r="R96" s="36">
        <f>SUMIFS(СВЦЭМ!$D$33:$D$776,СВЦЭМ!$A$33:$A$776,$A96,СВЦЭМ!$B$33:$B$776,R$83)+'СЕТ СН'!$H$11+СВЦЭМ!$D$10+'СЕТ СН'!$H$5-'СЕТ СН'!$H$21</f>
        <v>3425.5065353199998</v>
      </c>
      <c r="S96" s="36">
        <f>SUMIFS(СВЦЭМ!$D$33:$D$776,СВЦЭМ!$A$33:$A$776,$A96,СВЦЭМ!$B$33:$B$776,S$83)+'СЕТ СН'!$H$11+СВЦЭМ!$D$10+'СЕТ СН'!$H$5-'СЕТ СН'!$H$21</f>
        <v>3381.4698794999999</v>
      </c>
      <c r="T96" s="36">
        <f>SUMIFS(СВЦЭМ!$D$33:$D$776,СВЦЭМ!$A$33:$A$776,$A96,СВЦЭМ!$B$33:$B$776,T$83)+'СЕТ СН'!$H$11+СВЦЭМ!$D$10+'СЕТ СН'!$H$5-'СЕТ СН'!$H$21</f>
        <v>3379.8503401899998</v>
      </c>
      <c r="U96" s="36">
        <f>SUMIFS(СВЦЭМ!$D$33:$D$776,СВЦЭМ!$A$33:$A$776,$A96,СВЦЭМ!$B$33:$B$776,U$83)+'СЕТ СН'!$H$11+СВЦЭМ!$D$10+'СЕТ СН'!$H$5-'СЕТ СН'!$H$21</f>
        <v>3401.3366458599999</v>
      </c>
      <c r="V96" s="36">
        <f>SUMIFS(СВЦЭМ!$D$33:$D$776,СВЦЭМ!$A$33:$A$776,$A96,СВЦЭМ!$B$33:$B$776,V$83)+'СЕТ СН'!$H$11+СВЦЭМ!$D$10+'СЕТ СН'!$H$5-'СЕТ СН'!$H$21</f>
        <v>3395.8807401399999</v>
      </c>
      <c r="W96" s="36">
        <f>SUMIFS(СВЦЭМ!$D$33:$D$776,СВЦЭМ!$A$33:$A$776,$A96,СВЦЭМ!$B$33:$B$776,W$83)+'СЕТ СН'!$H$11+СВЦЭМ!$D$10+'СЕТ СН'!$H$5-'СЕТ СН'!$H$21</f>
        <v>3387.9458802499998</v>
      </c>
      <c r="X96" s="36">
        <f>SUMIFS(СВЦЭМ!$D$33:$D$776,СВЦЭМ!$A$33:$A$776,$A96,СВЦЭМ!$B$33:$B$776,X$83)+'СЕТ СН'!$H$11+СВЦЭМ!$D$10+'СЕТ СН'!$H$5-'СЕТ СН'!$H$21</f>
        <v>3370.6251858599999</v>
      </c>
      <c r="Y96" s="36">
        <f>SUMIFS(СВЦЭМ!$D$33:$D$776,СВЦЭМ!$A$33:$A$776,$A96,СВЦЭМ!$B$33:$B$776,Y$83)+'СЕТ СН'!$H$11+СВЦЭМ!$D$10+'СЕТ СН'!$H$5-'СЕТ СН'!$H$21</f>
        <v>3390.8529672</v>
      </c>
    </row>
    <row r="97" spans="1:25" ht="15.75" x14ac:dyDescent="0.2">
      <c r="A97" s="35">
        <f t="shared" si="2"/>
        <v>44118</v>
      </c>
      <c r="B97" s="36">
        <f>SUMIFS(СВЦЭМ!$D$33:$D$776,СВЦЭМ!$A$33:$A$776,$A97,СВЦЭМ!$B$33:$B$776,B$83)+'СЕТ СН'!$H$11+СВЦЭМ!$D$10+'СЕТ СН'!$H$5-'СЕТ СН'!$H$21</f>
        <v>3461.5725591999999</v>
      </c>
      <c r="C97" s="36">
        <f>SUMIFS(СВЦЭМ!$D$33:$D$776,СВЦЭМ!$A$33:$A$776,$A97,СВЦЭМ!$B$33:$B$776,C$83)+'СЕТ СН'!$H$11+СВЦЭМ!$D$10+'СЕТ СН'!$H$5-'СЕТ СН'!$H$21</f>
        <v>3529.45139466</v>
      </c>
      <c r="D97" s="36">
        <f>SUMIFS(СВЦЭМ!$D$33:$D$776,СВЦЭМ!$A$33:$A$776,$A97,СВЦЭМ!$B$33:$B$776,D$83)+'СЕТ СН'!$H$11+СВЦЭМ!$D$10+'СЕТ СН'!$H$5-'СЕТ СН'!$H$21</f>
        <v>3596.3273296100001</v>
      </c>
      <c r="E97" s="36">
        <f>SUMIFS(СВЦЭМ!$D$33:$D$776,СВЦЭМ!$A$33:$A$776,$A97,СВЦЭМ!$B$33:$B$776,E$83)+'СЕТ СН'!$H$11+СВЦЭМ!$D$10+'СЕТ СН'!$H$5-'СЕТ СН'!$H$21</f>
        <v>3610.9547237699999</v>
      </c>
      <c r="F97" s="36">
        <f>SUMIFS(СВЦЭМ!$D$33:$D$776,СВЦЭМ!$A$33:$A$776,$A97,СВЦЭМ!$B$33:$B$776,F$83)+'СЕТ СН'!$H$11+СВЦЭМ!$D$10+'СЕТ СН'!$H$5-'СЕТ СН'!$H$21</f>
        <v>3602.8132006599999</v>
      </c>
      <c r="G97" s="36">
        <f>SUMIFS(СВЦЭМ!$D$33:$D$776,СВЦЭМ!$A$33:$A$776,$A97,СВЦЭМ!$B$33:$B$776,G$83)+'СЕТ СН'!$H$11+СВЦЭМ!$D$10+'СЕТ СН'!$H$5-'СЕТ СН'!$H$21</f>
        <v>3594.1013562200001</v>
      </c>
      <c r="H97" s="36">
        <f>SUMIFS(СВЦЭМ!$D$33:$D$776,СВЦЭМ!$A$33:$A$776,$A97,СВЦЭМ!$B$33:$B$776,H$83)+'СЕТ СН'!$H$11+СВЦЭМ!$D$10+'СЕТ СН'!$H$5-'СЕТ СН'!$H$21</f>
        <v>3547.3525465299999</v>
      </c>
      <c r="I97" s="36">
        <f>SUMIFS(СВЦЭМ!$D$33:$D$776,СВЦЭМ!$A$33:$A$776,$A97,СВЦЭМ!$B$33:$B$776,I$83)+'СЕТ СН'!$H$11+СВЦЭМ!$D$10+'СЕТ СН'!$H$5-'СЕТ СН'!$H$21</f>
        <v>3504.7693243100002</v>
      </c>
      <c r="J97" s="36">
        <f>SUMIFS(СВЦЭМ!$D$33:$D$776,СВЦЭМ!$A$33:$A$776,$A97,СВЦЭМ!$B$33:$B$776,J$83)+'СЕТ СН'!$H$11+СВЦЭМ!$D$10+'СЕТ СН'!$H$5-'СЕТ СН'!$H$21</f>
        <v>3442.4507993799998</v>
      </c>
      <c r="K97" s="36">
        <f>SUMIFS(СВЦЭМ!$D$33:$D$776,СВЦЭМ!$A$33:$A$776,$A97,СВЦЭМ!$B$33:$B$776,K$83)+'СЕТ СН'!$H$11+СВЦЭМ!$D$10+'СЕТ СН'!$H$5-'СЕТ СН'!$H$21</f>
        <v>3404.6427727800001</v>
      </c>
      <c r="L97" s="36">
        <f>SUMIFS(СВЦЭМ!$D$33:$D$776,СВЦЭМ!$A$33:$A$776,$A97,СВЦЭМ!$B$33:$B$776,L$83)+'СЕТ СН'!$H$11+СВЦЭМ!$D$10+'СЕТ СН'!$H$5-'СЕТ СН'!$H$21</f>
        <v>3412.02701798</v>
      </c>
      <c r="M97" s="36">
        <f>SUMIFS(СВЦЭМ!$D$33:$D$776,СВЦЭМ!$A$33:$A$776,$A97,СВЦЭМ!$B$33:$B$776,M$83)+'СЕТ СН'!$H$11+СВЦЭМ!$D$10+'СЕТ СН'!$H$5-'СЕТ СН'!$H$21</f>
        <v>3428.08466791</v>
      </c>
      <c r="N97" s="36">
        <f>SUMIFS(СВЦЭМ!$D$33:$D$776,СВЦЭМ!$A$33:$A$776,$A97,СВЦЭМ!$B$33:$B$776,N$83)+'СЕТ СН'!$H$11+СВЦЭМ!$D$10+'СЕТ СН'!$H$5-'СЕТ СН'!$H$21</f>
        <v>3434.6589102799999</v>
      </c>
      <c r="O97" s="36">
        <f>SUMIFS(СВЦЭМ!$D$33:$D$776,СВЦЭМ!$A$33:$A$776,$A97,СВЦЭМ!$B$33:$B$776,O$83)+'СЕТ СН'!$H$11+СВЦЭМ!$D$10+'СЕТ СН'!$H$5-'СЕТ СН'!$H$21</f>
        <v>3485.0669440900001</v>
      </c>
      <c r="P97" s="36">
        <f>SUMIFS(СВЦЭМ!$D$33:$D$776,СВЦЭМ!$A$33:$A$776,$A97,СВЦЭМ!$B$33:$B$776,P$83)+'СЕТ СН'!$H$11+СВЦЭМ!$D$10+'СЕТ СН'!$H$5-'СЕТ СН'!$H$21</f>
        <v>3515.2767675300001</v>
      </c>
      <c r="Q97" s="36">
        <f>SUMIFS(СВЦЭМ!$D$33:$D$776,СВЦЭМ!$A$33:$A$776,$A97,СВЦЭМ!$B$33:$B$776,Q$83)+'СЕТ СН'!$H$11+СВЦЭМ!$D$10+'СЕТ СН'!$H$5-'СЕТ СН'!$H$21</f>
        <v>3475.6608049000001</v>
      </c>
      <c r="R97" s="36">
        <f>SUMIFS(СВЦЭМ!$D$33:$D$776,СВЦЭМ!$A$33:$A$776,$A97,СВЦЭМ!$B$33:$B$776,R$83)+'СЕТ СН'!$H$11+СВЦЭМ!$D$10+'СЕТ СН'!$H$5-'СЕТ СН'!$H$21</f>
        <v>3424.2221572899998</v>
      </c>
      <c r="S97" s="36">
        <f>SUMIFS(СВЦЭМ!$D$33:$D$776,СВЦЭМ!$A$33:$A$776,$A97,СВЦЭМ!$B$33:$B$776,S$83)+'СЕТ СН'!$H$11+СВЦЭМ!$D$10+'СЕТ СН'!$H$5-'СЕТ СН'!$H$21</f>
        <v>3369.3888723599998</v>
      </c>
      <c r="T97" s="36">
        <f>SUMIFS(СВЦЭМ!$D$33:$D$776,СВЦЭМ!$A$33:$A$776,$A97,СВЦЭМ!$B$33:$B$776,T$83)+'СЕТ СН'!$H$11+СВЦЭМ!$D$10+'СЕТ СН'!$H$5-'СЕТ СН'!$H$21</f>
        <v>3351.8039516200001</v>
      </c>
      <c r="U97" s="36">
        <f>SUMIFS(СВЦЭМ!$D$33:$D$776,СВЦЭМ!$A$33:$A$776,$A97,СВЦЭМ!$B$33:$B$776,U$83)+'СЕТ СН'!$H$11+СВЦЭМ!$D$10+'СЕТ СН'!$H$5-'СЕТ СН'!$H$21</f>
        <v>3380.79546351</v>
      </c>
      <c r="V97" s="36">
        <f>SUMIFS(СВЦЭМ!$D$33:$D$776,СВЦЭМ!$A$33:$A$776,$A97,СВЦЭМ!$B$33:$B$776,V$83)+'СЕТ СН'!$H$11+СВЦЭМ!$D$10+'СЕТ СН'!$H$5-'СЕТ СН'!$H$21</f>
        <v>3375.3566649700001</v>
      </c>
      <c r="W97" s="36">
        <f>SUMIFS(СВЦЭМ!$D$33:$D$776,СВЦЭМ!$A$33:$A$776,$A97,СВЦЭМ!$B$33:$B$776,W$83)+'СЕТ СН'!$H$11+СВЦЭМ!$D$10+'СЕТ СН'!$H$5-'СЕТ СН'!$H$21</f>
        <v>3363.2138798800001</v>
      </c>
      <c r="X97" s="36">
        <f>SUMIFS(СВЦЭМ!$D$33:$D$776,СВЦЭМ!$A$33:$A$776,$A97,СВЦЭМ!$B$33:$B$776,X$83)+'СЕТ СН'!$H$11+СВЦЭМ!$D$10+'СЕТ СН'!$H$5-'СЕТ СН'!$H$21</f>
        <v>3346.3882072400002</v>
      </c>
      <c r="Y97" s="36">
        <f>SUMIFS(СВЦЭМ!$D$33:$D$776,СВЦЭМ!$A$33:$A$776,$A97,СВЦЭМ!$B$33:$B$776,Y$83)+'СЕТ СН'!$H$11+СВЦЭМ!$D$10+'СЕТ СН'!$H$5-'СЕТ СН'!$H$21</f>
        <v>3376.4664708999999</v>
      </c>
    </row>
    <row r="98" spans="1:25" ht="15.75" x14ac:dyDescent="0.2">
      <c r="A98" s="35">
        <f t="shared" si="2"/>
        <v>44119</v>
      </c>
      <c r="B98" s="36">
        <f>SUMIFS(СВЦЭМ!$D$33:$D$776,СВЦЭМ!$A$33:$A$776,$A98,СВЦЭМ!$B$33:$B$776,B$83)+'СЕТ СН'!$H$11+СВЦЭМ!$D$10+'СЕТ СН'!$H$5-'СЕТ СН'!$H$21</f>
        <v>3478.9003281699997</v>
      </c>
      <c r="C98" s="36">
        <f>SUMIFS(СВЦЭМ!$D$33:$D$776,СВЦЭМ!$A$33:$A$776,$A98,СВЦЭМ!$B$33:$B$776,C$83)+'СЕТ СН'!$H$11+СВЦЭМ!$D$10+'СЕТ СН'!$H$5-'СЕТ СН'!$H$21</f>
        <v>3562.3558972599999</v>
      </c>
      <c r="D98" s="36">
        <f>SUMIFS(СВЦЭМ!$D$33:$D$776,СВЦЭМ!$A$33:$A$776,$A98,СВЦЭМ!$B$33:$B$776,D$83)+'СЕТ СН'!$H$11+СВЦЭМ!$D$10+'СЕТ СН'!$H$5-'СЕТ СН'!$H$21</f>
        <v>3627.3892292599999</v>
      </c>
      <c r="E98" s="36">
        <f>SUMIFS(СВЦЭМ!$D$33:$D$776,СВЦЭМ!$A$33:$A$776,$A98,СВЦЭМ!$B$33:$B$776,E$83)+'СЕТ СН'!$H$11+СВЦЭМ!$D$10+'СЕТ СН'!$H$5-'СЕТ СН'!$H$21</f>
        <v>3632.6801530000002</v>
      </c>
      <c r="F98" s="36">
        <f>SUMIFS(СВЦЭМ!$D$33:$D$776,СВЦЭМ!$A$33:$A$776,$A98,СВЦЭМ!$B$33:$B$776,F$83)+'СЕТ СН'!$H$11+СВЦЭМ!$D$10+'СЕТ СН'!$H$5-'СЕТ СН'!$H$21</f>
        <v>3626.23689431</v>
      </c>
      <c r="G98" s="36">
        <f>SUMIFS(СВЦЭМ!$D$33:$D$776,СВЦЭМ!$A$33:$A$776,$A98,СВЦЭМ!$B$33:$B$776,G$83)+'СЕТ СН'!$H$11+СВЦЭМ!$D$10+'СЕТ СН'!$H$5-'СЕТ СН'!$H$21</f>
        <v>3605.0711658299997</v>
      </c>
      <c r="H98" s="36">
        <f>SUMIFS(СВЦЭМ!$D$33:$D$776,СВЦЭМ!$A$33:$A$776,$A98,СВЦЭМ!$B$33:$B$776,H$83)+'СЕТ СН'!$H$11+СВЦЭМ!$D$10+'СЕТ СН'!$H$5-'СЕТ СН'!$H$21</f>
        <v>3558.8667568700002</v>
      </c>
      <c r="I98" s="36">
        <f>SUMIFS(СВЦЭМ!$D$33:$D$776,СВЦЭМ!$A$33:$A$776,$A98,СВЦЭМ!$B$33:$B$776,I$83)+'СЕТ СН'!$H$11+СВЦЭМ!$D$10+'СЕТ СН'!$H$5-'СЕТ СН'!$H$21</f>
        <v>3514.3160104399999</v>
      </c>
      <c r="J98" s="36">
        <f>SUMIFS(СВЦЭМ!$D$33:$D$776,СВЦЭМ!$A$33:$A$776,$A98,СВЦЭМ!$B$33:$B$776,J$83)+'СЕТ СН'!$H$11+СВЦЭМ!$D$10+'СЕТ СН'!$H$5-'СЕТ СН'!$H$21</f>
        <v>3453.6760509699998</v>
      </c>
      <c r="K98" s="36">
        <f>SUMIFS(СВЦЭМ!$D$33:$D$776,СВЦЭМ!$A$33:$A$776,$A98,СВЦЭМ!$B$33:$B$776,K$83)+'СЕТ СН'!$H$11+СВЦЭМ!$D$10+'СЕТ СН'!$H$5-'СЕТ СН'!$H$21</f>
        <v>3414.9739837400002</v>
      </c>
      <c r="L98" s="36">
        <f>SUMIFS(СВЦЭМ!$D$33:$D$776,СВЦЭМ!$A$33:$A$776,$A98,СВЦЭМ!$B$33:$B$776,L$83)+'СЕТ СН'!$H$11+СВЦЭМ!$D$10+'СЕТ СН'!$H$5-'СЕТ СН'!$H$21</f>
        <v>3418.1960678199998</v>
      </c>
      <c r="M98" s="36">
        <f>SUMIFS(СВЦЭМ!$D$33:$D$776,СВЦЭМ!$A$33:$A$776,$A98,СВЦЭМ!$B$33:$B$776,M$83)+'СЕТ СН'!$H$11+СВЦЭМ!$D$10+'СЕТ СН'!$H$5-'СЕТ СН'!$H$21</f>
        <v>3426.0173403500003</v>
      </c>
      <c r="N98" s="36">
        <f>SUMIFS(СВЦЭМ!$D$33:$D$776,СВЦЭМ!$A$33:$A$776,$A98,СВЦЭМ!$B$33:$B$776,N$83)+'СЕТ СН'!$H$11+СВЦЭМ!$D$10+'СЕТ СН'!$H$5-'СЕТ СН'!$H$21</f>
        <v>3436.9008469299997</v>
      </c>
      <c r="O98" s="36">
        <f>SUMIFS(СВЦЭМ!$D$33:$D$776,СВЦЭМ!$A$33:$A$776,$A98,СВЦЭМ!$B$33:$B$776,O$83)+'СЕТ СН'!$H$11+СВЦЭМ!$D$10+'СЕТ СН'!$H$5-'СЕТ СН'!$H$21</f>
        <v>3456.8243287599998</v>
      </c>
      <c r="P98" s="36">
        <f>SUMIFS(СВЦЭМ!$D$33:$D$776,СВЦЭМ!$A$33:$A$776,$A98,СВЦЭМ!$B$33:$B$776,P$83)+'СЕТ СН'!$H$11+СВЦЭМ!$D$10+'СЕТ СН'!$H$5-'СЕТ СН'!$H$21</f>
        <v>3480.9629344499999</v>
      </c>
      <c r="Q98" s="36">
        <f>SUMIFS(СВЦЭМ!$D$33:$D$776,СВЦЭМ!$A$33:$A$776,$A98,СВЦЭМ!$B$33:$B$776,Q$83)+'СЕТ СН'!$H$11+СВЦЭМ!$D$10+'СЕТ СН'!$H$5-'СЕТ СН'!$H$21</f>
        <v>3443.9290460900002</v>
      </c>
      <c r="R98" s="36">
        <f>SUMIFS(СВЦЭМ!$D$33:$D$776,СВЦЭМ!$A$33:$A$776,$A98,СВЦЭМ!$B$33:$B$776,R$83)+'СЕТ СН'!$H$11+СВЦЭМ!$D$10+'СЕТ СН'!$H$5-'СЕТ СН'!$H$21</f>
        <v>3395.6611692699998</v>
      </c>
      <c r="S98" s="36">
        <f>SUMIFS(СВЦЭМ!$D$33:$D$776,СВЦЭМ!$A$33:$A$776,$A98,СВЦЭМ!$B$33:$B$776,S$83)+'СЕТ СН'!$H$11+СВЦЭМ!$D$10+'СЕТ СН'!$H$5-'СЕТ СН'!$H$21</f>
        <v>3341.46914612</v>
      </c>
      <c r="T98" s="36">
        <f>SUMIFS(СВЦЭМ!$D$33:$D$776,СВЦЭМ!$A$33:$A$776,$A98,СВЦЭМ!$B$33:$B$776,T$83)+'СЕТ СН'!$H$11+СВЦЭМ!$D$10+'СЕТ СН'!$H$5-'СЕТ СН'!$H$21</f>
        <v>3345.6940641699998</v>
      </c>
      <c r="U98" s="36">
        <f>SUMIFS(СВЦЭМ!$D$33:$D$776,СВЦЭМ!$A$33:$A$776,$A98,СВЦЭМ!$B$33:$B$776,U$83)+'СЕТ СН'!$H$11+СВЦЭМ!$D$10+'СЕТ СН'!$H$5-'СЕТ СН'!$H$21</f>
        <v>3370.13687914</v>
      </c>
      <c r="V98" s="36">
        <f>SUMIFS(СВЦЭМ!$D$33:$D$776,СВЦЭМ!$A$33:$A$776,$A98,СВЦЭМ!$B$33:$B$776,V$83)+'СЕТ СН'!$H$11+СВЦЭМ!$D$10+'СЕТ СН'!$H$5-'СЕТ СН'!$H$21</f>
        <v>3363.3875174499999</v>
      </c>
      <c r="W98" s="36">
        <f>SUMIFS(СВЦЭМ!$D$33:$D$776,СВЦЭМ!$A$33:$A$776,$A98,СВЦЭМ!$B$33:$B$776,W$83)+'СЕТ СН'!$H$11+СВЦЭМ!$D$10+'СЕТ СН'!$H$5-'СЕТ СН'!$H$21</f>
        <v>3352.5034758199999</v>
      </c>
      <c r="X98" s="36">
        <f>SUMIFS(СВЦЭМ!$D$33:$D$776,СВЦЭМ!$A$33:$A$776,$A98,СВЦЭМ!$B$33:$B$776,X$83)+'СЕТ СН'!$H$11+СВЦЭМ!$D$10+'СЕТ СН'!$H$5-'СЕТ СН'!$H$21</f>
        <v>3328.9463445299998</v>
      </c>
      <c r="Y98" s="36">
        <f>SUMIFS(СВЦЭМ!$D$33:$D$776,СВЦЭМ!$A$33:$A$776,$A98,СВЦЭМ!$B$33:$B$776,Y$83)+'СЕТ СН'!$H$11+СВЦЭМ!$D$10+'СЕТ СН'!$H$5-'СЕТ СН'!$H$21</f>
        <v>3378.2928017899999</v>
      </c>
    </row>
    <row r="99" spans="1:25" ht="15.75" x14ac:dyDescent="0.2">
      <c r="A99" s="35">
        <f t="shared" si="2"/>
        <v>44120</v>
      </c>
      <c r="B99" s="36">
        <f>SUMIFS(СВЦЭМ!$D$33:$D$776,СВЦЭМ!$A$33:$A$776,$A99,СВЦЭМ!$B$33:$B$776,B$83)+'СЕТ СН'!$H$11+СВЦЭМ!$D$10+'СЕТ СН'!$H$5-'СЕТ СН'!$H$21</f>
        <v>3425.9397280799999</v>
      </c>
      <c r="C99" s="36">
        <f>SUMIFS(СВЦЭМ!$D$33:$D$776,СВЦЭМ!$A$33:$A$776,$A99,СВЦЭМ!$B$33:$B$776,C$83)+'СЕТ СН'!$H$11+СВЦЭМ!$D$10+'СЕТ СН'!$H$5-'СЕТ СН'!$H$21</f>
        <v>3504.1320145300001</v>
      </c>
      <c r="D99" s="36">
        <f>SUMIFS(СВЦЭМ!$D$33:$D$776,СВЦЭМ!$A$33:$A$776,$A99,СВЦЭМ!$B$33:$B$776,D$83)+'СЕТ СН'!$H$11+СВЦЭМ!$D$10+'СЕТ СН'!$H$5-'СЕТ СН'!$H$21</f>
        <v>3557.8204798400002</v>
      </c>
      <c r="E99" s="36">
        <f>SUMIFS(СВЦЭМ!$D$33:$D$776,СВЦЭМ!$A$33:$A$776,$A99,СВЦЭМ!$B$33:$B$776,E$83)+'СЕТ СН'!$H$11+СВЦЭМ!$D$10+'СЕТ СН'!$H$5-'СЕТ СН'!$H$21</f>
        <v>3562.79469986</v>
      </c>
      <c r="F99" s="36">
        <f>SUMIFS(СВЦЭМ!$D$33:$D$776,СВЦЭМ!$A$33:$A$776,$A99,СВЦЭМ!$B$33:$B$776,F$83)+'СЕТ СН'!$H$11+СВЦЭМ!$D$10+'СЕТ СН'!$H$5-'СЕТ СН'!$H$21</f>
        <v>3559.6386328399999</v>
      </c>
      <c r="G99" s="36">
        <f>SUMIFS(СВЦЭМ!$D$33:$D$776,СВЦЭМ!$A$33:$A$776,$A99,СВЦЭМ!$B$33:$B$776,G$83)+'СЕТ СН'!$H$11+СВЦЭМ!$D$10+'СЕТ СН'!$H$5-'СЕТ СН'!$H$21</f>
        <v>3545.7712272700001</v>
      </c>
      <c r="H99" s="36">
        <f>SUMIFS(СВЦЭМ!$D$33:$D$776,СВЦЭМ!$A$33:$A$776,$A99,СВЦЭМ!$B$33:$B$776,H$83)+'СЕТ СН'!$H$11+СВЦЭМ!$D$10+'СЕТ СН'!$H$5-'СЕТ СН'!$H$21</f>
        <v>3515.4325782400001</v>
      </c>
      <c r="I99" s="36">
        <f>SUMIFS(СВЦЭМ!$D$33:$D$776,СВЦЭМ!$A$33:$A$776,$A99,СВЦЭМ!$B$33:$B$776,I$83)+'СЕТ СН'!$H$11+СВЦЭМ!$D$10+'СЕТ СН'!$H$5-'СЕТ СН'!$H$21</f>
        <v>3489.9707405199997</v>
      </c>
      <c r="J99" s="36">
        <f>SUMIFS(СВЦЭМ!$D$33:$D$776,СВЦЭМ!$A$33:$A$776,$A99,СВЦЭМ!$B$33:$B$776,J$83)+'СЕТ СН'!$H$11+СВЦЭМ!$D$10+'СЕТ СН'!$H$5-'СЕТ СН'!$H$21</f>
        <v>3461.15564524</v>
      </c>
      <c r="K99" s="36">
        <f>SUMIFS(СВЦЭМ!$D$33:$D$776,СВЦЭМ!$A$33:$A$776,$A99,СВЦЭМ!$B$33:$B$776,K$83)+'СЕТ СН'!$H$11+СВЦЭМ!$D$10+'СЕТ СН'!$H$5-'СЕТ СН'!$H$21</f>
        <v>3428.2412332200001</v>
      </c>
      <c r="L99" s="36">
        <f>SUMIFS(СВЦЭМ!$D$33:$D$776,СВЦЭМ!$A$33:$A$776,$A99,СВЦЭМ!$B$33:$B$776,L$83)+'СЕТ СН'!$H$11+СВЦЭМ!$D$10+'СЕТ СН'!$H$5-'СЕТ СН'!$H$21</f>
        <v>3425.8970793600001</v>
      </c>
      <c r="M99" s="36">
        <f>SUMIFS(СВЦЭМ!$D$33:$D$776,СВЦЭМ!$A$33:$A$776,$A99,СВЦЭМ!$B$33:$B$776,M$83)+'СЕТ СН'!$H$11+СВЦЭМ!$D$10+'СЕТ СН'!$H$5-'СЕТ СН'!$H$21</f>
        <v>3429.96468099</v>
      </c>
      <c r="N99" s="36">
        <f>SUMIFS(СВЦЭМ!$D$33:$D$776,СВЦЭМ!$A$33:$A$776,$A99,СВЦЭМ!$B$33:$B$776,N$83)+'СЕТ СН'!$H$11+СВЦЭМ!$D$10+'СЕТ СН'!$H$5-'СЕТ СН'!$H$21</f>
        <v>3442.2636499800001</v>
      </c>
      <c r="O99" s="36">
        <f>SUMIFS(СВЦЭМ!$D$33:$D$776,СВЦЭМ!$A$33:$A$776,$A99,СВЦЭМ!$B$33:$B$776,O$83)+'СЕТ СН'!$H$11+СВЦЭМ!$D$10+'СЕТ СН'!$H$5-'СЕТ СН'!$H$21</f>
        <v>3477.8394255600001</v>
      </c>
      <c r="P99" s="36">
        <f>SUMIFS(СВЦЭМ!$D$33:$D$776,СВЦЭМ!$A$33:$A$776,$A99,СВЦЭМ!$B$33:$B$776,P$83)+'СЕТ СН'!$H$11+СВЦЭМ!$D$10+'СЕТ СН'!$H$5-'СЕТ СН'!$H$21</f>
        <v>3520.9980708499997</v>
      </c>
      <c r="Q99" s="36">
        <f>SUMIFS(СВЦЭМ!$D$33:$D$776,СВЦЭМ!$A$33:$A$776,$A99,СВЦЭМ!$B$33:$B$776,Q$83)+'СЕТ СН'!$H$11+СВЦЭМ!$D$10+'СЕТ СН'!$H$5-'СЕТ СН'!$H$21</f>
        <v>3487.6482461999999</v>
      </c>
      <c r="R99" s="36">
        <f>SUMIFS(СВЦЭМ!$D$33:$D$776,СВЦЭМ!$A$33:$A$776,$A99,СВЦЭМ!$B$33:$B$776,R$83)+'СЕТ СН'!$H$11+СВЦЭМ!$D$10+'СЕТ СН'!$H$5-'СЕТ СН'!$H$21</f>
        <v>3440.8425876299998</v>
      </c>
      <c r="S99" s="36">
        <f>SUMIFS(СВЦЭМ!$D$33:$D$776,СВЦЭМ!$A$33:$A$776,$A99,СВЦЭМ!$B$33:$B$776,S$83)+'СЕТ СН'!$H$11+СВЦЭМ!$D$10+'СЕТ СН'!$H$5-'СЕТ СН'!$H$21</f>
        <v>3380.6732231599999</v>
      </c>
      <c r="T99" s="36">
        <f>SUMIFS(СВЦЭМ!$D$33:$D$776,СВЦЭМ!$A$33:$A$776,$A99,СВЦЭМ!$B$33:$B$776,T$83)+'СЕТ СН'!$H$11+СВЦЭМ!$D$10+'СЕТ СН'!$H$5-'СЕТ СН'!$H$21</f>
        <v>3354.6674422999999</v>
      </c>
      <c r="U99" s="36">
        <f>SUMIFS(СВЦЭМ!$D$33:$D$776,СВЦЭМ!$A$33:$A$776,$A99,СВЦЭМ!$B$33:$B$776,U$83)+'СЕТ СН'!$H$11+СВЦЭМ!$D$10+'СЕТ СН'!$H$5-'СЕТ СН'!$H$21</f>
        <v>3357.0631190599997</v>
      </c>
      <c r="V99" s="36">
        <f>SUMIFS(СВЦЭМ!$D$33:$D$776,СВЦЭМ!$A$33:$A$776,$A99,СВЦЭМ!$B$33:$B$776,V$83)+'СЕТ СН'!$H$11+СВЦЭМ!$D$10+'СЕТ СН'!$H$5-'СЕТ СН'!$H$21</f>
        <v>3345.3965518999998</v>
      </c>
      <c r="W99" s="36">
        <f>SUMIFS(СВЦЭМ!$D$33:$D$776,СВЦЭМ!$A$33:$A$776,$A99,СВЦЭМ!$B$33:$B$776,W$83)+'СЕТ СН'!$H$11+СВЦЭМ!$D$10+'СЕТ СН'!$H$5-'СЕТ СН'!$H$21</f>
        <v>3341.1919728499997</v>
      </c>
      <c r="X99" s="36">
        <f>SUMIFS(СВЦЭМ!$D$33:$D$776,СВЦЭМ!$A$33:$A$776,$A99,СВЦЭМ!$B$33:$B$776,X$83)+'СЕТ СН'!$H$11+СВЦЭМ!$D$10+'СЕТ СН'!$H$5-'СЕТ СН'!$H$21</f>
        <v>3340.6779377799999</v>
      </c>
      <c r="Y99" s="36">
        <f>SUMIFS(СВЦЭМ!$D$33:$D$776,СВЦЭМ!$A$33:$A$776,$A99,СВЦЭМ!$B$33:$B$776,Y$83)+'СЕТ СН'!$H$11+СВЦЭМ!$D$10+'СЕТ СН'!$H$5-'СЕТ СН'!$H$21</f>
        <v>3371.2567822800002</v>
      </c>
    </row>
    <row r="100" spans="1:25" ht="15.75" x14ac:dyDescent="0.2">
      <c r="A100" s="35">
        <f t="shared" si="2"/>
        <v>44121</v>
      </c>
      <c r="B100" s="36">
        <f>SUMIFS(СВЦЭМ!$D$33:$D$776,СВЦЭМ!$A$33:$A$776,$A100,СВЦЭМ!$B$33:$B$776,B$83)+'СЕТ СН'!$H$11+СВЦЭМ!$D$10+'СЕТ СН'!$H$5-'СЕТ СН'!$H$21</f>
        <v>3422.9324229399999</v>
      </c>
      <c r="C100" s="36">
        <f>SUMIFS(СВЦЭМ!$D$33:$D$776,СВЦЭМ!$A$33:$A$776,$A100,СВЦЭМ!$B$33:$B$776,C$83)+'СЕТ СН'!$H$11+СВЦЭМ!$D$10+'СЕТ СН'!$H$5-'СЕТ СН'!$H$21</f>
        <v>3498.6289158999998</v>
      </c>
      <c r="D100" s="36">
        <f>SUMIFS(СВЦЭМ!$D$33:$D$776,СВЦЭМ!$A$33:$A$776,$A100,СВЦЭМ!$B$33:$B$776,D$83)+'СЕТ СН'!$H$11+СВЦЭМ!$D$10+'СЕТ СН'!$H$5-'СЕТ СН'!$H$21</f>
        <v>3559.8342723699998</v>
      </c>
      <c r="E100" s="36">
        <f>SUMIFS(СВЦЭМ!$D$33:$D$776,СВЦЭМ!$A$33:$A$776,$A100,СВЦЭМ!$B$33:$B$776,E$83)+'СЕТ СН'!$H$11+СВЦЭМ!$D$10+'СЕТ СН'!$H$5-'СЕТ СН'!$H$21</f>
        <v>3568.0186991599999</v>
      </c>
      <c r="F100" s="36">
        <f>SUMIFS(СВЦЭМ!$D$33:$D$776,СВЦЭМ!$A$33:$A$776,$A100,СВЦЭМ!$B$33:$B$776,F$83)+'СЕТ СН'!$H$11+СВЦЭМ!$D$10+'СЕТ СН'!$H$5-'СЕТ СН'!$H$21</f>
        <v>3571.4544465499998</v>
      </c>
      <c r="G100" s="36">
        <f>SUMIFS(СВЦЭМ!$D$33:$D$776,СВЦЭМ!$A$33:$A$776,$A100,СВЦЭМ!$B$33:$B$776,G$83)+'СЕТ СН'!$H$11+СВЦЭМ!$D$10+'СЕТ СН'!$H$5-'СЕТ СН'!$H$21</f>
        <v>3561.4436660400002</v>
      </c>
      <c r="H100" s="36">
        <f>SUMIFS(СВЦЭМ!$D$33:$D$776,СВЦЭМ!$A$33:$A$776,$A100,СВЦЭМ!$B$33:$B$776,H$83)+'СЕТ СН'!$H$11+СВЦЭМ!$D$10+'СЕТ СН'!$H$5-'СЕТ СН'!$H$21</f>
        <v>3548.8819252900003</v>
      </c>
      <c r="I100" s="36">
        <f>SUMIFS(СВЦЭМ!$D$33:$D$776,СВЦЭМ!$A$33:$A$776,$A100,СВЦЭМ!$B$33:$B$776,I$83)+'СЕТ СН'!$H$11+СВЦЭМ!$D$10+'СЕТ СН'!$H$5-'СЕТ СН'!$H$21</f>
        <v>3546.2187426299997</v>
      </c>
      <c r="J100" s="36">
        <f>SUMIFS(СВЦЭМ!$D$33:$D$776,СВЦЭМ!$A$33:$A$776,$A100,СВЦЭМ!$B$33:$B$776,J$83)+'СЕТ СН'!$H$11+СВЦЭМ!$D$10+'СЕТ СН'!$H$5-'СЕТ СН'!$H$21</f>
        <v>3491.4545150599997</v>
      </c>
      <c r="K100" s="36">
        <f>SUMIFS(СВЦЭМ!$D$33:$D$776,СВЦЭМ!$A$33:$A$776,$A100,СВЦЭМ!$B$33:$B$776,K$83)+'СЕТ СН'!$H$11+СВЦЭМ!$D$10+'СЕТ СН'!$H$5-'СЕТ СН'!$H$21</f>
        <v>3467.3157205299999</v>
      </c>
      <c r="L100" s="36">
        <f>SUMIFS(СВЦЭМ!$D$33:$D$776,СВЦЭМ!$A$33:$A$776,$A100,СВЦЭМ!$B$33:$B$776,L$83)+'СЕТ СН'!$H$11+СВЦЭМ!$D$10+'СЕТ СН'!$H$5-'СЕТ СН'!$H$21</f>
        <v>3439.1291253700001</v>
      </c>
      <c r="M100" s="36">
        <f>SUMIFS(СВЦЭМ!$D$33:$D$776,СВЦЭМ!$A$33:$A$776,$A100,СВЦЭМ!$B$33:$B$776,M$83)+'СЕТ СН'!$H$11+СВЦЭМ!$D$10+'СЕТ СН'!$H$5-'СЕТ СН'!$H$21</f>
        <v>3446.8168320099999</v>
      </c>
      <c r="N100" s="36">
        <f>SUMIFS(СВЦЭМ!$D$33:$D$776,СВЦЭМ!$A$33:$A$776,$A100,СВЦЭМ!$B$33:$B$776,N$83)+'СЕТ СН'!$H$11+СВЦЭМ!$D$10+'СЕТ СН'!$H$5-'СЕТ СН'!$H$21</f>
        <v>3459.87278053</v>
      </c>
      <c r="O100" s="36">
        <f>SUMIFS(СВЦЭМ!$D$33:$D$776,СВЦЭМ!$A$33:$A$776,$A100,СВЦЭМ!$B$33:$B$776,O$83)+'СЕТ СН'!$H$11+СВЦЭМ!$D$10+'СЕТ СН'!$H$5-'СЕТ СН'!$H$21</f>
        <v>3500.4502082600002</v>
      </c>
      <c r="P100" s="36">
        <f>SUMIFS(СВЦЭМ!$D$33:$D$776,СВЦЭМ!$A$33:$A$776,$A100,СВЦЭМ!$B$33:$B$776,P$83)+'СЕТ СН'!$H$11+СВЦЭМ!$D$10+'СЕТ СН'!$H$5-'СЕТ СН'!$H$21</f>
        <v>3544.3353296999999</v>
      </c>
      <c r="Q100" s="36">
        <f>SUMIFS(СВЦЭМ!$D$33:$D$776,СВЦЭМ!$A$33:$A$776,$A100,СВЦЭМ!$B$33:$B$776,Q$83)+'СЕТ СН'!$H$11+СВЦЭМ!$D$10+'СЕТ СН'!$H$5-'СЕТ СН'!$H$21</f>
        <v>3515.8842921599999</v>
      </c>
      <c r="R100" s="36">
        <f>SUMIFS(СВЦЭМ!$D$33:$D$776,СВЦЭМ!$A$33:$A$776,$A100,СВЦЭМ!$B$33:$B$776,R$83)+'СЕТ СН'!$H$11+СВЦЭМ!$D$10+'СЕТ СН'!$H$5-'СЕТ СН'!$H$21</f>
        <v>3471.1713961599999</v>
      </c>
      <c r="S100" s="36">
        <f>SUMIFS(СВЦЭМ!$D$33:$D$776,СВЦЭМ!$A$33:$A$776,$A100,СВЦЭМ!$B$33:$B$776,S$83)+'СЕТ СН'!$H$11+СВЦЭМ!$D$10+'СЕТ СН'!$H$5-'СЕТ СН'!$H$21</f>
        <v>3406.59258735</v>
      </c>
      <c r="T100" s="36">
        <f>SUMIFS(СВЦЭМ!$D$33:$D$776,СВЦЭМ!$A$33:$A$776,$A100,СВЦЭМ!$B$33:$B$776,T$83)+'СЕТ СН'!$H$11+СВЦЭМ!$D$10+'СЕТ СН'!$H$5-'СЕТ СН'!$H$21</f>
        <v>3370.02481601</v>
      </c>
      <c r="U100" s="36">
        <f>SUMIFS(СВЦЭМ!$D$33:$D$776,СВЦЭМ!$A$33:$A$776,$A100,СВЦЭМ!$B$33:$B$776,U$83)+'СЕТ СН'!$H$11+СВЦЭМ!$D$10+'СЕТ СН'!$H$5-'СЕТ СН'!$H$21</f>
        <v>3358.3789766099999</v>
      </c>
      <c r="V100" s="36">
        <f>SUMIFS(СВЦЭМ!$D$33:$D$776,СВЦЭМ!$A$33:$A$776,$A100,СВЦЭМ!$B$33:$B$776,V$83)+'СЕТ СН'!$H$11+СВЦЭМ!$D$10+'СЕТ СН'!$H$5-'СЕТ СН'!$H$21</f>
        <v>3359.2555258900002</v>
      </c>
      <c r="W100" s="36">
        <f>SUMIFS(СВЦЭМ!$D$33:$D$776,СВЦЭМ!$A$33:$A$776,$A100,СВЦЭМ!$B$33:$B$776,W$83)+'СЕТ СН'!$H$11+СВЦЭМ!$D$10+'СЕТ СН'!$H$5-'СЕТ СН'!$H$21</f>
        <v>3360.6922989300001</v>
      </c>
      <c r="X100" s="36">
        <f>SUMIFS(СВЦЭМ!$D$33:$D$776,СВЦЭМ!$A$33:$A$776,$A100,СВЦЭМ!$B$33:$B$776,X$83)+'СЕТ СН'!$H$11+СВЦЭМ!$D$10+'СЕТ СН'!$H$5-'СЕТ СН'!$H$21</f>
        <v>3380.6957956799997</v>
      </c>
      <c r="Y100" s="36">
        <f>SUMIFS(СВЦЭМ!$D$33:$D$776,СВЦЭМ!$A$33:$A$776,$A100,СВЦЭМ!$B$33:$B$776,Y$83)+'СЕТ СН'!$H$11+СВЦЭМ!$D$10+'СЕТ СН'!$H$5-'СЕТ СН'!$H$21</f>
        <v>3411.35759267</v>
      </c>
    </row>
    <row r="101" spans="1:25" ht="15.75" x14ac:dyDescent="0.2">
      <c r="A101" s="35">
        <f t="shared" si="2"/>
        <v>44122</v>
      </c>
      <c r="B101" s="36">
        <f>SUMIFS(СВЦЭМ!$D$33:$D$776,СВЦЭМ!$A$33:$A$776,$A101,СВЦЭМ!$B$33:$B$776,B$83)+'СЕТ СН'!$H$11+СВЦЭМ!$D$10+'СЕТ СН'!$H$5-'СЕТ СН'!$H$21</f>
        <v>3508.7142443499997</v>
      </c>
      <c r="C101" s="36">
        <f>SUMIFS(СВЦЭМ!$D$33:$D$776,СВЦЭМ!$A$33:$A$776,$A101,СВЦЭМ!$B$33:$B$776,C$83)+'СЕТ СН'!$H$11+СВЦЭМ!$D$10+'СЕТ СН'!$H$5-'СЕТ СН'!$H$21</f>
        <v>3604.2097531999998</v>
      </c>
      <c r="D101" s="36">
        <f>SUMIFS(СВЦЭМ!$D$33:$D$776,СВЦЭМ!$A$33:$A$776,$A101,СВЦЭМ!$B$33:$B$776,D$83)+'СЕТ СН'!$H$11+СВЦЭМ!$D$10+'СЕТ СН'!$H$5-'СЕТ СН'!$H$21</f>
        <v>3674.0953030999999</v>
      </c>
      <c r="E101" s="36">
        <f>SUMIFS(СВЦЭМ!$D$33:$D$776,СВЦЭМ!$A$33:$A$776,$A101,СВЦЭМ!$B$33:$B$776,E$83)+'СЕТ СН'!$H$11+СВЦЭМ!$D$10+'СЕТ СН'!$H$5-'СЕТ СН'!$H$21</f>
        <v>3681.7511536100001</v>
      </c>
      <c r="F101" s="36">
        <f>SUMIFS(СВЦЭМ!$D$33:$D$776,СВЦЭМ!$A$33:$A$776,$A101,СВЦЭМ!$B$33:$B$776,F$83)+'СЕТ СН'!$H$11+СВЦЭМ!$D$10+'СЕТ СН'!$H$5-'СЕТ СН'!$H$21</f>
        <v>3688.4420774700002</v>
      </c>
      <c r="G101" s="36">
        <f>SUMIFS(СВЦЭМ!$D$33:$D$776,СВЦЭМ!$A$33:$A$776,$A101,СВЦЭМ!$B$33:$B$776,G$83)+'СЕТ СН'!$H$11+СВЦЭМ!$D$10+'СЕТ СН'!$H$5-'СЕТ СН'!$H$21</f>
        <v>3676.2162822099999</v>
      </c>
      <c r="H101" s="36">
        <f>SUMIFS(СВЦЭМ!$D$33:$D$776,СВЦЭМ!$A$33:$A$776,$A101,СВЦЭМ!$B$33:$B$776,H$83)+'СЕТ СН'!$H$11+СВЦЭМ!$D$10+'СЕТ СН'!$H$5-'СЕТ СН'!$H$21</f>
        <v>3654.6649543899998</v>
      </c>
      <c r="I101" s="36">
        <f>SUMIFS(СВЦЭМ!$D$33:$D$776,СВЦЭМ!$A$33:$A$776,$A101,СВЦЭМ!$B$33:$B$776,I$83)+'СЕТ СН'!$H$11+СВЦЭМ!$D$10+'СЕТ СН'!$H$5-'СЕТ СН'!$H$21</f>
        <v>3620.9336938599999</v>
      </c>
      <c r="J101" s="36">
        <f>SUMIFS(СВЦЭМ!$D$33:$D$776,СВЦЭМ!$A$33:$A$776,$A101,СВЦЭМ!$B$33:$B$776,J$83)+'СЕТ СН'!$H$11+СВЦЭМ!$D$10+'СЕТ СН'!$H$5-'СЕТ СН'!$H$21</f>
        <v>3538.4958197400001</v>
      </c>
      <c r="K101" s="36">
        <f>SUMIFS(СВЦЭМ!$D$33:$D$776,СВЦЭМ!$A$33:$A$776,$A101,СВЦЭМ!$B$33:$B$776,K$83)+'СЕТ СН'!$H$11+СВЦЭМ!$D$10+'СЕТ СН'!$H$5-'СЕТ СН'!$H$21</f>
        <v>3472.4350795700002</v>
      </c>
      <c r="L101" s="36">
        <f>SUMIFS(СВЦЭМ!$D$33:$D$776,СВЦЭМ!$A$33:$A$776,$A101,СВЦЭМ!$B$33:$B$776,L$83)+'СЕТ СН'!$H$11+СВЦЭМ!$D$10+'СЕТ СН'!$H$5-'СЕТ СН'!$H$21</f>
        <v>3462.9183441800001</v>
      </c>
      <c r="M101" s="36">
        <f>SUMIFS(СВЦЭМ!$D$33:$D$776,СВЦЭМ!$A$33:$A$776,$A101,СВЦЭМ!$B$33:$B$776,M$83)+'СЕТ СН'!$H$11+СВЦЭМ!$D$10+'СЕТ СН'!$H$5-'СЕТ СН'!$H$21</f>
        <v>3464.1456144700001</v>
      </c>
      <c r="N101" s="36">
        <f>SUMIFS(СВЦЭМ!$D$33:$D$776,СВЦЭМ!$A$33:$A$776,$A101,СВЦЭМ!$B$33:$B$776,N$83)+'СЕТ СН'!$H$11+СВЦЭМ!$D$10+'СЕТ СН'!$H$5-'СЕТ СН'!$H$21</f>
        <v>3471.12230297</v>
      </c>
      <c r="O101" s="36">
        <f>SUMIFS(СВЦЭМ!$D$33:$D$776,СВЦЭМ!$A$33:$A$776,$A101,СВЦЭМ!$B$33:$B$776,O$83)+'СЕТ СН'!$H$11+СВЦЭМ!$D$10+'СЕТ СН'!$H$5-'СЕТ СН'!$H$21</f>
        <v>3520.7837607500001</v>
      </c>
      <c r="P101" s="36">
        <f>SUMIFS(СВЦЭМ!$D$33:$D$776,СВЦЭМ!$A$33:$A$776,$A101,СВЦЭМ!$B$33:$B$776,P$83)+'СЕТ СН'!$H$11+СВЦЭМ!$D$10+'СЕТ СН'!$H$5-'СЕТ СН'!$H$21</f>
        <v>3568.8339392899998</v>
      </c>
      <c r="Q101" s="36">
        <f>SUMIFS(СВЦЭМ!$D$33:$D$776,СВЦЭМ!$A$33:$A$776,$A101,СВЦЭМ!$B$33:$B$776,Q$83)+'СЕТ СН'!$H$11+СВЦЭМ!$D$10+'СЕТ СН'!$H$5-'СЕТ СН'!$H$21</f>
        <v>3533.9025817399997</v>
      </c>
      <c r="R101" s="36">
        <f>SUMIFS(СВЦЭМ!$D$33:$D$776,СВЦЭМ!$A$33:$A$776,$A101,СВЦЭМ!$B$33:$B$776,R$83)+'СЕТ СН'!$H$11+СВЦЭМ!$D$10+'СЕТ СН'!$H$5-'СЕТ СН'!$H$21</f>
        <v>3478.2588523099998</v>
      </c>
      <c r="S101" s="36">
        <f>SUMIFS(СВЦЭМ!$D$33:$D$776,СВЦЭМ!$A$33:$A$776,$A101,СВЦЭМ!$B$33:$B$776,S$83)+'СЕТ СН'!$H$11+СВЦЭМ!$D$10+'СЕТ СН'!$H$5-'СЕТ СН'!$H$21</f>
        <v>3405.7725990999998</v>
      </c>
      <c r="T101" s="36">
        <f>SUMIFS(СВЦЭМ!$D$33:$D$776,СВЦЭМ!$A$33:$A$776,$A101,СВЦЭМ!$B$33:$B$776,T$83)+'СЕТ СН'!$H$11+СВЦЭМ!$D$10+'СЕТ СН'!$H$5-'СЕТ СН'!$H$21</f>
        <v>3366.7375765699999</v>
      </c>
      <c r="U101" s="36">
        <f>SUMIFS(СВЦЭМ!$D$33:$D$776,СВЦЭМ!$A$33:$A$776,$A101,СВЦЭМ!$B$33:$B$776,U$83)+'СЕТ СН'!$H$11+СВЦЭМ!$D$10+'СЕТ СН'!$H$5-'СЕТ СН'!$H$21</f>
        <v>3363.0774564100002</v>
      </c>
      <c r="V101" s="36">
        <f>SUMIFS(СВЦЭМ!$D$33:$D$776,СВЦЭМ!$A$33:$A$776,$A101,СВЦЭМ!$B$33:$B$776,V$83)+'СЕТ СН'!$H$11+СВЦЭМ!$D$10+'СЕТ СН'!$H$5-'СЕТ СН'!$H$21</f>
        <v>3361.96141992</v>
      </c>
      <c r="W101" s="36">
        <f>SUMIFS(СВЦЭМ!$D$33:$D$776,СВЦЭМ!$A$33:$A$776,$A101,СВЦЭМ!$B$33:$B$776,W$83)+'СЕТ СН'!$H$11+СВЦЭМ!$D$10+'СЕТ СН'!$H$5-'СЕТ СН'!$H$21</f>
        <v>3360.9551040699998</v>
      </c>
      <c r="X101" s="36">
        <f>SUMIFS(СВЦЭМ!$D$33:$D$776,СВЦЭМ!$A$33:$A$776,$A101,СВЦЭМ!$B$33:$B$776,X$83)+'СЕТ СН'!$H$11+СВЦЭМ!$D$10+'СЕТ СН'!$H$5-'СЕТ СН'!$H$21</f>
        <v>3361.0654421899999</v>
      </c>
      <c r="Y101" s="36">
        <f>SUMIFS(СВЦЭМ!$D$33:$D$776,СВЦЭМ!$A$33:$A$776,$A101,СВЦЭМ!$B$33:$B$776,Y$83)+'СЕТ СН'!$H$11+СВЦЭМ!$D$10+'СЕТ СН'!$H$5-'СЕТ СН'!$H$21</f>
        <v>3401.4986591500001</v>
      </c>
    </row>
    <row r="102" spans="1:25" ht="15.75" x14ac:dyDescent="0.2">
      <c r="A102" s="35">
        <f t="shared" si="2"/>
        <v>44123</v>
      </c>
      <c r="B102" s="36">
        <f>SUMIFS(СВЦЭМ!$D$33:$D$776,СВЦЭМ!$A$33:$A$776,$A102,СВЦЭМ!$B$33:$B$776,B$83)+'СЕТ СН'!$H$11+СВЦЭМ!$D$10+'СЕТ СН'!$H$5-'СЕТ СН'!$H$21</f>
        <v>3467.17308349</v>
      </c>
      <c r="C102" s="36">
        <f>SUMIFS(СВЦЭМ!$D$33:$D$776,СВЦЭМ!$A$33:$A$776,$A102,СВЦЭМ!$B$33:$B$776,C$83)+'СЕТ СН'!$H$11+СВЦЭМ!$D$10+'СЕТ СН'!$H$5-'СЕТ СН'!$H$21</f>
        <v>3543.03401115</v>
      </c>
      <c r="D102" s="36">
        <f>SUMIFS(СВЦЭМ!$D$33:$D$776,СВЦЭМ!$A$33:$A$776,$A102,СВЦЭМ!$B$33:$B$776,D$83)+'СЕТ СН'!$H$11+СВЦЭМ!$D$10+'СЕТ СН'!$H$5-'СЕТ СН'!$H$21</f>
        <v>3613.5446684899998</v>
      </c>
      <c r="E102" s="36">
        <f>SUMIFS(СВЦЭМ!$D$33:$D$776,СВЦЭМ!$A$33:$A$776,$A102,СВЦЭМ!$B$33:$B$776,E$83)+'СЕТ СН'!$H$11+СВЦЭМ!$D$10+'СЕТ СН'!$H$5-'СЕТ СН'!$H$21</f>
        <v>3616.5049844699997</v>
      </c>
      <c r="F102" s="36">
        <f>SUMIFS(СВЦЭМ!$D$33:$D$776,СВЦЭМ!$A$33:$A$776,$A102,СВЦЭМ!$B$33:$B$776,F$83)+'СЕТ СН'!$H$11+СВЦЭМ!$D$10+'СЕТ СН'!$H$5-'СЕТ СН'!$H$21</f>
        <v>3619.2885353000001</v>
      </c>
      <c r="G102" s="36">
        <f>SUMIFS(СВЦЭМ!$D$33:$D$776,СВЦЭМ!$A$33:$A$776,$A102,СВЦЭМ!$B$33:$B$776,G$83)+'СЕТ СН'!$H$11+СВЦЭМ!$D$10+'СЕТ СН'!$H$5-'СЕТ СН'!$H$21</f>
        <v>3600.1391888200001</v>
      </c>
      <c r="H102" s="36">
        <f>SUMIFS(СВЦЭМ!$D$33:$D$776,СВЦЭМ!$A$33:$A$776,$A102,СВЦЭМ!$B$33:$B$776,H$83)+'СЕТ СН'!$H$11+СВЦЭМ!$D$10+'СЕТ СН'!$H$5-'СЕТ СН'!$H$21</f>
        <v>3551.00654145</v>
      </c>
      <c r="I102" s="36">
        <f>SUMIFS(СВЦЭМ!$D$33:$D$776,СВЦЭМ!$A$33:$A$776,$A102,СВЦЭМ!$B$33:$B$776,I$83)+'СЕТ СН'!$H$11+СВЦЭМ!$D$10+'СЕТ СН'!$H$5-'СЕТ СН'!$H$21</f>
        <v>3495.9508659799999</v>
      </c>
      <c r="J102" s="36">
        <f>SUMIFS(СВЦЭМ!$D$33:$D$776,СВЦЭМ!$A$33:$A$776,$A102,СВЦЭМ!$B$33:$B$776,J$83)+'СЕТ СН'!$H$11+СВЦЭМ!$D$10+'СЕТ СН'!$H$5-'СЕТ СН'!$H$21</f>
        <v>3440.0512074099997</v>
      </c>
      <c r="K102" s="36">
        <f>SUMIFS(СВЦЭМ!$D$33:$D$776,СВЦЭМ!$A$33:$A$776,$A102,СВЦЭМ!$B$33:$B$776,K$83)+'СЕТ СН'!$H$11+СВЦЭМ!$D$10+'СЕТ СН'!$H$5-'СЕТ СН'!$H$21</f>
        <v>3406.1949692600001</v>
      </c>
      <c r="L102" s="36">
        <f>SUMIFS(СВЦЭМ!$D$33:$D$776,СВЦЭМ!$A$33:$A$776,$A102,СВЦЭМ!$B$33:$B$776,L$83)+'СЕТ СН'!$H$11+СВЦЭМ!$D$10+'СЕТ СН'!$H$5-'СЕТ СН'!$H$21</f>
        <v>3408.2342377699997</v>
      </c>
      <c r="M102" s="36">
        <f>SUMIFS(СВЦЭМ!$D$33:$D$776,СВЦЭМ!$A$33:$A$776,$A102,СВЦЭМ!$B$33:$B$776,M$83)+'СЕТ СН'!$H$11+СВЦЭМ!$D$10+'СЕТ СН'!$H$5-'СЕТ СН'!$H$21</f>
        <v>3413.6033220600002</v>
      </c>
      <c r="N102" s="36">
        <f>SUMIFS(СВЦЭМ!$D$33:$D$776,СВЦЭМ!$A$33:$A$776,$A102,СВЦЭМ!$B$33:$B$776,N$83)+'СЕТ СН'!$H$11+СВЦЭМ!$D$10+'СЕТ СН'!$H$5-'СЕТ СН'!$H$21</f>
        <v>3426.0997355199997</v>
      </c>
      <c r="O102" s="36">
        <f>SUMIFS(СВЦЭМ!$D$33:$D$776,СВЦЭМ!$A$33:$A$776,$A102,СВЦЭМ!$B$33:$B$776,O$83)+'СЕТ СН'!$H$11+СВЦЭМ!$D$10+'СЕТ СН'!$H$5-'СЕТ СН'!$H$21</f>
        <v>3469.3779886000002</v>
      </c>
      <c r="P102" s="36">
        <f>SUMIFS(СВЦЭМ!$D$33:$D$776,СВЦЭМ!$A$33:$A$776,$A102,СВЦЭМ!$B$33:$B$776,P$83)+'СЕТ СН'!$H$11+СВЦЭМ!$D$10+'СЕТ СН'!$H$5-'СЕТ СН'!$H$21</f>
        <v>3507.9873672799999</v>
      </c>
      <c r="Q102" s="36">
        <f>SUMIFS(СВЦЭМ!$D$33:$D$776,СВЦЭМ!$A$33:$A$776,$A102,СВЦЭМ!$B$33:$B$776,Q$83)+'СЕТ СН'!$H$11+СВЦЭМ!$D$10+'СЕТ СН'!$H$5-'СЕТ СН'!$H$21</f>
        <v>3479.1522355500001</v>
      </c>
      <c r="R102" s="36">
        <f>SUMIFS(СВЦЭМ!$D$33:$D$776,СВЦЭМ!$A$33:$A$776,$A102,СВЦЭМ!$B$33:$B$776,R$83)+'СЕТ СН'!$H$11+СВЦЭМ!$D$10+'СЕТ СН'!$H$5-'СЕТ СН'!$H$21</f>
        <v>3434.6109513199999</v>
      </c>
      <c r="S102" s="36">
        <f>SUMIFS(СВЦЭМ!$D$33:$D$776,СВЦЭМ!$A$33:$A$776,$A102,СВЦЭМ!$B$33:$B$776,S$83)+'СЕТ СН'!$H$11+СВЦЭМ!$D$10+'СЕТ СН'!$H$5-'СЕТ СН'!$H$21</f>
        <v>3378.6104966000003</v>
      </c>
      <c r="T102" s="36">
        <f>SUMIFS(СВЦЭМ!$D$33:$D$776,СВЦЭМ!$A$33:$A$776,$A102,СВЦЭМ!$B$33:$B$776,T$83)+'СЕТ СН'!$H$11+СВЦЭМ!$D$10+'СЕТ СН'!$H$5-'СЕТ СН'!$H$21</f>
        <v>3349.3963945999999</v>
      </c>
      <c r="U102" s="36">
        <f>SUMIFS(СВЦЭМ!$D$33:$D$776,СВЦЭМ!$A$33:$A$776,$A102,СВЦЭМ!$B$33:$B$776,U$83)+'СЕТ СН'!$H$11+СВЦЭМ!$D$10+'СЕТ СН'!$H$5-'СЕТ СН'!$H$21</f>
        <v>3357.4648790000001</v>
      </c>
      <c r="V102" s="36">
        <f>SUMIFS(СВЦЭМ!$D$33:$D$776,СВЦЭМ!$A$33:$A$776,$A102,СВЦЭМ!$B$33:$B$776,V$83)+'СЕТ СН'!$H$11+СВЦЭМ!$D$10+'СЕТ СН'!$H$5-'СЕТ СН'!$H$21</f>
        <v>3348.91982383</v>
      </c>
      <c r="W102" s="36">
        <f>SUMIFS(СВЦЭМ!$D$33:$D$776,СВЦЭМ!$A$33:$A$776,$A102,СВЦЭМ!$B$33:$B$776,W$83)+'СЕТ СН'!$H$11+СВЦЭМ!$D$10+'СЕТ СН'!$H$5-'СЕТ СН'!$H$21</f>
        <v>3353.3575221000001</v>
      </c>
      <c r="X102" s="36">
        <f>SUMIFS(СВЦЭМ!$D$33:$D$776,СВЦЭМ!$A$33:$A$776,$A102,СВЦЭМ!$B$33:$B$776,X$83)+'СЕТ СН'!$H$11+СВЦЭМ!$D$10+'СЕТ СН'!$H$5-'СЕТ СН'!$H$21</f>
        <v>3367.4374735699998</v>
      </c>
      <c r="Y102" s="36">
        <f>SUMIFS(СВЦЭМ!$D$33:$D$776,СВЦЭМ!$A$33:$A$776,$A102,СВЦЭМ!$B$33:$B$776,Y$83)+'СЕТ СН'!$H$11+СВЦЭМ!$D$10+'СЕТ СН'!$H$5-'СЕТ СН'!$H$21</f>
        <v>3398.4841833099999</v>
      </c>
    </row>
    <row r="103" spans="1:25" ht="15.75" x14ac:dyDescent="0.2">
      <c r="A103" s="35">
        <f t="shared" si="2"/>
        <v>44124</v>
      </c>
      <c r="B103" s="36">
        <f>SUMIFS(СВЦЭМ!$D$33:$D$776,СВЦЭМ!$A$33:$A$776,$A103,СВЦЭМ!$B$33:$B$776,B$83)+'СЕТ СН'!$H$11+СВЦЭМ!$D$10+'СЕТ СН'!$H$5-'СЕТ СН'!$H$21</f>
        <v>3507.81897583</v>
      </c>
      <c r="C103" s="36">
        <f>SUMIFS(СВЦЭМ!$D$33:$D$776,СВЦЭМ!$A$33:$A$776,$A103,СВЦЭМ!$B$33:$B$776,C$83)+'СЕТ СН'!$H$11+СВЦЭМ!$D$10+'СЕТ СН'!$H$5-'СЕТ СН'!$H$21</f>
        <v>3588.9445629299998</v>
      </c>
      <c r="D103" s="36">
        <f>SUMIFS(СВЦЭМ!$D$33:$D$776,СВЦЭМ!$A$33:$A$776,$A103,СВЦЭМ!$B$33:$B$776,D$83)+'СЕТ СН'!$H$11+СВЦЭМ!$D$10+'СЕТ СН'!$H$5-'СЕТ СН'!$H$21</f>
        <v>3656.7447644599997</v>
      </c>
      <c r="E103" s="36">
        <f>SUMIFS(СВЦЭМ!$D$33:$D$776,СВЦЭМ!$A$33:$A$776,$A103,СВЦЭМ!$B$33:$B$776,E$83)+'СЕТ СН'!$H$11+СВЦЭМ!$D$10+'СЕТ СН'!$H$5-'СЕТ СН'!$H$21</f>
        <v>3666.0889091899999</v>
      </c>
      <c r="F103" s="36">
        <f>SUMIFS(СВЦЭМ!$D$33:$D$776,СВЦЭМ!$A$33:$A$776,$A103,СВЦЭМ!$B$33:$B$776,F$83)+'СЕТ СН'!$H$11+СВЦЭМ!$D$10+'СЕТ СН'!$H$5-'СЕТ СН'!$H$21</f>
        <v>3674.8617682599997</v>
      </c>
      <c r="G103" s="36">
        <f>SUMIFS(СВЦЭМ!$D$33:$D$776,СВЦЭМ!$A$33:$A$776,$A103,СВЦЭМ!$B$33:$B$776,G$83)+'СЕТ СН'!$H$11+СВЦЭМ!$D$10+'СЕТ СН'!$H$5-'СЕТ СН'!$H$21</f>
        <v>3651.9687336799998</v>
      </c>
      <c r="H103" s="36">
        <f>SUMIFS(СВЦЭМ!$D$33:$D$776,СВЦЭМ!$A$33:$A$776,$A103,СВЦЭМ!$B$33:$B$776,H$83)+'СЕТ СН'!$H$11+СВЦЭМ!$D$10+'СЕТ СН'!$H$5-'СЕТ СН'!$H$21</f>
        <v>3594.1435185299997</v>
      </c>
      <c r="I103" s="36">
        <f>SUMIFS(СВЦЭМ!$D$33:$D$776,СВЦЭМ!$A$33:$A$776,$A103,СВЦЭМ!$B$33:$B$776,I$83)+'СЕТ СН'!$H$11+СВЦЭМ!$D$10+'СЕТ СН'!$H$5-'СЕТ СН'!$H$21</f>
        <v>3542.2285760300001</v>
      </c>
      <c r="J103" s="36">
        <f>SUMIFS(СВЦЭМ!$D$33:$D$776,СВЦЭМ!$A$33:$A$776,$A103,СВЦЭМ!$B$33:$B$776,J$83)+'СЕТ СН'!$H$11+СВЦЭМ!$D$10+'СЕТ СН'!$H$5-'СЕТ СН'!$H$21</f>
        <v>3475.7573786299999</v>
      </c>
      <c r="K103" s="36">
        <f>SUMIFS(СВЦЭМ!$D$33:$D$776,СВЦЭМ!$A$33:$A$776,$A103,СВЦЭМ!$B$33:$B$776,K$83)+'СЕТ СН'!$H$11+СВЦЭМ!$D$10+'СЕТ СН'!$H$5-'СЕТ СН'!$H$21</f>
        <v>3431.1924598000001</v>
      </c>
      <c r="L103" s="36">
        <f>SUMIFS(СВЦЭМ!$D$33:$D$776,СВЦЭМ!$A$33:$A$776,$A103,СВЦЭМ!$B$33:$B$776,L$83)+'СЕТ СН'!$H$11+СВЦЭМ!$D$10+'СЕТ СН'!$H$5-'СЕТ СН'!$H$21</f>
        <v>3430.9624394699999</v>
      </c>
      <c r="M103" s="36">
        <f>SUMIFS(СВЦЭМ!$D$33:$D$776,СВЦЭМ!$A$33:$A$776,$A103,СВЦЭМ!$B$33:$B$776,M$83)+'СЕТ СН'!$H$11+СВЦЭМ!$D$10+'СЕТ СН'!$H$5-'СЕТ СН'!$H$21</f>
        <v>3441.5297714500002</v>
      </c>
      <c r="N103" s="36">
        <f>SUMIFS(СВЦЭМ!$D$33:$D$776,СВЦЭМ!$A$33:$A$776,$A103,СВЦЭМ!$B$33:$B$776,N$83)+'СЕТ СН'!$H$11+СВЦЭМ!$D$10+'СЕТ СН'!$H$5-'СЕТ СН'!$H$21</f>
        <v>3454.1232844599999</v>
      </c>
      <c r="O103" s="36">
        <f>SUMIFS(СВЦЭМ!$D$33:$D$776,СВЦЭМ!$A$33:$A$776,$A103,СВЦЭМ!$B$33:$B$776,O$83)+'СЕТ СН'!$H$11+СВЦЭМ!$D$10+'СЕТ СН'!$H$5-'СЕТ СН'!$H$21</f>
        <v>3496.7775513500001</v>
      </c>
      <c r="P103" s="36">
        <f>SUMIFS(СВЦЭМ!$D$33:$D$776,СВЦЭМ!$A$33:$A$776,$A103,СВЦЭМ!$B$33:$B$776,P$83)+'СЕТ СН'!$H$11+СВЦЭМ!$D$10+'СЕТ СН'!$H$5-'СЕТ СН'!$H$21</f>
        <v>3545.8715590699999</v>
      </c>
      <c r="Q103" s="36">
        <f>SUMIFS(СВЦЭМ!$D$33:$D$776,СВЦЭМ!$A$33:$A$776,$A103,СВЦЭМ!$B$33:$B$776,Q$83)+'СЕТ СН'!$H$11+СВЦЭМ!$D$10+'СЕТ СН'!$H$5-'СЕТ СН'!$H$21</f>
        <v>3515.3730009400001</v>
      </c>
      <c r="R103" s="36">
        <f>SUMIFS(СВЦЭМ!$D$33:$D$776,СВЦЭМ!$A$33:$A$776,$A103,СВЦЭМ!$B$33:$B$776,R$83)+'СЕТ СН'!$H$11+СВЦЭМ!$D$10+'СЕТ СН'!$H$5-'СЕТ СН'!$H$21</f>
        <v>3464.1848517099997</v>
      </c>
      <c r="S103" s="36">
        <f>SUMIFS(СВЦЭМ!$D$33:$D$776,СВЦЭМ!$A$33:$A$776,$A103,СВЦЭМ!$B$33:$B$776,S$83)+'СЕТ СН'!$H$11+СВЦЭМ!$D$10+'СЕТ СН'!$H$5-'СЕТ СН'!$H$21</f>
        <v>3395.4221193399999</v>
      </c>
      <c r="T103" s="36">
        <f>SUMIFS(СВЦЭМ!$D$33:$D$776,СВЦЭМ!$A$33:$A$776,$A103,СВЦЭМ!$B$33:$B$776,T$83)+'СЕТ СН'!$H$11+СВЦЭМ!$D$10+'СЕТ СН'!$H$5-'СЕТ СН'!$H$21</f>
        <v>3362.9723059899998</v>
      </c>
      <c r="U103" s="36">
        <f>SUMIFS(СВЦЭМ!$D$33:$D$776,СВЦЭМ!$A$33:$A$776,$A103,СВЦЭМ!$B$33:$B$776,U$83)+'СЕТ СН'!$H$11+СВЦЭМ!$D$10+'СЕТ СН'!$H$5-'СЕТ СН'!$H$21</f>
        <v>3377.73350089</v>
      </c>
      <c r="V103" s="36">
        <f>SUMIFS(СВЦЭМ!$D$33:$D$776,СВЦЭМ!$A$33:$A$776,$A103,СВЦЭМ!$B$33:$B$776,V$83)+'СЕТ СН'!$H$11+СВЦЭМ!$D$10+'СЕТ СН'!$H$5-'СЕТ СН'!$H$21</f>
        <v>3374.91852268</v>
      </c>
      <c r="W103" s="36">
        <f>SUMIFS(СВЦЭМ!$D$33:$D$776,СВЦЭМ!$A$33:$A$776,$A103,СВЦЭМ!$B$33:$B$776,W$83)+'СЕТ СН'!$H$11+СВЦЭМ!$D$10+'СЕТ СН'!$H$5-'СЕТ СН'!$H$21</f>
        <v>3371.0107008999998</v>
      </c>
      <c r="X103" s="36">
        <f>SUMIFS(СВЦЭМ!$D$33:$D$776,СВЦЭМ!$A$33:$A$776,$A103,СВЦЭМ!$B$33:$B$776,X$83)+'СЕТ СН'!$H$11+СВЦЭМ!$D$10+'СЕТ СН'!$H$5-'СЕТ СН'!$H$21</f>
        <v>3375.2674405899998</v>
      </c>
      <c r="Y103" s="36">
        <f>SUMIFS(СВЦЭМ!$D$33:$D$776,СВЦЭМ!$A$33:$A$776,$A103,СВЦЭМ!$B$33:$B$776,Y$83)+'СЕТ СН'!$H$11+СВЦЭМ!$D$10+'СЕТ СН'!$H$5-'СЕТ СН'!$H$21</f>
        <v>3410.8799194499998</v>
      </c>
    </row>
    <row r="104" spans="1:25" ht="15.75" x14ac:dyDescent="0.2">
      <c r="A104" s="35">
        <f t="shared" si="2"/>
        <v>44125</v>
      </c>
      <c r="B104" s="36">
        <f>SUMIFS(СВЦЭМ!$D$33:$D$776,СВЦЭМ!$A$33:$A$776,$A104,СВЦЭМ!$B$33:$B$776,B$83)+'СЕТ СН'!$H$11+СВЦЭМ!$D$10+'СЕТ СН'!$H$5-'СЕТ СН'!$H$21</f>
        <v>3492.1479090299999</v>
      </c>
      <c r="C104" s="36">
        <f>SUMIFS(СВЦЭМ!$D$33:$D$776,СВЦЭМ!$A$33:$A$776,$A104,СВЦЭМ!$B$33:$B$776,C$83)+'СЕТ СН'!$H$11+СВЦЭМ!$D$10+'СЕТ СН'!$H$5-'СЕТ СН'!$H$21</f>
        <v>3570.69692932</v>
      </c>
      <c r="D104" s="36">
        <f>SUMIFS(СВЦЭМ!$D$33:$D$776,СВЦЭМ!$A$33:$A$776,$A104,СВЦЭМ!$B$33:$B$776,D$83)+'СЕТ СН'!$H$11+СВЦЭМ!$D$10+'СЕТ СН'!$H$5-'СЕТ СН'!$H$21</f>
        <v>3627.5253500899998</v>
      </c>
      <c r="E104" s="36">
        <f>SUMIFS(СВЦЭМ!$D$33:$D$776,СВЦЭМ!$A$33:$A$776,$A104,СВЦЭМ!$B$33:$B$776,E$83)+'СЕТ СН'!$H$11+СВЦЭМ!$D$10+'СЕТ СН'!$H$5-'СЕТ СН'!$H$21</f>
        <v>3635.10353708</v>
      </c>
      <c r="F104" s="36">
        <f>SUMIFS(СВЦЭМ!$D$33:$D$776,СВЦЭМ!$A$33:$A$776,$A104,СВЦЭМ!$B$33:$B$776,F$83)+'СЕТ СН'!$H$11+СВЦЭМ!$D$10+'СЕТ СН'!$H$5-'СЕТ СН'!$H$21</f>
        <v>3635.5813529699999</v>
      </c>
      <c r="G104" s="36">
        <f>SUMIFS(СВЦЭМ!$D$33:$D$776,СВЦЭМ!$A$33:$A$776,$A104,СВЦЭМ!$B$33:$B$776,G$83)+'СЕТ СН'!$H$11+СВЦЭМ!$D$10+'СЕТ СН'!$H$5-'СЕТ СН'!$H$21</f>
        <v>3618.4280925200001</v>
      </c>
      <c r="H104" s="36">
        <f>SUMIFS(СВЦЭМ!$D$33:$D$776,СВЦЭМ!$A$33:$A$776,$A104,СВЦЭМ!$B$33:$B$776,H$83)+'СЕТ СН'!$H$11+СВЦЭМ!$D$10+'СЕТ СН'!$H$5-'СЕТ СН'!$H$21</f>
        <v>3566.1672267200001</v>
      </c>
      <c r="I104" s="36">
        <f>SUMIFS(СВЦЭМ!$D$33:$D$776,СВЦЭМ!$A$33:$A$776,$A104,СВЦЭМ!$B$33:$B$776,I$83)+'СЕТ СН'!$H$11+СВЦЭМ!$D$10+'СЕТ СН'!$H$5-'СЕТ СН'!$H$21</f>
        <v>3522.76258082</v>
      </c>
      <c r="J104" s="36">
        <f>SUMIFS(СВЦЭМ!$D$33:$D$776,СВЦЭМ!$A$33:$A$776,$A104,СВЦЭМ!$B$33:$B$776,J$83)+'СЕТ СН'!$H$11+СВЦЭМ!$D$10+'СЕТ СН'!$H$5-'СЕТ СН'!$H$21</f>
        <v>3468.0857972200001</v>
      </c>
      <c r="K104" s="36">
        <f>SUMIFS(СВЦЭМ!$D$33:$D$776,СВЦЭМ!$A$33:$A$776,$A104,СВЦЭМ!$B$33:$B$776,K$83)+'СЕТ СН'!$H$11+СВЦЭМ!$D$10+'СЕТ СН'!$H$5-'СЕТ СН'!$H$21</f>
        <v>3428.4197464200001</v>
      </c>
      <c r="L104" s="36">
        <f>SUMIFS(СВЦЭМ!$D$33:$D$776,СВЦЭМ!$A$33:$A$776,$A104,СВЦЭМ!$B$33:$B$776,L$83)+'СЕТ СН'!$H$11+СВЦЭМ!$D$10+'СЕТ СН'!$H$5-'СЕТ СН'!$H$21</f>
        <v>3428.54634622</v>
      </c>
      <c r="M104" s="36">
        <f>SUMIFS(СВЦЭМ!$D$33:$D$776,СВЦЭМ!$A$33:$A$776,$A104,СВЦЭМ!$B$33:$B$776,M$83)+'СЕТ СН'!$H$11+СВЦЭМ!$D$10+'СЕТ СН'!$H$5-'СЕТ СН'!$H$21</f>
        <v>3432.3692153399998</v>
      </c>
      <c r="N104" s="36">
        <f>SUMIFS(СВЦЭМ!$D$33:$D$776,СВЦЭМ!$A$33:$A$776,$A104,СВЦЭМ!$B$33:$B$776,N$83)+'СЕТ СН'!$H$11+СВЦЭМ!$D$10+'СЕТ СН'!$H$5-'СЕТ СН'!$H$21</f>
        <v>3439.4551245399998</v>
      </c>
      <c r="O104" s="36">
        <f>SUMIFS(СВЦЭМ!$D$33:$D$776,СВЦЭМ!$A$33:$A$776,$A104,СВЦЭМ!$B$33:$B$776,O$83)+'СЕТ СН'!$H$11+СВЦЭМ!$D$10+'СЕТ СН'!$H$5-'СЕТ СН'!$H$21</f>
        <v>3477.9219369500001</v>
      </c>
      <c r="P104" s="36">
        <f>SUMIFS(СВЦЭМ!$D$33:$D$776,СВЦЭМ!$A$33:$A$776,$A104,СВЦЭМ!$B$33:$B$776,P$83)+'СЕТ СН'!$H$11+СВЦЭМ!$D$10+'СЕТ СН'!$H$5-'СЕТ СН'!$H$21</f>
        <v>3518.7111758700003</v>
      </c>
      <c r="Q104" s="36">
        <f>SUMIFS(СВЦЭМ!$D$33:$D$776,СВЦЭМ!$A$33:$A$776,$A104,СВЦЭМ!$B$33:$B$776,Q$83)+'СЕТ СН'!$H$11+СВЦЭМ!$D$10+'СЕТ СН'!$H$5-'СЕТ СН'!$H$21</f>
        <v>3483.3431792299998</v>
      </c>
      <c r="R104" s="36">
        <f>SUMIFS(СВЦЭМ!$D$33:$D$776,СВЦЭМ!$A$33:$A$776,$A104,СВЦЭМ!$B$33:$B$776,R$83)+'СЕТ СН'!$H$11+СВЦЭМ!$D$10+'СЕТ СН'!$H$5-'СЕТ СН'!$H$21</f>
        <v>3429.1165486899999</v>
      </c>
      <c r="S104" s="36">
        <f>SUMIFS(СВЦЭМ!$D$33:$D$776,СВЦЭМ!$A$33:$A$776,$A104,СВЦЭМ!$B$33:$B$776,S$83)+'СЕТ СН'!$H$11+СВЦЭМ!$D$10+'СЕТ СН'!$H$5-'СЕТ СН'!$H$21</f>
        <v>3366.1264609300001</v>
      </c>
      <c r="T104" s="36">
        <f>SUMIFS(СВЦЭМ!$D$33:$D$776,СВЦЭМ!$A$33:$A$776,$A104,СВЦЭМ!$B$33:$B$776,T$83)+'СЕТ СН'!$H$11+СВЦЭМ!$D$10+'СЕТ СН'!$H$5-'СЕТ СН'!$H$21</f>
        <v>3361.1582330400001</v>
      </c>
      <c r="U104" s="36">
        <f>SUMIFS(СВЦЭМ!$D$33:$D$776,СВЦЭМ!$A$33:$A$776,$A104,СВЦЭМ!$B$33:$B$776,U$83)+'СЕТ СН'!$H$11+СВЦЭМ!$D$10+'СЕТ СН'!$H$5-'СЕТ СН'!$H$21</f>
        <v>3376.4604744500002</v>
      </c>
      <c r="V104" s="36">
        <f>SUMIFS(СВЦЭМ!$D$33:$D$776,СВЦЭМ!$A$33:$A$776,$A104,СВЦЭМ!$B$33:$B$776,V$83)+'СЕТ СН'!$H$11+СВЦЭМ!$D$10+'СЕТ СН'!$H$5-'СЕТ СН'!$H$21</f>
        <v>3373.4707311100001</v>
      </c>
      <c r="W104" s="36">
        <f>SUMIFS(СВЦЭМ!$D$33:$D$776,СВЦЭМ!$A$33:$A$776,$A104,СВЦЭМ!$B$33:$B$776,W$83)+'СЕТ СН'!$H$11+СВЦЭМ!$D$10+'СЕТ СН'!$H$5-'СЕТ СН'!$H$21</f>
        <v>3370.7979057499997</v>
      </c>
      <c r="X104" s="36">
        <f>SUMIFS(СВЦЭМ!$D$33:$D$776,СВЦЭМ!$A$33:$A$776,$A104,СВЦЭМ!$B$33:$B$776,X$83)+'СЕТ СН'!$H$11+СВЦЭМ!$D$10+'СЕТ СН'!$H$5-'СЕТ СН'!$H$21</f>
        <v>3362.54072412</v>
      </c>
      <c r="Y104" s="36">
        <f>SUMIFS(СВЦЭМ!$D$33:$D$776,СВЦЭМ!$A$33:$A$776,$A104,СВЦЭМ!$B$33:$B$776,Y$83)+'СЕТ СН'!$H$11+СВЦЭМ!$D$10+'СЕТ СН'!$H$5-'СЕТ СН'!$H$21</f>
        <v>3394.3999303800001</v>
      </c>
    </row>
    <row r="105" spans="1:25" ht="15.75" x14ac:dyDescent="0.2">
      <c r="A105" s="35">
        <f t="shared" si="2"/>
        <v>44126</v>
      </c>
      <c r="B105" s="36">
        <f>SUMIFS(СВЦЭМ!$D$33:$D$776,СВЦЭМ!$A$33:$A$776,$A105,СВЦЭМ!$B$33:$B$776,B$83)+'СЕТ СН'!$H$11+СВЦЭМ!$D$10+'СЕТ СН'!$H$5-'СЕТ СН'!$H$21</f>
        <v>3511.34056465</v>
      </c>
      <c r="C105" s="36">
        <f>SUMIFS(СВЦЭМ!$D$33:$D$776,СВЦЭМ!$A$33:$A$776,$A105,СВЦЭМ!$B$33:$B$776,C$83)+'СЕТ СН'!$H$11+СВЦЭМ!$D$10+'СЕТ СН'!$H$5-'СЕТ СН'!$H$21</f>
        <v>3602.0501635400001</v>
      </c>
      <c r="D105" s="36">
        <f>SUMIFS(СВЦЭМ!$D$33:$D$776,СВЦЭМ!$A$33:$A$776,$A105,СВЦЭМ!$B$33:$B$776,D$83)+'СЕТ СН'!$H$11+СВЦЭМ!$D$10+'СЕТ СН'!$H$5-'СЕТ СН'!$H$21</f>
        <v>3658.6033199899998</v>
      </c>
      <c r="E105" s="36">
        <f>SUMIFS(СВЦЭМ!$D$33:$D$776,СВЦЭМ!$A$33:$A$776,$A105,СВЦЭМ!$B$33:$B$776,E$83)+'СЕТ СН'!$H$11+СВЦЭМ!$D$10+'СЕТ СН'!$H$5-'СЕТ СН'!$H$21</f>
        <v>3664.3871879200001</v>
      </c>
      <c r="F105" s="36">
        <f>SUMIFS(СВЦЭМ!$D$33:$D$776,СВЦЭМ!$A$33:$A$776,$A105,СВЦЭМ!$B$33:$B$776,F$83)+'СЕТ СН'!$H$11+СВЦЭМ!$D$10+'СЕТ СН'!$H$5-'СЕТ СН'!$H$21</f>
        <v>3664.88165166</v>
      </c>
      <c r="G105" s="36">
        <f>SUMIFS(СВЦЭМ!$D$33:$D$776,СВЦЭМ!$A$33:$A$776,$A105,СВЦЭМ!$B$33:$B$776,G$83)+'СЕТ СН'!$H$11+СВЦЭМ!$D$10+'СЕТ СН'!$H$5-'СЕТ СН'!$H$21</f>
        <v>3644.4805986400002</v>
      </c>
      <c r="H105" s="36">
        <f>SUMIFS(СВЦЭМ!$D$33:$D$776,СВЦЭМ!$A$33:$A$776,$A105,СВЦЭМ!$B$33:$B$776,H$83)+'СЕТ СН'!$H$11+СВЦЭМ!$D$10+'СЕТ СН'!$H$5-'СЕТ СН'!$H$21</f>
        <v>3594.8287702100001</v>
      </c>
      <c r="I105" s="36">
        <f>SUMIFS(СВЦЭМ!$D$33:$D$776,СВЦЭМ!$A$33:$A$776,$A105,СВЦЭМ!$B$33:$B$776,I$83)+'СЕТ СН'!$H$11+СВЦЭМ!$D$10+'СЕТ СН'!$H$5-'СЕТ СН'!$H$21</f>
        <v>3547.0536760200002</v>
      </c>
      <c r="J105" s="36">
        <f>SUMIFS(СВЦЭМ!$D$33:$D$776,СВЦЭМ!$A$33:$A$776,$A105,СВЦЭМ!$B$33:$B$776,J$83)+'СЕТ СН'!$H$11+СВЦЭМ!$D$10+'СЕТ СН'!$H$5-'СЕТ СН'!$H$21</f>
        <v>3487.8542974399998</v>
      </c>
      <c r="K105" s="36">
        <f>SUMIFS(СВЦЭМ!$D$33:$D$776,СВЦЭМ!$A$33:$A$776,$A105,СВЦЭМ!$B$33:$B$776,K$83)+'СЕТ СН'!$H$11+СВЦЭМ!$D$10+'СЕТ СН'!$H$5-'СЕТ СН'!$H$21</f>
        <v>3445.9852431199997</v>
      </c>
      <c r="L105" s="36">
        <f>SUMIFS(СВЦЭМ!$D$33:$D$776,СВЦЭМ!$A$33:$A$776,$A105,СВЦЭМ!$B$33:$B$776,L$83)+'СЕТ СН'!$H$11+СВЦЭМ!$D$10+'СЕТ СН'!$H$5-'СЕТ СН'!$H$21</f>
        <v>3443.0453863900002</v>
      </c>
      <c r="M105" s="36">
        <f>SUMIFS(СВЦЭМ!$D$33:$D$776,СВЦЭМ!$A$33:$A$776,$A105,СВЦЭМ!$B$33:$B$776,M$83)+'СЕТ СН'!$H$11+СВЦЭМ!$D$10+'СЕТ СН'!$H$5-'СЕТ СН'!$H$21</f>
        <v>3453.3455118800002</v>
      </c>
      <c r="N105" s="36">
        <f>SUMIFS(СВЦЭМ!$D$33:$D$776,СВЦЭМ!$A$33:$A$776,$A105,СВЦЭМ!$B$33:$B$776,N$83)+'СЕТ СН'!$H$11+СВЦЭМ!$D$10+'СЕТ СН'!$H$5-'СЕТ СН'!$H$21</f>
        <v>3463.94523334</v>
      </c>
      <c r="O105" s="36">
        <f>SUMIFS(СВЦЭМ!$D$33:$D$776,СВЦЭМ!$A$33:$A$776,$A105,СВЦЭМ!$B$33:$B$776,O$83)+'СЕТ СН'!$H$11+СВЦЭМ!$D$10+'СЕТ СН'!$H$5-'СЕТ СН'!$H$21</f>
        <v>3511.87586809</v>
      </c>
      <c r="P105" s="36">
        <f>SUMIFS(СВЦЭМ!$D$33:$D$776,СВЦЭМ!$A$33:$A$776,$A105,СВЦЭМ!$B$33:$B$776,P$83)+'СЕТ СН'!$H$11+СВЦЭМ!$D$10+'СЕТ СН'!$H$5-'СЕТ СН'!$H$21</f>
        <v>3553.456095</v>
      </c>
      <c r="Q105" s="36">
        <f>SUMIFS(СВЦЭМ!$D$33:$D$776,СВЦЭМ!$A$33:$A$776,$A105,СВЦЭМ!$B$33:$B$776,Q$83)+'СЕТ СН'!$H$11+СВЦЭМ!$D$10+'СЕТ СН'!$H$5-'СЕТ СН'!$H$21</f>
        <v>3514.59903996</v>
      </c>
      <c r="R105" s="36">
        <f>SUMIFS(СВЦЭМ!$D$33:$D$776,СВЦЭМ!$A$33:$A$776,$A105,СВЦЭМ!$B$33:$B$776,R$83)+'СЕТ СН'!$H$11+СВЦЭМ!$D$10+'СЕТ СН'!$H$5-'СЕТ СН'!$H$21</f>
        <v>3457.5479226500001</v>
      </c>
      <c r="S105" s="36">
        <f>SUMIFS(СВЦЭМ!$D$33:$D$776,СВЦЭМ!$A$33:$A$776,$A105,СВЦЭМ!$B$33:$B$776,S$83)+'СЕТ СН'!$H$11+СВЦЭМ!$D$10+'СЕТ СН'!$H$5-'СЕТ СН'!$H$21</f>
        <v>3394.5430824800001</v>
      </c>
      <c r="T105" s="36">
        <f>SUMIFS(СВЦЭМ!$D$33:$D$776,СВЦЭМ!$A$33:$A$776,$A105,СВЦЭМ!$B$33:$B$776,T$83)+'СЕТ СН'!$H$11+СВЦЭМ!$D$10+'СЕТ СН'!$H$5-'СЕТ СН'!$H$21</f>
        <v>3375.9993458899999</v>
      </c>
      <c r="U105" s="36">
        <f>SUMIFS(СВЦЭМ!$D$33:$D$776,СВЦЭМ!$A$33:$A$776,$A105,СВЦЭМ!$B$33:$B$776,U$83)+'СЕТ СН'!$H$11+СВЦЭМ!$D$10+'СЕТ СН'!$H$5-'СЕТ СН'!$H$21</f>
        <v>3390.3742475399999</v>
      </c>
      <c r="V105" s="36">
        <f>SUMIFS(СВЦЭМ!$D$33:$D$776,СВЦЭМ!$A$33:$A$776,$A105,СВЦЭМ!$B$33:$B$776,V$83)+'СЕТ СН'!$H$11+СВЦЭМ!$D$10+'СЕТ СН'!$H$5-'СЕТ СН'!$H$21</f>
        <v>3384.1768942500003</v>
      </c>
      <c r="W105" s="36">
        <f>SUMIFS(СВЦЭМ!$D$33:$D$776,СВЦЭМ!$A$33:$A$776,$A105,СВЦЭМ!$B$33:$B$776,W$83)+'СЕТ СН'!$H$11+СВЦЭМ!$D$10+'СЕТ СН'!$H$5-'СЕТ СН'!$H$21</f>
        <v>3384.84550365</v>
      </c>
      <c r="X105" s="36">
        <f>SUMIFS(СВЦЭМ!$D$33:$D$776,СВЦЭМ!$A$33:$A$776,$A105,СВЦЭМ!$B$33:$B$776,X$83)+'СЕТ СН'!$H$11+СВЦЭМ!$D$10+'СЕТ СН'!$H$5-'СЕТ СН'!$H$21</f>
        <v>3375.4621779499998</v>
      </c>
      <c r="Y105" s="36">
        <f>SUMIFS(СВЦЭМ!$D$33:$D$776,СВЦЭМ!$A$33:$A$776,$A105,СВЦЭМ!$B$33:$B$776,Y$83)+'СЕТ СН'!$H$11+СВЦЭМ!$D$10+'СЕТ СН'!$H$5-'СЕТ СН'!$H$21</f>
        <v>3410.9083255099999</v>
      </c>
    </row>
    <row r="106" spans="1:25" ht="15.75" x14ac:dyDescent="0.2">
      <c r="A106" s="35">
        <f t="shared" si="2"/>
        <v>44127</v>
      </c>
      <c r="B106" s="36">
        <f>SUMIFS(СВЦЭМ!$D$33:$D$776,СВЦЭМ!$A$33:$A$776,$A106,СВЦЭМ!$B$33:$B$776,B$83)+'СЕТ СН'!$H$11+СВЦЭМ!$D$10+'СЕТ СН'!$H$5-'СЕТ СН'!$H$21</f>
        <v>3525.2015781</v>
      </c>
      <c r="C106" s="36">
        <f>SUMIFS(СВЦЭМ!$D$33:$D$776,СВЦЭМ!$A$33:$A$776,$A106,СВЦЭМ!$B$33:$B$776,C$83)+'СЕТ СН'!$H$11+СВЦЭМ!$D$10+'СЕТ СН'!$H$5-'СЕТ СН'!$H$21</f>
        <v>3603.9051755999999</v>
      </c>
      <c r="D106" s="36">
        <f>SUMIFS(СВЦЭМ!$D$33:$D$776,СВЦЭМ!$A$33:$A$776,$A106,СВЦЭМ!$B$33:$B$776,D$83)+'СЕТ СН'!$H$11+СВЦЭМ!$D$10+'СЕТ СН'!$H$5-'СЕТ СН'!$H$21</f>
        <v>3658.8076658599998</v>
      </c>
      <c r="E106" s="36">
        <f>SUMIFS(СВЦЭМ!$D$33:$D$776,СВЦЭМ!$A$33:$A$776,$A106,СВЦЭМ!$B$33:$B$776,E$83)+'СЕТ СН'!$H$11+СВЦЭМ!$D$10+'СЕТ СН'!$H$5-'СЕТ СН'!$H$21</f>
        <v>3667.4989441299999</v>
      </c>
      <c r="F106" s="36">
        <f>SUMIFS(СВЦЭМ!$D$33:$D$776,СВЦЭМ!$A$33:$A$776,$A106,СВЦЭМ!$B$33:$B$776,F$83)+'СЕТ СН'!$H$11+СВЦЭМ!$D$10+'СЕТ СН'!$H$5-'СЕТ СН'!$H$21</f>
        <v>3666.6651695</v>
      </c>
      <c r="G106" s="36">
        <f>SUMIFS(СВЦЭМ!$D$33:$D$776,СВЦЭМ!$A$33:$A$776,$A106,СВЦЭМ!$B$33:$B$776,G$83)+'СЕТ СН'!$H$11+СВЦЭМ!$D$10+'СЕТ СН'!$H$5-'СЕТ СН'!$H$21</f>
        <v>3645.9247271599997</v>
      </c>
      <c r="H106" s="36">
        <f>SUMIFS(СВЦЭМ!$D$33:$D$776,СВЦЭМ!$A$33:$A$776,$A106,СВЦЭМ!$B$33:$B$776,H$83)+'СЕТ СН'!$H$11+СВЦЭМ!$D$10+'СЕТ СН'!$H$5-'СЕТ СН'!$H$21</f>
        <v>3598.15723759</v>
      </c>
      <c r="I106" s="36">
        <f>SUMIFS(СВЦЭМ!$D$33:$D$776,СВЦЭМ!$A$33:$A$776,$A106,СВЦЭМ!$B$33:$B$776,I$83)+'СЕТ СН'!$H$11+СВЦЭМ!$D$10+'СЕТ СН'!$H$5-'СЕТ СН'!$H$21</f>
        <v>3550.03381545</v>
      </c>
      <c r="J106" s="36">
        <f>SUMIFS(СВЦЭМ!$D$33:$D$776,СВЦЭМ!$A$33:$A$776,$A106,СВЦЭМ!$B$33:$B$776,J$83)+'СЕТ СН'!$H$11+СВЦЭМ!$D$10+'СЕТ СН'!$H$5-'СЕТ СН'!$H$21</f>
        <v>3492.3322427499998</v>
      </c>
      <c r="K106" s="36">
        <f>SUMIFS(СВЦЭМ!$D$33:$D$776,СВЦЭМ!$A$33:$A$776,$A106,СВЦЭМ!$B$33:$B$776,K$83)+'СЕТ СН'!$H$11+СВЦЭМ!$D$10+'СЕТ СН'!$H$5-'СЕТ СН'!$H$21</f>
        <v>3463.0318007300002</v>
      </c>
      <c r="L106" s="36">
        <f>SUMIFS(СВЦЭМ!$D$33:$D$776,СВЦЭМ!$A$33:$A$776,$A106,СВЦЭМ!$B$33:$B$776,L$83)+'СЕТ СН'!$H$11+СВЦЭМ!$D$10+'СЕТ СН'!$H$5-'СЕТ СН'!$H$21</f>
        <v>3462.71983628</v>
      </c>
      <c r="M106" s="36">
        <f>SUMIFS(СВЦЭМ!$D$33:$D$776,СВЦЭМ!$A$33:$A$776,$A106,СВЦЭМ!$B$33:$B$776,M$83)+'СЕТ СН'!$H$11+СВЦЭМ!$D$10+'СЕТ СН'!$H$5-'СЕТ СН'!$H$21</f>
        <v>3463.5454442099999</v>
      </c>
      <c r="N106" s="36">
        <f>SUMIFS(СВЦЭМ!$D$33:$D$776,СВЦЭМ!$A$33:$A$776,$A106,СВЦЭМ!$B$33:$B$776,N$83)+'СЕТ СН'!$H$11+СВЦЭМ!$D$10+'СЕТ СН'!$H$5-'СЕТ СН'!$H$21</f>
        <v>3470.7047164000001</v>
      </c>
      <c r="O106" s="36">
        <f>SUMIFS(СВЦЭМ!$D$33:$D$776,СВЦЭМ!$A$33:$A$776,$A106,СВЦЭМ!$B$33:$B$776,O$83)+'СЕТ СН'!$H$11+СВЦЭМ!$D$10+'СЕТ СН'!$H$5-'СЕТ СН'!$H$21</f>
        <v>3510.6817608199999</v>
      </c>
      <c r="P106" s="36">
        <f>SUMIFS(СВЦЭМ!$D$33:$D$776,СВЦЭМ!$A$33:$A$776,$A106,СВЦЭМ!$B$33:$B$776,P$83)+'СЕТ СН'!$H$11+СВЦЭМ!$D$10+'СЕТ СН'!$H$5-'СЕТ СН'!$H$21</f>
        <v>3549.30374231</v>
      </c>
      <c r="Q106" s="36">
        <f>SUMIFS(СВЦЭМ!$D$33:$D$776,СВЦЭМ!$A$33:$A$776,$A106,СВЦЭМ!$B$33:$B$776,Q$83)+'СЕТ СН'!$H$11+СВЦЭМ!$D$10+'СЕТ СН'!$H$5-'СЕТ СН'!$H$21</f>
        <v>3512.0165864000001</v>
      </c>
      <c r="R106" s="36">
        <f>SUMIFS(СВЦЭМ!$D$33:$D$776,СВЦЭМ!$A$33:$A$776,$A106,СВЦЭМ!$B$33:$B$776,R$83)+'СЕТ СН'!$H$11+СВЦЭМ!$D$10+'СЕТ СН'!$H$5-'СЕТ СН'!$H$21</f>
        <v>3458.3360957599998</v>
      </c>
      <c r="S106" s="36">
        <f>SUMIFS(СВЦЭМ!$D$33:$D$776,СВЦЭМ!$A$33:$A$776,$A106,СВЦЭМ!$B$33:$B$776,S$83)+'СЕТ СН'!$H$11+СВЦЭМ!$D$10+'СЕТ СН'!$H$5-'СЕТ СН'!$H$21</f>
        <v>3484.1888546300002</v>
      </c>
      <c r="T106" s="36">
        <f>SUMIFS(СВЦЭМ!$D$33:$D$776,СВЦЭМ!$A$33:$A$776,$A106,СВЦЭМ!$B$33:$B$776,T$83)+'СЕТ СН'!$H$11+СВЦЭМ!$D$10+'СЕТ СН'!$H$5-'СЕТ СН'!$H$21</f>
        <v>3479.1390134100002</v>
      </c>
      <c r="U106" s="36">
        <f>SUMIFS(СВЦЭМ!$D$33:$D$776,СВЦЭМ!$A$33:$A$776,$A106,СВЦЭМ!$B$33:$B$776,U$83)+'СЕТ СН'!$H$11+СВЦЭМ!$D$10+'СЕТ СН'!$H$5-'СЕТ СН'!$H$21</f>
        <v>3412.6828579799999</v>
      </c>
      <c r="V106" s="36">
        <f>SUMIFS(СВЦЭМ!$D$33:$D$776,СВЦЭМ!$A$33:$A$776,$A106,СВЦЭМ!$B$33:$B$776,V$83)+'СЕТ СН'!$H$11+СВЦЭМ!$D$10+'СЕТ СН'!$H$5-'СЕТ СН'!$H$21</f>
        <v>3408.2345765700002</v>
      </c>
      <c r="W106" s="36">
        <f>SUMIFS(СВЦЭМ!$D$33:$D$776,СВЦЭМ!$A$33:$A$776,$A106,СВЦЭМ!$B$33:$B$776,W$83)+'СЕТ СН'!$H$11+СВЦЭМ!$D$10+'СЕТ СН'!$H$5-'СЕТ СН'!$H$21</f>
        <v>3404.8602574400002</v>
      </c>
      <c r="X106" s="36">
        <f>SUMIFS(СВЦЭМ!$D$33:$D$776,СВЦЭМ!$A$33:$A$776,$A106,СВЦЭМ!$B$33:$B$776,X$83)+'СЕТ СН'!$H$11+СВЦЭМ!$D$10+'СЕТ СН'!$H$5-'СЕТ СН'!$H$21</f>
        <v>3387.9496918200002</v>
      </c>
      <c r="Y106" s="36">
        <f>SUMIFS(СВЦЭМ!$D$33:$D$776,СВЦЭМ!$A$33:$A$776,$A106,СВЦЭМ!$B$33:$B$776,Y$83)+'СЕТ СН'!$H$11+СВЦЭМ!$D$10+'СЕТ СН'!$H$5-'СЕТ СН'!$H$21</f>
        <v>3393.9208744400003</v>
      </c>
    </row>
    <row r="107" spans="1:25" ht="15.75" x14ac:dyDescent="0.2">
      <c r="A107" s="35">
        <f t="shared" si="2"/>
        <v>44128</v>
      </c>
      <c r="B107" s="36">
        <f>SUMIFS(СВЦЭМ!$D$33:$D$776,СВЦЭМ!$A$33:$A$776,$A107,СВЦЭМ!$B$33:$B$776,B$83)+'СЕТ СН'!$H$11+СВЦЭМ!$D$10+'СЕТ СН'!$H$5-'СЕТ СН'!$H$21</f>
        <v>3493.9472240999999</v>
      </c>
      <c r="C107" s="36">
        <f>SUMIFS(СВЦЭМ!$D$33:$D$776,СВЦЭМ!$A$33:$A$776,$A107,СВЦЭМ!$B$33:$B$776,C$83)+'СЕТ СН'!$H$11+СВЦЭМ!$D$10+'СЕТ СН'!$H$5-'СЕТ СН'!$H$21</f>
        <v>3571.8963396999998</v>
      </c>
      <c r="D107" s="36">
        <f>SUMIFS(СВЦЭМ!$D$33:$D$776,СВЦЭМ!$A$33:$A$776,$A107,СВЦЭМ!$B$33:$B$776,D$83)+'СЕТ СН'!$H$11+СВЦЭМ!$D$10+'СЕТ СН'!$H$5-'СЕТ СН'!$H$21</f>
        <v>3639.3985323299999</v>
      </c>
      <c r="E107" s="36">
        <f>SUMIFS(СВЦЭМ!$D$33:$D$776,СВЦЭМ!$A$33:$A$776,$A107,СВЦЭМ!$B$33:$B$776,E$83)+'СЕТ СН'!$H$11+СВЦЭМ!$D$10+'СЕТ СН'!$H$5-'СЕТ СН'!$H$21</f>
        <v>3653.8737952399997</v>
      </c>
      <c r="F107" s="36">
        <f>SUMIFS(СВЦЭМ!$D$33:$D$776,СВЦЭМ!$A$33:$A$776,$A107,СВЦЭМ!$B$33:$B$776,F$83)+'СЕТ СН'!$H$11+СВЦЭМ!$D$10+'СЕТ СН'!$H$5-'СЕТ СН'!$H$21</f>
        <v>3655.3613504300001</v>
      </c>
      <c r="G107" s="36">
        <f>SUMIFS(СВЦЭМ!$D$33:$D$776,СВЦЭМ!$A$33:$A$776,$A107,СВЦЭМ!$B$33:$B$776,G$83)+'СЕТ СН'!$H$11+СВЦЭМ!$D$10+'СЕТ СН'!$H$5-'СЕТ СН'!$H$21</f>
        <v>3634.8345524799997</v>
      </c>
      <c r="H107" s="36">
        <f>SUMIFS(СВЦЭМ!$D$33:$D$776,СВЦЭМ!$A$33:$A$776,$A107,СВЦЭМ!$B$33:$B$776,H$83)+'СЕТ СН'!$H$11+СВЦЭМ!$D$10+'СЕТ СН'!$H$5-'СЕТ СН'!$H$21</f>
        <v>3612.8892121999997</v>
      </c>
      <c r="I107" s="36">
        <f>SUMIFS(СВЦЭМ!$D$33:$D$776,СВЦЭМ!$A$33:$A$776,$A107,СВЦЭМ!$B$33:$B$776,I$83)+'СЕТ СН'!$H$11+СВЦЭМ!$D$10+'СЕТ СН'!$H$5-'СЕТ СН'!$H$21</f>
        <v>3582.9416829000002</v>
      </c>
      <c r="J107" s="36">
        <f>SUMIFS(СВЦЭМ!$D$33:$D$776,СВЦЭМ!$A$33:$A$776,$A107,СВЦЭМ!$B$33:$B$776,J$83)+'СЕТ СН'!$H$11+СВЦЭМ!$D$10+'СЕТ СН'!$H$5-'СЕТ СН'!$H$21</f>
        <v>3509.8426826300001</v>
      </c>
      <c r="K107" s="36">
        <f>SUMIFS(СВЦЭМ!$D$33:$D$776,СВЦЭМ!$A$33:$A$776,$A107,СВЦЭМ!$B$33:$B$776,K$83)+'СЕТ СН'!$H$11+СВЦЭМ!$D$10+'СЕТ СН'!$H$5-'СЕТ СН'!$H$21</f>
        <v>3478.1841266299998</v>
      </c>
      <c r="L107" s="36">
        <f>SUMIFS(СВЦЭМ!$D$33:$D$776,СВЦЭМ!$A$33:$A$776,$A107,СВЦЭМ!$B$33:$B$776,L$83)+'СЕТ СН'!$H$11+СВЦЭМ!$D$10+'СЕТ СН'!$H$5-'СЕТ СН'!$H$21</f>
        <v>3467.3849888999998</v>
      </c>
      <c r="M107" s="36">
        <f>SUMIFS(СВЦЭМ!$D$33:$D$776,СВЦЭМ!$A$33:$A$776,$A107,СВЦЭМ!$B$33:$B$776,M$83)+'СЕТ СН'!$H$11+СВЦЭМ!$D$10+'СЕТ СН'!$H$5-'СЕТ СН'!$H$21</f>
        <v>3458.8821669600002</v>
      </c>
      <c r="N107" s="36">
        <f>SUMIFS(СВЦЭМ!$D$33:$D$776,СВЦЭМ!$A$33:$A$776,$A107,СВЦЭМ!$B$33:$B$776,N$83)+'СЕТ СН'!$H$11+СВЦЭМ!$D$10+'СЕТ СН'!$H$5-'СЕТ СН'!$H$21</f>
        <v>3456.25233794</v>
      </c>
      <c r="O107" s="36">
        <f>SUMIFS(СВЦЭМ!$D$33:$D$776,СВЦЭМ!$A$33:$A$776,$A107,СВЦЭМ!$B$33:$B$776,O$83)+'СЕТ СН'!$H$11+СВЦЭМ!$D$10+'СЕТ СН'!$H$5-'СЕТ СН'!$H$21</f>
        <v>3500.88852821</v>
      </c>
      <c r="P107" s="36">
        <f>SUMIFS(СВЦЭМ!$D$33:$D$776,СВЦЭМ!$A$33:$A$776,$A107,СВЦЭМ!$B$33:$B$776,P$83)+'СЕТ СН'!$H$11+СВЦЭМ!$D$10+'СЕТ СН'!$H$5-'СЕТ СН'!$H$21</f>
        <v>3550.8470912499997</v>
      </c>
      <c r="Q107" s="36">
        <f>SUMIFS(СВЦЭМ!$D$33:$D$776,СВЦЭМ!$A$33:$A$776,$A107,СВЦЭМ!$B$33:$B$776,Q$83)+'СЕТ СН'!$H$11+СВЦЭМ!$D$10+'СЕТ СН'!$H$5-'СЕТ СН'!$H$21</f>
        <v>3537.0549497299999</v>
      </c>
      <c r="R107" s="36">
        <f>SUMIFS(СВЦЭМ!$D$33:$D$776,СВЦЭМ!$A$33:$A$776,$A107,СВЦЭМ!$B$33:$B$776,R$83)+'СЕТ СН'!$H$11+СВЦЭМ!$D$10+'СЕТ СН'!$H$5-'СЕТ СН'!$H$21</f>
        <v>3504.9544836300001</v>
      </c>
      <c r="S107" s="36">
        <f>SUMIFS(СВЦЭМ!$D$33:$D$776,СВЦЭМ!$A$33:$A$776,$A107,СВЦЭМ!$B$33:$B$776,S$83)+'СЕТ СН'!$H$11+СВЦЭМ!$D$10+'СЕТ СН'!$H$5-'СЕТ СН'!$H$21</f>
        <v>3464.30893019</v>
      </c>
      <c r="T107" s="36">
        <f>SUMIFS(СВЦЭМ!$D$33:$D$776,СВЦЭМ!$A$33:$A$776,$A107,СВЦЭМ!$B$33:$B$776,T$83)+'СЕТ СН'!$H$11+СВЦЭМ!$D$10+'СЕТ СН'!$H$5-'СЕТ СН'!$H$21</f>
        <v>3492.1411359200001</v>
      </c>
      <c r="U107" s="36">
        <f>SUMIFS(СВЦЭМ!$D$33:$D$776,СВЦЭМ!$A$33:$A$776,$A107,СВЦЭМ!$B$33:$B$776,U$83)+'СЕТ СН'!$H$11+СВЦЭМ!$D$10+'СЕТ СН'!$H$5-'СЕТ СН'!$H$21</f>
        <v>3494.0896722899997</v>
      </c>
      <c r="V107" s="36">
        <f>SUMIFS(СВЦЭМ!$D$33:$D$776,СВЦЭМ!$A$33:$A$776,$A107,СВЦЭМ!$B$33:$B$776,V$83)+'СЕТ СН'!$H$11+СВЦЭМ!$D$10+'СЕТ СН'!$H$5-'СЕТ СН'!$H$21</f>
        <v>3408.0722224400001</v>
      </c>
      <c r="W107" s="36">
        <f>SUMIFS(СВЦЭМ!$D$33:$D$776,СВЦЭМ!$A$33:$A$776,$A107,СВЦЭМ!$B$33:$B$776,W$83)+'СЕТ СН'!$H$11+СВЦЭМ!$D$10+'СЕТ СН'!$H$5-'СЕТ СН'!$H$21</f>
        <v>3425.9067768</v>
      </c>
      <c r="X107" s="36">
        <f>SUMIFS(СВЦЭМ!$D$33:$D$776,СВЦЭМ!$A$33:$A$776,$A107,СВЦЭМ!$B$33:$B$776,X$83)+'СЕТ СН'!$H$11+СВЦЭМ!$D$10+'СЕТ СН'!$H$5-'СЕТ СН'!$H$21</f>
        <v>3452.0218129699997</v>
      </c>
      <c r="Y107" s="36">
        <f>SUMIFS(СВЦЭМ!$D$33:$D$776,СВЦЭМ!$A$33:$A$776,$A107,СВЦЭМ!$B$33:$B$776,Y$83)+'СЕТ СН'!$H$11+СВЦЭМ!$D$10+'СЕТ СН'!$H$5-'СЕТ СН'!$H$21</f>
        <v>3486.9764884400001</v>
      </c>
    </row>
    <row r="108" spans="1:25" ht="15.75" x14ac:dyDescent="0.2">
      <c r="A108" s="35">
        <f t="shared" si="2"/>
        <v>44129</v>
      </c>
      <c r="B108" s="36">
        <f>SUMIFS(СВЦЭМ!$D$33:$D$776,СВЦЭМ!$A$33:$A$776,$A108,СВЦЭМ!$B$33:$B$776,B$83)+'СЕТ СН'!$H$11+СВЦЭМ!$D$10+'СЕТ СН'!$H$5-'СЕТ СН'!$H$21</f>
        <v>3553.4186280599997</v>
      </c>
      <c r="C108" s="36">
        <f>SUMIFS(СВЦЭМ!$D$33:$D$776,СВЦЭМ!$A$33:$A$776,$A108,СВЦЭМ!$B$33:$B$776,C$83)+'СЕТ СН'!$H$11+СВЦЭМ!$D$10+'СЕТ СН'!$H$5-'СЕТ СН'!$H$21</f>
        <v>3604.3239911800001</v>
      </c>
      <c r="D108" s="36">
        <f>SUMIFS(СВЦЭМ!$D$33:$D$776,СВЦЭМ!$A$33:$A$776,$A108,СВЦЭМ!$B$33:$B$776,D$83)+'СЕТ СН'!$H$11+СВЦЭМ!$D$10+'СЕТ СН'!$H$5-'СЕТ СН'!$H$21</f>
        <v>3673.2180923400001</v>
      </c>
      <c r="E108" s="36">
        <f>SUMIFS(СВЦЭМ!$D$33:$D$776,СВЦЭМ!$A$33:$A$776,$A108,СВЦЭМ!$B$33:$B$776,E$83)+'СЕТ СН'!$H$11+СВЦЭМ!$D$10+'СЕТ СН'!$H$5-'СЕТ СН'!$H$21</f>
        <v>3681.5897202300002</v>
      </c>
      <c r="F108" s="36">
        <f>SUMIFS(СВЦЭМ!$D$33:$D$776,СВЦЭМ!$A$33:$A$776,$A108,СВЦЭМ!$B$33:$B$776,F$83)+'СЕТ СН'!$H$11+СВЦЭМ!$D$10+'СЕТ СН'!$H$5-'СЕТ СН'!$H$21</f>
        <v>3685.2669821700001</v>
      </c>
      <c r="G108" s="36">
        <f>SUMIFS(СВЦЭМ!$D$33:$D$776,СВЦЭМ!$A$33:$A$776,$A108,СВЦЭМ!$B$33:$B$776,G$83)+'СЕТ СН'!$H$11+СВЦЭМ!$D$10+'СЕТ СН'!$H$5-'СЕТ СН'!$H$21</f>
        <v>3684.6336829900001</v>
      </c>
      <c r="H108" s="36">
        <f>SUMIFS(СВЦЭМ!$D$33:$D$776,СВЦЭМ!$A$33:$A$776,$A108,СВЦЭМ!$B$33:$B$776,H$83)+'СЕТ СН'!$H$11+СВЦЭМ!$D$10+'СЕТ СН'!$H$5-'СЕТ СН'!$H$21</f>
        <v>3662.2706374700001</v>
      </c>
      <c r="I108" s="36">
        <f>SUMIFS(СВЦЭМ!$D$33:$D$776,СВЦЭМ!$A$33:$A$776,$A108,СВЦЭМ!$B$33:$B$776,I$83)+'СЕТ СН'!$H$11+СВЦЭМ!$D$10+'СЕТ СН'!$H$5-'СЕТ СН'!$H$21</f>
        <v>3637.6245004500001</v>
      </c>
      <c r="J108" s="36">
        <f>SUMIFS(СВЦЭМ!$D$33:$D$776,СВЦЭМ!$A$33:$A$776,$A108,СВЦЭМ!$B$33:$B$776,J$83)+'СЕТ СН'!$H$11+СВЦЭМ!$D$10+'СЕТ СН'!$H$5-'СЕТ СН'!$H$21</f>
        <v>3544.6484149099997</v>
      </c>
      <c r="K108" s="36">
        <f>SUMIFS(СВЦЭМ!$D$33:$D$776,СВЦЭМ!$A$33:$A$776,$A108,СВЦЭМ!$B$33:$B$776,K$83)+'СЕТ СН'!$H$11+СВЦЭМ!$D$10+'СЕТ СН'!$H$5-'СЕТ СН'!$H$21</f>
        <v>3475.0945305800001</v>
      </c>
      <c r="L108" s="36">
        <f>SUMIFS(СВЦЭМ!$D$33:$D$776,СВЦЭМ!$A$33:$A$776,$A108,СВЦЭМ!$B$33:$B$776,L$83)+'СЕТ СН'!$H$11+СВЦЭМ!$D$10+'СЕТ СН'!$H$5-'СЕТ СН'!$H$21</f>
        <v>3468.9288280999999</v>
      </c>
      <c r="M108" s="36">
        <f>SUMIFS(СВЦЭМ!$D$33:$D$776,СВЦЭМ!$A$33:$A$776,$A108,СВЦЭМ!$B$33:$B$776,M$83)+'СЕТ СН'!$H$11+СВЦЭМ!$D$10+'СЕТ СН'!$H$5-'СЕТ СН'!$H$21</f>
        <v>3470.15645176</v>
      </c>
      <c r="N108" s="36">
        <f>SUMIFS(СВЦЭМ!$D$33:$D$776,СВЦЭМ!$A$33:$A$776,$A108,СВЦЭМ!$B$33:$B$776,N$83)+'СЕТ СН'!$H$11+СВЦЭМ!$D$10+'СЕТ СН'!$H$5-'СЕТ СН'!$H$21</f>
        <v>3475.9436894700002</v>
      </c>
      <c r="O108" s="36">
        <f>SUMIFS(СВЦЭМ!$D$33:$D$776,СВЦЭМ!$A$33:$A$776,$A108,СВЦЭМ!$B$33:$B$776,O$83)+'СЕТ СН'!$H$11+СВЦЭМ!$D$10+'СЕТ СН'!$H$5-'СЕТ СН'!$H$21</f>
        <v>3518.78475893</v>
      </c>
      <c r="P108" s="36">
        <f>SUMIFS(СВЦЭМ!$D$33:$D$776,СВЦЭМ!$A$33:$A$776,$A108,СВЦЭМ!$B$33:$B$776,P$83)+'СЕТ СН'!$H$11+СВЦЭМ!$D$10+'СЕТ СН'!$H$5-'СЕТ СН'!$H$21</f>
        <v>3568.7433541700002</v>
      </c>
      <c r="Q108" s="36">
        <f>SUMIFS(СВЦЭМ!$D$33:$D$776,СВЦЭМ!$A$33:$A$776,$A108,СВЦЭМ!$B$33:$B$776,Q$83)+'СЕТ СН'!$H$11+СВЦЭМ!$D$10+'СЕТ СН'!$H$5-'СЕТ СН'!$H$21</f>
        <v>3530.7913078000001</v>
      </c>
      <c r="R108" s="36">
        <f>SUMIFS(СВЦЭМ!$D$33:$D$776,СВЦЭМ!$A$33:$A$776,$A108,СВЦЭМ!$B$33:$B$776,R$83)+'СЕТ СН'!$H$11+СВЦЭМ!$D$10+'СЕТ СН'!$H$5-'СЕТ СН'!$H$21</f>
        <v>3477.3216399200001</v>
      </c>
      <c r="S108" s="36">
        <f>SUMIFS(СВЦЭМ!$D$33:$D$776,СВЦЭМ!$A$33:$A$776,$A108,СВЦЭМ!$B$33:$B$776,S$83)+'СЕТ СН'!$H$11+СВЦЭМ!$D$10+'СЕТ СН'!$H$5-'СЕТ СН'!$H$21</f>
        <v>3467.5485939499999</v>
      </c>
      <c r="T108" s="36">
        <f>SUMIFS(СВЦЭМ!$D$33:$D$776,СВЦЭМ!$A$33:$A$776,$A108,СВЦЭМ!$B$33:$B$776,T$83)+'СЕТ СН'!$H$11+СВЦЭМ!$D$10+'СЕТ СН'!$H$5-'СЕТ СН'!$H$21</f>
        <v>3493.2694867199998</v>
      </c>
      <c r="U108" s="36">
        <f>SUMIFS(СВЦЭМ!$D$33:$D$776,СВЦЭМ!$A$33:$A$776,$A108,СВЦЭМ!$B$33:$B$776,U$83)+'СЕТ СН'!$H$11+СВЦЭМ!$D$10+'СЕТ СН'!$H$5-'СЕТ СН'!$H$21</f>
        <v>3429.0862584799997</v>
      </c>
      <c r="V108" s="36">
        <f>SUMIFS(СВЦЭМ!$D$33:$D$776,СВЦЭМ!$A$33:$A$776,$A108,СВЦЭМ!$B$33:$B$776,V$83)+'СЕТ СН'!$H$11+СВЦЭМ!$D$10+'СЕТ СН'!$H$5-'СЕТ СН'!$H$21</f>
        <v>3411.1851695599998</v>
      </c>
      <c r="W108" s="36">
        <f>SUMIFS(СВЦЭМ!$D$33:$D$776,СВЦЭМ!$A$33:$A$776,$A108,СВЦЭМ!$B$33:$B$776,W$83)+'СЕТ СН'!$H$11+СВЦЭМ!$D$10+'СЕТ СН'!$H$5-'СЕТ СН'!$H$21</f>
        <v>3392.40386786</v>
      </c>
      <c r="X108" s="36">
        <f>SUMIFS(СВЦЭМ!$D$33:$D$776,СВЦЭМ!$A$33:$A$776,$A108,СВЦЭМ!$B$33:$B$776,X$83)+'СЕТ СН'!$H$11+СВЦЭМ!$D$10+'СЕТ СН'!$H$5-'СЕТ СН'!$H$21</f>
        <v>3398.7695776700002</v>
      </c>
      <c r="Y108" s="36">
        <f>SUMIFS(СВЦЭМ!$D$33:$D$776,СВЦЭМ!$A$33:$A$776,$A108,СВЦЭМ!$B$33:$B$776,Y$83)+'СЕТ СН'!$H$11+СВЦЭМ!$D$10+'СЕТ СН'!$H$5-'СЕТ СН'!$H$21</f>
        <v>3439.4954335399998</v>
      </c>
    </row>
    <row r="109" spans="1:25" ht="15.75" x14ac:dyDescent="0.2">
      <c r="A109" s="35">
        <f t="shared" si="2"/>
        <v>44130</v>
      </c>
      <c r="B109" s="36">
        <f>SUMIFS(СВЦЭМ!$D$33:$D$776,СВЦЭМ!$A$33:$A$776,$A109,СВЦЭМ!$B$33:$B$776,B$83)+'СЕТ СН'!$H$11+СВЦЭМ!$D$10+'СЕТ СН'!$H$5-'СЕТ СН'!$H$21</f>
        <v>3545.1058966199998</v>
      </c>
      <c r="C109" s="36">
        <f>SUMIFS(СВЦЭМ!$D$33:$D$776,СВЦЭМ!$A$33:$A$776,$A109,СВЦЭМ!$B$33:$B$776,C$83)+'СЕТ СН'!$H$11+СВЦЭМ!$D$10+'СЕТ СН'!$H$5-'СЕТ СН'!$H$21</f>
        <v>3628.4105579799998</v>
      </c>
      <c r="D109" s="36">
        <f>SUMIFS(СВЦЭМ!$D$33:$D$776,СВЦЭМ!$A$33:$A$776,$A109,СВЦЭМ!$B$33:$B$776,D$83)+'СЕТ СН'!$H$11+СВЦЭМ!$D$10+'СЕТ СН'!$H$5-'СЕТ СН'!$H$21</f>
        <v>3690.7699651299999</v>
      </c>
      <c r="E109" s="36">
        <f>SUMIFS(СВЦЭМ!$D$33:$D$776,СВЦЭМ!$A$33:$A$776,$A109,СВЦЭМ!$B$33:$B$776,E$83)+'СЕТ СН'!$H$11+СВЦЭМ!$D$10+'СЕТ СН'!$H$5-'СЕТ СН'!$H$21</f>
        <v>3696.7150060499998</v>
      </c>
      <c r="F109" s="36">
        <f>SUMIFS(СВЦЭМ!$D$33:$D$776,СВЦЭМ!$A$33:$A$776,$A109,СВЦЭМ!$B$33:$B$776,F$83)+'СЕТ СН'!$H$11+СВЦЭМ!$D$10+'СЕТ СН'!$H$5-'СЕТ СН'!$H$21</f>
        <v>3693.2180502800002</v>
      </c>
      <c r="G109" s="36">
        <f>SUMIFS(СВЦЭМ!$D$33:$D$776,СВЦЭМ!$A$33:$A$776,$A109,СВЦЭМ!$B$33:$B$776,G$83)+'СЕТ СН'!$H$11+СВЦЭМ!$D$10+'СЕТ СН'!$H$5-'СЕТ СН'!$H$21</f>
        <v>3670.3112263200001</v>
      </c>
      <c r="H109" s="36">
        <f>SUMIFS(СВЦЭМ!$D$33:$D$776,СВЦЭМ!$A$33:$A$776,$A109,СВЦЭМ!$B$33:$B$776,H$83)+'СЕТ СН'!$H$11+СВЦЭМ!$D$10+'СЕТ СН'!$H$5-'СЕТ СН'!$H$21</f>
        <v>3620.8552664899998</v>
      </c>
      <c r="I109" s="36">
        <f>SUMIFS(СВЦЭМ!$D$33:$D$776,СВЦЭМ!$A$33:$A$776,$A109,СВЦЭМ!$B$33:$B$776,I$83)+'СЕТ СН'!$H$11+СВЦЭМ!$D$10+'СЕТ СН'!$H$5-'СЕТ СН'!$H$21</f>
        <v>3580.5343081000001</v>
      </c>
      <c r="J109" s="36">
        <f>SUMIFS(СВЦЭМ!$D$33:$D$776,СВЦЭМ!$A$33:$A$776,$A109,СВЦЭМ!$B$33:$B$776,J$83)+'СЕТ СН'!$H$11+СВЦЭМ!$D$10+'СЕТ СН'!$H$5-'СЕТ СН'!$H$21</f>
        <v>3510.42323945</v>
      </c>
      <c r="K109" s="36">
        <f>SUMIFS(СВЦЭМ!$D$33:$D$776,СВЦЭМ!$A$33:$A$776,$A109,СВЦЭМ!$B$33:$B$776,K$83)+'СЕТ СН'!$H$11+СВЦЭМ!$D$10+'СЕТ СН'!$H$5-'СЕТ СН'!$H$21</f>
        <v>3463.9909873900001</v>
      </c>
      <c r="L109" s="36">
        <f>SUMIFS(СВЦЭМ!$D$33:$D$776,СВЦЭМ!$A$33:$A$776,$A109,СВЦЭМ!$B$33:$B$776,L$83)+'СЕТ СН'!$H$11+СВЦЭМ!$D$10+'СЕТ СН'!$H$5-'СЕТ СН'!$H$21</f>
        <v>3459.1367962700001</v>
      </c>
      <c r="M109" s="36">
        <f>SUMIFS(СВЦЭМ!$D$33:$D$776,СВЦЭМ!$A$33:$A$776,$A109,СВЦЭМ!$B$33:$B$776,M$83)+'СЕТ СН'!$H$11+СВЦЭМ!$D$10+'СЕТ СН'!$H$5-'СЕТ СН'!$H$21</f>
        <v>3482.5835763699997</v>
      </c>
      <c r="N109" s="36">
        <f>SUMIFS(СВЦЭМ!$D$33:$D$776,СВЦЭМ!$A$33:$A$776,$A109,СВЦЭМ!$B$33:$B$776,N$83)+'СЕТ СН'!$H$11+СВЦЭМ!$D$10+'СЕТ СН'!$H$5-'СЕТ СН'!$H$21</f>
        <v>3482.6401573200001</v>
      </c>
      <c r="O109" s="36">
        <f>SUMIFS(СВЦЭМ!$D$33:$D$776,СВЦЭМ!$A$33:$A$776,$A109,СВЦЭМ!$B$33:$B$776,O$83)+'СЕТ СН'!$H$11+СВЦЭМ!$D$10+'СЕТ СН'!$H$5-'СЕТ СН'!$H$21</f>
        <v>3519.17747035</v>
      </c>
      <c r="P109" s="36">
        <f>SUMIFS(СВЦЭМ!$D$33:$D$776,СВЦЭМ!$A$33:$A$776,$A109,СВЦЭМ!$B$33:$B$776,P$83)+'СЕТ СН'!$H$11+СВЦЭМ!$D$10+'СЕТ СН'!$H$5-'СЕТ СН'!$H$21</f>
        <v>3563.2565342500002</v>
      </c>
      <c r="Q109" s="36">
        <f>SUMIFS(СВЦЭМ!$D$33:$D$776,СВЦЭМ!$A$33:$A$776,$A109,СВЦЭМ!$B$33:$B$776,Q$83)+'СЕТ СН'!$H$11+СВЦЭМ!$D$10+'СЕТ СН'!$H$5-'СЕТ СН'!$H$21</f>
        <v>3525.3698242400001</v>
      </c>
      <c r="R109" s="36">
        <f>SUMIFS(СВЦЭМ!$D$33:$D$776,СВЦЭМ!$A$33:$A$776,$A109,СВЦЭМ!$B$33:$B$776,R$83)+'СЕТ СН'!$H$11+СВЦЭМ!$D$10+'СЕТ СН'!$H$5-'СЕТ СН'!$H$21</f>
        <v>3476.8805996800002</v>
      </c>
      <c r="S109" s="36">
        <f>SUMIFS(СВЦЭМ!$D$33:$D$776,СВЦЭМ!$A$33:$A$776,$A109,СВЦЭМ!$B$33:$B$776,S$83)+'СЕТ СН'!$H$11+СВЦЭМ!$D$10+'СЕТ СН'!$H$5-'СЕТ СН'!$H$21</f>
        <v>3413.2251780299998</v>
      </c>
      <c r="T109" s="36">
        <f>SUMIFS(СВЦЭМ!$D$33:$D$776,СВЦЭМ!$A$33:$A$776,$A109,СВЦЭМ!$B$33:$B$776,T$83)+'СЕТ СН'!$H$11+СВЦЭМ!$D$10+'СЕТ СН'!$H$5-'СЕТ СН'!$H$21</f>
        <v>3377.7618407</v>
      </c>
      <c r="U109" s="36">
        <f>SUMIFS(СВЦЭМ!$D$33:$D$776,СВЦЭМ!$A$33:$A$776,$A109,СВЦЭМ!$B$33:$B$776,U$83)+'СЕТ СН'!$H$11+СВЦЭМ!$D$10+'СЕТ СН'!$H$5-'СЕТ СН'!$H$21</f>
        <v>3377.5652096100002</v>
      </c>
      <c r="V109" s="36">
        <f>SUMIFS(СВЦЭМ!$D$33:$D$776,СВЦЭМ!$A$33:$A$776,$A109,СВЦЭМ!$B$33:$B$776,V$83)+'СЕТ СН'!$H$11+СВЦЭМ!$D$10+'СЕТ СН'!$H$5-'СЕТ СН'!$H$21</f>
        <v>3376.9494376399998</v>
      </c>
      <c r="W109" s="36">
        <f>SUMIFS(СВЦЭМ!$D$33:$D$776,СВЦЭМ!$A$33:$A$776,$A109,СВЦЭМ!$B$33:$B$776,W$83)+'СЕТ СН'!$H$11+СВЦЭМ!$D$10+'СЕТ СН'!$H$5-'СЕТ СН'!$H$21</f>
        <v>3377.70687129</v>
      </c>
      <c r="X109" s="36">
        <f>SUMIFS(СВЦЭМ!$D$33:$D$776,СВЦЭМ!$A$33:$A$776,$A109,СВЦЭМ!$B$33:$B$776,X$83)+'СЕТ СН'!$H$11+СВЦЭМ!$D$10+'СЕТ СН'!$H$5-'СЕТ СН'!$H$21</f>
        <v>3376.3671919799999</v>
      </c>
      <c r="Y109" s="36">
        <f>SUMIFS(СВЦЭМ!$D$33:$D$776,СВЦЭМ!$A$33:$A$776,$A109,СВЦЭМ!$B$33:$B$776,Y$83)+'СЕТ СН'!$H$11+СВЦЭМ!$D$10+'СЕТ СН'!$H$5-'СЕТ СН'!$H$21</f>
        <v>3418.9442126700001</v>
      </c>
    </row>
    <row r="110" spans="1:25" ht="15.75" x14ac:dyDescent="0.2">
      <c r="A110" s="35">
        <f t="shared" si="2"/>
        <v>44131</v>
      </c>
      <c r="B110" s="36">
        <f>SUMIFS(СВЦЭМ!$D$33:$D$776,СВЦЭМ!$A$33:$A$776,$A110,СВЦЭМ!$B$33:$B$776,B$83)+'СЕТ СН'!$H$11+СВЦЭМ!$D$10+'СЕТ СН'!$H$5-'СЕТ СН'!$H$21</f>
        <v>3528.70554171</v>
      </c>
      <c r="C110" s="36">
        <f>SUMIFS(СВЦЭМ!$D$33:$D$776,СВЦЭМ!$A$33:$A$776,$A110,СВЦЭМ!$B$33:$B$776,C$83)+'СЕТ СН'!$H$11+СВЦЭМ!$D$10+'СЕТ СН'!$H$5-'СЕТ СН'!$H$21</f>
        <v>3621.8966656799998</v>
      </c>
      <c r="D110" s="36">
        <f>SUMIFS(СВЦЭМ!$D$33:$D$776,СВЦЭМ!$A$33:$A$776,$A110,СВЦЭМ!$B$33:$B$776,D$83)+'СЕТ СН'!$H$11+СВЦЭМ!$D$10+'СЕТ СН'!$H$5-'СЕТ СН'!$H$21</f>
        <v>3696.0608636699999</v>
      </c>
      <c r="E110" s="36">
        <f>SUMIFS(СВЦЭМ!$D$33:$D$776,СВЦЭМ!$A$33:$A$776,$A110,СВЦЭМ!$B$33:$B$776,E$83)+'СЕТ СН'!$H$11+СВЦЭМ!$D$10+'СЕТ СН'!$H$5-'СЕТ СН'!$H$21</f>
        <v>3713.5813112300002</v>
      </c>
      <c r="F110" s="36">
        <f>SUMIFS(СВЦЭМ!$D$33:$D$776,СВЦЭМ!$A$33:$A$776,$A110,СВЦЭМ!$B$33:$B$776,F$83)+'СЕТ СН'!$H$11+СВЦЭМ!$D$10+'СЕТ СН'!$H$5-'СЕТ СН'!$H$21</f>
        <v>3703.8599162299997</v>
      </c>
      <c r="G110" s="36">
        <f>SUMIFS(СВЦЭМ!$D$33:$D$776,СВЦЭМ!$A$33:$A$776,$A110,СВЦЭМ!$B$33:$B$776,G$83)+'СЕТ СН'!$H$11+СВЦЭМ!$D$10+'СЕТ СН'!$H$5-'СЕТ СН'!$H$21</f>
        <v>3693.7478050099999</v>
      </c>
      <c r="H110" s="36">
        <f>SUMIFS(СВЦЭМ!$D$33:$D$776,СВЦЭМ!$A$33:$A$776,$A110,СВЦЭМ!$B$33:$B$776,H$83)+'СЕТ СН'!$H$11+СВЦЭМ!$D$10+'СЕТ СН'!$H$5-'СЕТ СН'!$H$21</f>
        <v>3658.5502643700001</v>
      </c>
      <c r="I110" s="36">
        <f>SUMIFS(СВЦЭМ!$D$33:$D$776,СВЦЭМ!$A$33:$A$776,$A110,СВЦЭМ!$B$33:$B$776,I$83)+'СЕТ СН'!$H$11+СВЦЭМ!$D$10+'СЕТ СН'!$H$5-'СЕТ СН'!$H$21</f>
        <v>3626.4774255399998</v>
      </c>
      <c r="J110" s="36">
        <f>SUMIFS(СВЦЭМ!$D$33:$D$776,СВЦЭМ!$A$33:$A$776,$A110,СВЦЭМ!$B$33:$B$776,J$83)+'СЕТ СН'!$H$11+СВЦЭМ!$D$10+'СЕТ СН'!$H$5-'СЕТ СН'!$H$21</f>
        <v>3544.54097026</v>
      </c>
      <c r="K110" s="36">
        <f>SUMIFS(СВЦЭМ!$D$33:$D$776,СВЦЭМ!$A$33:$A$776,$A110,СВЦЭМ!$B$33:$B$776,K$83)+'СЕТ СН'!$H$11+СВЦЭМ!$D$10+'СЕТ СН'!$H$5-'СЕТ СН'!$H$21</f>
        <v>3504.8286249100001</v>
      </c>
      <c r="L110" s="36">
        <f>SUMIFS(СВЦЭМ!$D$33:$D$776,СВЦЭМ!$A$33:$A$776,$A110,СВЦЭМ!$B$33:$B$776,L$83)+'СЕТ СН'!$H$11+СВЦЭМ!$D$10+'СЕТ СН'!$H$5-'СЕТ СН'!$H$21</f>
        <v>3513.1394104299998</v>
      </c>
      <c r="M110" s="36">
        <f>SUMIFS(СВЦЭМ!$D$33:$D$776,СВЦЭМ!$A$33:$A$776,$A110,СВЦЭМ!$B$33:$B$776,M$83)+'СЕТ СН'!$H$11+СВЦЭМ!$D$10+'СЕТ СН'!$H$5-'СЕТ СН'!$H$21</f>
        <v>3517.7412279</v>
      </c>
      <c r="N110" s="36">
        <f>SUMIFS(СВЦЭМ!$D$33:$D$776,СВЦЭМ!$A$33:$A$776,$A110,СВЦЭМ!$B$33:$B$776,N$83)+'СЕТ СН'!$H$11+СВЦЭМ!$D$10+'СЕТ СН'!$H$5-'СЕТ СН'!$H$21</f>
        <v>3526.36071502</v>
      </c>
      <c r="O110" s="36">
        <f>SUMIFS(СВЦЭМ!$D$33:$D$776,СВЦЭМ!$A$33:$A$776,$A110,СВЦЭМ!$B$33:$B$776,O$83)+'СЕТ СН'!$H$11+СВЦЭМ!$D$10+'СЕТ СН'!$H$5-'СЕТ СН'!$H$21</f>
        <v>3577.2242253099998</v>
      </c>
      <c r="P110" s="36">
        <f>SUMIFS(СВЦЭМ!$D$33:$D$776,СВЦЭМ!$A$33:$A$776,$A110,СВЦЭМ!$B$33:$B$776,P$83)+'СЕТ СН'!$H$11+СВЦЭМ!$D$10+'СЕТ СН'!$H$5-'СЕТ СН'!$H$21</f>
        <v>3618.0231293699999</v>
      </c>
      <c r="Q110" s="36">
        <f>SUMIFS(СВЦЭМ!$D$33:$D$776,СВЦЭМ!$A$33:$A$776,$A110,СВЦЭМ!$B$33:$B$776,Q$83)+'СЕТ СН'!$H$11+СВЦЭМ!$D$10+'СЕТ СН'!$H$5-'СЕТ СН'!$H$21</f>
        <v>3574.98552703</v>
      </c>
      <c r="R110" s="36">
        <f>SUMIFS(СВЦЭМ!$D$33:$D$776,СВЦЭМ!$A$33:$A$776,$A110,СВЦЭМ!$B$33:$B$776,R$83)+'СЕТ СН'!$H$11+СВЦЭМ!$D$10+'СЕТ СН'!$H$5-'СЕТ СН'!$H$21</f>
        <v>3511.6114579099999</v>
      </c>
      <c r="S110" s="36">
        <f>SUMIFS(СВЦЭМ!$D$33:$D$776,СВЦЭМ!$A$33:$A$776,$A110,СВЦЭМ!$B$33:$B$776,S$83)+'СЕТ СН'!$H$11+СВЦЭМ!$D$10+'СЕТ СН'!$H$5-'СЕТ СН'!$H$21</f>
        <v>3464.7380708000001</v>
      </c>
      <c r="T110" s="36">
        <f>SUMIFS(СВЦЭМ!$D$33:$D$776,СВЦЭМ!$A$33:$A$776,$A110,СВЦЭМ!$B$33:$B$776,T$83)+'СЕТ СН'!$H$11+СВЦЭМ!$D$10+'СЕТ СН'!$H$5-'СЕТ СН'!$H$21</f>
        <v>3480.4460476599997</v>
      </c>
      <c r="U110" s="36">
        <f>SUMIFS(СВЦЭМ!$D$33:$D$776,СВЦЭМ!$A$33:$A$776,$A110,СВЦЭМ!$B$33:$B$776,U$83)+'СЕТ СН'!$H$11+СВЦЭМ!$D$10+'СЕТ СН'!$H$5-'СЕТ СН'!$H$21</f>
        <v>3477.92225538</v>
      </c>
      <c r="V110" s="36">
        <f>SUMIFS(СВЦЭМ!$D$33:$D$776,СВЦЭМ!$A$33:$A$776,$A110,СВЦЭМ!$B$33:$B$776,V$83)+'СЕТ СН'!$H$11+СВЦЭМ!$D$10+'СЕТ СН'!$H$5-'СЕТ СН'!$H$21</f>
        <v>3479.80832349</v>
      </c>
      <c r="W110" s="36">
        <f>SUMIFS(СВЦЭМ!$D$33:$D$776,СВЦЭМ!$A$33:$A$776,$A110,СВЦЭМ!$B$33:$B$776,W$83)+'СЕТ СН'!$H$11+СВЦЭМ!$D$10+'СЕТ СН'!$H$5-'СЕТ СН'!$H$21</f>
        <v>3475.36092693</v>
      </c>
      <c r="X110" s="36">
        <f>SUMIFS(СВЦЭМ!$D$33:$D$776,СВЦЭМ!$A$33:$A$776,$A110,СВЦЭМ!$B$33:$B$776,X$83)+'СЕТ СН'!$H$11+СВЦЭМ!$D$10+'СЕТ СН'!$H$5-'СЕТ СН'!$H$21</f>
        <v>3454.7230381099998</v>
      </c>
      <c r="Y110" s="36">
        <f>SUMIFS(СВЦЭМ!$D$33:$D$776,СВЦЭМ!$A$33:$A$776,$A110,СВЦЭМ!$B$33:$B$776,Y$83)+'СЕТ СН'!$H$11+СВЦЭМ!$D$10+'СЕТ СН'!$H$5-'СЕТ СН'!$H$21</f>
        <v>3491.1440052200001</v>
      </c>
    </row>
    <row r="111" spans="1:25" ht="15.75" x14ac:dyDescent="0.2">
      <c r="A111" s="35">
        <f t="shared" si="2"/>
        <v>44132</v>
      </c>
      <c r="B111" s="36">
        <f>SUMIFS(СВЦЭМ!$D$33:$D$776,СВЦЭМ!$A$33:$A$776,$A111,СВЦЭМ!$B$33:$B$776,B$83)+'СЕТ СН'!$H$11+СВЦЭМ!$D$10+'СЕТ СН'!$H$5-'СЕТ СН'!$H$21</f>
        <v>3592.7009395800001</v>
      </c>
      <c r="C111" s="36">
        <f>SUMIFS(СВЦЭМ!$D$33:$D$776,СВЦЭМ!$A$33:$A$776,$A111,СВЦЭМ!$B$33:$B$776,C$83)+'СЕТ СН'!$H$11+СВЦЭМ!$D$10+'СЕТ СН'!$H$5-'СЕТ СН'!$H$21</f>
        <v>3654.7410056899998</v>
      </c>
      <c r="D111" s="36">
        <f>SUMIFS(СВЦЭМ!$D$33:$D$776,СВЦЭМ!$A$33:$A$776,$A111,СВЦЭМ!$B$33:$B$776,D$83)+'СЕТ СН'!$H$11+СВЦЭМ!$D$10+'СЕТ СН'!$H$5-'СЕТ СН'!$H$21</f>
        <v>3656.7668606699999</v>
      </c>
      <c r="E111" s="36">
        <f>SUMIFS(СВЦЭМ!$D$33:$D$776,СВЦЭМ!$A$33:$A$776,$A111,СВЦЭМ!$B$33:$B$776,E$83)+'СЕТ СН'!$H$11+СВЦЭМ!$D$10+'СЕТ СН'!$H$5-'СЕТ СН'!$H$21</f>
        <v>3660.7125762999999</v>
      </c>
      <c r="F111" s="36">
        <f>SUMIFS(СВЦЭМ!$D$33:$D$776,СВЦЭМ!$A$33:$A$776,$A111,СВЦЭМ!$B$33:$B$776,F$83)+'СЕТ СН'!$H$11+СВЦЭМ!$D$10+'СЕТ СН'!$H$5-'СЕТ СН'!$H$21</f>
        <v>3669.2322551699999</v>
      </c>
      <c r="G111" s="36">
        <f>SUMIFS(СВЦЭМ!$D$33:$D$776,СВЦЭМ!$A$33:$A$776,$A111,СВЦЭМ!$B$33:$B$776,G$83)+'СЕТ СН'!$H$11+СВЦЭМ!$D$10+'СЕТ СН'!$H$5-'СЕТ СН'!$H$21</f>
        <v>3655.31614468</v>
      </c>
      <c r="H111" s="36">
        <f>SUMIFS(СВЦЭМ!$D$33:$D$776,СВЦЭМ!$A$33:$A$776,$A111,СВЦЭМ!$B$33:$B$776,H$83)+'СЕТ СН'!$H$11+СВЦЭМ!$D$10+'СЕТ СН'!$H$5-'СЕТ СН'!$H$21</f>
        <v>3666.53245397</v>
      </c>
      <c r="I111" s="36">
        <f>SUMIFS(СВЦЭМ!$D$33:$D$776,СВЦЭМ!$A$33:$A$776,$A111,СВЦЭМ!$B$33:$B$776,I$83)+'СЕТ СН'!$H$11+СВЦЭМ!$D$10+'СЕТ СН'!$H$5-'СЕТ СН'!$H$21</f>
        <v>3649.5076499299998</v>
      </c>
      <c r="J111" s="36">
        <f>SUMIFS(СВЦЭМ!$D$33:$D$776,СВЦЭМ!$A$33:$A$776,$A111,СВЦЭМ!$B$33:$B$776,J$83)+'СЕТ СН'!$H$11+СВЦЭМ!$D$10+'СЕТ СН'!$H$5-'СЕТ СН'!$H$21</f>
        <v>3585.4301357599998</v>
      </c>
      <c r="K111" s="36">
        <f>SUMIFS(СВЦЭМ!$D$33:$D$776,СВЦЭМ!$A$33:$A$776,$A111,СВЦЭМ!$B$33:$B$776,K$83)+'СЕТ СН'!$H$11+СВЦЭМ!$D$10+'СЕТ СН'!$H$5-'СЕТ СН'!$H$21</f>
        <v>3536.1361858499999</v>
      </c>
      <c r="L111" s="36">
        <f>SUMIFS(СВЦЭМ!$D$33:$D$776,СВЦЭМ!$A$33:$A$776,$A111,СВЦЭМ!$B$33:$B$776,L$83)+'СЕТ СН'!$H$11+СВЦЭМ!$D$10+'СЕТ СН'!$H$5-'СЕТ СН'!$H$21</f>
        <v>3538.0293150100001</v>
      </c>
      <c r="M111" s="36">
        <f>SUMIFS(СВЦЭМ!$D$33:$D$776,СВЦЭМ!$A$33:$A$776,$A111,СВЦЭМ!$B$33:$B$776,M$83)+'СЕТ СН'!$H$11+СВЦЭМ!$D$10+'СЕТ СН'!$H$5-'СЕТ СН'!$H$21</f>
        <v>3538.7034440699999</v>
      </c>
      <c r="N111" s="36">
        <f>SUMIFS(СВЦЭМ!$D$33:$D$776,СВЦЭМ!$A$33:$A$776,$A111,СВЦЭМ!$B$33:$B$776,N$83)+'СЕТ СН'!$H$11+СВЦЭМ!$D$10+'СЕТ СН'!$H$5-'СЕТ СН'!$H$21</f>
        <v>3550.7107772300001</v>
      </c>
      <c r="O111" s="36">
        <f>SUMIFS(СВЦЭМ!$D$33:$D$776,СВЦЭМ!$A$33:$A$776,$A111,СВЦЭМ!$B$33:$B$776,O$83)+'СЕТ СН'!$H$11+СВЦЭМ!$D$10+'СЕТ СН'!$H$5-'СЕТ СН'!$H$21</f>
        <v>3589.5602607599999</v>
      </c>
      <c r="P111" s="36">
        <f>SUMIFS(СВЦЭМ!$D$33:$D$776,СВЦЭМ!$A$33:$A$776,$A111,СВЦЭМ!$B$33:$B$776,P$83)+'СЕТ СН'!$H$11+СВЦЭМ!$D$10+'СЕТ СН'!$H$5-'СЕТ СН'!$H$21</f>
        <v>3628.3770065200001</v>
      </c>
      <c r="Q111" s="36">
        <f>SUMIFS(СВЦЭМ!$D$33:$D$776,СВЦЭМ!$A$33:$A$776,$A111,СВЦЭМ!$B$33:$B$776,Q$83)+'СЕТ СН'!$H$11+СВЦЭМ!$D$10+'СЕТ СН'!$H$5-'СЕТ СН'!$H$21</f>
        <v>3585.9403498900001</v>
      </c>
      <c r="R111" s="36">
        <f>SUMIFS(СВЦЭМ!$D$33:$D$776,СВЦЭМ!$A$33:$A$776,$A111,СВЦЭМ!$B$33:$B$776,R$83)+'СЕТ СН'!$H$11+СВЦЭМ!$D$10+'СЕТ СН'!$H$5-'СЕТ СН'!$H$21</f>
        <v>3528.3614522799999</v>
      </c>
      <c r="S111" s="36">
        <f>SUMIFS(СВЦЭМ!$D$33:$D$776,СВЦЭМ!$A$33:$A$776,$A111,СВЦЭМ!$B$33:$B$776,S$83)+'СЕТ СН'!$H$11+СВЦЭМ!$D$10+'СЕТ СН'!$H$5-'СЕТ СН'!$H$21</f>
        <v>3480.2942380499999</v>
      </c>
      <c r="T111" s="36">
        <f>SUMIFS(СВЦЭМ!$D$33:$D$776,СВЦЭМ!$A$33:$A$776,$A111,СВЦЭМ!$B$33:$B$776,T$83)+'СЕТ СН'!$H$11+СВЦЭМ!$D$10+'СЕТ СН'!$H$5-'СЕТ СН'!$H$21</f>
        <v>3482.4033777700001</v>
      </c>
      <c r="U111" s="36">
        <f>SUMIFS(СВЦЭМ!$D$33:$D$776,СВЦЭМ!$A$33:$A$776,$A111,СВЦЭМ!$B$33:$B$776,U$83)+'СЕТ СН'!$H$11+СВЦЭМ!$D$10+'СЕТ СН'!$H$5-'СЕТ СН'!$H$21</f>
        <v>3486.52799891</v>
      </c>
      <c r="V111" s="36">
        <f>SUMIFS(СВЦЭМ!$D$33:$D$776,СВЦЭМ!$A$33:$A$776,$A111,СВЦЭМ!$B$33:$B$776,V$83)+'СЕТ СН'!$H$11+СВЦЭМ!$D$10+'СЕТ СН'!$H$5-'СЕТ СН'!$H$21</f>
        <v>3479.0182503400001</v>
      </c>
      <c r="W111" s="36">
        <f>SUMIFS(СВЦЭМ!$D$33:$D$776,СВЦЭМ!$A$33:$A$776,$A111,СВЦЭМ!$B$33:$B$776,W$83)+'СЕТ СН'!$H$11+СВЦЭМ!$D$10+'СЕТ СН'!$H$5-'СЕТ СН'!$H$21</f>
        <v>3477.6973347200001</v>
      </c>
      <c r="X111" s="36">
        <f>SUMIFS(СВЦЭМ!$D$33:$D$776,СВЦЭМ!$A$33:$A$776,$A111,СВЦЭМ!$B$33:$B$776,X$83)+'СЕТ СН'!$H$11+СВЦЭМ!$D$10+'СЕТ СН'!$H$5-'СЕТ СН'!$H$21</f>
        <v>3480.76728568</v>
      </c>
      <c r="Y111" s="36">
        <f>SUMIFS(СВЦЭМ!$D$33:$D$776,СВЦЭМ!$A$33:$A$776,$A111,СВЦЭМ!$B$33:$B$776,Y$83)+'СЕТ СН'!$H$11+СВЦЭМ!$D$10+'СЕТ СН'!$H$5-'СЕТ СН'!$H$21</f>
        <v>3508.5006923400001</v>
      </c>
    </row>
    <row r="112" spans="1:25" ht="15.75" x14ac:dyDescent="0.2">
      <c r="A112" s="35">
        <f t="shared" si="2"/>
        <v>44133</v>
      </c>
      <c r="B112" s="36">
        <f>SUMIFS(СВЦЭМ!$D$33:$D$776,СВЦЭМ!$A$33:$A$776,$A112,СВЦЭМ!$B$33:$B$776,B$83)+'СЕТ СН'!$H$11+СВЦЭМ!$D$10+'СЕТ СН'!$H$5-'СЕТ СН'!$H$21</f>
        <v>3561.5270828499997</v>
      </c>
      <c r="C112" s="36">
        <f>SUMIFS(СВЦЭМ!$D$33:$D$776,СВЦЭМ!$A$33:$A$776,$A112,СВЦЭМ!$B$33:$B$776,C$83)+'СЕТ СН'!$H$11+СВЦЭМ!$D$10+'СЕТ СН'!$H$5-'СЕТ СН'!$H$21</f>
        <v>3630.4652501700002</v>
      </c>
      <c r="D112" s="36">
        <f>SUMIFS(СВЦЭМ!$D$33:$D$776,СВЦЭМ!$A$33:$A$776,$A112,СВЦЭМ!$B$33:$B$776,D$83)+'СЕТ СН'!$H$11+СВЦЭМ!$D$10+'СЕТ СН'!$H$5-'СЕТ СН'!$H$21</f>
        <v>3641.9437861000001</v>
      </c>
      <c r="E112" s="36">
        <f>SUMIFS(СВЦЭМ!$D$33:$D$776,СВЦЭМ!$A$33:$A$776,$A112,СВЦЭМ!$B$33:$B$776,E$83)+'СЕТ СН'!$H$11+СВЦЭМ!$D$10+'СЕТ СН'!$H$5-'СЕТ СН'!$H$21</f>
        <v>3635.4758278899999</v>
      </c>
      <c r="F112" s="36">
        <f>SUMIFS(СВЦЭМ!$D$33:$D$776,СВЦЭМ!$A$33:$A$776,$A112,СВЦЭМ!$B$33:$B$776,F$83)+'СЕТ СН'!$H$11+СВЦЭМ!$D$10+'СЕТ СН'!$H$5-'СЕТ СН'!$H$21</f>
        <v>3640.7931704799998</v>
      </c>
      <c r="G112" s="36">
        <f>SUMIFS(СВЦЭМ!$D$33:$D$776,СВЦЭМ!$A$33:$A$776,$A112,СВЦЭМ!$B$33:$B$776,G$83)+'СЕТ СН'!$H$11+СВЦЭМ!$D$10+'СЕТ СН'!$H$5-'СЕТ СН'!$H$21</f>
        <v>3705.7673687000001</v>
      </c>
      <c r="H112" s="36">
        <f>SUMIFS(СВЦЭМ!$D$33:$D$776,СВЦЭМ!$A$33:$A$776,$A112,СВЦЭМ!$B$33:$B$776,H$83)+'СЕТ СН'!$H$11+СВЦЭМ!$D$10+'СЕТ СН'!$H$5-'СЕТ СН'!$H$21</f>
        <v>3719.6413490899999</v>
      </c>
      <c r="I112" s="36">
        <f>SUMIFS(СВЦЭМ!$D$33:$D$776,СВЦЭМ!$A$33:$A$776,$A112,СВЦЭМ!$B$33:$B$776,I$83)+'СЕТ СН'!$H$11+СВЦЭМ!$D$10+'СЕТ СН'!$H$5-'СЕТ СН'!$H$21</f>
        <v>3625.6280300200001</v>
      </c>
      <c r="J112" s="36">
        <f>SUMIFS(СВЦЭМ!$D$33:$D$776,СВЦЭМ!$A$33:$A$776,$A112,СВЦЭМ!$B$33:$B$776,J$83)+'СЕТ СН'!$H$11+СВЦЭМ!$D$10+'СЕТ СН'!$H$5-'СЕТ СН'!$H$21</f>
        <v>3533.9653089799999</v>
      </c>
      <c r="K112" s="36">
        <f>SUMIFS(СВЦЭМ!$D$33:$D$776,СВЦЭМ!$A$33:$A$776,$A112,СВЦЭМ!$B$33:$B$776,K$83)+'СЕТ СН'!$H$11+СВЦЭМ!$D$10+'СЕТ СН'!$H$5-'СЕТ СН'!$H$21</f>
        <v>3482.44043788</v>
      </c>
      <c r="L112" s="36">
        <f>SUMIFS(СВЦЭМ!$D$33:$D$776,СВЦЭМ!$A$33:$A$776,$A112,СВЦЭМ!$B$33:$B$776,L$83)+'СЕТ СН'!$H$11+СВЦЭМ!$D$10+'СЕТ СН'!$H$5-'СЕТ СН'!$H$21</f>
        <v>3488.8565089100002</v>
      </c>
      <c r="M112" s="36">
        <f>SUMIFS(СВЦЭМ!$D$33:$D$776,СВЦЭМ!$A$33:$A$776,$A112,СВЦЭМ!$B$33:$B$776,M$83)+'СЕТ СН'!$H$11+СВЦЭМ!$D$10+'СЕТ СН'!$H$5-'СЕТ СН'!$H$21</f>
        <v>3491.1863905800001</v>
      </c>
      <c r="N112" s="36">
        <f>SUMIFS(СВЦЭМ!$D$33:$D$776,СВЦЭМ!$A$33:$A$776,$A112,СВЦЭМ!$B$33:$B$776,N$83)+'СЕТ СН'!$H$11+СВЦЭМ!$D$10+'СЕТ СН'!$H$5-'СЕТ СН'!$H$21</f>
        <v>3480.4920213599999</v>
      </c>
      <c r="O112" s="36">
        <f>SUMIFS(СВЦЭМ!$D$33:$D$776,СВЦЭМ!$A$33:$A$776,$A112,СВЦЭМ!$B$33:$B$776,O$83)+'СЕТ СН'!$H$11+СВЦЭМ!$D$10+'СЕТ СН'!$H$5-'СЕТ СН'!$H$21</f>
        <v>3483.5842397000001</v>
      </c>
      <c r="P112" s="36">
        <f>SUMIFS(СВЦЭМ!$D$33:$D$776,СВЦЭМ!$A$33:$A$776,$A112,СВЦЭМ!$B$33:$B$776,P$83)+'СЕТ СН'!$H$11+СВЦЭМ!$D$10+'СЕТ СН'!$H$5-'СЕТ СН'!$H$21</f>
        <v>3521.5326715400001</v>
      </c>
      <c r="Q112" s="36">
        <f>SUMIFS(СВЦЭМ!$D$33:$D$776,СВЦЭМ!$A$33:$A$776,$A112,СВЦЭМ!$B$33:$B$776,Q$83)+'СЕТ СН'!$H$11+СВЦЭМ!$D$10+'СЕТ СН'!$H$5-'СЕТ СН'!$H$21</f>
        <v>3482.6365747899999</v>
      </c>
      <c r="R112" s="36">
        <f>SUMIFS(СВЦЭМ!$D$33:$D$776,СВЦЭМ!$A$33:$A$776,$A112,СВЦЭМ!$B$33:$B$776,R$83)+'СЕТ СН'!$H$11+СВЦЭМ!$D$10+'СЕТ СН'!$H$5-'СЕТ СН'!$H$21</f>
        <v>3476.9817121000001</v>
      </c>
      <c r="S112" s="36">
        <f>SUMIFS(СВЦЭМ!$D$33:$D$776,СВЦЭМ!$A$33:$A$776,$A112,СВЦЭМ!$B$33:$B$776,S$83)+'СЕТ СН'!$H$11+СВЦЭМ!$D$10+'СЕТ СН'!$H$5-'СЕТ СН'!$H$21</f>
        <v>3477.2391820499997</v>
      </c>
      <c r="T112" s="36">
        <f>SUMIFS(СВЦЭМ!$D$33:$D$776,СВЦЭМ!$A$33:$A$776,$A112,СВЦЭМ!$B$33:$B$776,T$83)+'СЕТ СН'!$H$11+СВЦЭМ!$D$10+'СЕТ СН'!$H$5-'СЕТ СН'!$H$21</f>
        <v>3504.5632965700001</v>
      </c>
      <c r="U112" s="36">
        <f>SUMIFS(СВЦЭМ!$D$33:$D$776,СВЦЭМ!$A$33:$A$776,$A112,СВЦЭМ!$B$33:$B$776,U$83)+'СЕТ СН'!$H$11+СВЦЭМ!$D$10+'СЕТ СН'!$H$5-'СЕТ СН'!$H$21</f>
        <v>3503.7791868099998</v>
      </c>
      <c r="V112" s="36">
        <f>SUMIFS(СВЦЭМ!$D$33:$D$776,СВЦЭМ!$A$33:$A$776,$A112,СВЦЭМ!$B$33:$B$776,V$83)+'СЕТ СН'!$H$11+СВЦЭМ!$D$10+'СЕТ СН'!$H$5-'СЕТ СН'!$H$21</f>
        <v>3487.8998737299999</v>
      </c>
      <c r="W112" s="36">
        <f>SUMIFS(СВЦЭМ!$D$33:$D$776,СВЦЭМ!$A$33:$A$776,$A112,СВЦЭМ!$B$33:$B$776,W$83)+'СЕТ СН'!$H$11+СВЦЭМ!$D$10+'СЕТ СН'!$H$5-'СЕТ СН'!$H$21</f>
        <v>3473.55875363</v>
      </c>
      <c r="X112" s="36">
        <f>SUMIFS(СВЦЭМ!$D$33:$D$776,СВЦЭМ!$A$33:$A$776,$A112,СВЦЭМ!$B$33:$B$776,X$83)+'СЕТ СН'!$H$11+СВЦЭМ!$D$10+'СЕТ СН'!$H$5-'СЕТ СН'!$H$21</f>
        <v>3522.3272660399998</v>
      </c>
      <c r="Y112" s="36">
        <f>SUMIFS(СВЦЭМ!$D$33:$D$776,СВЦЭМ!$A$33:$A$776,$A112,СВЦЭМ!$B$33:$B$776,Y$83)+'СЕТ СН'!$H$11+СВЦЭМ!$D$10+'СЕТ СН'!$H$5-'СЕТ СН'!$H$21</f>
        <v>3546.9754949600001</v>
      </c>
    </row>
    <row r="113" spans="1:27" ht="15.75" x14ac:dyDescent="0.2">
      <c r="A113" s="35">
        <f t="shared" si="2"/>
        <v>44134</v>
      </c>
      <c r="B113" s="36">
        <f>SUMIFS(СВЦЭМ!$D$33:$D$776,СВЦЭМ!$A$33:$A$776,$A113,СВЦЭМ!$B$33:$B$776,B$83)+'СЕТ СН'!$H$11+СВЦЭМ!$D$10+'СЕТ СН'!$H$5-'СЕТ СН'!$H$21</f>
        <v>3547.3993398100001</v>
      </c>
      <c r="C113" s="36">
        <f>SUMIFS(СВЦЭМ!$D$33:$D$776,СВЦЭМ!$A$33:$A$776,$A113,СВЦЭМ!$B$33:$B$776,C$83)+'СЕТ СН'!$H$11+СВЦЭМ!$D$10+'СЕТ СН'!$H$5-'СЕТ СН'!$H$21</f>
        <v>3608.6499363399998</v>
      </c>
      <c r="D113" s="36">
        <f>SUMIFS(СВЦЭМ!$D$33:$D$776,СВЦЭМ!$A$33:$A$776,$A113,СВЦЭМ!$B$33:$B$776,D$83)+'СЕТ СН'!$H$11+СВЦЭМ!$D$10+'СЕТ СН'!$H$5-'СЕТ СН'!$H$21</f>
        <v>3705.4929087299997</v>
      </c>
      <c r="E113" s="36">
        <f>SUMIFS(СВЦЭМ!$D$33:$D$776,СВЦЭМ!$A$33:$A$776,$A113,СВЦЭМ!$B$33:$B$776,E$83)+'СЕТ СН'!$H$11+СВЦЭМ!$D$10+'СЕТ СН'!$H$5-'СЕТ СН'!$H$21</f>
        <v>3722.4020328900001</v>
      </c>
      <c r="F113" s="36">
        <f>SUMIFS(СВЦЭМ!$D$33:$D$776,СВЦЭМ!$A$33:$A$776,$A113,СВЦЭМ!$B$33:$B$776,F$83)+'СЕТ СН'!$H$11+СВЦЭМ!$D$10+'СЕТ СН'!$H$5-'СЕТ СН'!$H$21</f>
        <v>3716.0145841899998</v>
      </c>
      <c r="G113" s="36">
        <f>SUMIFS(СВЦЭМ!$D$33:$D$776,СВЦЭМ!$A$33:$A$776,$A113,СВЦЭМ!$B$33:$B$776,G$83)+'СЕТ СН'!$H$11+СВЦЭМ!$D$10+'СЕТ СН'!$H$5-'СЕТ СН'!$H$21</f>
        <v>3699.8826673799999</v>
      </c>
      <c r="H113" s="36">
        <f>SUMIFS(СВЦЭМ!$D$33:$D$776,СВЦЭМ!$A$33:$A$776,$A113,СВЦЭМ!$B$33:$B$776,H$83)+'СЕТ СН'!$H$11+СВЦЭМ!$D$10+'СЕТ СН'!$H$5-'СЕТ СН'!$H$21</f>
        <v>3624.5795596200001</v>
      </c>
      <c r="I113" s="36">
        <f>SUMIFS(СВЦЭМ!$D$33:$D$776,СВЦЭМ!$A$33:$A$776,$A113,СВЦЭМ!$B$33:$B$776,I$83)+'СЕТ СН'!$H$11+СВЦЭМ!$D$10+'СЕТ СН'!$H$5-'СЕТ СН'!$H$21</f>
        <v>3611.6014706800001</v>
      </c>
      <c r="J113" s="36">
        <f>SUMIFS(СВЦЭМ!$D$33:$D$776,СВЦЭМ!$A$33:$A$776,$A113,СВЦЭМ!$B$33:$B$776,J$83)+'СЕТ СН'!$H$11+СВЦЭМ!$D$10+'СЕТ СН'!$H$5-'СЕТ СН'!$H$21</f>
        <v>3535.3612750000002</v>
      </c>
      <c r="K113" s="36">
        <f>SUMIFS(СВЦЭМ!$D$33:$D$776,СВЦЭМ!$A$33:$A$776,$A113,СВЦЭМ!$B$33:$B$776,K$83)+'СЕТ СН'!$H$11+СВЦЭМ!$D$10+'СЕТ СН'!$H$5-'СЕТ СН'!$H$21</f>
        <v>3517.7116960100002</v>
      </c>
      <c r="L113" s="36">
        <f>SUMIFS(СВЦЭМ!$D$33:$D$776,СВЦЭМ!$A$33:$A$776,$A113,СВЦЭМ!$B$33:$B$776,L$83)+'СЕТ СН'!$H$11+СВЦЭМ!$D$10+'СЕТ СН'!$H$5-'СЕТ СН'!$H$21</f>
        <v>3520.1310025900002</v>
      </c>
      <c r="M113" s="36">
        <f>SUMIFS(СВЦЭМ!$D$33:$D$776,СВЦЭМ!$A$33:$A$776,$A113,СВЦЭМ!$B$33:$B$776,M$83)+'СЕТ СН'!$H$11+СВЦЭМ!$D$10+'СЕТ СН'!$H$5-'СЕТ СН'!$H$21</f>
        <v>3516.6054383999999</v>
      </c>
      <c r="N113" s="36">
        <f>SUMIFS(СВЦЭМ!$D$33:$D$776,СВЦЭМ!$A$33:$A$776,$A113,СВЦЭМ!$B$33:$B$776,N$83)+'СЕТ СН'!$H$11+СВЦЭМ!$D$10+'СЕТ СН'!$H$5-'СЕТ СН'!$H$21</f>
        <v>3515.4554981000001</v>
      </c>
      <c r="O113" s="36">
        <f>SUMIFS(СВЦЭМ!$D$33:$D$776,СВЦЭМ!$A$33:$A$776,$A113,СВЦЭМ!$B$33:$B$776,O$83)+'СЕТ СН'!$H$11+СВЦЭМ!$D$10+'СЕТ СН'!$H$5-'СЕТ СН'!$H$21</f>
        <v>3550.7714478500002</v>
      </c>
      <c r="P113" s="36">
        <f>SUMIFS(СВЦЭМ!$D$33:$D$776,СВЦЭМ!$A$33:$A$776,$A113,СВЦЭМ!$B$33:$B$776,P$83)+'СЕТ СН'!$H$11+СВЦЭМ!$D$10+'СЕТ СН'!$H$5-'СЕТ СН'!$H$21</f>
        <v>3575.5097456399999</v>
      </c>
      <c r="Q113" s="36">
        <f>SUMIFS(СВЦЭМ!$D$33:$D$776,СВЦЭМ!$A$33:$A$776,$A113,СВЦЭМ!$B$33:$B$776,Q$83)+'СЕТ СН'!$H$11+СВЦЭМ!$D$10+'СЕТ СН'!$H$5-'СЕТ СН'!$H$21</f>
        <v>3561.4285618100002</v>
      </c>
      <c r="R113" s="36">
        <f>SUMIFS(СВЦЭМ!$D$33:$D$776,СВЦЭМ!$A$33:$A$776,$A113,СВЦЭМ!$B$33:$B$776,R$83)+'СЕТ СН'!$H$11+СВЦЭМ!$D$10+'СЕТ СН'!$H$5-'СЕТ СН'!$H$21</f>
        <v>3527.0513457799998</v>
      </c>
      <c r="S113" s="36">
        <f>SUMIFS(СВЦЭМ!$D$33:$D$776,СВЦЭМ!$A$33:$A$776,$A113,СВЦЭМ!$B$33:$B$776,S$83)+'СЕТ СН'!$H$11+СВЦЭМ!$D$10+'СЕТ СН'!$H$5-'СЕТ СН'!$H$21</f>
        <v>3474.6240641700001</v>
      </c>
      <c r="T113" s="36">
        <f>SUMIFS(СВЦЭМ!$D$33:$D$776,СВЦЭМ!$A$33:$A$776,$A113,СВЦЭМ!$B$33:$B$776,T$83)+'СЕТ СН'!$H$11+СВЦЭМ!$D$10+'СЕТ СН'!$H$5-'СЕТ СН'!$H$21</f>
        <v>3501.9790803699998</v>
      </c>
      <c r="U113" s="36">
        <f>SUMIFS(СВЦЭМ!$D$33:$D$776,СВЦЭМ!$A$33:$A$776,$A113,СВЦЭМ!$B$33:$B$776,U$83)+'СЕТ СН'!$H$11+СВЦЭМ!$D$10+'СЕТ СН'!$H$5-'СЕТ СН'!$H$21</f>
        <v>3501.3748666500001</v>
      </c>
      <c r="V113" s="36">
        <f>SUMIFS(СВЦЭМ!$D$33:$D$776,СВЦЭМ!$A$33:$A$776,$A113,СВЦЭМ!$B$33:$B$776,V$83)+'СЕТ СН'!$H$11+СВЦЭМ!$D$10+'СЕТ СН'!$H$5-'СЕТ СН'!$H$21</f>
        <v>3486.0466254100002</v>
      </c>
      <c r="W113" s="36">
        <f>SUMIFS(СВЦЭМ!$D$33:$D$776,СВЦЭМ!$A$33:$A$776,$A113,СВЦЭМ!$B$33:$B$776,W$83)+'СЕТ СН'!$H$11+СВЦЭМ!$D$10+'СЕТ СН'!$H$5-'СЕТ СН'!$H$21</f>
        <v>3475.3218178100001</v>
      </c>
      <c r="X113" s="36">
        <f>SUMIFS(СВЦЭМ!$D$33:$D$776,СВЦЭМ!$A$33:$A$776,$A113,СВЦЭМ!$B$33:$B$776,X$83)+'СЕТ СН'!$H$11+СВЦЭМ!$D$10+'СЕТ СН'!$H$5-'СЕТ СН'!$H$21</f>
        <v>3464.0759162700001</v>
      </c>
      <c r="Y113" s="36">
        <f>SUMIFS(СВЦЭМ!$D$33:$D$776,СВЦЭМ!$A$33:$A$776,$A113,СВЦЭМ!$B$33:$B$776,Y$83)+'СЕТ СН'!$H$11+СВЦЭМ!$D$10+'СЕТ СН'!$H$5-'СЕТ СН'!$H$21</f>
        <v>3506.8863960500003</v>
      </c>
    </row>
    <row r="114" spans="1:27" ht="15.75" x14ac:dyDescent="0.2">
      <c r="A114" s="35">
        <f t="shared" si="2"/>
        <v>44135</v>
      </c>
      <c r="B114" s="36">
        <f>SUMIFS(СВЦЭМ!$D$33:$D$776,СВЦЭМ!$A$33:$A$776,$A114,СВЦЭМ!$B$33:$B$776,B$83)+'СЕТ СН'!$H$11+СВЦЭМ!$D$10+'СЕТ СН'!$H$5-'СЕТ СН'!$H$21</f>
        <v>3491.50704322</v>
      </c>
      <c r="C114" s="36">
        <f>SUMIFS(СВЦЭМ!$D$33:$D$776,СВЦЭМ!$A$33:$A$776,$A114,СВЦЭМ!$B$33:$B$776,C$83)+'СЕТ СН'!$H$11+СВЦЭМ!$D$10+'СЕТ СН'!$H$5-'СЕТ СН'!$H$21</f>
        <v>3557.44187207</v>
      </c>
      <c r="D114" s="36">
        <f>SUMIFS(СВЦЭМ!$D$33:$D$776,СВЦЭМ!$A$33:$A$776,$A114,СВЦЭМ!$B$33:$B$776,D$83)+'СЕТ СН'!$H$11+СВЦЭМ!$D$10+'СЕТ СН'!$H$5-'СЕТ СН'!$H$21</f>
        <v>3604.4113207599999</v>
      </c>
      <c r="E114" s="36">
        <f>SUMIFS(СВЦЭМ!$D$33:$D$776,СВЦЭМ!$A$33:$A$776,$A114,СВЦЭМ!$B$33:$B$776,E$83)+'СЕТ СН'!$H$11+СВЦЭМ!$D$10+'СЕТ СН'!$H$5-'СЕТ СН'!$H$21</f>
        <v>3603.8681967799998</v>
      </c>
      <c r="F114" s="36">
        <f>SUMIFS(СВЦЭМ!$D$33:$D$776,СВЦЭМ!$A$33:$A$776,$A114,СВЦЭМ!$B$33:$B$776,F$83)+'СЕТ СН'!$H$11+СВЦЭМ!$D$10+'СЕТ СН'!$H$5-'СЕТ СН'!$H$21</f>
        <v>3616.0316561</v>
      </c>
      <c r="G114" s="36">
        <f>SUMIFS(СВЦЭМ!$D$33:$D$776,СВЦЭМ!$A$33:$A$776,$A114,СВЦЭМ!$B$33:$B$776,G$83)+'СЕТ СН'!$H$11+СВЦЭМ!$D$10+'СЕТ СН'!$H$5-'СЕТ СН'!$H$21</f>
        <v>3605.10949536</v>
      </c>
      <c r="H114" s="36">
        <f>SUMIFS(СВЦЭМ!$D$33:$D$776,СВЦЭМ!$A$33:$A$776,$A114,СВЦЭМ!$B$33:$B$776,H$83)+'СЕТ СН'!$H$11+СВЦЭМ!$D$10+'СЕТ СН'!$H$5-'СЕТ СН'!$H$21</f>
        <v>3585.21643352</v>
      </c>
      <c r="I114" s="36">
        <f>SUMIFS(СВЦЭМ!$D$33:$D$776,СВЦЭМ!$A$33:$A$776,$A114,СВЦЭМ!$B$33:$B$776,I$83)+'СЕТ СН'!$H$11+СВЦЭМ!$D$10+'СЕТ СН'!$H$5-'СЕТ СН'!$H$21</f>
        <v>3560.90030755</v>
      </c>
      <c r="J114" s="36">
        <f>SUMIFS(СВЦЭМ!$D$33:$D$776,СВЦЭМ!$A$33:$A$776,$A114,СВЦЭМ!$B$33:$B$776,J$83)+'СЕТ СН'!$H$11+СВЦЭМ!$D$10+'СЕТ СН'!$H$5-'СЕТ СН'!$H$21</f>
        <v>3479.5366880500001</v>
      </c>
      <c r="K114" s="36">
        <f>SUMIFS(СВЦЭМ!$D$33:$D$776,СВЦЭМ!$A$33:$A$776,$A114,СВЦЭМ!$B$33:$B$776,K$83)+'СЕТ СН'!$H$11+СВЦЭМ!$D$10+'СЕТ СН'!$H$5-'СЕТ СН'!$H$21</f>
        <v>3427.9314965399999</v>
      </c>
      <c r="L114" s="36">
        <f>SUMIFS(СВЦЭМ!$D$33:$D$776,СВЦЭМ!$A$33:$A$776,$A114,СВЦЭМ!$B$33:$B$776,L$83)+'СЕТ СН'!$H$11+СВЦЭМ!$D$10+'СЕТ СН'!$H$5-'СЕТ СН'!$H$21</f>
        <v>3445.2560772500001</v>
      </c>
      <c r="M114" s="36">
        <f>SUMIFS(СВЦЭМ!$D$33:$D$776,СВЦЭМ!$A$33:$A$776,$A114,СВЦЭМ!$B$33:$B$776,M$83)+'СЕТ СН'!$H$11+СВЦЭМ!$D$10+'СЕТ СН'!$H$5-'СЕТ СН'!$H$21</f>
        <v>3431.91424882</v>
      </c>
      <c r="N114" s="36">
        <f>SUMIFS(СВЦЭМ!$D$33:$D$776,СВЦЭМ!$A$33:$A$776,$A114,СВЦЭМ!$B$33:$B$776,N$83)+'СЕТ СН'!$H$11+СВЦЭМ!$D$10+'СЕТ СН'!$H$5-'СЕТ СН'!$H$21</f>
        <v>3422.1580578600001</v>
      </c>
      <c r="O114" s="36">
        <f>SUMIFS(СВЦЭМ!$D$33:$D$776,СВЦЭМ!$A$33:$A$776,$A114,СВЦЭМ!$B$33:$B$776,O$83)+'СЕТ СН'!$H$11+СВЦЭМ!$D$10+'СЕТ СН'!$H$5-'СЕТ СН'!$H$21</f>
        <v>3458.91331154</v>
      </c>
      <c r="P114" s="36">
        <f>SUMIFS(СВЦЭМ!$D$33:$D$776,СВЦЭМ!$A$33:$A$776,$A114,СВЦЭМ!$B$33:$B$776,P$83)+'СЕТ СН'!$H$11+СВЦЭМ!$D$10+'СЕТ СН'!$H$5-'СЕТ СН'!$H$21</f>
        <v>3508.3683610600001</v>
      </c>
      <c r="Q114" s="36">
        <f>SUMIFS(СВЦЭМ!$D$33:$D$776,СВЦЭМ!$A$33:$A$776,$A114,СВЦЭМ!$B$33:$B$776,Q$83)+'СЕТ СН'!$H$11+СВЦЭМ!$D$10+'СЕТ СН'!$H$5-'СЕТ СН'!$H$21</f>
        <v>3473.9091087100001</v>
      </c>
      <c r="R114" s="36">
        <f>SUMIFS(СВЦЭМ!$D$33:$D$776,СВЦЭМ!$A$33:$A$776,$A114,СВЦЭМ!$B$33:$B$776,R$83)+'СЕТ СН'!$H$11+СВЦЭМ!$D$10+'СЕТ СН'!$H$5-'СЕТ СН'!$H$21</f>
        <v>3439.5690049200002</v>
      </c>
      <c r="S114" s="36">
        <f>SUMIFS(СВЦЭМ!$D$33:$D$776,СВЦЭМ!$A$33:$A$776,$A114,СВЦЭМ!$B$33:$B$776,S$83)+'СЕТ СН'!$H$11+СВЦЭМ!$D$10+'СЕТ СН'!$H$5-'СЕТ СН'!$H$21</f>
        <v>3429.6111024500001</v>
      </c>
      <c r="T114" s="36">
        <f>SUMIFS(СВЦЭМ!$D$33:$D$776,СВЦЭМ!$A$33:$A$776,$A114,СВЦЭМ!$B$33:$B$776,T$83)+'СЕТ СН'!$H$11+СВЦЭМ!$D$10+'СЕТ СН'!$H$5-'СЕТ СН'!$H$21</f>
        <v>3458.6958472900001</v>
      </c>
      <c r="U114" s="36">
        <f>SUMIFS(СВЦЭМ!$D$33:$D$776,СВЦЭМ!$A$33:$A$776,$A114,СВЦЭМ!$B$33:$B$776,U$83)+'СЕТ СН'!$H$11+СВЦЭМ!$D$10+'СЕТ СН'!$H$5-'СЕТ СН'!$H$21</f>
        <v>3465.1709818899999</v>
      </c>
      <c r="V114" s="36">
        <f>SUMIFS(СВЦЭМ!$D$33:$D$776,СВЦЭМ!$A$33:$A$776,$A114,СВЦЭМ!$B$33:$B$776,V$83)+'СЕТ СН'!$H$11+СВЦЭМ!$D$10+'СЕТ СН'!$H$5-'СЕТ СН'!$H$21</f>
        <v>3453.0528405</v>
      </c>
      <c r="W114" s="36">
        <f>SUMIFS(СВЦЭМ!$D$33:$D$776,СВЦЭМ!$A$33:$A$776,$A114,СВЦЭМ!$B$33:$B$776,W$83)+'СЕТ СН'!$H$11+СВЦЭМ!$D$10+'СЕТ СН'!$H$5-'СЕТ СН'!$H$21</f>
        <v>3440.99340489</v>
      </c>
      <c r="X114" s="36">
        <f>SUMIFS(СВЦЭМ!$D$33:$D$776,СВЦЭМ!$A$33:$A$776,$A114,СВЦЭМ!$B$33:$B$776,X$83)+'СЕТ СН'!$H$11+СВЦЭМ!$D$10+'СЕТ СН'!$H$5-'СЕТ СН'!$H$21</f>
        <v>3401.7887380699999</v>
      </c>
      <c r="Y114" s="36">
        <f>SUMIFS(СВЦЭМ!$D$33:$D$776,СВЦЭМ!$A$33:$A$776,$A114,СВЦЭМ!$B$33:$B$776,Y$83)+'СЕТ СН'!$H$11+СВЦЭМ!$D$10+'СЕТ СН'!$H$5-'СЕТ СН'!$H$21</f>
        <v>3411.75210397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01.10.2020</v>
      </c>
      <c r="B120" s="36">
        <f>SUMIFS(СВЦЭМ!$D$33:$D$776,СВЦЭМ!$A$33:$A$776,$A120,СВЦЭМ!$B$33:$B$776,B$119)+'СЕТ СН'!$I$11+СВЦЭМ!$D$10+'СЕТ СН'!$I$5-'СЕТ СН'!$I$21</f>
        <v>3407.6724789999998</v>
      </c>
      <c r="C120" s="36">
        <f>SUMIFS(СВЦЭМ!$D$33:$D$776,СВЦЭМ!$A$33:$A$776,$A120,СВЦЭМ!$B$33:$B$776,C$119)+'СЕТ СН'!$I$11+СВЦЭМ!$D$10+'СЕТ СН'!$I$5-'СЕТ СН'!$I$21</f>
        <v>3468.6213926800001</v>
      </c>
      <c r="D120" s="36">
        <f>SUMIFS(СВЦЭМ!$D$33:$D$776,СВЦЭМ!$A$33:$A$776,$A120,СВЦЭМ!$B$33:$B$776,D$119)+'СЕТ СН'!$I$11+СВЦЭМ!$D$10+'СЕТ СН'!$I$5-'СЕТ СН'!$I$21</f>
        <v>3513.1106784399999</v>
      </c>
      <c r="E120" s="36">
        <f>SUMIFS(СВЦЭМ!$D$33:$D$776,СВЦЭМ!$A$33:$A$776,$A120,СВЦЭМ!$B$33:$B$776,E$119)+'СЕТ СН'!$I$11+СВЦЭМ!$D$10+'СЕТ СН'!$I$5-'СЕТ СН'!$I$21</f>
        <v>3534.7662603500003</v>
      </c>
      <c r="F120" s="36">
        <f>SUMIFS(СВЦЭМ!$D$33:$D$776,СВЦЭМ!$A$33:$A$776,$A120,СВЦЭМ!$B$33:$B$776,F$119)+'СЕТ СН'!$I$11+СВЦЭМ!$D$10+'СЕТ СН'!$I$5-'СЕТ СН'!$I$21</f>
        <v>3535.4812417200001</v>
      </c>
      <c r="G120" s="36">
        <f>SUMIFS(СВЦЭМ!$D$33:$D$776,СВЦЭМ!$A$33:$A$776,$A120,СВЦЭМ!$B$33:$B$776,G$119)+'СЕТ СН'!$I$11+СВЦЭМ!$D$10+'СЕТ СН'!$I$5-'СЕТ СН'!$I$21</f>
        <v>3518.9405849999998</v>
      </c>
      <c r="H120" s="36">
        <f>SUMIFS(СВЦЭМ!$D$33:$D$776,СВЦЭМ!$A$33:$A$776,$A120,СВЦЭМ!$B$33:$B$776,H$119)+'СЕТ СН'!$I$11+СВЦЭМ!$D$10+'СЕТ СН'!$I$5-'СЕТ СН'!$I$21</f>
        <v>3467.68203085</v>
      </c>
      <c r="I120" s="36">
        <f>SUMIFS(СВЦЭМ!$D$33:$D$776,СВЦЭМ!$A$33:$A$776,$A120,СВЦЭМ!$B$33:$B$776,I$119)+'СЕТ СН'!$I$11+СВЦЭМ!$D$10+'СЕТ СН'!$I$5-'СЕТ СН'!$I$21</f>
        <v>3411.9413826300001</v>
      </c>
      <c r="J120" s="36">
        <f>SUMIFS(СВЦЭМ!$D$33:$D$776,СВЦЭМ!$A$33:$A$776,$A120,СВЦЭМ!$B$33:$B$776,J$119)+'СЕТ СН'!$I$11+СВЦЭМ!$D$10+'СЕТ СН'!$I$5-'СЕТ СН'!$I$21</f>
        <v>3350.40720999</v>
      </c>
      <c r="K120" s="36">
        <f>SUMIFS(СВЦЭМ!$D$33:$D$776,СВЦЭМ!$A$33:$A$776,$A120,СВЦЭМ!$B$33:$B$776,K$119)+'СЕТ СН'!$I$11+СВЦЭМ!$D$10+'СЕТ СН'!$I$5-'СЕТ СН'!$I$21</f>
        <v>3316.71571855</v>
      </c>
      <c r="L120" s="36">
        <f>SUMIFS(СВЦЭМ!$D$33:$D$776,СВЦЭМ!$A$33:$A$776,$A120,СВЦЭМ!$B$33:$B$776,L$119)+'СЕТ СН'!$I$11+СВЦЭМ!$D$10+'СЕТ СН'!$I$5-'СЕТ СН'!$I$21</f>
        <v>3317.4917283599998</v>
      </c>
      <c r="M120" s="36">
        <f>SUMIFS(СВЦЭМ!$D$33:$D$776,СВЦЭМ!$A$33:$A$776,$A120,СВЦЭМ!$B$33:$B$776,M$119)+'СЕТ СН'!$I$11+СВЦЭМ!$D$10+'СЕТ СН'!$I$5-'СЕТ СН'!$I$21</f>
        <v>3322.5218482</v>
      </c>
      <c r="N120" s="36">
        <f>SUMIFS(СВЦЭМ!$D$33:$D$776,СВЦЭМ!$A$33:$A$776,$A120,СВЦЭМ!$B$33:$B$776,N$119)+'СЕТ СН'!$I$11+СВЦЭМ!$D$10+'СЕТ СН'!$I$5-'СЕТ СН'!$I$21</f>
        <v>3336.65482393</v>
      </c>
      <c r="O120" s="36">
        <f>SUMIFS(СВЦЭМ!$D$33:$D$776,СВЦЭМ!$A$33:$A$776,$A120,СВЦЭМ!$B$33:$B$776,O$119)+'СЕТ СН'!$I$11+СВЦЭМ!$D$10+'СЕТ СН'!$I$5-'СЕТ СН'!$I$21</f>
        <v>3359.4955640099997</v>
      </c>
      <c r="P120" s="36">
        <f>SUMIFS(СВЦЭМ!$D$33:$D$776,СВЦЭМ!$A$33:$A$776,$A120,СВЦЭМ!$B$33:$B$776,P$119)+'СЕТ СН'!$I$11+СВЦЭМ!$D$10+'СЕТ СН'!$I$5-'СЕТ СН'!$I$21</f>
        <v>3384.4481754999997</v>
      </c>
      <c r="Q120" s="36">
        <f>SUMIFS(СВЦЭМ!$D$33:$D$776,СВЦЭМ!$A$33:$A$776,$A120,СВЦЭМ!$B$33:$B$776,Q$119)+'СЕТ СН'!$I$11+СВЦЭМ!$D$10+'СЕТ СН'!$I$5-'СЕТ СН'!$I$21</f>
        <v>3350.9120267799999</v>
      </c>
      <c r="R120" s="36">
        <f>SUMIFS(СВЦЭМ!$D$33:$D$776,СВЦЭМ!$A$33:$A$776,$A120,СВЦЭМ!$B$33:$B$776,R$119)+'СЕТ СН'!$I$11+СВЦЭМ!$D$10+'СЕТ СН'!$I$5-'СЕТ СН'!$I$21</f>
        <v>3313.2664326200002</v>
      </c>
      <c r="S120" s="36">
        <f>SUMIFS(СВЦЭМ!$D$33:$D$776,СВЦЭМ!$A$33:$A$776,$A120,СВЦЭМ!$B$33:$B$776,S$119)+'СЕТ СН'!$I$11+СВЦЭМ!$D$10+'СЕТ СН'!$I$5-'СЕТ СН'!$I$21</f>
        <v>3273.3153631200003</v>
      </c>
      <c r="T120" s="36">
        <f>SUMIFS(СВЦЭМ!$D$33:$D$776,СВЦЭМ!$A$33:$A$776,$A120,СВЦЭМ!$B$33:$B$776,T$119)+'СЕТ СН'!$I$11+СВЦЭМ!$D$10+'СЕТ СН'!$I$5-'СЕТ СН'!$I$21</f>
        <v>3262.23413953</v>
      </c>
      <c r="U120" s="36">
        <f>SUMIFS(СВЦЭМ!$D$33:$D$776,СВЦЭМ!$A$33:$A$776,$A120,СВЦЭМ!$B$33:$B$776,U$119)+'СЕТ СН'!$I$11+СВЦЭМ!$D$10+'СЕТ СН'!$I$5-'СЕТ СН'!$I$21</f>
        <v>3266.2906114699999</v>
      </c>
      <c r="V120" s="36">
        <f>SUMIFS(СВЦЭМ!$D$33:$D$776,СВЦЭМ!$A$33:$A$776,$A120,СВЦЭМ!$B$33:$B$776,V$119)+'СЕТ СН'!$I$11+СВЦЭМ!$D$10+'СЕТ СН'!$I$5-'СЕТ СН'!$I$21</f>
        <v>3263.09281457</v>
      </c>
      <c r="W120" s="36">
        <f>SUMIFS(СВЦЭМ!$D$33:$D$776,СВЦЭМ!$A$33:$A$776,$A120,СВЦЭМ!$B$33:$B$776,W$119)+'СЕТ СН'!$I$11+СВЦЭМ!$D$10+'СЕТ СН'!$I$5-'СЕТ СН'!$I$21</f>
        <v>3261.4658852600001</v>
      </c>
      <c r="X120" s="36">
        <f>SUMIFS(СВЦЭМ!$D$33:$D$776,СВЦЭМ!$A$33:$A$776,$A120,СВЦЭМ!$B$33:$B$776,X$119)+'СЕТ СН'!$I$11+СВЦЭМ!$D$10+'СЕТ СН'!$I$5-'СЕТ СН'!$I$21</f>
        <v>3270.3766443899999</v>
      </c>
      <c r="Y120" s="36">
        <f>SUMIFS(СВЦЭМ!$D$33:$D$776,СВЦЭМ!$A$33:$A$776,$A120,СВЦЭМ!$B$33:$B$776,Y$119)+'СЕТ СН'!$I$11+СВЦЭМ!$D$10+'СЕТ СН'!$I$5-'СЕТ СН'!$I$21</f>
        <v>3300.4753423399998</v>
      </c>
      <c r="AA120" s="45"/>
    </row>
    <row r="121" spans="1:27" ht="15.75" x14ac:dyDescent="0.2">
      <c r="A121" s="35">
        <f>A120+1</f>
        <v>44106</v>
      </c>
      <c r="B121" s="36">
        <f>SUMIFS(СВЦЭМ!$D$33:$D$776,СВЦЭМ!$A$33:$A$776,$A121,СВЦЭМ!$B$33:$B$776,B$119)+'СЕТ СН'!$I$11+СВЦЭМ!$D$10+'СЕТ СН'!$I$5-'СЕТ СН'!$I$21</f>
        <v>3371.3574938000002</v>
      </c>
      <c r="C121" s="36">
        <f>SUMIFS(СВЦЭМ!$D$33:$D$776,СВЦЭМ!$A$33:$A$776,$A121,СВЦЭМ!$B$33:$B$776,C$119)+'СЕТ СН'!$I$11+СВЦЭМ!$D$10+'СЕТ СН'!$I$5-'СЕТ СН'!$I$21</f>
        <v>3450.81028014</v>
      </c>
      <c r="D121" s="36">
        <f>SUMIFS(СВЦЭМ!$D$33:$D$776,СВЦЭМ!$A$33:$A$776,$A121,СВЦЭМ!$B$33:$B$776,D$119)+'СЕТ СН'!$I$11+СВЦЭМ!$D$10+'СЕТ СН'!$I$5-'СЕТ СН'!$I$21</f>
        <v>3507.57794057</v>
      </c>
      <c r="E121" s="36">
        <f>SUMIFS(СВЦЭМ!$D$33:$D$776,СВЦЭМ!$A$33:$A$776,$A121,СВЦЭМ!$B$33:$B$776,E$119)+'СЕТ СН'!$I$11+СВЦЭМ!$D$10+'СЕТ СН'!$I$5-'СЕТ СН'!$I$21</f>
        <v>3527.0555964599998</v>
      </c>
      <c r="F121" s="36">
        <f>SUMIFS(СВЦЭМ!$D$33:$D$776,СВЦЭМ!$A$33:$A$776,$A121,СВЦЭМ!$B$33:$B$776,F$119)+'СЕТ СН'!$I$11+СВЦЭМ!$D$10+'СЕТ СН'!$I$5-'СЕТ СН'!$I$21</f>
        <v>3533.6464061199999</v>
      </c>
      <c r="G121" s="36">
        <f>SUMIFS(СВЦЭМ!$D$33:$D$776,СВЦЭМ!$A$33:$A$776,$A121,СВЦЭМ!$B$33:$B$776,G$119)+'СЕТ СН'!$I$11+СВЦЭМ!$D$10+'СЕТ СН'!$I$5-'СЕТ СН'!$I$21</f>
        <v>3513.81188892</v>
      </c>
      <c r="H121" s="36">
        <f>SUMIFS(СВЦЭМ!$D$33:$D$776,СВЦЭМ!$A$33:$A$776,$A121,СВЦЭМ!$B$33:$B$776,H$119)+'СЕТ СН'!$I$11+СВЦЭМ!$D$10+'СЕТ СН'!$I$5-'СЕТ СН'!$I$21</f>
        <v>3458.9364185499999</v>
      </c>
      <c r="I121" s="36">
        <f>SUMIFS(СВЦЭМ!$D$33:$D$776,СВЦЭМ!$A$33:$A$776,$A121,СВЦЭМ!$B$33:$B$776,I$119)+'СЕТ СН'!$I$11+СВЦЭМ!$D$10+'СЕТ СН'!$I$5-'СЕТ СН'!$I$21</f>
        <v>3405.13890997</v>
      </c>
      <c r="J121" s="36">
        <f>SUMIFS(СВЦЭМ!$D$33:$D$776,СВЦЭМ!$A$33:$A$776,$A121,СВЦЭМ!$B$33:$B$776,J$119)+'СЕТ СН'!$I$11+СВЦЭМ!$D$10+'СЕТ СН'!$I$5-'СЕТ СН'!$I$21</f>
        <v>3348.4304285200001</v>
      </c>
      <c r="K121" s="36">
        <f>SUMIFS(СВЦЭМ!$D$33:$D$776,СВЦЭМ!$A$33:$A$776,$A121,СВЦЭМ!$B$33:$B$776,K$119)+'СЕТ СН'!$I$11+СВЦЭМ!$D$10+'СЕТ СН'!$I$5-'СЕТ СН'!$I$21</f>
        <v>3315.03688921</v>
      </c>
      <c r="L121" s="36">
        <f>SUMIFS(СВЦЭМ!$D$33:$D$776,СВЦЭМ!$A$33:$A$776,$A121,СВЦЭМ!$B$33:$B$776,L$119)+'СЕТ СН'!$I$11+СВЦЭМ!$D$10+'СЕТ СН'!$I$5-'СЕТ СН'!$I$21</f>
        <v>3313.7135174999999</v>
      </c>
      <c r="M121" s="36">
        <f>SUMIFS(СВЦЭМ!$D$33:$D$776,СВЦЭМ!$A$33:$A$776,$A121,СВЦЭМ!$B$33:$B$776,M$119)+'СЕТ СН'!$I$11+СВЦЭМ!$D$10+'СЕТ СН'!$I$5-'СЕТ СН'!$I$21</f>
        <v>3318.6540798400001</v>
      </c>
      <c r="N121" s="36">
        <f>SUMIFS(СВЦЭМ!$D$33:$D$776,СВЦЭМ!$A$33:$A$776,$A121,СВЦЭМ!$B$33:$B$776,N$119)+'СЕТ СН'!$I$11+СВЦЭМ!$D$10+'СЕТ СН'!$I$5-'СЕТ СН'!$I$21</f>
        <v>3329.7790346900001</v>
      </c>
      <c r="O121" s="36">
        <f>SUMIFS(СВЦЭМ!$D$33:$D$776,СВЦЭМ!$A$33:$A$776,$A121,СВЦЭМ!$B$33:$B$776,O$119)+'СЕТ СН'!$I$11+СВЦЭМ!$D$10+'СЕТ СН'!$I$5-'СЕТ СН'!$I$21</f>
        <v>3354.9155011100002</v>
      </c>
      <c r="P121" s="36">
        <f>SUMIFS(СВЦЭМ!$D$33:$D$776,СВЦЭМ!$A$33:$A$776,$A121,СВЦЭМ!$B$33:$B$776,P$119)+'СЕТ СН'!$I$11+СВЦЭМ!$D$10+'СЕТ СН'!$I$5-'СЕТ СН'!$I$21</f>
        <v>3387.2435335499999</v>
      </c>
      <c r="Q121" s="36">
        <f>SUMIFS(СВЦЭМ!$D$33:$D$776,СВЦЭМ!$A$33:$A$776,$A121,СВЦЭМ!$B$33:$B$776,Q$119)+'СЕТ СН'!$I$11+СВЦЭМ!$D$10+'СЕТ СН'!$I$5-'СЕТ СН'!$I$21</f>
        <v>3355.18564156</v>
      </c>
      <c r="R121" s="36">
        <f>SUMIFS(СВЦЭМ!$D$33:$D$776,СВЦЭМ!$A$33:$A$776,$A121,СВЦЭМ!$B$33:$B$776,R$119)+'СЕТ СН'!$I$11+СВЦЭМ!$D$10+'СЕТ СН'!$I$5-'СЕТ СН'!$I$21</f>
        <v>3315.4309990299998</v>
      </c>
      <c r="S121" s="36">
        <f>SUMIFS(СВЦЭМ!$D$33:$D$776,СВЦЭМ!$A$33:$A$776,$A121,СВЦЭМ!$B$33:$B$776,S$119)+'СЕТ СН'!$I$11+СВЦЭМ!$D$10+'СЕТ СН'!$I$5-'СЕТ СН'!$I$21</f>
        <v>3277.7308400699999</v>
      </c>
      <c r="T121" s="36">
        <f>SUMIFS(СВЦЭМ!$D$33:$D$776,СВЦЭМ!$A$33:$A$776,$A121,СВЦЭМ!$B$33:$B$776,T$119)+'СЕТ СН'!$I$11+СВЦЭМ!$D$10+'СЕТ СН'!$I$5-'СЕТ СН'!$I$21</f>
        <v>3253.19280368</v>
      </c>
      <c r="U121" s="36">
        <f>SUMIFS(СВЦЭМ!$D$33:$D$776,СВЦЭМ!$A$33:$A$776,$A121,СВЦЭМ!$B$33:$B$776,U$119)+'СЕТ СН'!$I$11+СВЦЭМ!$D$10+'СЕТ СН'!$I$5-'СЕТ СН'!$I$21</f>
        <v>3246.6998235999999</v>
      </c>
      <c r="V121" s="36">
        <f>SUMIFS(СВЦЭМ!$D$33:$D$776,СВЦЭМ!$A$33:$A$776,$A121,СВЦЭМ!$B$33:$B$776,V$119)+'СЕТ СН'!$I$11+СВЦЭМ!$D$10+'СЕТ СН'!$I$5-'СЕТ СН'!$I$21</f>
        <v>3251.2433138699998</v>
      </c>
      <c r="W121" s="36">
        <f>SUMIFS(СВЦЭМ!$D$33:$D$776,СВЦЭМ!$A$33:$A$776,$A121,СВЦЭМ!$B$33:$B$776,W$119)+'СЕТ СН'!$I$11+СВЦЭМ!$D$10+'СЕТ СН'!$I$5-'СЕТ СН'!$I$21</f>
        <v>3250.4371053300001</v>
      </c>
      <c r="X121" s="36">
        <f>SUMIFS(СВЦЭМ!$D$33:$D$776,СВЦЭМ!$A$33:$A$776,$A121,СВЦЭМ!$B$33:$B$776,X$119)+'СЕТ СН'!$I$11+СВЦЭМ!$D$10+'СЕТ СН'!$I$5-'СЕТ СН'!$I$21</f>
        <v>3270.9339887599999</v>
      </c>
      <c r="Y121" s="36">
        <f>SUMIFS(СВЦЭМ!$D$33:$D$776,СВЦЭМ!$A$33:$A$776,$A121,СВЦЭМ!$B$33:$B$776,Y$119)+'СЕТ СН'!$I$11+СВЦЭМ!$D$10+'СЕТ СН'!$I$5-'СЕТ СН'!$I$21</f>
        <v>3299.17758559</v>
      </c>
    </row>
    <row r="122" spans="1:27" ht="15.75" x14ac:dyDescent="0.2">
      <c r="A122" s="35">
        <f t="shared" ref="A122:A150" si="3">A121+1</f>
        <v>44107</v>
      </c>
      <c r="B122" s="36">
        <f>SUMIFS(СВЦЭМ!$D$33:$D$776,СВЦЭМ!$A$33:$A$776,$A122,СВЦЭМ!$B$33:$B$776,B$119)+'СЕТ СН'!$I$11+СВЦЭМ!$D$10+'СЕТ СН'!$I$5-'СЕТ СН'!$I$21</f>
        <v>3363.8124049799999</v>
      </c>
      <c r="C122" s="36">
        <f>SUMIFS(СВЦЭМ!$D$33:$D$776,СВЦЭМ!$A$33:$A$776,$A122,СВЦЭМ!$B$33:$B$776,C$119)+'СЕТ СН'!$I$11+СВЦЭМ!$D$10+'СЕТ СН'!$I$5-'СЕТ СН'!$I$21</f>
        <v>3442.77737269</v>
      </c>
      <c r="D122" s="36">
        <f>SUMIFS(СВЦЭМ!$D$33:$D$776,СВЦЭМ!$A$33:$A$776,$A122,СВЦЭМ!$B$33:$B$776,D$119)+'СЕТ СН'!$I$11+СВЦЭМ!$D$10+'СЕТ СН'!$I$5-'СЕТ СН'!$I$21</f>
        <v>3511.12896189</v>
      </c>
      <c r="E122" s="36">
        <f>SUMIFS(СВЦЭМ!$D$33:$D$776,СВЦЭМ!$A$33:$A$776,$A122,СВЦЭМ!$B$33:$B$776,E$119)+'СЕТ СН'!$I$11+СВЦЭМ!$D$10+'СЕТ СН'!$I$5-'СЕТ СН'!$I$21</f>
        <v>3522.6834920800002</v>
      </c>
      <c r="F122" s="36">
        <f>SUMIFS(СВЦЭМ!$D$33:$D$776,СВЦЭМ!$A$33:$A$776,$A122,СВЦЭМ!$B$33:$B$776,F$119)+'СЕТ СН'!$I$11+СВЦЭМ!$D$10+'СЕТ СН'!$I$5-'СЕТ СН'!$I$21</f>
        <v>3526.9693301299999</v>
      </c>
      <c r="G122" s="36">
        <f>SUMIFS(СВЦЭМ!$D$33:$D$776,СВЦЭМ!$A$33:$A$776,$A122,СВЦЭМ!$B$33:$B$776,G$119)+'СЕТ СН'!$I$11+СВЦЭМ!$D$10+'СЕТ СН'!$I$5-'СЕТ СН'!$I$21</f>
        <v>3515.0082120699999</v>
      </c>
      <c r="H122" s="36">
        <f>SUMIFS(СВЦЭМ!$D$33:$D$776,СВЦЭМ!$A$33:$A$776,$A122,СВЦЭМ!$B$33:$B$776,H$119)+'СЕТ СН'!$I$11+СВЦЭМ!$D$10+'СЕТ СН'!$I$5-'СЕТ СН'!$I$21</f>
        <v>3491.7346046100001</v>
      </c>
      <c r="I122" s="36">
        <f>SUMIFS(СВЦЭМ!$D$33:$D$776,СВЦЭМ!$A$33:$A$776,$A122,СВЦЭМ!$B$33:$B$776,I$119)+'СЕТ СН'!$I$11+СВЦЭМ!$D$10+'СЕТ СН'!$I$5-'СЕТ СН'!$I$21</f>
        <v>3455.7208913700001</v>
      </c>
      <c r="J122" s="36">
        <f>SUMIFS(СВЦЭМ!$D$33:$D$776,СВЦЭМ!$A$33:$A$776,$A122,СВЦЭМ!$B$33:$B$776,J$119)+'СЕТ СН'!$I$11+СВЦЭМ!$D$10+'СЕТ СН'!$I$5-'СЕТ СН'!$I$21</f>
        <v>3369.7970192399998</v>
      </c>
      <c r="K122" s="36">
        <f>SUMIFS(СВЦЭМ!$D$33:$D$776,СВЦЭМ!$A$33:$A$776,$A122,СВЦЭМ!$B$33:$B$776,K$119)+'СЕТ СН'!$I$11+СВЦЭМ!$D$10+'СЕТ СН'!$I$5-'СЕТ СН'!$I$21</f>
        <v>3314.2368618099999</v>
      </c>
      <c r="L122" s="36">
        <f>SUMIFS(СВЦЭМ!$D$33:$D$776,СВЦЭМ!$A$33:$A$776,$A122,СВЦЭМ!$B$33:$B$776,L$119)+'СЕТ СН'!$I$11+СВЦЭМ!$D$10+'СЕТ СН'!$I$5-'СЕТ СН'!$I$21</f>
        <v>3308.50093711</v>
      </c>
      <c r="M122" s="36">
        <f>SUMIFS(СВЦЭМ!$D$33:$D$776,СВЦЭМ!$A$33:$A$776,$A122,СВЦЭМ!$B$33:$B$776,M$119)+'СЕТ СН'!$I$11+СВЦЭМ!$D$10+'СЕТ СН'!$I$5-'СЕТ СН'!$I$21</f>
        <v>3314.3289983300001</v>
      </c>
      <c r="N122" s="36">
        <f>SUMIFS(СВЦЭМ!$D$33:$D$776,СВЦЭМ!$A$33:$A$776,$A122,СВЦЭМ!$B$33:$B$776,N$119)+'СЕТ СН'!$I$11+СВЦЭМ!$D$10+'СЕТ СН'!$I$5-'СЕТ СН'!$I$21</f>
        <v>3325.1003580299998</v>
      </c>
      <c r="O122" s="36">
        <f>SUMIFS(СВЦЭМ!$D$33:$D$776,СВЦЭМ!$A$33:$A$776,$A122,СВЦЭМ!$B$33:$B$776,O$119)+'СЕТ СН'!$I$11+СВЦЭМ!$D$10+'СЕТ СН'!$I$5-'СЕТ СН'!$I$21</f>
        <v>3358.2686215899998</v>
      </c>
      <c r="P122" s="36">
        <f>SUMIFS(СВЦЭМ!$D$33:$D$776,СВЦЭМ!$A$33:$A$776,$A122,СВЦЭМ!$B$33:$B$776,P$119)+'СЕТ СН'!$I$11+СВЦЭМ!$D$10+'СЕТ СН'!$I$5-'СЕТ СН'!$I$21</f>
        <v>3392.5348999299999</v>
      </c>
      <c r="Q122" s="36">
        <f>SUMIFS(СВЦЭМ!$D$33:$D$776,СВЦЭМ!$A$33:$A$776,$A122,СВЦЭМ!$B$33:$B$776,Q$119)+'СЕТ СН'!$I$11+СВЦЭМ!$D$10+'СЕТ СН'!$I$5-'СЕТ СН'!$I$21</f>
        <v>3365.33883418</v>
      </c>
      <c r="R122" s="36">
        <f>SUMIFS(СВЦЭМ!$D$33:$D$776,СВЦЭМ!$A$33:$A$776,$A122,СВЦЭМ!$B$33:$B$776,R$119)+'СЕТ СН'!$I$11+СВЦЭМ!$D$10+'СЕТ СН'!$I$5-'СЕТ СН'!$I$21</f>
        <v>3325.8318557399998</v>
      </c>
      <c r="S122" s="36">
        <f>SUMIFS(СВЦЭМ!$D$33:$D$776,СВЦЭМ!$A$33:$A$776,$A122,СВЦЭМ!$B$33:$B$776,S$119)+'СЕТ СН'!$I$11+СВЦЭМ!$D$10+'СЕТ СН'!$I$5-'СЕТ СН'!$I$21</f>
        <v>3274.8472121200002</v>
      </c>
      <c r="T122" s="36">
        <f>SUMIFS(СВЦЭМ!$D$33:$D$776,СВЦЭМ!$A$33:$A$776,$A122,СВЦЭМ!$B$33:$B$776,T$119)+'СЕТ СН'!$I$11+СВЦЭМ!$D$10+'СЕТ СН'!$I$5-'СЕТ СН'!$I$21</f>
        <v>3258.2401382600001</v>
      </c>
      <c r="U122" s="36">
        <f>SUMIFS(СВЦЭМ!$D$33:$D$776,СВЦЭМ!$A$33:$A$776,$A122,СВЦЭМ!$B$33:$B$776,U$119)+'СЕТ СН'!$I$11+СВЦЭМ!$D$10+'СЕТ СН'!$I$5-'СЕТ СН'!$I$21</f>
        <v>3249.36749766</v>
      </c>
      <c r="V122" s="36">
        <f>SUMIFS(СВЦЭМ!$D$33:$D$776,СВЦЭМ!$A$33:$A$776,$A122,СВЦЭМ!$B$33:$B$776,V$119)+'СЕТ СН'!$I$11+СВЦЭМ!$D$10+'СЕТ СН'!$I$5-'СЕТ СН'!$I$21</f>
        <v>3243.7791292800002</v>
      </c>
      <c r="W122" s="36">
        <f>SUMIFS(СВЦЭМ!$D$33:$D$776,СВЦЭМ!$A$33:$A$776,$A122,СВЦЭМ!$B$33:$B$776,W$119)+'СЕТ СН'!$I$11+СВЦЭМ!$D$10+'СЕТ СН'!$I$5-'СЕТ СН'!$I$21</f>
        <v>3251.2138102500003</v>
      </c>
      <c r="X122" s="36">
        <f>SUMIFS(СВЦЭМ!$D$33:$D$776,СВЦЭМ!$A$33:$A$776,$A122,СВЦЭМ!$B$33:$B$776,X$119)+'СЕТ СН'!$I$11+СВЦЭМ!$D$10+'СЕТ СН'!$I$5-'СЕТ СН'!$I$21</f>
        <v>3264.3072025699998</v>
      </c>
      <c r="Y122" s="36">
        <f>SUMIFS(СВЦЭМ!$D$33:$D$776,СВЦЭМ!$A$33:$A$776,$A122,СВЦЭМ!$B$33:$B$776,Y$119)+'СЕТ СН'!$I$11+СВЦЭМ!$D$10+'СЕТ СН'!$I$5-'СЕТ СН'!$I$21</f>
        <v>3299.92180809</v>
      </c>
    </row>
    <row r="123" spans="1:27" ht="15.75" x14ac:dyDescent="0.2">
      <c r="A123" s="35">
        <f t="shared" si="3"/>
        <v>44108</v>
      </c>
      <c r="B123" s="36">
        <f>SUMIFS(СВЦЭМ!$D$33:$D$776,СВЦЭМ!$A$33:$A$776,$A123,СВЦЭМ!$B$33:$B$776,B$119)+'СЕТ СН'!$I$11+СВЦЭМ!$D$10+'СЕТ СН'!$I$5-'СЕТ СН'!$I$21</f>
        <v>3395.6957089799998</v>
      </c>
      <c r="C123" s="36">
        <f>SUMIFS(СВЦЭМ!$D$33:$D$776,СВЦЭМ!$A$33:$A$776,$A123,СВЦЭМ!$B$33:$B$776,C$119)+'СЕТ СН'!$I$11+СВЦЭМ!$D$10+'СЕТ СН'!$I$5-'СЕТ СН'!$I$21</f>
        <v>3472.6797852099999</v>
      </c>
      <c r="D123" s="36">
        <f>SUMIFS(СВЦЭМ!$D$33:$D$776,СВЦЭМ!$A$33:$A$776,$A123,СВЦЭМ!$B$33:$B$776,D$119)+'СЕТ СН'!$I$11+СВЦЭМ!$D$10+'СЕТ СН'!$I$5-'СЕТ СН'!$I$21</f>
        <v>3546.4136981800002</v>
      </c>
      <c r="E123" s="36">
        <f>SUMIFS(СВЦЭМ!$D$33:$D$776,СВЦЭМ!$A$33:$A$776,$A123,СВЦЭМ!$B$33:$B$776,E$119)+'СЕТ СН'!$I$11+СВЦЭМ!$D$10+'СЕТ СН'!$I$5-'СЕТ СН'!$I$21</f>
        <v>3575.3321397899999</v>
      </c>
      <c r="F123" s="36">
        <f>SUMIFS(СВЦЭМ!$D$33:$D$776,СВЦЭМ!$A$33:$A$776,$A123,СВЦЭМ!$B$33:$B$776,F$119)+'СЕТ СН'!$I$11+СВЦЭМ!$D$10+'СЕТ СН'!$I$5-'СЕТ СН'!$I$21</f>
        <v>3579.9216706899997</v>
      </c>
      <c r="G123" s="36">
        <f>SUMIFS(СВЦЭМ!$D$33:$D$776,СВЦЭМ!$A$33:$A$776,$A123,СВЦЭМ!$B$33:$B$776,G$119)+'СЕТ СН'!$I$11+СВЦЭМ!$D$10+'СЕТ СН'!$I$5-'СЕТ СН'!$I$21</f>
        <v>3569.8605490099999</v>
      </c>
      <c r="H123" s="36">
        <f>SUMIFS(СВЦЭМ!$D$33:$D$776,СВЦЭМ!$A$33:$A$776,$A123,СВЦЭМ!$B$33:$B$776,H$119)+'СЕТ СН'!$I$11+СВЦЭМ!$D$10+'СЕТ СН'!$I$5-'СЕТ СН'!$I$21</f>
        <v>3555.86158707</v>
      </c>
      <c r="I123" s="36">
        <f>SUMIFS(СВЦЭМ!$D$33:$D$776,СВЦЭМ!$A$33:$A$776,$A123,СВЦЭМ!$B$33:$B$776,I$119)+'СЕТ СН'!$I$11+СВЦЭМ!$D$10+'СЕТ СН'!$I$5-'СЕТ СН'!$I$21</f>
        <v>3523.4860427200001</v>
      </c>
      <c r="J123" s="36">
        <f>SUMIFS(СВЦЭМ!$D$33:$D$776,СВЦЭМ!$A$33:$A$776,$A123,СВЦЭМ!$B$33:$B$776,J$119)+'СЕТ СН'!$I$11+СВЦЭМ!$D$10+'СЕТ СН'!$I$5-'СЕТ СН'!$I$21</f>
        <v>3428.5507791199998</v>
      </c>
      <c r="K123" s="36">
        <f>SUMIFS(СВЦЭМ!$D$33:$D$776,СВЦЭМ!$A$33:$A$776,$A123,СВЦЭМ!$B$33:$B$776,K$119)+'СЕТ СН'!$I$11+СВЦЭМ!$D$10+'СЕТ СН'!$I$5-'СЕТ СН'!$I$21</f>
        <v>3358.0737932699999</v>
      </c>
      <c r="L123" s="36">
        <f>SUMIFS(СВЦЭМ!$D$33:$D$776,СВЦЭМ!$A$33:$A$776,$A123,СВЦЭМ!$B$33:$B$776,L$119)+'СЕТ СН'!$I$11+СВЦЭМ!$D$10+'СЕТ СН'!$I$5-'СЕТ СН'!$I$21</f>
        <v>3324.9020139499999</v>
      </c>
      <c r="M123" s="36">
        <f>SUMIFS(СВЦЭМ!$D$33:$D$776,СВЦЭМ!$A$33:$A$776,$A123,СВЦЭМ!$B$33:$B$776,M$119)+'СЕТ СН'!$I$11+СВЦЭМ!$D$10+'СЕТ СН'!$I$5-'СЕТ СН'!$I$21</f>
        <v>3330.7936346299998</v>
      </c>
      <c r="N123" s="36">
        <f>SUMIFS(СВЦЭМ!$D$33:$D$776,СВЦЭМ!$A$33:$A$776,$A123,СВЦЭМ!$B$33:$B$776,N$119)+'СЕТ СН'!$I$11+СВЦЭМ!$D$10+'СЕТ СН'!$I$5-'СЕТ СН'!$I$21</f>
        <v>3341.7382925800002</v>
      </c>
      <c r="O123" s="36">
        <f>SUMIFS(СВЦЭМ!$D$33:$D$776,СВЦЭМ!$A$33:$A$776,$A123,СВЦЭМ!$B$33:$B$776,O$119)+'СЕТ СН'!$I$11+СВЦЭМ!$D$10+'СЕТ СН'!$I$5-'СЕТ СН'!$I$21</f>
        <v>3400.6018872899999</v>
      </c>
      <c r="P123" s="36">
        <f>SUMIFS(СВЦЭМ!$D$33:$D$776,СВЦЭМ!$A$33:$A$776,$A123,СВЦЭМ!$B$33:$B$776,P$119)+'СЕТ СН'!$I$11+СВЦЭМ!$D$10+'СЕТ СН'!$I$5-'СЕТ СН'!$I$21</f>
        <v>3430.9597809900001</v>
      </c>
      <c r="Q123" s="36">
        <f>SUMIFS(СВЦЭМ!$D$33:$D$776,СВЦЭМ!$A$33:$A$776,$A123,СВЦЭМ!$B$33:$B$776,Q$119)+'СЕТ СН'!$I$11+СВЦЭМ!$D$10+'СЕТ СН'!$I$5-'СЕТ СН'!$I$21</f>
        <v>3391.69881338</v>
      </c>
      <c r="R123" s="36">
        <f>SUMIFS(СВЦЭМ!$D$33:$D$776,СВЦЭМ!$A$33:$A$776,$A123,СВЦЭМ!$B$33:$B$776,R$119)+'СЕТ СН'!$I$11+СВЦЭМ!$D$10+'СЕТ СН'!$I$5-'СЕТ СН'!$I$21</f>
        <v>3346.6704745500001</v>
      </c>
      <c r="S123" s="36">
        <f>SUMIFS(СВЦЭМ!$D$33:$D$776,СВЦЭМ!$A$33:$A$776,$A123,СВЦЭМ!$B$33:$B$776,S$119)+'СЕТ СН'!$I$11+СВЦЭМ!$D$10+'СЕТ СН'!$I$5-'СЕТ СН'!$I$21</f>
        <v>3306.1910688099997</v>
      </c>
      <c r="T123" s="36">
        <f>SUMIFS(СВЦЭМ!$D$33:$D$776,СВЦЭМ!$A$33:$A$776,$A123,СВЦЭМ!$B$33:$B$776,T$119)+'СЕТ СН'!$I$11+СВЦЭМ!$D$10+'СЕТ СН'!$I$5-'СЕТ СН'!$I$21</f>
        <v>3278.2090062500001</v>
      </c>
      <c r="U123" s="36">
        <f>SUMIFS(СВЦЭМ!$D$33:$D$776,СВЦЭМ!$A$33:$A$776,$A123,СВЦЭМ!$B$33:$B$776,U$119)+'СЕТ СН'!$I$11+СВЦЭМ!$D$10+'СЕТ СН'!$I$5-'СЕТ СН'!$I$21</f>
        <v>3269.7553074400003</v>
      </c>
      <c r="V123" s="36">
        <f>SUMIFS(СВЦЭМ!$D$33:$D$776,СВЦЭМ!$A$33:$A$776,$A123,СВЦЭМ!$B$33:$B$776,V$119)+'СЕТ СН'!$I$11+СВЦЭМ!$D$10+'СЕТ СН'!$I$5-'СЕТ СН'!$I$21</f>
        <v>3290.3252168399999</v>
      </c>
      <c r="W123" s="36">
        <f>SUMIFS(СВЦЭМ!$D$33:$D$776,СВЦЭМ!$A$33:$A$776,$A123,СВЦЭМ!$B$33:$B$776,W$119)+'СЕТ СН'!$I$11+СВЦЭМ!$D$10+'СЕТ СН'!$I$5-'СЕТ СН'!$I$21</f>
        <v>3289.65859877</v>
      </c>
      <c r="X123" s="36">
        <f>SUMIFS(СВЦЭМ!$D$33:$D$776,СВЦЭМ!$A$33:$A$776,$A123,СВЦЭМ!$B$33:$B$776,X$119)+'СЕТ СН'!$I$11+СВЦЭМ!$D$10+'СЕТ СН'!$I$5-'СЕТ СН'!$I$21</f>
        <v>3308.27883376</v>
      </c>
      <c r="Y123" s="36">
        <f>SUMIFS(СВЦЭМ!$D$33:$D$776,СВЦЭМ!$A$33:$A$776,$A123,СВЦЭМ!$B$33:$B$776,Y$119)+'СЕТ СН'!$I$11+СВЦЭМ!$D$10+'СЕТ СН'!$I$5-'СЕТ СН'!$I$21</f>
        <v>3352.2230525800001</v>
      </c>
    </row>
    <row r="124" spans="1:27" ht="15.75" x14ac:dyDescent="0.2">
      <c r="A124" s="35">
        <f t="shared" si="3"/>
        <v>44109</v>
      </c>
      <c r="B124" s="36">
        <f>SUMIFS(СВЦЭМ!$D$33:$D$776,СВЦЭМ!$A$33:$A$776,$A124,СВЦЭМ!$B$33:$B$776,B$119)+'СЕТ СН'!$I$11+СВЦЭМ!$D$10+'СЕТ СН'!$I$5-'СЕТ СН'!$I$21</f>
        <v>3410.5447127799998</v>
      </c>
      <c r="C124" s="36">
        <f>SUMIFS(СВЦЭМ!$D$33:$D$776,СВЦЭМ!$A$33:$A$776,$A124,СВЦЭМ!$B$33:$B$776,C$119)+'СЕТ СН'!$I$11+СВЦЭМ!$D$10+'СЕТ СН'!$I$5-'СЕТ СН'!$I$21</f>
        <v>3496.4250323599999</v>
      </c>
      <c r="D124" s="36">
        <f>SUMIFS(СВЦЭМ!$D$33:$D$776,СВЦЭМ!$A$33:$A$776,$A124,СВЦЭМ!$B$33:$B$776,D$119)+'СЕТ СН'!$I$11+СВЦЭМ!$D$10+'СЕТ СН'!$I$5-'СЕТ СН'!$I$21</f>
        <v>3573.27883041</v>
      </c>
      <c r="E124" s="36">
        <f>SUMIFS(СВЦЭМ!$D$33:$D$776,СВЦЭМ!$A$33:$A$776,$A124,СВЦЭМ!$B$33:$B$776,E$119)+'СЕТ СН'!$I$11+СВЦЭМ!$D$10+'СЕТ СН'!$I$5-'СЕТ СН'!$I$21</f>
        <v>3594.3115858800002</v>
      </c>
      <c r="F124" s="36">
        <f>SUMIFS(СВЦЭМ!$D$33:$D$776,СВЦЭМ!$A$33:$A$776,$A124,СВЦЭМ!$B$33:$B$776,F$119)+'СЕТ СН'!$I$11+СВЦЭМ!$D$10+'СЕТ СН'!$I$5-'СЕТ СН'!$I$21</f>
        <v>3594.0299999600002</v>
      </c>
      <c r="G124" s="36">
        <f>SUMIFS(СВЦЭМ!$D$33:$D$776,СВЦЭМ!$A$33:$A$776,$A124,СВЦЭМ!$B$33:$B$776,G$119)+'СЕТ СН'!$I$11+СВЦЭМ!$D$10+'СЕТ СН'!$I$5-'СЕТ СН'!$I$21</f>
        <v>3573.9671792600002</v>
      </c>
      <c r="H124" s="36">
        <f>SUMIFS(СВЦЭМ!$D$33:$D$776,СВЦЭМ!$A$33:$A$776,$A124,СВЦЭМ!$B$33:$B$776,H$119)+'СЕТ СН'!$I$11+СВЦЭМ!$D$10+'СЕТ СН'!$I$5-'СЕТ СН'!$I$21</f>
        <v>3512.1632654099999</v>
      </c>
      <c r="I124" s="36">
        <f>SUMIFS(СВЦЭМ!$D$33:$D$776,СВЦЭМ!$A$33:$A$776,$A124,СВЦЭМ!$B$33:$B$776,I$119)+'СЕТ СН'!$I$11+СВЦЭМ!$D$10+'СЕТ СН'!$I$5-'СЕТ СН'!$I$21</f>
        <v>3455.11947573</v>
      </c>
      <c r="J124" s="36">
        <f>SUMIFS(СВЦЭМ!$D$33:$D$776,СВЦЭМ!$A$33:$A$776,$A124,СВЦЭМ!$B$33:$B$776,J$119)+'СЕТ СН'!$I$11+СВЦЭМ!$D$10+'СЕТ СН'!$I$5-'СЕТ СН'!$I$21</f>
        <v>3390.1989292399999</v>
      </c>
      <c r="K124" s="36">
        <f>SUMIFS(СВЦЭМ!$D$33:$D$776,СВЦЭМ!$A$33:$A$776,$A124,СВЦЭМ!$B$33:$B$776,K$119)+'СЕТ СН'!$I$11+СВЦЭМ!$D$10+'СЕТ СН'!$I$5-'СЕТ СН'!$I$21</f>
        <v>3357.6474521300001</v>
      </c>
      <c r="L124" s="36">
        <f>SUMIFS(СВЦЭМ!$D$33:$D$776,СВЦЭМ!$A$33:$A$776,$A124,СВЦЭМ!$B$33:$B$776,L$119)+'СЕТ СН'!$I$11+СВЦЭМ!$D$10+'СЕТ СН'!$I$5-'СЕТ СН'!$I$21</f>
        <v>3354.7137487099999</v>
      </c>
      <c r="M124" s="36">
        <f>SUMIFS(СВЦЭМ!$D$33:$D$776,СВЦЭМ!$A$33:$A$776,$A124,СВЦЭМ!$B$33:$B$776,M$119)+'СЕТ СН'!$I$11+СВЦЭМ!$D$10+'СЕТ СН'!$I$5-'СЕТ СН'!$I$21</f>
        <v>3378.59879047</v>
      </c>
      <c r="N124" s="36">
        <f>SUMIFS(СВЦЭМ!$D$33:$D$776,СВЦЭМ!$A$33:$A$776,$A124,СВЦЭМ!$B$33:$B$776,N$119)+'СЕТ СН'!$I$11+СВЦЭМ!$D$10+'СЕТ СН'!$I$5-'СЕТ СН'!$I$21</f>
        <v>3387.82363571</v>
      </c>
      <c r="O124" s="36">
        <f>SUMIFS(СВЦЭМ!$D$33:$D$776,СВЦЭМ!$A$33:$A$776,$A124,СВЦЭМ!$B$33:$B$776,O$119)+'СЕТ СН'!$I$11+СВЦЭМ!$D$10+'СЕТ СН'!$I$5-'СЕТ СН'!$I$21</f>
        <v>3415.3228219900002</v>
      </c>
      <c r="P124" s="36">
        <f>SUMIFS(СВЦЭМ!$D$33:$D$776,СВЦЭМ!$A$33:$A$776,$A124,СВЦЭМ!$B$33:$B$776,P$119)+'СЕТ СН'!$I$11+СВЦЭМ!$D$10+'СЕТ СН'!$I$5-'СЕТ СН'!$I$21</f>
        <v>3443.3962296</v>
      </c>
      <c r="Q124" s="36">
        <f>SUMIFS(СВЦЭМ!$D$33:$D$776,СВЦЭМ!$A$33:$A$776,$A124,СВЦЭМ!$B$33:$B$776,Q$119)+'СЕТ СН'!$I$11+СВЦЭМ!$D$10+'СЕТ СН'!$I$5-'СЕТ СН'!$I$21</f>
        <v>3407.8419645100003</v>
      </c>
      <c r="R124" s="36">
        <f>SUMIFS(СВЦЭМ!$D$33:$D$776,СВЦЭМ!$A$33:$A$776,$A124,СВЦЭМ!$B$33:$B$776,R$119)+'СЕТ СН'!$I$11+СВЦЭМ!$D$10+'СЕТ СН'!$I$5-'СЕТ СН'!$I$21</f>
        <v>3371.7688134300001</v>
      </c>
      <c r="S124" s="36">
        <f>SUMIFS(СВЦЭМ!$D$33:$D$776,СВЦЭМ!$A$33:$A$776,$A124,СВЦЭМ!$B$33:$B$776,S$119)+'СЕТ СН'!$I$11+СВЦЭМ!$D$10+'СЕТ СН'!$I$5-'СЕТ СН'!$I$21</f>
        <v>3359.5899915099999</v>
      </c>
      <c r="T124" s="36">
        <f>SUMIFS(СВЦЭМ!$D$33:$D$776,СВЦЭМ!$A$33:$A$776,$A124,СВЦЭМ!$B$33:$B$776,T$119)+'СЕТ СН'!$I$11+СВЦЭМ!$D$10+'СЕТ СН'!$I$5-'СЕТ СН'!$I$21</f>
        <v>3378.6174139099999</v>
      </c>
      <c r="U124" s="36">
        <f>SUMIFS(СВЦЭМ!$D$33:$D$776,СВЦЭМ!$A$33:$A$776,$A124,СВЦЭМ!$B$33:$B$776,U$119)+'СЕТ СН'!$I$11+СВЦЭМ!$D$10+'СЕТ СН'!$I$5-'СЕТ СН'!$I$21</f>
        <v>3355.74158055</v>
      </c>
      <c r="V124" s="36">
        <f>SUMIFS(СВЦЭМ!$D$33:$D$776,СВЦЭМ!$A$33:$A$776,$A124,СВЦЭМ!$B$33:$B$776,V$119)+'СЕТ СН'!$I$11+СВЦЭМ!$D$10+'СЕТ СН'!$I$5-'СЕТ СН'!$I$21</f>
        <v>3357.9616323700002</v>
      </c>
      <c r="W124" s="36">
        <f>SUMIFS(СВЦЭМ!$D$33:$D$776,СВЦЭМ!$A$33:$A$776,$A124,СВЦЭМ!$B$33:$B$776,W$119)+'СЕТ СН'!$I$11+СВЦЭМ!$D$10+'СЕТ СН'!$I$5-'СЕТ СН'!$I$21</f>
        <v>3389.1655702399999</v>
      </c>
      <c r="X124" s="36">
        <f>SUMIFS(СВЦЭМ!$D$33:$D$776,СВЦЭМ!$A$33:$A$776,$A124,СВЦЭМ!$B$33:$B$776,X$119)+'СЕТ СН'!$I$11+СВЦЭМ!$D$10+'СЕТ СН'!$I$5-'СЕТ СН'!$I$21</f>
        <v>3385.5378836899999</v>
      </c>
      <c r="Y124" s="36">
        <f>SUMIFS(СВЦЭМ!$D$33:$D$776,СВЦЭМ!$A$33:$A$776,$A124,СВЦЭМ!$B$33:$B$776,Y$119)+'СЕТ СН'!$I$11+СВЦЭМ!$D$10+'СЕТ СН'!$I$5-'СЕТ СН'!$I$21</f>
        <v>3419.63975751</v>
      </c>
    </row>
    <row r="125" spans="1:27" ht="15.75" x14ac:dyDescent="0.2">
      <c r="A125" s="35">
        <f t="shared" si="3"/>
        <v>44110</v>
      </c>
      <c r="B125" s="36">
        <f>SUMIFS(СВЦЭМ!$D$33:$D$776,СВЦЭМ!$A$33:$A$776,$A125,СВЦЭМ!$B$33:$B$776,B$119)+'СЕТ СН'!$I$11+СВЦЭМ!$D$10+'СЕТ СН'!$I$5-'СЕТ СН'!$I$21</f>
        <v>3489.9049463800002</v>
      </c>
      <c r="C125" s="36">
        <f>SUMIFS(СВЦЭМ!$D$33:$D$776,СВЦЭМ!$A$33:$A$776,$A125,СВЦЭМ!$B$33:$B$776,C$119)+'СЕТ СН'!$I$11+СВЦЭМ!$D$10+'СЕТ СН'!$I$5-'СЕТ СН'!$I$21</f>
        <v>3571.48889865</v>
      </c>
      <c r="D125" s="36">
        <f>SUMIFS(СВЦЭМ!$D$33:$D$776,СВЦЭМ!$A$33:$A$776,$A125,СВЦЭМ!$B$33:$B$776,D$119)+'СЕТ СН'!$I$11+СВЦЭМ!$D$10+'СЕТ СН'!$I$5-'СЕТ СН'!$I$21</f>
        <v>3633.0428762500001</v>
      </c>
      <c r="E125" s="36">
        <f>SUMIFS(СВЦЭМ!$D$33:$D$776,СВЦЭМ!$A$33:$A$776,$A125,СВЦЭМ!$B$33:$B$776,E$119)+'СЕТ СН'!$I$11+СВЦЭМ!$D$10+'СЕТ СН'!$I$5-'СЕТ СН'!$I$21</f>
        <v>3654.89990524</v>
      </c>
      <c r="F125" s="36">
        <f>SUMIFS(СВЦЭМ!$D$33:$D$776,СВЦЭМ!$A$33:$A$776,$A125,СВЦЭМ!$B$33:$B$776,F$119)+'СЕТ СН'!$I$11+СВЦЭМ!$D$10+'СЕТ СН'!$I$5-'СЕТ СН'!$I$21</f>
        <v>3659.0979096800002</v>
      </c>
      <c r="G125" s="36">
        <f>SUMIFS(СВЦЭМ!$D$33:$D$776,СВЦЭМ!$A$33:$A$776,$A125,СВЦЭМ!$B$33:$B$776,G$119)+'СЕТ СН'!$I$11+СВЦЭМ!$D$10+'СЕТ СН'!$I$5-'СЕТ СН'!$I$21</f>
        <v>3645.80309446</v>
      </c>
      <c r="H125" s="36">
        <f>SUMIFS(СВЦЭМ!$D$33:$D$776,СВЦЭМ!$A$33:$A$776,$A125,СВЦЭМ!$B$33:$B$776,H$119)+'СЕТ СН'!$I$11+СВЦЭМ!$D$10+'СЕТ СН'!$I$5-'СЕТ СН'!$I$21</f>
        <v>3585.1159635700001</v>
      </c>
      <c r="I125" s="36">
        <f>SUMIFS(СВЦЭМ!$D$33:$D$776,СВЦЭМ!$A$33:$A$776,$A125,СВЦЭМ!$B$33:$B$776,I$119)+'СЕТ СН'!$I$11+СВЦЭМ!$D$10+'СЕТ СН'!$I$5-'СЕТ СН'!$I$21</f>
        <v>3534.1806967699999</v>
      </c>
      <c r="J125" s="36">
        <f>SUMIFS(СВЦЭМ!$D$33:$D$776,СВЦЭМ!$A$33:$A$776,$A125,СВЦЭМ!$B$33:$B$776,J$119)+'СЕТ СН'!$I$11+СВЦЭМ!$D$10+'СЕТ СН'!$I$5-'СЕТ СН'!$I$21</f>
        <v>3467.8839384499997</v>
      </c>
      <c r="K125" s="36">
        <f>SUMIFS(СВЦЭМ!$D$33:$D$776,СВЦЭМ!$A$33:$A$776,$A125,СВЦЭМ!$B$33:$B$776,K$119)+'СЕТ СН'!$I$11+СВЦЭМ!$D$10+'СЕТ СН'!$I$5-'СЕТ СН'!$I$21</f>
        <v>3428.8163884099999</v>
      </c>
      <c r="L125" s="36">
        <f>SUMIFS(СВЦЭМ!$D$33:$D$776,СВЦЭМ!$A$33:$A$776,$A125,СВЦЭМ!$B$33:$B$776,L$119)+'СЕТ СН'!$I$11+СВЦЭМ!$D$10+'СЕТ СН'!$I$5-'СЕТ СН'!$I$21</f>
        <v>3433.4885514100001</v>
      </c>
      <c r="M125" s="36">
        <f>SUMIFS(СВЦЭМ!$D$33:$D$776,СВЦЭМ!$A$33:$A$776,$A125,СВЦЭМ!$B$33:$B$776,M$119)+'СЕТ СН'!$I$11+СВЦЭМ!$D$10+'СЕТ СН'!$I$5-'СЕТ СН'!$I$21</f>
        <v>3437.0265641800002</v>
      </c>
      <c r="N125" s="36">
        <f>SUMIFS(СВЦЭМ!$D$33:$D$776,СВЦЭМ!$A$33:$A$776,$A125,СВЦЭМ!$B$33:$B$776,N$119)+'СЕТ СН'!$I$11+СВЦЭМ!$D$10+'СЕТ СН'!$I$5-'СЕТ СН'!$I$21</f>
        <v>3451.5590583499998</v>
      </c>
      <c r="O125" s="36">
        <f>SUMIFS(СВЦЭМ!$D$33:$D$776,СВЦЭМ!$A$33:$A$776,$A125,СВЦЭМ!$B$33:$B$776,O$119)+'СЕТ СН'!$I$11+СВЦЭМ!$D$10+'СЕТ СН'!$I$5-'СЕТ СН'!$I$21</f>
        <v>3490.1885026800001</v>
      </c>
      <c r="P125" s="36">
        <f>SUMIFS(СВЦЭМ!$D$33:$D$776,СВЦЭМ!$A$33:$A$776,$A125,СВЦЭМ!$B$33:$B$776,P$119)+'СЕТ СН'!$I$11+СВЦЭМ!$D$10+'СЕТ СН'!$I$5-'СЕТ СН'!$I$21</f>
        <v>3520.5639987200002</v>
      </c>
      <c r="Q125" s="36">
        <f>SUMIFS(СВЦЭМ!$D$33:$D$776,СВЦЭМ!$A$33:$A$776,$A125,СВЦЭМ!$B$33:$B$776,Q$119)+'СЕТ СН'!$I$11+СВЦЭМ!$D$10+'СЕТ СН'!$I$5-'СЕТ СН'!$I$21</f>
        <v>3477.6095117999998</v>
      </c>
      <c r="R125" s="36">
        <f>SUMIFS(СВЦЭМ!$D$33:$D$776,СВЦЭМ!$A$33:$A$776,$A125,СВЦЭМ!$B$33:$B$776,R$119)+'СЕТ СН'!$I$11+СВЦЭМ!$D$10+'СЕТ СН'!$I$5-'СЕТ СН'!$I$21</f>
        <v>3429.9867396199998</v>
      </c>
      <c r="S125" s="36">
        <f>SUMIFS(СВЦЭМ!$D$33:$D$776,СВЦЭМ!$A$33:$A$776,$A125,СВЦЭМ!$B$33:$B$776,S$119)+'СЕТ СН'!$I$11+СВЦЭМ!$D$10+'СЕТ СН'!$I$5-'СЕТ СН'!$I$21</f>
        <v>3385.9444635099999</v>
      </c>
      <c r="T125" s="36">
        <f>SUMIFS(СВЦЭМ!$D$33:$D$776,СВЦЭМ!$A$33:$A$776,$A125,СВЦЭМ!$B$33:$B$776,T$119)+'СЕТ СН'!$I$11+СВЦЭМ!$D$10+'СЕТ СН'!$I$5-'СЕТ СН'!$I$21</f>
        <v>3361.6439987200001</v>
      </c>
      <c r="U125" s="36">
        <f>SUMIFS(СВЦЭМ!$D$33:$D$776,СВЦЭМ!$A$33:$A$776,$A125,СВЦЭМ!$B$33:$B$776,U$119)+'СЕТ СН'!$I$11+СВЦЭМ!$D$10+'СЕТ СН'!$I$5-'СЕТ СН'!$I$21</f>
        <v>3363.3768357399999</v>
      </c>
      <c r="V125" s="36">
        <f>SUMIFS(СВЦЭМ!$D$33:$D$776,СВЦЭМ!$A$33:$A$776,$A125,СВЦЭМ!$B$33:$B$776,V$119)+'СЕТ СН'!$I$11+СВЦЭМ!$D$10+'СЕТ СН'!$I$5-'СЕТ СН'!$I$21</f>
        <v>3353.5871099800002</v>
      </c>
      <c r="W125" s="36">
        <f>SUMIFS(СВЦЭМ!$D$33:$D$776,СВЦЭМ!$A$33:$A$776,$A125,СВЦЭМ!$B$33:$B$776,W$119)+'СЕТ СН'!$I$11+СВЦЭМ!$D$10+'СЕТ СН'!$I$5-'СЕТ СН'!$I$21</f>
        <v>3359.2152903199999</v>
      </c>
      <c r="X125" s="36">
        <f>SUMIFS(СВЦЭМ!$D$33:$D$776,СВЦЭМ!$A$33:$A$776,$A125,СВЦЭМ!$B$33:$B$776,X$119)+'СЕТ СН'!$I$11+СВЦЭМ!$D$10+'СЕТ СН'!$I$5-'СЕТ СН'!$I$21</f>
        <v>3380.1818230099998</v>
      </c>
      <c r="Y125" s="36">
        <f>SUMIFS(СВЦЭМ!$D$33:$D$776,СВЦЭМ!$A$33:$A$776,$A125,СВЦЭМ!$B$33:$B$776,Y$119)+'СЕТ СН'!$I$11+СВЦЭМ!$D$10+'СЕТ СН'!$I$5-'СЕТ СН'!$I$21</f>
        <v>3419.8434981</v>
      </c>
    </row>
    <row r="126" spans="1:27" ht="15.75" x14ac:dyDescent="0.2">
      <c r="A126" s="35">
        <f t="shared" si="3"/>
        <v>44111</v>
      </c>
      <c r="B126" s="36">
        <f>SUMIFS(СВЦЭМ!$D$33:$D$776,СВЦЭМ!$A$33:$A$776,$A126,СВЦЭМ!$B$33:$B$776,B$119)+'СЕТ СН'!$I$11+СВЦЭМ!$D$10+'СЕТ СН'!$I$5-'СЕТ СН'!$I$21</f>
        <v>3477.4740627199999</v>
      </c>
      <c r="C126" s="36">
        <f>SUMIFS(СВЦЭМ!$D$33:$D$776,СВЦЭМ!$A$33:$A$776,$A126,СВЦЭМ!$B$33:$B$776,C$119)+'СЕТ СН'!$I$11+СВЦЭМ!$D$10+'СЕТ СН'!$I$5-'СЕТ СН'!$I$21</f>
        <v>3563.12367576</v>
      </c>
      <c r="D126" s="36">
        <f>SUMIFS(СВЦЭМ!$D$33:$D$776,СВЦЭМ!$A$33:$A$776,$A126,СВЦЭМ!$B$33:$B$776,D$119)+'СЕТ СН'!$I$11+СВЦЭМ!$D$10+'СЕТ СН'!$I$5-'СЕТ СН'!$I$21</f>
        <v>3636.23037092</v>
      </c>
      <c r="E126" s="36">
        <f>SUMIFS(СВЦЭМ!$D$33:$D$776,СВЦЭМ!$A$33:$A$776,$A126,СВЦЭМ!$B$33:$B$776,E$119)+'СЕТ СН'!$I$11+СВЦЭМ!$D$10+'СЕТ СН'!$I$5-'СЕТ СН'!$I$21</f>
        <v>3659.6535309400001</v>
      </c>
      <c r="F126" s="36">
        <f>SUMIFS(СВЦЭМ!$D$33:$D$776,СВЦЭМ!$A$33:$A$776,$A126,СВЦЭМ!$B$33:$B$776,F$119)+'СЕТ СН'!$I$11+СВЦЭМ!$D$10+'СЕТ СН'!$I$5-'СЕТ СН'!$I$21</f>
        <v>3654.8576655299998</v>
      </c>
      <c r="G126" s="36">
        <f>SUMIFS(СВЦЭМ!$D$33:$D$776,СВЦЭМ!$A$33:$A$776,$A126,СВЦЭМ!$B$33:$B$776,G$119)+'СЕТ СН'!$I$11+СВЦЭМ!$D$10+'СЕТ СН'!$I$5-'СЕТ СН'!$I$21</f>
        <v>3634.7367185399999</v>
      </c>
      <c r="H126" s="36">
        <f>SUMIFS(СВЦЭМ!$D$33:$D$776,СВЦЭМ!$A$33:$A$776,$A126,СВЦЭМ!$B$33:$B$776,H$119)+'СЕТ СН'!$I$11+СВЦЭМ!$D$10+'СЕТ СН'!$I$5-'СЕТ СН'!$I$21</f>
        <v>3587.77877747</v>
      </c>
      <c r="I126" s="36">
        <f>SUMIFS(СВЦЭМ!$D$33:$D$776,СВЦЭМ!$A$33:$A$776,$A126,СВЦЭМ!$B$33:$B$776,I$119)+'СЕТ СН'!$I$11+СВЦЭМ!$D$10+'СЕТ СН'!$I$5-'СЕТ СН'!$I$21</f>
        <v>3534.3594050299998</v>
      </c>
      <c r="J126" s="36">
        <f>SUMIFS(СВЦЭМ!$D$33:$D$776,СВЦЭМ!$A$33:$A$776,$A126,СВЦЭМ!$B$33:$B$776,J$119)+'СЕТ СН'!$I$11+СВЦЭМ!$D$10+'СЕТ СН'!$I$5-'СЕТ СН'!$I$21</f>
        <v>3469.4174366899997</v>
      </c>
      <c r="K126" s="36">
        <f>SUMIFS(СВЦЭМ!$D$33:$D$776,СВЦЭМ!$A$33:$A$776,$A126,СВЦЭМ!$B$33:$B$776,K$119)+'СЕТ СН'!$I$11+СВЦЭМ!$D$10+'СЕТ СН'!$I$5-'СЕТ СН'!$I$21</f>
        <v>3438.2273962099998</v>
      </c>
      <c r="L126" s="36">
        <f>SUMIFS(СВЦЭМ!$D$33:$D$776,СВЦЭМ!$A$33:$A$776,$A126,СВЦЭМ!$B$33:$B$776,L$119)+'СЕТ СН'!$I$11+СВЦЭМ!$D$10+'СЕТ СН'!$I$5-'СЕТ СН'!$I$21</f>
        <v>3442.8327486500002</v>
      </c>
      <c r="M126" s="36">
        <f>SUMIFS(СВЦЭМ!$D$33:$D$776,СВЦЭМ!$A$33:$A$776,$A126,СВЦЭМ!$B$33:$B$776,M$119)+'СЕТ СН'!$I$11+СВЦЭМ!$D$10+'СЕТ СН'!$I$5-'СЕТ СН'!$I$21</f>
        <v>3450.9760048500002</v>
      </c>
      <c r="N126" s="36">
        <f>SUMIFS(СВЦЭМ!$D$33:$D$776,СВЦЭМ!$A$33:$A$776,$A126,СВЦЭМ!$B$33:$B$776,N$119)+'СЕТ СН'!$I$11+СВЦЭМ!$D$10+'СЕТ СН'!$I$5-'СЕТ СН'!$I$21</f>
        <v>3456.4613412399999</v>
      </c>
      <c r="O126" s="36">
        <f>SUMIFS(СВЦЭМ!$D$33:$D$776,СВЦЭМ!$A$33:$A$776,$A126,СВЦЭМ!$B$33:$B$776,O$119)+'СЕТ СН'!$I$11+СВЦЭМ!$D$10+'СЕТ СН'!$I$5-'СЕТ СН'!$I$21</f>
        <v>3485.79427829</v>
      </c>
      <c r="P126" s="36">
        <f>SUMIFS(СВЦЭМ!$D$33:$D$776,СВЦЭМ!$A$33:$A$776,$A126,СВЦЭМ!$B$33:$B$776,P$119)+'СЕТ СН'!$I$11+СВЦЭМ!$D$10+'СЕТ СН'!$I$5-'СЕТ СН'!$I$21</f>
        <v>3513.3952876600001</v>
      </c>
      <c r="Q126" s="36">
        <f>SUMIFS(СВЦЭМ!$D$33:$D$776,СВЦЭМ!$A$33:$A$776,$A126,СВЦЭМ!$B$33:$B$776,Q$119)+'СЕТ СН'!$I$11+СВЦЭМ!$D$10+'СЕТ СН'!$I$5-'СЕТ СН'!$I$21</f>
        <v>3474.11396061</v>
      </c>
      <c r="R126" s="36">
        <f>SUMIFS(СВЦЭМ!$D$33:$D$776,СВЦЭМ!$A$33:$A$776,$A126,СВЦЭМ!$B$33:$B$776,R$119)+'СЕТ СН'!$I$11+СВЦЭМ!$D$10+'СЕТ СН'!$I$5-'СЕТ СН'!$I$21</f>
        <v>3421.6093736900002</v>
      </c>
      <c r="S126" s="36">
        <f>SUMIFS(СВЦЭМ!$D$33:$D$776,СВЦЭМ!$A$33:$A$776,$A126,СВЦЭМ!$B$33:$B$776,S$119)+'СЕТ СН'!$I$11+СВЦЭМ!$D$10+'СЕТ СН'!$I$5-'СЕТ СН'!$I$21</f>
        <v>3371.7489807399998</v>
      </c>
      <c r="T126" s="36">
        <f>SUMIFS(СВЦЭМ!$D$33:$D$776,СВЦЭМ!$A$33:$A$776,$A126,СВЦЭМ!$B$33:$B$776,T$119)+'СЕТ СН'!$I$11+СВЦЭМ!$D$10+'СЕТ СН'!$I$5-'СЕТ СН'!$I$21</f>
        <v>3363.7929365099999</v>
      </c>
      <c r="U126" s="36">
        <f>SUMIFS(СВЦЭМ!$D$33:$D$776,СВЦЭМ!$A$33:$A$776,$A126,СВЦЭМ!$B$33:$B$776,U$119)+'СЕТ СН'!$I$11+СВЦЭМ!$D$10+'СЕТ СН'!$I$5-'СЕТ СН'!$I$21</f>
        <v>3371.1201145599998</v>
      </c>
      <c r="V126" s="36">
        <f>SUMIFS(СВЦЭМ!$D$33:$D$776,СВЦЭМ!$A$33:$A$776,$A126,СВЦЭМ!$B$33:$B$776,V$119)+'СЕТ СН'!$I$11+СВЦЭМ!$D$10+'СЕТ СН'!$I$5-'СЕТ СН'!$I$21</f>
        <v>3367.6154024799998</v>
      </c>
      <c r="W126" s="36">
        <f>SUMIFS(СВЦЭМ!$D$33:$D$776,СВЦЭМ!$A$33:$A$776,$A126,СВЦЭМ!$B$33:$B$776,W$119)+'СЕТ СН'!$I$11+СВЦЭМ!$D$10+'СЕТ СН'!$I$5-'СЕТ СН'!$I$21</f>
        <v>3364.5064817699999</v>
      </c>
      <c r="X126" s="36">
        <f>SUMIFS(СВЦЭМ!$D$33:$D$776,СВЦЭМ!$A$33:$A$776,$A126,СВЦЭМ!$B$33:$B$776,X$119)+'СЕТ СН'!$I$11+СВЦЭМ!$D$10+'СЕТ СН'!$I$5-'СЕТ СН'!$I$21</f>
        <v>3367.56788005</v>
      </c>
      <c r="Y126" s="36">
        <f>SUMIFS(СВЦЭМ!$D$33:$D$776,СВЦЭМ!$A$33:$A$776,$A126,СВЦЭМ!$B$33:$B$776,Y$119)+'СЕТ СН'!$I$11+СВЦЭМ!$D$10+'СЕТ СН'!$I$5-'СЕТ СН'!$I$21</f>
        <v>3406.9985915400002</v>
      </c>
    </row>
    <row r="127" spans="1:27" ht="15.75" x14ac:dyDescent="0.2">
      <c r="A127" s="35">
        <f t="shared" si="3"/>
        <v>44112</v>
      </c>
      <c r="B127" s="36">
        <f>SUMIFS(СВЦЭМ!$D$33:$D$776,СВЦЭМ!$A$33:$A$776,$A127,СВЦЭМ!$B$33:$B$776,B$119)+'СЕТ СН'!$I$11+СВЦЭМ!$D$10+'СЕТ СН'!$I$5-'СЕТ СН'!$I$21</f>
        <v>3454.6652917699998</v>
      </c>
      <c r="C127" s="36">
        <f>SUMIFS(СВЦЭМ!$D$33:$D$776,СВЦЭМ!$A$33:$A$776,$A127,СВЦЭМ!$B$33:$B$776,C$119)+'СЕТ СН'!$I$11+СВЦЭМ!$D$10+'СЕТ СН'!$I$5-'СЕТ СН'!$I$21</f>
        <v>3537.9113242100002</v>
      </c>
      <c r="D127" s="36">
        <f>SUMIFS(СВЦЭМ!$D$33:$D$776,СВЦЭМ!$A$33:$A$776,$A127,СВЦЭМ!$B$33:$B$776,D$119)+'СЕТ СН'!$I$11+СВЦЭМ!$D$10+'СЕТ СН'!$I$5-'СЕТ СН'!$I$21</f>
        <v>3602.47742849</v>
      </c>
      <c r="E127" s="36">
        <f>SUMIFS(СВЦЭМ!$D$33:$D$776,СВЦЭМ!$A$33:$A$776,$A127,СВЦЭМ!$B$33:$B$776,E$119)+'СЕТ СН'!$I$11+СВЦЭМ!$D$10+'СЕТ СН'!$I$5-'СЕТ СН'!$I$21</f>
        <v>3615.2344582199999</v>
      </c>
      <c r="F127" s="36">
        <f>SUMIFS(СВЦЭМ!$D$33:$D$776,СВЦЭМ!$A$33:$A$776,$A127,СВЦЭМ!$B$33:$B$776,F$119)+'СЕТ СН'!$I$11+СВЦЭМ!$D$10+'СЕТ СН'!$I$5-'СЕТ СН'!$I$21</f>
        <v>3611.0708056200001</v>
      </c>
      <c r="G127" s="36">
        <f>SUMIFS(СВЦЭМ!$D$33:$D$776,СВЦЭМ!$A$33:$A$776,$A127,СВЦЭМ!$B$33:$B$776,G$119)+'СЕТ СН'!$I$11+СВЦЭМ!$D$10+'СЕТ СН'!$I$5-'СЕТ СН'!$I$21</f>
        <v>3592.1121368300001</v>
      </c>
      <c r="H127" s="36">
        <f>SUMIFS(СВЦЭМ!$D$33:$D$776,СВЦЭМ!$A$33:$A$776,$A127,СВЦЭМ!$B$33:$B$776,H$119)+'СЕТ СН'!$I$11+СВЦЭМ!$D$10+'СЕТ СН'!$I$5-'СЕТ СН'!$I$21</f>
        <v>3543.44559721</v>
      </c>
      <c r="I127" s="36">
        <f>SUMIFS(СВЦЭМ!$D$33:$D$776,СВЦЭМ!$A$33:$A$776,$A127,СВЦЭМ!$B$33:$B$776,I$119)+'СЕТ СН'!$I$11+СВЦЭМ!$D$10+'СЕТ СН'!$I$5-'СЕТ СН'!$I$21</f>
        <v>3490.1764107700001</v>
      </c>
      <c r="J127" s="36">
        <f>SUMIFS(СВЦЭМ!$D$33:$D$776,СВЦЭМ!$A$33:$A$776,$A127,СВЦЭМ!$B$33:$B$776,J$119)+'СЕТ СН'!$I$11+СВЦЭМ!$D$10+'СЕТ СН'!$I$5-'СЕТ СН'!$I$21</f>
        <v>3429.9788425299998</v>
      </c>
      <c r="K127" s="36">
        <f>SUMIFS(СВЦЭМ!$D$33:$D$776,СВЦЭМ!$A$33:$A$776,$A127,СВЦЭМ!$B$33:$B$776,K$119)+'СЕТ СН'!$I$11+СВЦЭМ!$D$10+'СЕТ СН'!$I$5-'СЕТ СН'!$I$21</f>
        <v>3398.2978746399999</v>
      </c>
      <c r="L127" s="36">
        <f>SUMIFS(СВЦЭМ!$D$33:$D$776,СВЦЭМ!$A$33:$A$776,$A127,СВЦЭМ!$B$33:$B$776,L$119)+'СЕТ СН'!$I$11+СВЦЭМ!$D$10+'СЕТ СН'!$I$5-'СЕТ СН'!$I$21</f>
        <v>3403.9227720700001</v>
      </c>
      <c r="M127" s="36">
        <f>SUMIFS(СВЦЭМ!$D$33:$D$776,СВЦЭМ!$A$33:$A$776,$A127,СВЦЭМ!$B$33:$B$776,M$119)+'СЕТ СН'!$I$11+СВЦЭМ!$D$10+'СЕТ СН'!$I$5-'СЕТ СН'!$I$21</f>
        <v>3411.50079194</v>
      </c>
      <c r="N127" s="36">
        <f>SUMIFS(СВЦЭМ!$D$33:$D$776,СВЦЭМ!$A$33:$A$776,$A127,СВЦЭМ!$B$33:$B$776,N$119)+'СЕТ СН'!$I$11+СВЦЭМ!$D$10+'СЕТ СН'!$I$5-'СЕТ СН'!$I$21</f>
        <v>3421.2212365599999</v>
      </c>
      <c r="O127" s="36">
        <f>SUMIFS(СВЦЭМ!$D$33:$D$776,СВЦЭМ!$A$33:$A$776,$A127,СВЦЭМ!$B$33:$B$776,O$119)+'СЕТ СН'!$I$11+СВЦЭМ!$D$10+'СЕТ СН'!$I$5-'СЕТ СН'!$I$21</f>
        <v>3455.7778038799997</v>
      </c>
      <c r="P127" s="36">
        <f>SUMIFS(СВЦЭМ!$D$33:$D$776,СВЦЭМ!$A$33:$A$776,$A127,СВЦЭМ!$B$33:$B$776,P$119)+'СЕТ СН'!$I$11+СВЦЭМ!$D$10+'СЕТ СН'!$I$5-'СЕТ СН'!$I$21</f>
        <v>3483.4697540400002</v>
      </c>
      <c r="Q127" s="36">
        <f>SUMIFS(СВЦЭМ!$D$33:$D$776,СВЦЭМ!$A$33:$A$776,$A127,СВЦЭМ!$B$33:$B$776,Q$119)+'СЕТ СН'!$I$11+СВЦЭМ!$D$10+'СЕТ СН'!$I$5-'СЕТ СН'!$I$21</f>
        <v>3441.8570388399999</v>
      </c>
      <c r="R127" s="36">
        <f>SUMIFS(СВЦЭМ!$D$33:$D$776,СВЦЭМ!$A$33:$A$776,$A127,СВЦЭМ!$B$33:$B$776,R$119)+'СЕТ СН'!$I$11+СВЦЭМ!$D$10+'СЕТ СН'!$I$5-'СЕТ СН'!$I$21</f>
        <v>3392.79659872</v>
      </c>
      <c r="S127" s="36">
        <f>SUMIFS(СВЦЭМ!$D$33:$D$776,СВЦЭМ!$A$33:$A$776,$A127,СВЦЭМ!$B$33:$B$776,S$119)+'СЕТ СН'!$I$11+СВЦЭМ!$D$10+'СЕТ СН'!$I$5-'СЕТ СН'!$I$21</f>
        <v>3348.46889418</v>
      </c>
      <c r="T127" s="36">
        <f>SUMIFS(СВЦЭМ!$D$33:$D$776,СВЦЭМ!$A$33:$A$776,$A127,СВЦЭМ!$B$33:$B$776,T$119)+'СЕТ СН'!$I$11+СВЦЭМ!$D$10+'СЕТ СН'!$I$5-'СЕТ СН'!$I$21</f>
        <v>3348.5508841999999</v>
      </c>
      <c r="U127" s="36">
        <f>SUMIFS(СВЦЭМ!$D$33:$D$776,СВЦЭМ!$A$33:$A$776,$A127,СВЦЭМ!$B$33:$B$776,U$119)+'СЕТ СН'!$I$11+СВЦЭМ!$D$10+'СЕТ СН'!$I$5-'СЕТ СН'!$I$21</f>
        <v>3364.53527416</v>
      </c>
      <c r="V127" s="36">
        <f>SUMIFS(СВЦЭМ!$D$33:$D$776,СВЦЭМ!$A$33:$A$776,$A127,СВЦЭМ!$B$33:$B$776,V$119)+'СЕТ СН'!$I$11+СВЦЭМ!$D$10+'СЕТ СН'!$I$5-'СЕТ СН'!$I$21</f>
        <v>3355.4688651900001</v>
      </c>
      <c r="W127" s="36">
        <f>SUMIFS(СВЦЭМ!$D$33:$D$776,СВЦЭМ!$A$33:$A$776,$A127,СВЦЭМ!$B$33:$B$776,W$119)+'СЕТ СН'!$I$11+СВЦЭМ!$D$10+'СЕТ СН'!$I$5-'СЕТ СН'!$I$21</f>
        <v>3350.78363365</v>
      </c>
      <c r="X127" s="36">
        <f>SUMIFS(СВЦЭМ!$D$33:$D$776,СВЦЭМ!$A$33:$A$776,$A127,СВЦЭМ!$B$33:$B$776,X$119)+'СЕТ СН'!$I$11+СВЦЭМ!$D$10+'СЕТ СН'!$I$5-'СЕТ СН'!$I$21</f>
        <v>3360.984383</v>
      </c>
      <c r="Y127" s="36">
        <f>SUMIFS(СВЦЭМ!$D$33:$D$776,СВЦЭМ!$A$33:$A$776,$A127,СВЦЭМ!$B$33:$B$776,Y$119)+'СЕТ СН'!$I$11+СВЦЭМ!$D$10+'СЕТ СН'!$I$5-'СЕТ СН'!$I$21</f>
        <v>3396.13264441</v>
      </c>
    </row>
    <row r="128" spans="1:27" ht="15.75" x14ac:dyDescent="0.2">
      <c r="A128" s="35">
        <f t="shared" si="3"/>
        <v>44113</v>
      </c>
      <c r="B128" s="36">
        <f>SUMIFS(СВЦЭМ!$D$33:$D$776,СВЦЭМ!$A$33:$A$776,$A128,СВЦЭМ!$B$33:$B$776,B$119)+'СЕТ СН'!$I$11+СВЦЭМ!$D$10+'СЕТ СН'!$I$5-'СЕТ СН'!$I$21</f>
        <v>3450.8951259800001</v>
      </c>
      <c r="C128" s="36">
        <f>SUMIFS(СВЦЭМ!$D$33:$D$776,СВЦЭМ!$A$33:$A$776,$A128,СВЦЭМ!$B$33:$B$776,C$119)+'СЕТ СН'!$I$11+СВЦЭМ!$D$10+'СЕТ СН'!$I$5-'СЕТ СН'!$I$21</f>
        <v>3530.52954211</v>
      </c>
      <c r="D128" s="36">
        <f>SUMIFS(СВЦЭМ!$D$33:$D$776,СВЦЭМ!$A$33:$A$776,$A128,СВЦЭМ!$B$33:$B$776,D$119)+'СЕТ СН'!$I$11+СВЦЭМ!$D$10+'СЕТ СН'!$I$5-'СЕТ СН'!$I$21</f>
        <v>3599.9159064699998</v>
      </c>
      <c r="E128" s="36">
        <f>SUMIFS(СВЦЭМ!$D$33:$D$776,СВЦЭМ!$A$33:$A$776,$A128,СВЦЭМ!$B$33:$B$776,E$119)+'СЕТ СН'!$I$11+СВЦЭМ!$D$10+'СЕТ СН'!$I$5-'СЕТ СН'!$I$21</f>
        <v>3615.3896663400001</v>
      </c>
      <c r="F128" s="36">
        <f>SUMIFS(СВЦЭМ!$D$33:$D$776,СВЦЭМ!$A$33:$A$776,$A128,СВЦЭМ!$B$33:$B$776,F$119)+'СЕТ СН'!$I$11+СВЦЭМ!$D$10+'СЕТ СН'!$I$5-'СЕТ СН'!$I$21</f>
        <v>3621.4397589499999</v>
      </c>
      <c r="G128" s="36">
        <f>SUMIFS(СВЦЭМ!$D$33:$D$776,СВЦЭМ!$A$33:$A$776,$A128,СВЦЭМ!$B$33:$B$776,G$119)+'СЕТ СН'!$I$11+СВЦЭМ!$D$10+'СЕТ СН'!$I$5-'СЕТ СН'!$I$21</f>
        <v>3597.8602380100001</v>
      </c>
      <c r="H128" s="36">
        <f>SUMIFS(СВЦЭМ!$D$33:$D$776,СВЦЭМ!$A$33:$A$776,$A128,СВЦЭМ!$B$33:$B$776,H$119)+'СЕТ СН'!$I$11+СВЦЭМ!$D$10+'СЕТ СН'!$I$5-'СЕТ СН'!$I$21</f>
        <v>3543.1914697000002</v>
      </c>
      <c r="I128" s="36">
        <f>SUMIFS(СВЦЭМ!$D$33:$D$776,СВЦЭМ!$A$33:$A$776,$A128,СВЦЭМ!$B$33:$B$776,I$119)+'СЕТ СН'!$I$11+СВЦЭМ!$D$10+'СЕТ СН'!$I$5-'СЕТ СН'!$I$21</f>
        <v>3493.8260310699998</v>
      </c>
      <c r="J128" s="36">
        <f>SUMIFS(СВЦЭМ!$D$33:$D$776,СВЦЭМ!$A$33:$A$776,$A128,СВЦЭМ!$B$33:$B$776,J$119)+'СЕТ СН'!$I$11+СВЦЭМ!$D$10+'СЕТ СН'!$I$5-'СЕТ СН'!$I$21</f>
        <v>3438.4291154000002</v>
      </c>
      <c r="K128" s="36">
        <f>SUMIFS(СВЦЭМ!$D$33:$D$776,СВЦЭМ!$A$33:$A$776,$A128,СВЦЭМ!$B$33:$B$776,K$119)+'СЕТ СН'!$I$11+СВЦЭМ!$D$10+'СЕТ СН'!$I$5-'СЕТ СН'!$I$21</f>
        <v>3425.6793803599999</v>
      </c>
      <c r="L128" s="36">
        <f>SUMIFS(СВЦЭМ!$D$33:$D$776,СВЦЭМ!$A$33:$A$776,$A128,СВЦЭМ!$B$33:$B$776,L$119)+'СЕТ СН'!$I$11+СВЦЭМ!$D$10+'СЕТ СН'!$I$5-'СЕТ СН'!$I$21</f>
        <v>3426.2529942699998</v>
      </c>
      <c r="M128" s="36">
        <f>SUMIFS(СВЦЭМ!$D$33:$D$776,СВЦЭМ!$A$33:$A$776,$A128,СВЦЭМ!$B$33:$B$776,M$119)+'СЕТ СН'!$I$11+СВЦЭМ!$D$10+'СЕТ СН'!$I$5-'СЕТ СН'!$I$21</f>
        <v>3439.1163749400002</v>
      </c>
      <c r="N128" s="36">
        <f>SUMIFS(СВЦЭМ!$D$33:$D$776,СВЦЭМ!$A$33:$A$776,$A128,СВЦЭМ!$B$33:$B$776,N$119)+'СЕТ СН'!$I$11+СВЦЭМ!$D$10+'СЕТ СН'!$I$5-'СЕТ СН'!$I$21</f>
        <v>3449.4744265499999</v>
      </c>
      <c r="O128" s="36">
        <f>SUMIFS(СВЦЭМ!$D$33:$D$776,СВЦЭМ!$A$33:$A$776,$A128,СВЦЭМ!$B$33:$B$776,O$119)+'СЕТ СН'!$I$11+СВЦЭМ!$D$10+'СЕТ СН'!$I$5-'СЕТ СН'!$I$21</f>
        <v>3450.7963420699998</v>
      </c>
      <c r="P128" s="36">
        <f>SUMIFS(СВЦЭМ!$D$33:$D$776,СВЦЭМ!$A$33:$A$776,$A128,СВЦЭМ!$B$33:$B$776,P$119)+'СЕТ СН'!$I$11+СВЦЭМ!$D$10+'СЕТ СН'!$I$5-'СЕТ СН'!$I$21</f>
        <v>3462.1427055099998</v>
      </c>
      <c r="Q128" s="36">
        <f>SUMIFS(СВЦЭМ!$D$33:$D$776,СВЦЭМ!$A$33:$A$776,$A128,СВЦЭМ!$B$33:$B$776,Q$119)+'СЕТ СН'!$I$11+СВЦЭМ!$D$10+'СЕТ СН'!$I$5-'СЕТ СН'!$I$21</f>
        <v>3467.7905595299999</v>
      </c>
      <c r="R128" s="36">
        <f>SUMIFS(СВЦЭМ!$D$33:$D$776,СВЦЭМ!$A$33:$A$776,$A128,СВЦЭМ!$B$33:$B$776,R$119)+'СЕТ СН'!$I$11+СВЦЭМ!$D$10+'СЕТ СН'!$I$5-'СЕТ СН'!$I$21</f>
        <v>3426.9497642799997</v>
      </c>
      <c r="S128" s="36">
        <f>SUMIFS(СВЦЭМ!$D$33:$D$776,СВЦЭМ!$A$33:$A$776,$A128,СВЦЭМ!$B$33:$B$776,S$119)+'СЕТ СН'!$I$11+СВЦЭМ!$D$10+'СЕТ СН'!$I$5-'СЕТ СН'!$I$21</f>
        <v>3362.8145186299998</v>
      </c>
      <c r="T128" s="36">
        <f>SUMIFS(СВЦЭМ!$D$33:$D$776,СВЦЭМ!$A$33:$A$776,$A128,СВЦЭМ!$B$33:$B$776,T$119)+'СЕТ СН'!$I$11+СВЦЭМ!$D$10+'СЕТ СН'!$I$5-'СЕТ СН'!$I$21</f>
        <v>3321.5299057800003</v>
      </c>
      <c r="U128" s="36">
        <f>SUMIFS(СВЦЭМ!$D$33:$D$776,СВЦЭМ!$A$33:$A$776,$A128,СВЦЭМ!$B$33:$B$776,U$119)+'СЕТ СН'!$I$11+СВЦЭМ!$D$10+'СЕТ СН'!$I$5-'СЕТ СН'!$I$21</f>
        <v>3354.9858073300002</v>
      </c>
      <c r="V128" s="36">
        <f>SUMIFS(СВЦЭМ!$D$33:$D$776,СВЦЭМ!$A$33:$A$776,$A128,СВЦЭМ!$B$33:$B$776,V$119)+'СЕТ СН'!$I$11+СВЦЭМ!$D$10+'СЕТ СН'!$I$5-'СЕТ СН'!$I$21</f>
        <v>3353.1905744599999</v>
      </c>
      <c r="W128" s="36">
        <f>SUMIFS(СВЦЭМ!$D$33:$D$776,СВЦЭМ!$A$33:$A$776,$A128,СВЦЭМ!$B$33:$B$776,W$119)+'СЕТ СН'!$I$11+СВЦЭМ!$D$10+'СЕТ СН'!$I$5-'СЕТ СН'!$I$21</f>
        <v>3343.8273729100001</v>
      </c>
      <c r="X128" s="36">
        <f>SUMIFS(СВЦЭМ!$D$33:$D$776,СВЦЭМ!$A$33:$A$776,$A128,СВЦЭМ!$B$33:$B$776,X$119)+'СЕТ СН'!$I$11+СВЦЭМ!$D$10+'СЕТ СН'!$I$5-'СЕТ СН'!$I$21</f>
        <v>3354.1424549900003</v>
      </c>
      <c r="Y128" s="36">
        <f>SUMIFS(СВЦЭМ!$D$33:$D$776,СВЦЭМ!$A$33:$A$776,$A128,СВЦЭМ!$B$33:$B$776,Y$119)+'СЕТ СН'!$I$11+СВЦЭМ!$D$10+'СЕТ СН'!$I$5-'СЕТ СН'!$I$21</f>
        <v>3382.6593578500001</v>
      </c>
    </row>
    <row r="129" spans="1:25" ht="15.75" x14ac:dyDescent="0.2">
      <c r="A129" s="35">
        <f t="shared" si="3"/>
        <v>44114</v>
      </c>
      <c r="B129" s="36">
        <f>SUMIFS(СВЦЭМ!$D$33:$D$776,СВЦЭМ!$A$33:$A$776,$A129,СВЦЭМ!$B$33:$B$776,B$119)+'СЕТ СН'!$I$11+СВЦЭМ!$D$10+'СЕТ СН'!$I$5-'СЕТ СН'!$I$21</f>
        <v>3436.3575359500001</v>
      </c>
      <c r="C129" s="36">
        <f>SUMIFS(СВЦЭМ!$D$33:$D$776,СВЦЭМ!$A$33:$A$776,$A129,СВЦЭМ!$B$33:$B$776,C$119)+'СЕТ СН'!$I$11+СВЦЭМ!$D$10+'СЕТ СН'!$I$5-'СЕТ СН'!$I$21</f>
        <v>3514.6849268999999</v>
      </c>
      <c r="D129" s="36">
        <f>SUMIFS(СВЦЭМ!$D$33:$D$776,СВЦЭМ!$A$33:$A$776,$A129,СВЦЭМ!$B$33:$B$776,D$119)+'СЕТ СН'!$I$11+СВЦЭМ!$D$10+'СЕТ СН'!$I$5-'СЕТ СН'!$I$21</f>
        <v>3587.6484315100001</v>
      </c>
      <c r="E129" s="36">
        <f>SUMIFS(СВЦЭМ!$D$33:$D$776,СВЦЭМ!$A$33:$A$776,$A129,СВЦЭМ!$B$33:$B$776,E$119)+'СЕТ СН'!$I$11+СВЦЭМ!$D$10+'СЕТ СН'!$I$5-'СЕТ СН'!$I$21</f>
        <v>3614.3635541600001</v>
      </c>
      <c r="F129" s="36">
        <f>SUMIFS(СВЦЭМ!$D$33:$D$776,СВЦЭМ!$A$33:$A$776,$A129,СВЦЭМ!$B$33:$B$776,F$119)+'СЕТ СН'!$I$11+СВЦЭМ!$D$10+'СЕТ СН'!$I$5-'СЕТ СН'!$I$21</f>
        <v>3618.6712150100002</v>
      </c>
      <c r="G129" s="36">
        <f>SUMIFS(СВЦЭМ!$D$33:$D$776,СВЦЭМ!$A$33:$A$776,$A129,СВЦЭМ!$B$33:$B$776,G$119)+'СЕТ СН'!$I$11+СВЦЭМ!$D$10+'СЕТ СН'!$I$5-'СЕТ СН'!$I$21</f>
        <v>3601.5646501900001</v>
      </c>
      <c r="H129" s="36">
        <f>SUMIFS(СВЦЭМ!$D$33:$D$776,СВЦЭМ!$A$33:$A$776,$A129,СВЦЭМ!$B$33:$B$776,H$119)+'СЕТ СН'!$I$11+СВЦЭМ!$D$10+'СЕТ СН'!$I$5-'СЕТ СН'!$I$21</f>
        <v>3584.6148029800001</v>
      </c>
      <c r="I129" s="36">
        <f>SUMIFS(СВЦЭМ!$D$33:$D$776,СВЦЭМ!$A$33:$A$776,$A129,СВЦЭМ!$B$33:$B$776,I$119)+'СЕТ СН'!$I$11+СВЦЭМ!$D$10+'СЕТ СН'!$I$5-'СЕТ СН'!$I$21</f>
        <v>3554.2055782299999</v>
      </c>
      <c r="J129" s="36">
        <f>SUMIFS(СВЦЭМ!$D$33:$D$776,СВЦЭМ!$A$33:$A$776,$A129,СВЦЭМ!$B$33:$B$776,J$119)+'СЕТ СН'!$I$11+СВЦЭМ!$D$10+'СЕТ СН'!$I$5-'СЕТ СН'!$I$21</f>
        <v>3464.9829100699999</v>
      </c>
      <c r="K129" s="36">
        <f>SUMIFS(СВЦЭМ!$D$33:$D$776,СВЦЭМ!$A$33:$A$776,$A129,СВЦЭМ!$B$33:$B$776,K$119)+'СЕТ СН'!$I$11+СВЦЭМ!$D$10+'СЕТ СН'!$I$5-'СЕТ СН'!$I$21</f>
        <v>3409.0702368000002</v>
      </c>
      <c r="L129" s="36">
        <f>SUMIFS(СВЦЭМ!$D$33:$D$776,СВЦЭМ!$A$33:$A$776,$A129,СВЦЭМ!$B$33:$B$776,L$119)+'СЕТ СН'!$I$11+СВЦЭМ!$D$10+'СЕТ СН'!$I$5-'СЕТ СН'!$I$21</f>
        <v>3401.6585680799999</v>
      </c>
      <c r="M129" s="36">
        <f>SUMIFS(СВЦЭМ!$D$33:$D$776,СВЦЭМ!$A$33:$A$776,$A129,СВЦЭМ!$B$33:$B$776,M$119)+'СЕТ СН'!$I$11+СВЦЭМ!$D$10+'СЕТ СН'!$I$5-'СЕТ СН'!$I$21</f>
        <v>3396.8389171099998</v>
      </c>
      <c r="N129" s="36">
        <f>SUMIFS(СВЦЭМ!$D$33:$D$776,СВЦЭМ!$A$33:$A$776,$A129,СВЦЭМ!$B$33:$B$776,N$119)+'СЕТ СН'!$I$11+СВЦЭМ!$D$10+'СЕТ СН'!$I$5-'СЕТ СН'!$I$21</f>
        <v>3403.40441676</v>
      </c>
      <c r="O129" s="36">
        <f>SUMIFS(СВЦЭМ!$D$33:$D$776,СВЦЭМ!$A$33:$A$776,$A129,СВЦЭМ!$B$33:$B$776,O$119)+'СЕТ СН'!$I$11+СВЦЭМ!$D$10+'СЕТ СН'!$I$5-'СЕТ СН'!$I$21</f>
        <v>3454.5950901000001</v>
      </c>
      <c r="P129" s="36">
        <f>SUMIFS(СВЦЭМ!$D$33:$D$776,СВЦЭМ!$A$33:$A$776,$A129,СВЦЭМ!$B$33:$B$776,P$119)+'СЕТ СН'!$I$11+СВЦЭМ!$D$10+'СЕТ СН'!$I$5-'СЕТ СН'!$I$21</f>
        <v>3480.4727928299999</v>
      </c>
      <c r="Q129" s="36">
        <f>SUMIFS(СВЦЭМ!$D$33:$D$776,СВЦЭМ!$A$33:$A$776,$A129,СВЦЭМ!$B$33:$B$776,Q$119)+'СЕТ СН'!$I$11+СВЦЭМ!$D$10+'СЕТ СН'!$I$5-'СЕТ СН'!$I$21</f>
        <v>3470.5187522400001</v>
      </c>
      <c r="R129" s="36">
        <f>SUMIFS(СВЦЭМ!$D$33:$D$776,СВЦЭМ!$A$33:$A$776,$A129,СВЦЭМ!$B$33:$B$776,R$119)+'СЕТ СН'!$I$11+СВЦЭМ!$D$10+'СЕТ СН'!$I$5-'СЕТ СН'!$I$21</f>
        <v>3414.18764117</v>
      </c>
      <c r="S129" s="36">
        <f>SUMIFS(СВЦЭМ!$D$33:$D$776,СВЦЭМ!$A$33:$A$776,$A129,СВЦЭМ!$B$33:$B$776,S$119)+'СЕТ СН'!$I$11+СВЦЭМ!$D$10+'СЕТ СН'!$I$5-'СЕТ СН'!$I$21</f>
        <v>3392.6779764799999</v>
      </c>
      <c r="T129" s="36">
        <f>SUMIFS(СВЦЭМ!$D$33:$D$776,СВЦЭМ!$A$33:$A$776,$A129,СВЦЭМ!$B$33:$B$776,T$119)+'СЕТ СН'!$I$11+СВЦЭМ!$D$10+'СЕТ СН'!$I$5-'СЕТ СН'!$I$21</f>
        <v>3373.8933084299997</v>
      </c>
      <c r="U129" s="36">
        <f>SUMIFS(СВЦЭМ!$D$33:$D$776,СВЦЭМ!$A$33:$A$776,$A129,СВЦЭМ!$B$33:$B$776,U$119)+'СЕТ СН'!$I$11+СВЦЭМ!$D$10+'СЕТ СН'!$I$5-'СЕТ СН'!$I$21</f>
        <v>3370.39647431</v>
      </c>
      <c r="V129" s="36">
        <f>SUMIFS(СВЦЭМ!$D$33:$D$776,СВЦЭМ!$A$33:$A$776,$A129,СВЦЭМ!$B$33:$B$776,V$119)+'СЕТ СН'!$I$11+СВЦЭМ!$D$10+'СЕТ СН'!$I$5-'СЕТ СН'!$I$21</f>
        <v>3332.3193805700002</v>
      </c>
      <c r="W129" s="36">
        <f>SUMIFS(СВЦЭМ!$D$33:$D$776,СВЦЭМ!$A$33:$A$776,$A129,СВЦЭМ!$B$33:$B$776,W$119)+'СЕТ СН'!$I$11+СВЦЭМ!$D$10+'СЕТ СН'!$I$5-'СЕТ СН'!$I$21</f>
        <v>3327.41647913</v>
      </c>
      <c r="X129" s="36">
        <f>SUMIFS(СВЦЭМ!$D$33:$D$776,СВЦЭМ!$A$33:$A$776,$A129,СВЦЭМ!$B$33:$B$776,X$119)+'СЕТ СН'!$I$11+СВЦЭМ!$D$10+'СЕТ СН'!$I$5-'СЕТ СН'!$I$21</f>
        <v>3315.8174220700002</v>
      </c>
      <c r="Y129" s="36">
        <f>SUMIFS(СВЦЭМ!$D$33:$D$776,СВЦЭМ!$A$33:$A$776,$A129,СВЦЭМ!$B$33:$B$776,Y$119)+'СЕТ СН'!$I$11+СВЦЭМ!$D$10+'СЕТ СН'!$I$5-'СЕТ СН'!$I$21</f>
        <v>3358.50445193</v>
      </c>
    </row>
    <row r="130" spans="1:25" ht="15.75" x14ac:dyDescent="0.2">
      <c r="A130" s="35">
        <f t="shared" si="3"/>
        <v>44115</v>
      </c>
      <c r="B130" s="36">
        <f>SUMIFS(СВЦЭМ!$D$33:$D$776,СВЦЭМ!$A$33:$A$776,$A130,СВЦЭМ!$B$33:$B$776,B$119)+'СЕТ СН'!$I$11+СВЦЭМ!$D$10+'СЕТ СН'!$I$5-'СЕТ СН'!$I$21</f>
        <v>3441.7863156499998</v>
      </c>
      <c r="C130" s="36">
        <f>SUMIFS(СВЦЭМ!$D$33:$D$776,СВЦЭМ!$A$33:$A$776,$A130,СВЦЭМ!$B$33:$B$776,C$119)+'СЕТ СН'!$I$11+СВЦЭМ!$D$10+'СЕТ СН'!$I$5-'СЕТ СН'!$I$21</f>
        <v>3531.2299450099999</v>
      </c>
      <c r="D130" s="36">
        <f>SUMIFS(СВЦЭМ!$D$33:$D$776,СВЦЭМ!$A$33:$A$776,$A130,СВЦЭМ!$B$33:$B$776,D$119)+'СЕТ СН'!$I$11+СВЦЭМ!$D$10+'СЕТ СН'!$I$5-'СЕТ СН'!$I$21</f>
        <v>3626.4726131899997</v>
      </c>
      <c r="E130" s="36">
        <f>SUMIFS(СВЦЭМ!$D$33:$D$776,СВЦЭМ!$A$33:$A$776,$A130,СВЦЭМ!$B$33:$B$776,E$119)+'СЕТ СН'!$I$11+СВЦЭМ!$D$10+'СЕТ СН'!$I$5-'СЕТ СН'!$I$21</f>
        <v>3658.0622588599999</v>
      </c>
      <c r="F130" s="36">
        <f>SUMIFS(СВЦЭМ!$D$33:$D$776,СВЦЭМ!$A$33:$A$776,$A130,СВЦЭМ!$B$33:$B$776,F$119)+'СЕТ СН'!$I$11+СВЦЭМ!$D$10+'СЕТ СН'!$I$5-'СЕТ СН'!$I$21</f>
        <v>3662.7571813</v>
      </c>
      <c r="G130" s="36">
        <f>SUMIFS(СВЦЭМ!$D$33:$D$776,СВЦЭМ!$A$33:$A$776,$A130,СВЦЭМ!$B$33:$B$776,G$119)+'СЕТ СН'!$I$11+СВЦЭМ!$D$10+'СЕТ СН'!$I$5-'СЕТ СН'!$I$21</f>
        <v>3653.6909517599997</v>
      </c>
      <c r="H130" s="36">
        <f>SUMIFS(СВЦЭМ!$D$33:$D$776,СВЦЭМ!$A$33:$A$776,$A130,СВЦЭМ!$B$33:$B$776,H$119)+'СЕТ СН'!$I$11+СВЦЭМ!$D$10+'СЕТ СН'!$I$5-'СЕТ СН'!$I$21</f>
        <v>3635.7001939900001</v>
      </c>
      <c r="I130" s="36">
        <f>SUMIFS(СВЦЭМ!$D$33:$D$776,СВЦЭМ!$A$33:$A$776,$A130,СВЦЭМ!$B$33:$B$776,I$119)+'СЕТ СН'!$I$11+СВЦЭМ!$D$10+'СЕТ СН'!$I$5-'СЕТ СН'!$I$21</f>
        <v>3614.9143757000002</v>
      </c>
      <c r="J130" s="36">
        <f>SUMIFS(СВЦЭМ!$D$33:$D$776,СВЦЭМ!$A$33:$A$776,$A130,СВЦЭМ!$B$33:$B$776,J$119)+'СЕТ СН'!$I$11+СВЦЭМ!$D$10+'СЕТ СН'!$I$5-'СЕТ СН'!$I$21</f>
        <v>3518.61716574</v>
      </c>
      <c r="K130" s="36">
        <f>SUMIFS(СВЦЭМ!$D$33:$D$776,СВЦЭМ!$A$33:$A$776,$A130,СВЦЭМ!$B$33:$B$776,K$119)+'СЕТ СН'!$I$11+СВЦЭМ!$D$10+'СЕТ СН'!$I$5-'СЕТ СН'!$I$21</f>
        <v>3445.3678481299999</v>
      </c>
      <c r="L130" s="36">
        <f>SUMIFS(СВЦЭМ!$D$33:$D$776,СВЦЭМ!$A$33:$A$776,$A130,СВЦЭМ!$B$33:$B$776,L$119)+'СЕТ СН'!$I$11+СВЦЭМ!$D$10+'СЕТ СН'!$I$5-'СЕТ СН'!$I$21</f>
        <v>3436.24919421</v>
      </c>
      <c r="M130" s="36">
        <f>SUMIFS(СВЦЭМ!$D$33:$D$776,СВЦЭМ!$A$33:$A$776,$A130,СВЦЭМ!$B$33:$B$776,M$119)+'СЕТ СН'!$I$11+СВЦЭМ!$D$10+'СЕТ СН'!$I$5-'СЕТ СН'!$I$21</f>
        <v>3436.69000194</v>
      </c>
      <c r="N130" s="36">
        <f>SUMIFS(СВЦЭМ!$D$33:$D$776,СВЦЭМ!$A$33:$A$776,$A130,СВЦЭМ!$B$33:$B$776,N$119)+'СЕТ СН'!$I$11+СВЦЭМ!$D$10+'СЕТ СН'!$I$5-'СЕТ СН'!$I$21</f>
        <v>3446.8934743899999</v>
      </c>
      <c r="O130" s="36">
        <f>SUMIFS(СВЦЭМ!$D$33:$D$776,СВЦЭМ!$A$33:$A$776,$A130,СВЦЭМ!$B$33:$B$776,O$119)+'СЕТ СН'!$I$11+СВЦЭМ!$D$10+'СЕТ СН'!$I$5-'СЕТ СН'!$I$21</f>
        <v>3490.2228806600001</v>
      </c>
      <c r="P130" s="36">
        <f>SUMIFS(СВЦЭМ!$D$33:$D$776,СВЦЭМ!$A$33:$A$776,$A130,СВЦЭМ!$B$33:$B$776,P$119)+'СЕТ СН'!$I$11+СВЦЭМ!$D$10+'СЕТ СН'!$I$5-'СЕТ СН'!$I$21</f>
        <v>3525.1225272500001</v>
      </c>
      <c r="Q130" s="36">
        <f>SUMIFS(СВЦЭМ!$D$33:$D$776,СВЦЭМ!$A$33:$A$776,$A130,СВЦЭМ!$B$33:$B$776,Q$119)+'СЕТ СН'!$I$11+СВЦЭМ!$D$10+'СЕТ СН'!$I$5-'СЕТ СН'!$I$21</f>
        <v>3480.0241669100001</v>
      </c>
      <c r="R130" s="36">
        <f>SUMIFS(СВЦЭМ!$D$33:$D$776,СВЦЭМ!$A$33:$A$776,$A130,СВЦЭМ!$B$33:$B$776,R$119)+'СЕТ СН'!$I$11+СВЦЭМ!$D$10+'СЕТ СН'!$I$5-'СЕТ СН'!$I$21</f>
        <v>3428.0221203999999</v>
      </c>
      <c r="S130" s="36">
        <f>SUMIFS(СВЦЭМ!$D$33:$D$776,СВЦЭМ!$A$33:$A$776,$A130,СВЦЭМ!$B$33:$B$776,S$119)+'СЕТ СН'!$I$11+СВЦЭМ!$D$10+'СЕТ СН'!$I$5-'СЕТ СН'!$I$21</f>
        <v>3386.3475662299998</v>
      </c>
      <c r="T130" s="36">
        <f>SUMIFS(СВЦЭМ!$D$33:$D$776,СВЦЭМ!$A$33:$A$776,$A130,СВЦЭМ!$B$33:$B$776,T$119)+'СЕТ СН'!$I$11+СВЦЭМ!$D$10+'СЕТ СН'!$I$5-'СЕТ СН'!$I$21</f>
        <v>3405.3381080099998</v>
      </c>
      <c r="U130" s="36">
        <f>SUMIFS(СВЦЭМ!$D$33:$D$776,СВЦЭМ!$A$33:$A$776,$A130,СВЦЭМ!$B$33:$B$776,U$119)+'СЕТ СН'!$I$11+СВЦЭМ!$D$10+'СЕТ СН'!$I$5-'СЕТ СН'!$I$21</f>
        <v>3414.1991443699999</v>
      </c>
      <c r="V130" s="36">
        <f>SUMIFS(СВЦЭМ!$D$33:$D$776,СВЦЭМ!$A$33:$A$776,$A130,СВЦЭМ!$B$33:$B$776,V$119)+'СЕТ СН'!$I$11+СВЦЭМ!$D$10+'СЕТ СН'!$I$5-'СЕТ СН'!$I$21</f>
        <v>3383.60478384</v>
      </c>
      <c r="W130" s="36">
        <f>SUMIFS(СВЦЭМ!$D$33:$D$776,СВЦЭМ!$A$33:$A$776,$A130,СВЦЭМ!$B$33:$B$776,W$119)+'СЕТ СН'!$I$11+СВЦЭМ!$D$10+'СЕТ СН'!$I$5-'СЕТ СН'!$I$21</f>
        <v>3366.4319985399998</v>
      </c>
      <c r="X130" s="36">
        <f>SUMIFS(СВЦЭМ!$D$33:$D$776,СВЦЭМ!$A$33:$A$776,$A130,СВЦЭМ!$B$33:$B$776,X$119)+'СЕТ СН'!$I$11+СВЦЭМ!$D$10+'СЕТ СН'!$I$5-'СЕТ СН'!$I$21</f>
        <v>3343.0117634899998</v>
      </c>
      <c r="Y130" s="36">
        <f>SUMIFS(СВЦЭМ!$D$33:$D$776,СВЦЭМ!$A$33:$A$776,$A130,СВЦЭМ!$B$33:$B$776,Y$119)+'СЕТ СН'!$I$11+СВЦЭМ!$D$10+'СЕТ СН'!$I$5-'СЕТ СН'!$I$21</f>
        <v>3378.9158549499998</v>
      </c>
    </row>
    <row r="131" spans="1:25" ht="15.75" x14ac:dyDescent="0.2">
      <c r="A131" s="35">
        <f t="shared" si="3"/>
        <v>44116</v>
      </c>
      <c r="B131" s="36">
        <f>SUMIFS(СВЦЭМ!$D$33:$D$776,СВЦЭМ!$A$33:$A$776,$A131,СВЦЭМ!$B$33:$B$776,B$119)+'СЕТ СН'!$I$11+СВЦЭМ!$D$10+'СЕТ СН'!$I$5-'СЕТ СН'!$I$21</f>
        <v>3436.5707079499998</v>
      </c>
      <c r="C131" s="36">
        <f>SUMIFS(СВЦЭМ!$D$33:$D$776,СВЦЭМ!$A$33:$A$776,$A131,СВЦЭМ!$B$33:$B$776,C$119)+'СЕТ СН'!$I$11+СВЦЭМ!$D$10+'СЕТ СН'!$I$5-'СЕТ СН'!$I$21</f>
        <v>3511.5565840899999</v>
      </c>
      <c r="D131" s="36">
        <f>SUMIFS(СВЦЭМ!$D$33:$D$776,СВЦЭМ!$A$33:$A$776,$A131,СВЦЭМ!$B$33:$B$776,D$119)+'СЕТ СН'!$I$11+СВЦЭМ!$D$10+'СЕТ СН'!$I$5-'СЕТ СН'!$I$21</f>
        <v>3581.4349892599998</v>
      </c>
      <c r="E131" s="36">
        <f>SUMIFS(СВЦЭМ!$D$33:$D$776,СВЦЭМ!$A$33:$A$776,$A131,СВЦЭМ!$B$33:$B$776,E$119)+'СЕТ СН'!$I$11+СВЦЭМ!$D$10+'СЕТ СН'!$I$5-'СЕТ СН'!$I$21</f>
        <v>3599.7712943900001</v>
      </c>
      <c r="F131" s="36">
        <f>SUMIFS(СВЦЭМ!$D$33:$D$776,СВЦЭМ!$A$33:$A$776,$A131,СВЦЭМ!$B$33:$B$776,F$119)+'СЕТ СН'!$I$11+СВЦЭМ!$D$10+'СЕТ СН'!$I$5-'СЕТ СН'!$I$21</f>
        <v>3595.1505153399999</v>
      </c>
      <c r="G131" s="36">
        <f>SUMIFS(СВЦЭМ!$D$33:$D$776,СВЦЭМ!$A$33:$A$776,$A131,СВЦЭМ!$B$33:$B$776,G$119)+'СЕТ СН'!$I$11+СВЦЭМ!$D$10+'СЕТ СН'!$I$5-'СЕТ СН'!$I$21</f>
        <v>3578.74389088</v>
      </c>
      <c r="H131" s="36">
        <f>SUMIFS(СВЦЭМ!$D$33:$D$776,СВЦЭМ!$A$33:$A$776,$A131,СВЦЭМ!$B$33:$B$776,H$119)+'СЕТ СН'!$I$11+СВЦЭМ!$D$10+'СЕТ СН'!$I$5-'СЕТ СН'!$I$21</f>
        <v>3528.7730794899999</v>
      </c>
      <c r="I131" s="36">
        <f>SUMIFS(СВЦЭМ!$D$33:$D$776,СВЦЭМ!$A$33:$A$776,$A131,СВЦЭМ!$B$33:$B$776,I$119)+'СЕТ СН'!$I$11+СВЦЭМ!$D$10+'СЕТ СН'!$I$5-'СЕТ СН'!$I$21</f>
        <v>3488.8305654400001</v>
      </c>
      <c r="J131" s="36">
        <f>SUMIFS(СВЦЭМ!$D$33:$D$776,СВЦЭМ!$A$33:$A$776,$A131,СВЦЭМ!$B$33:$B$776,J$119)+'СЕТ СН'!$I$11+СВЦЭМ!$D$10+'СЕТ СН'!$I$5-'СЕТ СН'!$I$21</f>
        <v>3413.3626123599997</v>
      </c>
      <c r="K131" s="36">
        <f>SUMIFS(СВЦЭМ!$D$33:$D$776,СВЦЭМ!$A$33:$A$776,$A131,СВЦЭМ!$B$33:$B$776,K$119)+'СЕТ СН'!$I$11+СВЦЭМ!$D$10+'СЕТ СН'!$I$5-'СЕТ СН'!$I$21</f>
        <v>3364.9035296500001</v>
      </c>
      <c r="L131" s="36">
        <f>SUMIFS(СВЦЭМ!$D$33:$D$776,СВЦЭМ!$A$33:$A$776,$A131,СВЦЭМ!$B$33:$B$776,L$119)+'СЕТ СН'!$I$11+СВЦЭМ!$D$10+'СЕТ СН'!$I$5-'СЕТ СН'!$I$21</f>
        <v>3360.9435083500002</v>
      </c>
      <c r="M131" s="36">
        <f>SUMIFS(СВЦЭМ!$D$33:$D$776,СВЦЭМ!$A$33:$A$776,$A131,СВЦЭМ!$B$33:$B$776,M$119)+'СЕТ СН'!$I$11+СВЦЭМ!$D$10+'СЕТ СН'!$I$5-'СЕТ СН'!$I$21</f>
        <v>3361.2894683499999</v>
      </c>
      <c r="N131" s="36">
        <f>SUMIFS(СВЦЭМ!$D$33:$D$776,СВЦЭМ!$A$33:$A$776,$A131,СВЦЭМ!$B$33:$B$776,N$119)+'СЕТ СН'!$I$11+СВЦЭМ!$D$10+'СЕТ СН'!$I$5-'СЕТ СН'!$I$21</f>
        <v>3368.28080615</v>
      </c>
      <c r="O131" s="36">
        <f>SUMIFS(СВЦЭМ!$D$33:$D$776,СВЦЭМ!$A$33:$A$776,$A131,СВЦЭМ!$B$33:$B$776,O$119)+'СЕТ СН'!$I$11+СВЦЭМ!$D$10+'СЕТ СН'!$I$5-'СЕТ СН'!$I$21</f>
        <v>3388.6421297299999</v>
      </c>
      <c r="P131" s="36">
        <f>SUMIFS(СВЦЭМ!$D$33:$D$776,СВЦЭМ!$A$33:$A$776,$A131,СВЦЭМ!$B$33:$B$776,P$119)+'СЕТ СН'!$I$11+СВЦЭМ!$D$10+'СЕТ СН'!$I$5-'СЕТ СН'!$I$21</f>
        <v>3426.2202599100001</v>
      </c>
      <c r="Q131" s="36">
        <f>SUMIFS(СВЦЭМ!$D$33:$D$776,СВЦЭМ!$A$33:$A$776,$A131,СВЦЭМ!$B$33:$B$776,Q$119)+'СЕТ СН'!$I$11+СВЦЭМ!$D$10+'СЕТ СН'!$I$5-'СЕТ СН'!$I$21</f>
        <v>3411.2235589299999</v>
      </c>
      <c r="R131" s="36">
        <f>SUMIFS(СВЦЭМ!$D$33:$D$776,СВЦЭМ!$A$33:$A$776,$A131,СВЦЭМ!$B$33:$B$776,R$119)+'СЕТ СН'!$I$11+СВЦЭМ!$D$10+'СЕТ СН'!$I$5-'СЕТ СН'!$I$21</f>
        <v>3365.1925094200001</v>
      </c>
      <c r="S131" s="36">
        <f>SUMIFS(СВЦЭМ!$D$33:$D$776,СВЦЭМ!$A$33:$A$776,$A131,СВЦЭМ!$B$33:$B$776,S$119)+'СЕТ СН'!$I$11+СВЦЭМ!$D$10+'СЕТ СН'!$I$5-'СЕТ СН'!$I$21</f>
        <v>3315.4859639000001</v>
      </c>
      <c r="T131" s="36">
        <f>SUMIFS(СВЦЭМ!$D$33:$D$776,СВЦЭМ!$A$33:$A$776,$A131,СВЦЭМ!$B$33:$B$776,T$119)+'СЕТ СН'!$I$11+СВЦЭМ!$D$10+'СЕТ СН'!$I$5-'СЕТ СН'!$I$21</f>
        <v>3325.5560789199999</v>
      </c>
      <c r="U131" s="36">
        <f>SUMIFS(СВЦЭМ!$D$33:$D$776,СВЦЭМ!$A$33:$A$776,$A131,СВЦЭМ!$B$33:$B$776,U$119)+'СЕТ СН'!$I$11+СВЦЭМ!$D$10+'СЕТ СН'!$I$5-'СЕТ СН'!$I$21</f>
        <v>3353.9208304100002</v>
      </c>
      <c r="V131" s="36">
        <f>SUMIFS(СВЦЭМ!$D$33:$D$776,СВЦЭМ!$A$33:$A$776,$A131,СВЦЭМ!$B$33:$B$776,V$119)+'СЕТ СН'!$I$11+СВЦЭМ!$D$10+'СЕТ СН'!$I$5-'СЕТ СН'!$I$21</f>
        <v>3353.1859050799999</v>
      </c>
      <c r="W131" s="36">
        <f>SUMIFS(СВЦЭМ!$D$33:$D$776,СВЦЭМ!$A$33:$A$776,$A131,СВЦЭМ!$B$33:$B$776,W$119)+'СЕТ СН'!$I$11+СВЦЭМ!$D$10+'СЕТ СН'!$I$5-'СЕТ СН'!$I$21</f>
        <v>3345.6874000500002</v>
      </c>
      <c r="X131" s="36">
        <f>SUMIFS(СВЦЭМ!$D$33:$D$776,СВЦЭМ!$A$33:$A$776,$A131,СВЦЭМ!$B$33:$B$776,X$119)+'СЕТ СН'!$I$11+СВЦЭМ!$D$10+'СЕТ СН'!$I$5-'СЕТ СН'!$I$21</f>
        <v>3319.8126135500002</v>
      </c>
      <c r="Y131" s="36">
        <f>SUMIFS(СВЦЭМ!$D$33:$D$776,СВЦЭМ!$A$33:$A$776,$A131,СВЦЭМ!$B$33:$B$776,Y$119)+'СЕТ СН'!$I$11+СВЦЭМ!$D$10+'СЕТ СН'!$I$5-'СЕТ СН'!$I$21</f>
        <v>3351.5720968999999</v>
      </c>
    </row>
    <row r="132" spans="1:25" ht="15.75" x14ac:dyDescent="0.2">
      <c r="A132" s="35">
        <f t="shared" si="3"/>
        <v>44117</v>
      </c>
      <c r="B132" s="36">
        <f>SUMIFS(СВЦЭМ!$D$33:$D$776,СВЦЭМ!$A$33:$A$776,$A132,СВЦЭМ!$B$33:$B$776,B$119)+'СЕТ СН'!$I$11+СВЦЭМ!$D$10+'СЕТ СН'!$I$5-'СЕТ СН'!$I$21</f>
        <v>3422.3196872399999</v>
      </c>
      <c r="C132" s="36">
        <f>SUMIFS(СВЦЭМ!$D$33:$D$776,СВЦЭМ!$A$33:$A$776,$A132,СВЦЭМ!$B$33:$B$776,C$119)+'СЕТ СН'!$I$11+СВЦЭМ!$D$10+'СЕТ СН'!$I$5-'СЕТ СН'!$I$21</f>
        <v>3497.7832112599999</v>
      </c>
      <c r="D132" s="36">
        <f>SUMIFS(СВЦЭМ!$D$33:$D$776,СВЦЭМ!$A$33:$A$776,$A132,СВЦЭМ!$B$33:$B$776,D$119)+'СЕТ СН'!$I$11+СВЦЭМ!$D$10+'СЕТ СН'!$I$5-'СЕТ СН'!$I$21</f>
        <v>3558.4471705300002</v>
      </c>
      <c r="E132" s="36">
        <f>SUMIFS(СВЦЭМ!$D$33:$D$776,СВЦЭМ!$A$33:$A$776,$A132,СВЦЭМ!$B$33:$B$776,E$119)+'СЕТ СН'!$I$11+СВЦЭМ!$D$10+'СЕТ СН'!$I$5-'СЕТ СН'!$I$21</f>
        <v>3574.08056902</v>
      </c>
      <c r="F132" s="36">
        <f>SUMIFS(СВЦЭМ!$D$33:$D$776,СВЦЭМ!$A$33:$A$776,$A132,СВЦЭМ!$B$33:$B$776,F$119)+'СЕТ СН'!$I$11+СВЦЭМ!$D$10+'СЕТ СН'!$I$5-'СЕТ СН'!$I$21</f>
        <v>3569.50489629</v>
      </c>
      <c r="G132" s="36">
        <f>SUMIFS(СВЦЭМ!$D$33:$D$776,СВЦЭМ!$A$33:$A$776,$A132,СВЦЭМ!$B$33:$B$776,G$119)+'СЕТ СН'!$I$11+СВЦЭМ!$D$10+'СЕТ СН'!$I$5-'СЕТ СН'!$I$21</f>
        <v>3558.11304685</v>
      </c>
      <c r="H132" s="36">
        <f>SUMIFS(СВЦЭМ!$D$33:$D$776,СВЦЭМ!$A$33:$A$776,$A132,СВЦЭМ!$B$33:$B$776,H$119)+'СЕТ СН'!$I$11+СВЦЭМ!$D$10+'СЕТ СН'!$I$5-'СЕТ СН'!$I$21</f>
        <v>3533.7772335099999</v>
      </c>
      <c r="I132" s="36">
        <f>SUMIFS(СВЦЭМ!$D$33:$D$776,СВЦЭМ!$A$33:$A$776,$A132,СВЦЭМ!$B$33:$B$776,I$119)+'СЕТ СН'!$I$11+СВЦЭМ!$D$10+'СЕТ СН'!$I$5-'СЕТ СН'!$I$21</f>
        <v>3527.16508071</v>
      </c>
      <c r="J132" s="36">
        <f>SUMIFS(СВЦЭМ!$D$33:$D$776,СВЦЭМ!$A$33:$A$776,$A132,СВЦЭМ!$B$33:$B$776,J$119)+'СЕТ СН'!$I$11+СВЦЭМ!$D$10+'СЕТ СН'!$I$5-'СЕТ СН'!$I$21</f>
        <v>3471.0574889</v>
      </c>
      <c r="K132" s="36">
        <f>SUMIFS(СВЦЭМ!$D$33:$D$776,СВЦЭМ!$A$33:$A$776,$A132,СВЦЭМ!$B$33:$B$776,K$119)+'СЕТ СН'!$I$11+СВЦЭМ!$D$10+'СЕТ СН'!$I$5-'СЕТ СН'!$I$21</f>
        <v>3429.4440189799998</v>
      </c>
      <c r="L132" s="36">
        <f>SUMIFS(СВЦЭМ!$D$33:$D$776,СВЦЭМ!$A$33:$A$776,$A132,СВЦЭМ!$B$33:$B$776,L$119)+'СЕТ СН'!$I$11+СВЦЭМ!$D$10+'СЕТ СН'!$I$5-'СЕТ СН'!$I$21</f>
        <v>3431.3401060000001</v>
      </c>
      <c r="M132" s="36">
        <f>SUMIFS(СВЦЭМ!$D$33:$D$776,СВЦЭМ!$A$33:$A$776,$A132,СВЦЭМ!$B$33:$B$776,M$119)+'СЕТ СН'!$I$11+СВЦЭМ!$D$10+'СЕТ СН'!$I$5-'СЕТ СН'!$I$21</f>
        <v>3441.6641961400001</v>
      </c>
      <c r="N132" s="36">
        <f>SUMIFS(СВЦЭМ!$D$33:$D$776,СВЦЭМ!$A$33:$A$776,$A132,СВЦЭМ!$B$33:$B$776,N$119)+'СЕТ СН'!$I$11+СВЦЭМ!$D$10+'СЕТ СН'!$I$5-'СЕТ СН'!$I$21</f>
        <v>3447.3890124600002</v>
      </c>
      <c r="O132" s="36">
        <f>SUMIFS(СВЦЭМ!$D$33:$D$776,СВЦЭМ!$A$33:$A$776,$A132,СВЦЭМ!$B$33:$B$776,O$119)+'СЕТ СН'!$I$11+СВЦЭМ!$D$10+'СЕТ СН'!$I$5-'СЕТ СН'!$I$21</f>
        <v>3484.5937565200002</v>
      </c>
      <c r="P132" s="36">
        <f>SUMIFS(СВЦЭМ!$D$33:$D$776,СВЦЭМ!$A$33:$A$776,$A132,СВЦЭМ!$B$33:$B$776,P$119)+'СЕТ СН'!$I$11+СВЦЭМ!$D$10+'СЕТ СН'!$I$5-'СЕТ СН'!$I$21</f>
        <v>3515.4912912199998</v>
      </c>
      <c r="Q132" s="36">
        <f>SUMIFS(СВЦЭМ!$D$33:$D$776,СВЦЭМ!$A$33:$A$776,$A132,СВЦЭМ!$B$33:$B$776,Q$119)+'СЕТ СН'!$I$11+СВЦЭМ!$D$10+'СЕТ СН'!$I$5-'СЕТ СН'!$I$21</f>
        <v>3475.9535806599997</v>
      </c>
      <c r="R132" s="36">
        <f>SUMIFS(СВЦЭМ!$D$33:$D$776,СВЦЭМ!$A$33:$A$776,$A132,СВЦЭМ!$B$33:$B$776,R$119)+'СЕТ СН'!$I$11+СВЦЭМ!$D$10+'СЕТ СН'!$I$5-'СЕТ СН'!$I$21</f>
        <v>3425.5065353199998</v>
      </c>
      <c r="S132" s="36">
        <f>SUMIFS(СВЦЭМ!$D$33:$D$776,СВЦЭМ!$A$33:$A$776,$A132,СВЦЭМ!$B$33:$B$776,S$119)+'СЕТ СН'!$I$11+СВЦЭМ!$D$10+'СЕТ СН'!$I$5-'СЕТ СН'!$I$21</f>
        <v>3381.4698794999999</v>
      </c>
      <c r="T132" s="36">
        <f>SUMIFS(СВЦЭМ!$D$33:$D$776,СВЦЭМ!$A$33:$A$776,$A132,СВЦЭМ!$B$33:$B$776,T$119)+'СЕТ СН'!$I$11+СВЦЭМ!$D$10+'СЕТ СН'!$I$5-'СЕТ СН'!$I$21</f>
        <v>3379.8503401899998</v>
      </c>
      <c r="U132" s="36">
        <f>SUMIFS(СВЦЭМ!$D$33:$D$776,СВЦЭМ!$A$33:$A$776,$A132,СВЦЭМ!$B$33:$B$776,U$119)+'СЕТ СН'!$I$11+СВЦЭМ!$D$10+'СЕТ СН'!$I$5-'СЕТ СН'!$I$21</f>
        <v>3401.3366458599999</v>
      </c>
      <c r="V132" s="36">
        <f>SUMIFS(СВЦЭМ!$D$33:$D$776,СВЦЭМ!$A$33:$A$776,$A132,СВЦЭМ!$B$33:$B$776,V$119)+'СЕТ СН'!$I$11+СВЦЭМ!$D$10+'СЕТ СН'!$I$5-'СЕТ СН'!$I$21</f>
        <v>3395.8807401399999</v>
      </c>
      <c r="W132" s="36">
        <f>SUMIFS(СВЦЭМ!$D$33:$D$776,СВЦЭМ!$A$33:$A$776,$A132,СВЦЭМ!$B$33:$B$776,W$119)+'СЕТ СН'!$I$11+СВЦЭМ!$D$10+'СЕТ СН'!$I$5-'СЕТ СН'!$I$21</f>
        <v>3387.9458802499998</v>
      </c>
      <c r="X132" s="36">
        <f>SUMIFS(СВЦЭМ!$D$33:$D$776,СВЦЭМ!$A$33:$A$776,$A132,СВЦЭМ!$B$33:$B$776,X$119)+'СЕТ СН'!$I$11+СВЦЭМ!$D$10+'СЕТ СН'!$I$5-'СЕТ СН'!$I$21</f>
        <v>3370.6251858599999</v>
      </c>
      <c r="Y132" s="36">
        <f>SUMIFS(СВЦЭМ!$D$33:$D$776,СВЦЭМ!$A$33:$A$776,$A132,СВЦЭМ!$B$33:$B$776,Y$119)+'СЕТ СН'!$I$11+СВЦЭМ!$D$10+'СЕТ СН'!$I$5-'СЕТ СН'!$I$21</f>
        <v>3390.8529672</v>
      </c>
    </row>
    <row r="133" spans="1:25" ht="15.75" x14ac:dyDescent="0.2">
      <c r="A133" s="35">
        <f t="shared" si="3"/>
        <v>44118</v>
      </c>
      <c r="B133" s="36">
        <f>SUMIFS(СВЦЭМ!$D$33:$D$776,СВЦЭМ!$A$33:$A$776,$A133,СВЦЭМ!$B$33:$B$776,B$119)+'СЕТ СН'!$I$11+СВЦЭМ!$D$10+'СЕТ СН'!$I$5-'СЕТ СН'!$I$21</f>
        <v>3461.5725591999999</v>
      </c>
      <c r="C133" s="36">
        <f>SUMIFS(СВЦЭМ!$D$33:$D$776,СВЦЭМ!$A$33:$A$776,$A133,СВЦЭМ!$B$33:$B$776,C$119)+'СЕТ СН'!$I$11+СВЦЭМ!$D$10+'СЕТ СН'!$I$5-'СЕТ СН'!$I$21</f>
        <v>3529.45139466</v>
      </c>
      <c r="D133" s="36">
        <f>SUMIFS(СВЦЭМ!$D$33:$D$776,СВЦЭМ!$A$33:$A$776,$A133,СВЦЭМ!$B$33:$B$776,D$119)+'СЕТ СН'!$I$11+СВЦЭМ!$D$10+'СЕТ СН'!$I$5-'СЕТ СН'!$I$21</f>
        <v>3596.3273296100001</v>
      </c>
      <c r="E133" s="36">
        <f>SUMIFS(СВЦЭМ!$D$33:$D$776,СВЦЭМ!$A$33:$A$776,$A133,СВЦЭМ!$B$33:$B$776,E$119)+'СЕТ СН'!$I$11+СВЦЭМ!$D$10+'СЕТ СН'!$I$5-'СЕТ СН'!$I$21</f>
        <v>3610.9547237699999</v>
      </c>
      <c r="F133" s="36">
        <f>SUMIFS(СВЦЭМ!$D$33:$D$776,СВЦЭМ!$A$33:$A$776,$A133,СВЦЭМ!$B$33:$B$776,F$119)+'СЕТ СН'!$I$11+СВЦЭМ!$D$10+'СЕТ СН'!$I$5-'СЕТ СН'!$I$21</f>
        <v>3602.8132006599999</v>
      </c>
      <c r="G133" s="36">
        <f>SUMIFS(СВЦЭМ!$D$33:$D$776,СВЦЭМ!$A$33:$A$776,$A133,СВЦЭМ!$B$33:$B$776,G$119)+'СЕТ СН'!$I$11+СВЦЭМ!$D$10+'СЕТ СН'!$I$5-'СЕТ СН'!$I$21</f>
        <v>3594.1013562200001</v>
      </c>
      <c r="H133" s="36">
        <f>SUMIFS(СВЦЭМ!$D$33:$D$776,СВЦЭМ!$A$33:$A$776,$A133,СВЦЭМ!$B$33:$B$776,H$119)+'СЕТ СН'!$I$11+СВЦЭМ!$D$10+'СЕТ СН'!$I$5-'СЕТ СН'!$I$21</f>
        <v>3547.3525465299999</v>
      </c>
      <c r="I133" s="36">
        <f>SUMIFS(СВЦЭМ!$D$33:$D$776,СВЦЭМ!$A$33:$A$776,$A133,СВЦЭМ!$B$33:$B$776,I$119)+'СЕТ СН'!$I$11+СВЦЭМ!$D$10+'СЕТ СН'!$I$5-'СЕТ СН'!$I$21</f>
        <v>3504.7693243100002</v>
      </c>
      <c r="J133" s="36">
        <f>SUMIFS(СВЦЭМ!$D$33:$D$776,СВЦЭМ!$A$33:$A$776,$A133,СВЦЭМ!$B$33:$B$776,J$119)+'СЕТ СН'!$I$11+СВЦЭМ!$D$10+'СЕТ СН'!$I$5-'СЕТ СН'!$I$21</f>
        <v>3442.4507993799998</v>
      </c>
      <c r="K133" s="36">
        <f>SUMIFS(СВЦЭМ!$D$33:$D$776,СВЦЭМ!$A$33:$A$776,$A133,СВЦЭМ!$B$33:$B$776,K$119)+'СЕТ СН'!$I$11+СВЦЭМ!$D$10+'СЕТ СН'!$I$5-'СЕТ СН'!$I$21</f>
        <v>3404.6427727800001</v>
      </c>
      <c r="L133" s="36">
        <f>SUMIFS(СВЦЭМ!$D$33:$D$776,СВЦЭМ!$A$33:$A$776,$A133,СВЦЭМ!$B$33:$B$776,L$119)+'СЕТ СН'!$I$11+СВЦЭМ!$D$10+'СЕТ СН'!$I$5-'СЕТ СН'!$I$21</f>
        <v>3412.02701798</v>
      </c>
      <c r="M133" s="36">
        <f>SUMIFS(СВЦЭМ!$D$33:$D$776,СВЦЭМ!$A$33:$A$776,$A133,СВЦЭМ!$B$33:$B$776,M$119)+'СЕТ СН'!$I$11+СВЦЭМ!$D$10+'СЕТ СН'!$I$5-'СЕТ СН'!$I$21</f>
        <v>3428.08466791</v>
      </c>
      <c r="N133" s="36">
        <f>SUMIFS(СВЦЭМ!$D$33:$D$776,СВЦЭМ!$A$33:$A$776,$A133,СВЦЭМ!$B$33:$B$776,N$119)+'СЕТ СН'!$I$11+СВЦЭМ!$D$10+'СЕТ СН'!$I$5-'СЕТ СН'!$I$21</f>
        <v>3434.6589102799999</v>
      </c>
      <c r="O133" s="36">
        <f>SUMIFS(СВЦЭМ!$D$33:$D$776,СВЦЭМ!$A$33:$A$776,$A133,СВЦЭМ!$B$33:$B$776,O$119)+'СЕТ СН'!$I$11+СВЦЭМ!$D$10+'СЕТ СН'!$I$5-'СЕТ СН'!$I$21</f>
        <v>3485.0669440900001</v>
      </c>
      <c r="P133" s="36">
        <f>SUMIFS(СВЦЭМ!$D$33:$D$776,СВЦЭМ!$A$33:$A$776,$A133,СВЦЭМ!$B$33:$B$776,P$119)+'СЕТ СН'!$I$11+СВЦЭМ!$D$10+'СЕТ СН'!$I$5-'СЕТ СН'!$I$21</f>
        <v>3515.2767675300001</v>
      </c>
      <c r="Q133" s="36">
        <f>SUMIFS(СВЦЭМ!$D$33:$D$776,СВЦЭМ!$A$33:$A$776,$A133,СВЦЭМ!$B$33:$B$776,Q$119)+'СЕТ СН'!$I$11+СВЦЭМ!$D$10+'СЕТ СН'!$I$5-'СЕТ СН'!$I$21</f>
        <v>3475.6608049000001</v>
      </c>
      <c r="R133" s="36">
        <f>SUMIFS(СВЦЭМ!$D$33:$D$776,СВЦЭМ!$A$33:$A$776,$A133,СВЦЭМ!$B$33:$B$776,R$119)+'СЕТ СН'!$I$11+СВЦЭМ!$D$10+'СЕТ СН'!$I$5-'СЕТ СН'!$I$21</f>
        <v>3424.2221572899998</v>
      </c>
      <c r="S133" s="36">
        <f>SUMIFS(СВЦЭМ!$D$33:$D$776,СВЦЭМ!$A$33:$A$776,$A133,СВЦЭМ!$B$33:$B$776,S$119)+'СЕТ СН'!$I$11+СВЦЭМ!$D$10+'СЕТ СН'!$I$5-'СЕТ СН'!$I$21</f>
        <v>3369.3888723599998</v>
      </c>
      <c r="T133" s="36">
        <f>SUMIFS(СВЦЭМ!$D$33:$D$776,СВЦЭМ!$A$33:$A$776,$A133,СВЦЭМ!$B$33:$B$776,T$119)+'СЕТ СН'!$I$11+СВЦЭМ!$D$10+'СЕТ СН'!$I$5-'СЕТ СН'!$I$21</f>
        <v>3351.8039516200001</v>
      </c>
      <c r="U133" s="36">
        <f>SUMIFS(СВЦЭМ!$D$33:$D$776,СВЦЭМ!$A$33:$A$776,$A133,СВЦЭМ!$B$33:$B$776,U$119)+'СЕТ СН'!$I$11+СВЦЭМ!$D$10+'СЕТ СН'!$I$5-'СЕТ СН'!$I$21</f>
        <v>3380.79546351</v>
      </c>
      <c r="V133" s="36">
        <f>SUMIFS(СВЦЭМ!$D$33:$D$776,СВЦЭМ!$A$33:$A$776,$A133,СВЦЭМ!$B$33:$B$776,V$119)+'СЕТ СН'!$I$11+СВЦЭМ!$D$10+'СЕТ СН'!$I$5-'СЕТ СН'!$I$21</f>
        <v>3375.3566649700001</v>
      </c>
      <c r="W133" s="36">
        <f>SUMIFS(СВЦЭМ!$D$33:$D$776,СВЦЭМ!$A$33:$A$776,$A133,СВЦЭМ!$B$33:$B$776,W$119)+'СЕТ СН'!$I$11+СВЦЭМ!$D$10+'СЕТ СН'!$I$5-'СЕТ СН'!$I$21</f>
        <v>3363.2138798800001</v>
      </c>
      <c r="X133" s="36">
        <f>SUMIFS(СВЦЭМ!$D$33:$D$776,СВЦЭМ!$A$33:$A$776,$A133,СВЦЭМ!$B$33:$B$776,X$119)+'СЕТ СН'!$I$11+СВЦЭМ!$D$10+'СЕТ СН'!$I$5-'СЕТ СН'!$I$21</f>
        <v>3346.3882072400002</v>
      </c>
      <c r="Y133" s="36">
        <f>SUMIFS(СВЦЭМ!$D$33:$D$776,СВЦЭМ!$A$33:$A$776,$A133,СВЦЭМ!$B$33:$B$776,Y$119)+'СЕТ СН'!$I$11+СВЦЭМ!$D$10+'СЕТ СН'!$I$5-'СЕТ СН'!$I$21</f>
        <v>3376.4664708999999</v>
      </c>
    </row>
    <row r="134" spans="1:25" ht="15.75" x14ac:dyDescent="0.2">
      <c r="A134" s="35">
        <f t="shared" si="3"/>
        <v>44119</v>
      </c>
      <c r="B134" s="36">
        <f>SUMIFS(СВЦЭМ!$D$33:$D$776,СВЦЭМ!$A$33:$A$776,$A134,СВЦЭМ!$B$33:$B$776,B$119)+'СЕТ СН'!$I$11+СВЦЭМ!$D$10+'СЕТ СН'!$I$5-'СЕТ СН'!$I$21</f>
        <v>3478.9003281699997</v>
      </c>
      <c r="C134" s="36">
        <f>SUMIFS(СВЦЭМ!$D$33:$D$776,СВЦЭМ!$A$33:$A$776,$A134,СВЦЭМ!$B$33:$B$776,C$119)+'СЕТ СН'!$I$11+СВЦЭМ!$D$10+'СЕТ СН'!$I$5-'СЕТ СН'!$I$21</f>
        <v>3562.3558972599999</v>
      </c>
      <c r="D134" s="36">
        <f>SUMIFS(СВЦЭМ!$D$33:$D$776,СВЦЭМ!$A$33:$A$776,$A134,СВЦЭМ!$B$33:$B$776,D$119)+'СЕТ СН'!$I$11+СВЦЭМ!$D$10+'СЕТ СН'!$I$5-'СЕТ СН'!$I$21</f>
        <v>3627.3892292599999</v>
      </c>
      <c r="E134" s="36">
        <f>SUMIFS(СВЦЭМ!$D$33:$D$776,СВЦЭМ!$A$33:$A$776,$A134,СВЦЭМ!$B$33:$B$776,E$119)+'СЕТ СН'!$I$11+СВЦЭМ!$D$10+'СЕТ СН'!$I$5-'СЕТ СН'!$I$21</f>
        <v>3632.6801530000002</v>
      </c>
      <c r="F134" s="36">
        <f>SUMIFS(СВЦЭМ!$D$33:$D$776,СВЦЭМ!$A$33:$A$776,$A134,СВЦЭМ!$B$33:$B$776,F$119)+'СЕТ СН'!$I$11+СВЦЭМ!$D$10+'СЕТ СН'!$I$5-'СЕТ СН'!$I$21</f>
        <v>3626.23689431</v>
      </c>
      <c r="G134" s="36">
        <f>SUMIFS(СВЦЭМ!$D$33:$D$776,СВЦЭМ!$A$33:$A$776,$A134,СВЦЭМ!$B$33:$B$776,G$119)+'СЕТ СН'!$I$11+СВЦЭМ!$D$10+'СЕТ СН'!$I$5-'СЕТ СН'!$I$21</f>
        <v>3605.0711658299997</v>
      </c>
      <c r="H134" s="36">
        <f>SUMIFS(СВЦЭМ!$D$33:$D$776,СВЦЭМ!$A$33:$A$776,$A134,СВЦЭМ!$B$33:$B$776,H$119)+'СЕТ СН'!$I$11+СВЦЭМ!$D$10+'СЕТ СН'!$I$5-'СЕТ СН'!$I$21</f>
        <v>3558.8667568700002</v>
      </c>
      <c r="I134" s="36">
        <f>SUMIFS(СВЦЭМ!$D$33:$D$776,СВЦЭМ!$A$33:$A$776,$A134,СВЦЭМ!$B$33:$B$776,I$119)+'СЕТ СН'!$I$11+СВЦЭМ!$D$10+'СЕТ СН'!$I$5-'СЕТ СН'!$I$21</f>
        <v>3514.3160104399999</v>
      </c>
      <c r="J134" s="36">
        <f>SUMIFS(СВЦЭМ!$D$33:$D$776,СВЦЭМ!$A$33:$A$776,$A134,СВЦЭМ!$B$33:$B$776,J$119)+'СЕТ СН'!$I$11+СВЦЭМ!$D$10+'СЕТ СН'!$I$5-'СЕТ СН'!$I$21</f>
        <v>3453.6760509699998</v>
      </c>
      <c r="K134" s="36">
        <f>SUMIFS(СВЦЭМ!$D$33:$D$776,СВЦЭМ!$A$33:$A$776,$A134,СВЦЭМ!$B$33:$B$776,K$119)+'СЕТ СН'!$I$11+СВЦЭМ!$D$10+'СЕТ СН'!$I$5-'СЕТ СН'!$I$21</f>
        <v>3414.9739837400002</v>
      </c>
      <c r="L134" s="36">
        <f>SUMIFS(СВЦЭМ!$D$33:$D$776,СВЦЭМ!$A$33:$A$776,$A134,СВЦЭМ!$B$33:$B$776,L$119)+'СЕТ СН'!$I$11+СВЦЭМ!$D$10+'СЕТ СН'!$I$5-'СЕТ СН'!$I$21</f>
        <v>3418.1960678199998</v>
      </c>
      <c r="M134" s="36">
        <f>SUMIFS(СВЦЭМ!$D$33:$D$776,СВЦЭМ!$A$33:$A$776,$A134,СВЦЭМ!$B$33:$B$776,M$119)+'СЕТ СН'!$I$11+СВЦЭМ!$D$10+'СЕТ СН'!$I$5-'СЕТ СН'!$I$21</f>
        <v>3426.0173403500003</v>
      </c>
      <c r="N134" s="36">
        <f>SUMIFS(СВЦЭМ!$D$33:$D$776,СВЦЭМ!$A$33:$A$776,$A134,СВЦЭМ!$B$33:$B$776,N$119)+'СЕТ СН'!$I$11+СВЦЭМ!$D$10+'СЕТ СН'!$I$5-'СЕТ СН'!$I$21</f>
        <v>3436.9008469299997</v>
      </c>
      <c r="O134" s="36">
        <f>SUMIFS(СВЦЭМ!$D$33:$D$776,СВЦЭМ!$A$33:$A$776,$A134,СВЦЭМ!$B$33:$B$776,O$119)+'СЕТ СН'!$I$11+СВЦЭМ!$D$10+'СЕТ СН'!$I$5-'СЕТ СН'!$I$21</f>
        <v>3456.8243287599998</v>
      </c>
      <c r="P134" s="36">
        <f>SUMIFS(СВЦЭМ!$D$33:$D$776,СВЦЭМ!$A$33:$A$776,$A134,СВЦЭМ!$B$33:$B$776,P$119)+'СЕТ СН'!$I$11+СВЦЭМ!$D$10+'СЕТ СН'!$I$5-'СЕТ СН'!$I$21</f>
        <v>3480.9629344499999</v>
      </c>
      <c r="Q134" s="36">
        <f>SUMIFS(СВЦЭМ!$D$33:$D$776,СВЦЭМ!$A$33:$A$776,$A134,СВЦЭМ!$B$33:$B$776,Q$119)+'СЕТ СН'!$I$11+СВЦЭМ!$D$10+'СЕТ СН'!$I$5-'СЕТ СН'!$I$21</f>
        <v>3443.9290460900002</v>
      </c>
      <c r="R134" s="36">
        <f>SUMIFS(СВЦЭМ!$D$33:$D$776,СВЦЭМ!$A$33:$A$776,$A134,СВЦЭМ!$B$33:$B$776,R$119)+'СЕТ СН'!$I$11+СВЦЭМ!$D$10+'СЕТ СН'!$I$5-'СЕТ СН'!$I$21</f>
        <v>3395.6611692699998</v>
      </c>
      <c r="S134" s="36">
        <f>SUMIFS(СВЦЭМ!$D$33:$D$776,СВЦЭМ!$A$33:$A$776,$A134,СВЦЭМ!$B$33:$B$776,S$119)+'СЕТ СН'!$I$11+СВЦЭМ!$D$10+'СЕТ СН'!$I$5-'СЕТ СН'!$I$21</f>
        <v>3341.46914612</v>
      </c>
      <c r="T134" s="36">
        <f>SUMIFS(СВЦЭМ!$D$33:$D$776,СВЦЭМ!$A$33:$A$776,$A134,СВЦЭМ!$B$33:$B$776,T$119)+'СЕТ СН'!$I$11+СВЦЭМ!$D$10+'СЕТ СН'!$I$5-'СЕТ СН'!$I$21</f>
        <v>3345.6940641699998</v>
      </c>
      <c r="U134" s="36">
        <f>SUMIFS(СВЦЭМ!$D$33:$D$776,СВЦЭМ!$A$33:$A$776,$A134,СВЦЭМ!$B$33:$B$776,U$119)+'СЕТ СН'!$I$11+СВЦЭМ!$D$10+'СЕТ СН'!$I$5-'СЕТ СН'!$I$21</f>
        <v>3370.13687914</v>
      </c>
      <c r="V134" s="36">
        <f>SUMIFS(СВЦЭМ!$D$33:$D$776,СВЦЭМ!$A$33:$A$776,$A134,СВЦЭМ!$B$33:$B$776,V$119)+'СЕТ СН'!$I$11+СВЦЭМ!$D$10+'СЕТ СН'!$I$5-'СЕТ СН'!$I$21</f>
        <v>3363.3875174499999</v>
      </c>
      <c r="W134" s="36">
        <f>SUMIFS(СВЦЭМ!$D$33:$D$776,СВЦЭМ!$A$33:$A$776,$A134,СВЦЭМ!$B$33:$B$776,W$119)+'СЕТ СН'!$I$11+СВЦЭМ!$D$10+'СЕТ СН'!$I$5-'СЕТ СН'!$I$21</f>
        <v>3352.5034758199999</v>
      </c>
      <c r="X134" s="36">
        <f>SUMIFS(СВЦЭМ!$D$33:$D$776,СВЦЭМ!$A$33:$A$776,$A134,СВЦЭМ!$B$33:$B$776,X$119)+'СЕТ СН'!$I$11+СВЦЭМ!$D$10+'СЕТ СН'!$I$5-'СЕТ СН'!$I$21</f>
        <v>3328.9463445299998</v>
      </c>
      <c r="Y134" s="36">
        <f>SUMIFS(СВЦЭМ!$D$33:$D$776,СВЦЭМ!$A$33:$A$776,$A134,СВЦЭМ!$B$33:$B$776,Y$119)+'СЕТ СН'!$I$11+СВЦЭМ!$D$10+'СЕТ СН'!$I$5-'СЕТ СН'!$I$21</f>
        <v>3378.2928017899999</v>
      </c>
    </row>
    <row r="135" spans="1:25" ht="15.75" x14ac:dyDescent="0.2">
      <c r="A135" s="35">
        <f t="shared" si="3"/>
        <v>44120</v>
      </c>
      <c r="B135" s="36">
        <f>SUMIFS(СВЦЭМ!$D$33:$D$776,СВЦЭМ!$A$33:$A$776,$A135,СВЦЭМ!$B$33:$B$776,B$119)+'СЕТ СН'!$I$11+СВЦЭМ!$D$10+'СЕТ СН'!$I$5-'СЕТ СН'!$I$21</f>
        <v>3425.9397280799999</v>
      </c>
      <c r="C135" s="36">
        <f>SUMIFS(СВЦЭМ!$D$33:$D$776,СВЦЭМ!$A$33:$A$776,$A135,СВЦЭМ!$B$33:$B$776,C$119)+'СЕТ СН'!$I$11+СВЦЭМ!$D$10+'СЕТ СН'!$I$5-'СЕТ СН'!$I$21</f>
        <v>3504.1320145300001</v>
      </c>
      <c r="D135" s="36">
        <f>SUMIFS(СВЦЭМ!$D$33:$D$776,СВЦЭМ!$A$33:$A$776,$A135,СВЦЭМ!$B$33:$B$776,D$119)+'СЕТ СН'!$I$11+СВЦЭМ!$D$10+'СЕТ СН'!$I$5-'СЕТ СН'!$I$21</f>
        <v>3557.8204798400002</v>
      </c>
      <c r="E135" s="36">
        <f>SUMIFS(СВЦЭМ!$D$33:$D$776,СВЦЭМ!$A$33:$A$776,$A135,СВЦЭМ!$B$33:$B$776,E$119)+'СЕТ СН'!$I$11+СВЦЭМ!$D$10+'СЕТ СН'!$I$5-'СЕТ СН'!$I$21</f>
        <v>3562.79469986</v>
      </c>
      <c r="F135" s="36">
        <f>SUMIFS(СВЦЭМ!$D$33:$D$776,СВЦЭМ!$A$33:$A$776,$A135,СВЦЭМ!$B$33:$B$776,F$119)+'СЕТ СН'!$I$11+СВЦЭМ!$D$10+'СЕТ СН'!$I$5-'СЕТ СН'!$I$21</f>
        <v>3559.6386328399999</v>
      </c>
      <c r="G135" s="36">
        <f>SUMIFS(СВЦЭМ!$D$33:$D$776,СВЦЭМ!$A$33:$A$776,$A135,СВЦЭМ!$B$33:$B$776,G$119)+'СЕТ СН'!$I$11+СВЦЭМ!$D$10+'СЕТ СН'!$I$5-'СЕТ СН'!$I$21</f>
        <v>3545.7712272700001</v>
      </c>
      <c r="H135" s="36">
        <f>SUMIFS(СВЦЭМ!$D$33:$D$776,СВЦЭМ!$A$33:$A$776,$A135,СВЦЭМ!$B$33:$B$776,H$119)+'СЕТ СН'!$I$11+СВЦЭМ!$D$10+'СЕТ СН'!$I$5-'СЕТ СН'!$I$21</f>
        <v>3515.4325782400001</v>
      </c>
      <c r="I135" s="36">
        <f>SUMIFS(СВЦЭМ!$D$33:$D$776,СВЦЭМ!$A$33:$A$776,$A135,СВЦЭМ!$B$33:$B$776,I$119)+'СЕТ СН'!$I$11+СВЦЭМ!$D$10+'СЕТ СН'!$I$5-'СЕТ СН'!$I$21</f>
        <v>3489.9707405199997</v>
      </c>
      <c r="J135" s="36">
        <f>SUMIFS(СВЦЭМ!$D$33:$D$776,СВЦЭМ!$A$33:$A$776,$A135,СВЦЭМ!$B$33:$B$776,J$119)+'СЕТ СН'!$I$11+СВЦЭМ!$D$10+'СЕТ СН'!$I$5-'СЕТ СН'!$I$21</f>
        <v>3461.15564524</v>
      </c>
      <c r="K135" s="36">
        <f>SUMIFS(СВЦЭМ!$D$33:$D$776,СВЦЭМ!$A$33:$A$776,$A135,СВЦЭМ!$B$33:$B$776,K$119)+'СЕТ СН'!$I$11+СВЦЭМ!$D$10+'СЕТ СН'!$I$5-'СЕТ СН'!$I$21</f>
        <v>3428.2412332200001</v>
      </c>
      <c r="L135" s="36">
        <f>SUMIFS(СВЦЭМ!$D$33:$D$776,СВЦЭМ!$A$33:$A$776,$A135,СВЦЭМ!$B$33:$B$776,L$119)+'СЕТ СН'!$I$11+СВЦЭМ!$D$10+'СЕТ СН'!$I$5-'СЕТ СН'!$I$21</f>
        <v>3425.8970793600001</v>
      </c>
      <c r="M135" s="36">
        <f>SUMIFS(СВЦЭМ!$D$33:$D$776,СВЦЭМ!$A$33:$A$776,$A135,СВЦЭМ!$B$33:$B$776,M$119)+'СЕТ СН'!$I$11+СВЦЭМ!$D$10+'СЕТ СН'!$I$5-'СЕТ СН'!$I$21</f>
        <v>3429.96468099</v>
      </c>
      <c r="N135" s="36">
        <f>SUMIFS(СВЦЭМ!$D$33:$D$776,СВЦЭМ!$A$33:$A$776,$A135,СВЦЭМ!$B$33:$B$776,N$119)+'СЕТ СН'!$I$11+СВЦЭМ!$D$10+'СЕТ СН'!$I$5-'СЕТ СН'!$I$21</f>
        <v>3442.2636499800001</v>
      </c>
      <c r="O135" s="36">
        <f>SUMIFS(СВЦЭМ!$D$33:$D$776,СВЦЭМ!$A$33:$A$776,$A135,СВЦЭМ!$B$33:$B$776,O$119)+'СЕТ СН'!$I$11+СВЦЭМ!$D$10+'СЕТ СН'!$I$5-'СЕТ СН'!$I$21</f>
        <v>3477.8394255600001</v>
      </c>
      <c r="P135" s="36">
        <f>SUMIFS(СВЦЭМ!$D$33:$D$776,СВЦЭМ!$A$33:$A$776,$A135,СВЦЭМ!$B$33:$B$776,P$119)+'СЕТ СН'!$I$11+СВЦЭМ!$D$10+'СЕТ СН'!$I$5-'СЕТ СН'!$I$21</f>
        <v>3520.9980708499997</v>
      </c>
      <c r="Q135" s="36">
        <f>SUMIFS(СВЦЭМ!$D$33:$D$776,СВЦЭМ!$A$33:$A$776,$A135,СВЦЭМ!$B$33:$B$776,Q$119)+'СЕТ СН'!$I$11+СВЦЭМ!$D$10+'СЕТ СН'!$I$5-'СЕТ СН'!$I$21</f>
        <v>3487.6482461999999</v>
      </c>
      <c r="R135" s="36">
        <f>SUMIFS(СВЦЭМ!$D$33:$D$776,СВЦЭМ!$A$33:$A$776,$A135,СВЦЭМ!$B$33:$B$776,R$119)+'СЕТ СН'!$I$11+СВЦЭМ!$D$10+'СЕТ СН'!$I$5-'СЕТ СН'!$I$21</f>
        <v>3440.8425876299998</v>
      </c>
      <c r="S135" s="36">
        <f>SUMIFS(СВЦЭМ!$D$33:$D$776,СВЦЭМ!$A$33:$A$776,$A135,СВЦЭМ!$B$33:$B$776,S$119)+'СЕТ СН'!$I$11+СВЦЭМ!$D$10+'СЕТ СН'!$I$5-'СЕТ СН'!$I$21</f>
        <v>3380.6732231599999</v>
      </c>
      <c r="T135" s="36">
        <f>SUMIFS(СВЦЭМ!$D$33:$D$776,СВЦЭМ!$A$33:$A$776,$A135,СВЦЭМ!$B$33:$B$776,T$119)+'СЕТ СН'!$I$11+СВЦЭМ!$D$10+'СЕТ СН'!$I$5-'СЕТ СН'!$I$21</f>
        <v>3354.6674422999999</v>
      </c>
      <c r="U135" s="36">
        <f>SUMIFS(СВЦЭМ!$D$33:$D$776,СВЦЭМ!$A$33:$A$776,$A135,СВЦЭМ!$B$33:$B$776,U$119)+'СЕТ СН'!$I$11+СВЦЭМ!$D$10+'СЕТ СН'!$I$5-'СЕТ СН'!$I$21</f>
        <v>3357.0631190599997</v>
      </c>
      <c r="V135" s="36">
        <f>SUMIFS(СВЦЭМ!$D$33:$D$776,СВЦЭМ!$A$33:$A$776,$A135,СВЦЭМ!$B$33:$B$776,V$119)+'СЕТ СН'!$I$11+СВЦЭМ!$D$10+'СЕТ СН'!$I$5-'СЕТ СН'!$I$21</f>
        <v>3345.3965518999998</v>
      </c>
      <c r="W135" s="36">
        <f>SUMIFS(СВЦЭМ!$D$33:$D$776,СВЦЭМ!$A$33:$A$776,$A135,СВЦЭМ!$B$33:$B$776,W$119)+'СЕТ СН'!$I$11+СВЦЭМ!$D$10+'СЕТ СН'!$I$5-'СЕТ СН'!$I$21</f>
        <v>3341.1919728499997</v>
      </c>
      <c r="X135" s="36">
        <f>SUMIFS(СВЦЭМ!$D$33:$D$776,СВЦЭМ!$A$33:$A$776,$A135,СВЦЭМ!$B$33:$B$776,X$119)+'СЕТ СН'!$I$11+СВЦЭМ!$D$10+'СЕТ СН'!$I$5-'СЕТ СН'!$I$21</f>
        <v>3340.6779377799999</v>
      </c>
      <c r="Y135" s="36">
        <f>SUMIFS(СВЦЭМ!$D$33:$D$776,СВЦЭМ!$A$33:$A$776,$A135,СВЦЭМ!$B$33:$B$776,Y$119)+'СЕТ СН'!$I$11+СВЦЭМ!$D$10+'СЕТ СН'!$I$5-'СЕТ СН'!$I$21</f>
        <v>3371.2567822800002</v>
      </c>
    </row>
    <row r="136" spans="1:25" ht="15.75" x14ac:dyDescent="0.2">
      <c r="A136" s="35">
        <f t="shared" si="3"/>
        <v>44121</v>
      </c>
      <c r="B136" s="36">
        <f>SUMIFS(СВЦЭМ!$D$33:$D$776,СВЦЭМ!$A$33:$A$776,$A136,СВЦЭМ!$B$33:$B$776,B$119)+'СЕТ СН'!$I$11+СВЦЭМ!$D$10+'СЕТ СН'!$I$5-'СЕТ СН'!$I$21</f>
        <v>3422.9324229399999</v>
      </c>
      <c r="C136" s="36">
        <f>SUMIFS(СВЦЭМ!$D$33:$D$776,СВЦЭМ!$A$33:$A$776,$A136,СВЦЭМ!$B$33:$B$776,C$119)+'СЕТ СН'!$I$11+СВЦЭМ!$D$10+'СЕТ СН'!$I$5-'СЕТ СН'!$I$21</f>
        <v>3498.6289158999998</v>
      </c>
      <c r="D136" s="36">
        <f>SUMIFS(СВЦЭМ!$D$33:$D$776,СВЦЭМ!$A$33:$A$776,$A136,СВЦЭМ!$B$33:$B$776,D$119)+'СЕТ СН'!$I$11+СВЦЭМ!$D$10+'СЕТ СН'!$I$5-'СЕТ СН'!$I$21</f>
        <v>3559.8342723699998</v>
      </c>
      <c r="E136" s="36">
        <f>SUMIFS(СВЦЭМ!$D$33:$D$776,СВЦЭМ!$A$33:$A$776,$A136,СВЦЭМ!$B$33:$B$776,E$119)+'СЕТ СН'!$I$11+СВЦЭМ!$D$10+'СЕТ СН'!$I$5-'СЕТ СН'!$I$21</f>
        <v>3568.0186991599999</v>
      </c>
      <c r="F136" s="36">
        <f>SUMIFS(СВЦЭМ!$D$33:$D$776,СВЦЭМ!$A$33:$A$776,$A136,СВЦЭМ!$B$33:$B$776,F$119)+'СЕТ СН'!$I$11+СВЦЭМ!$D$10+'СЕТ СН'!$I$5-'СЕТ СН'!$I$21</f>
        <v>3571.4544465499998</v>
      </c>
      <c r="G136" s="36">
        <f>SUMIFS(СВЦЭМ!$D$33:$D$776,СВЦЭМ!$A$33:$A$776,$A136,СВЦЭМ!$B$33:$B$776,G$119)+'СЕТ СН'!$I$11+СВЦЭМ!$D$10+'СЕТ СН'!$I$5-'СЕТ СН'!$I$21</f>
        <v>3561.4436660400002</v>
      </c>
      <c r="H136" s="36">
        <f>SUMIFS(СВЦЭМ!$D$33:$D$776,СВЦЭМ!$A$33:$A$776,$A136,СВЦЭМ!$B$33:$B$776,H$119)+'СЕТ СН'!$I$11+СВЦЭМ!$D$10+'СЕТ СН'!$I$5-'СЕТ СН'!$I$21</f>
        <v>3548.8819252900003</v>
      </c>
      <c r="I136" s="36">
        <f>SUMIFS(СВЦЭМ!$D$33:$D$776,СВЦЭМ!$A$33:$A$776,$A136,СВЦЭМ!$B$33:$B$776,I$119)+'СЕТ СН'!$I$11+СВЦЭМ!$D$10+'СЕТ СН'!$I$5-'СЕТ СН'!$I$21</f>
        <v>3546.2187426299997</v>
      </c>
      <c r="J136" s="36">
        <f>SUMIFS(СВЦЭМ!$D$33:$D$776,СВЦЭМ!$A$33:$A$776,$A136,СВЦЭМ!$B$33:$B$776,J$119)+'СЕТ СН'!$I$11+СВЦЭМ!$D$10+'СЕТ СН'!$I$5-'СЕТ СН'!$I$21</f>
        <v>3491.4545150599997</v>
      </c>
      <c r="K136" s="36">
        <f>SUMIFS(СВЦЭМ!$D$33:$D$776,СВЦЭМ!$A$33:$A$776,$A136,СВЦЭМ!$B$33:$B$776,K$119)+'СЕТ СН'!$I$11+СВЦЭМ!$D$10+'СЕТ СН'!$I$5-'СЕТ СН'!$I$21</f>
        <v>3467.3157205299999</v>
      </c>
      <c r="L136" s="36">
        <f>SUMIFS(СВЦЭМ!$D$33:$D$776,СВЦЭМ!$A$33:$A$776,$A136,СВЦЭМ!$B$33:$B$776,L$119)+'СЕТ СН'!$I$11+СВЦЭМ!$D$10+'СЕТ СН'!$I$5-'СЕТ СН'!$I$21</f>
        <v>3439.1291253700001</v>
      </c>
      <c r="M136" s="36">
        <f>SUMIFS(СВЦЭМ!$D$33:$D$776,СВЦЭМ!$A$33:$A$776,$A136,СВЦЭМ!$B$33:$B$776,M$119)+'СЕТ СН'!$I$11+СВЦЭМ!$D$10+'СЕТ СН'!$I$5-'СЕТ СН'!$I$21</f>
        <v>3446.8168320099999</v>
      </c>
      <c r="N136" s="36">
        <f>SUMIFS(СВЦЭМ!$D$33:$D$776,СВЦЭМ!$A$33:$A$776,$A136,СВЦЭМ!$B$33:$B$776,N$119)+'СЕТ СН'!$I$11+СВЦЭМ!$D$10+'СЕТ СН'!$I$5-'СЕТ СН'!$I$21</f>
        <v>3459.87278053</v>
      </c>
      <c r="O136" s="36">
        <f>SUMIFS(СВЦЭМ!$D$33:$D$776,СВЦЭМ!$A$33:$A$776,$A136,СВЦЭМ!$B$33:$B$776,O$119)+'СЕТ СН'!$I$11+СВЦЭМ!$D$10+'СЕТ СН'!$I$5-'СЕТ СН'!$I$21</f>
        <v>3500.4502082600002</v>
      </c>
      <c r="P136" s="36">
        <f>SUMIFS(СВЦЭМ!$D$33:$D$776,СВЦЭМ!$A$33:$A$776,$A136,СВЦЭМ!$B$33:$B$776,P$119)+'СЕТ СН'!$I$11+СВЦЭМ!$D$10+'СЕТ СН'!$I$5-'СЕТ СН'!$I$21</f>
        <v>3544.3353296999999</v>
      </c>
      <c r="Q136" s="36">
        <f>SUMIFS(СВЦЭМ!$D$33:$D$776,СВЦЭМ!$A$33:$A$776,$A136,СВЦЭМ!$B$33:$B$776,Q$119)+'СЕТ СН'!$I$11+СВЦЭМ!$D$10+'СЕТ СН'!$I$5-'СЕТ СН'!$I$21</f>
        <v>3515.8842921599999</v>
      </c>
      <c r="R136" s="36">
        <f>SUMIFS(СВЦЭМ!$D$33:$D$776,СВЦЭМ!$A$33:$A$776,$A136,СВЦЭМ!$B$33:$B$776,R$119)+'СЕТ СН'!$I$11+СВЦЭМ!$D$10+'СЕТ СН'!$I$5-'СЕТ СН'!$I$21</f>
        <v>3471.1713961599999</v>
      </c>
      <c r="S136" s="36">
        <f>SUMIFS(СВЦЭМ!$D$33:$D$776,СВЦЭМ!$A$33:$A$776,$A136,СВЦЭМ!$B$33:$B$776,S$119)+'СЕТ СН'!$I$11+СВЦЭМ!$D$10+'СЕТ СН'!$I$5-'СЕТ СН'!$I$21</f>
        <v>3406.59258735</v>
      </c>
      <c r="T136" s="36">
        <f>SUMIFS(СВЦЭМ!$D$33:$D$776,СВЦЭМ!$A$33:$A$776,$A136,СВЦЭМ!$B$33:$B$776,T$119)+'СЕТ СН'!$I$11+СВЦЭМ!$D$10+'СЕТ СН'!$I$5-'СЕТ СН'!$I$21</f>
        <v>3370.02481601</v>
      </c>
      <c r="U136" s="36">
        <f>SUMIFS(СВЦЭМ!$D$33:$D$776,СВЦЭМ!$A$33:$A$776,$A136,СВЦЭМ!$B$33:$B$776,U$119)+'СЕТ СН'!$I$11+СВЦЭМ!$D$10+'СЕТ СН'!$I$5-'СЕТ СН'!$I$21</f>
        <v>3358.3789766099999</v>
      </c>
      <c r="V136" s="36">
        <f>SUMIFS(СВЦЭМ!$D$33:$D$776,СВЦЭМ!$A$33:$A$776,$A136,СВЦЭМ!$B$33:$B$776,V$119)+'СЕТ СН'!$I$11+СВЦЭМ!$D$10+'СЕТ СН'!$I$5-'СЕТ СН'!$I$21</f>
        <v>3359.2555258900002</v>
      </c>
      <c r="W136" s="36">
        <f>SUMIFS(СВЦЭМ!$D$33:$D$776,СВЦЭМ!$A$33:$A$776,$A136,СВЦЭМ!$B$33:$B$776,W$119)+'СЕТ СН'!$I$11+СВЦЭМ!$D$10+'СЕТ СН'!$I$5-'СЕТ СН'!$I$21</f>
        <v>3360.6922989300001</v>
      </c>
      <c r="X136" s="36">
        <f>SUMIFS(СВЦЭМ!$D$33:$D$776,СВЦЭМ!$A$33:$A$776,$A136,СВЦЭМ!$B$33:$B$776,X$119)+'СЕТ СН'!$I$11+СВЦЭМ!$D$10+'СЕТ СН'!$I$5-'СЕТ СН'!$I$21</f>
        <v>3380.6957956799997</v>
      </c>
      <c r="Y136" s="36">
        <f>SUMIFS(СВЦЭМ!$D$33:$D$776,СВЦЭМ!$A$33:$A$776,$A136,СВЦЭМ!$B$33:$B$776,Y$119)+'СЕТ СН'!$I$11+СВЦЭМ!$D$10+'СЕТ СН'!$I$5-'СЕТ СН'!$I$21</f>
        <v>3411.35759267</v>
      </c>
    </row>
    <row r="137" spans="1:25" ht="15.75" x14ac:dyDescent="0.2">
      <c r="A137" s="35">
        <f t="shared" si="3"/>
        <v>44122</v>
      </c>
      <c r="B137" s="36">
        <f>SUMIFS(СВЦЭМ!$D$33:$D$776,СВЦЭМ!$A$33:$A$776,$A137,СВЦЭМ!$B$33:$B$776,B$119)+'СЕТ СН'!$I$11+СВЦЭМ!$D$10+'СЕТ СН'!$I$5-'СЕТ СН'!$I$21</f>
        <v>3508.7142443499997</v>
      </c>
      <c r="C137" s="36">
        <f>SUMIFS(СВЦЭМ!$D$33:$D$776,СВЦЭМ!$A$33:$A$776,$A137,СВЦЭМ!$B$33:$B$776,C$119)+'СЕТ СН'!$I$11+СВЦЭМ!$D$10+'СЕТ СН'!$I$5-'СЕТ СН'!$I$21</f>
        <v>3604.2097531999998</v>
      </c>
      <c r="D137" s="36">
        <f>SUMIFS(СВЦЭМ!$D$33:$D$776,СВЦЭМ!$A$33:$A$776,$A137,СВЦЭМ!$B$33:$B$776,D$119)+'СЕТ СН'!$I$11+СВЦЭМ!$D$10+'СЕТ СН'!$I$5-'СЕТ СН'!$I$21</f>
        <v>3674.0953030999999</v>
      </c>
      <c r="E137" s="36">
        <f>SUMIFS(СВЦЭМ!$D$33:$D$776,СВЦЭМ!$A$33:$A$776,$A137,СВЦЭМ!$B$33:$B$776,E$119)+'СЕТ СН'!$I$11+СВЦЭМ!$D$10+'СЕТ СН'!$I$5-'СЕТ СН'!$I$21</f>
        <v>3681.7511536100001</v>
      </c>
      <c r="F137" s="36">
        <f>SUMIFS(СВЦЭМ!$D$33:$D$776,СВЦЭМ!$A$33:$A$776,$A137,СВЦЭМ!$B$33:$B$776,F$119)+'СЕТ СН'!$I$11+СВЦЭМ!$D$10+'СЕТ СН'!$I$5-'СЕТ СН'!$I$21</f>
        <v>3688.4420774700002</v>
      </c>
      <c r="G137" s="36">
        <f>SUMIFS(СВЦЭМ!$D$33:$D$776,СВЦЭМ!$A$33:$A$776,$A137,СВЦЭМ!$B$33:$B$776,G$119)+'СЕТ СН'!$I$11+СВЦЭМ!$D$10+'СЕТ СН'!$I$5-'СЕТ СН'!$I$21</f>
        <v>3676.2162822099999</v>
      </c>
      <c r="H137" s="36">
        <f>SUMIFS(СВЦЭМ!$D$33:$D$776,СВЦЭМ!$A$33:$A$776,$A137,СВЦЭМ!$B$33:$B$776,H$119)+'СЕТ СН'!$I$11+СВЦЭМ!$D$10+'СЕТ СН'!$I$5-'СЕТ СН'!$I$21</f>
        <v>3654.6649543899998</v>
      </c>
      <c r="I137" s="36">
        <f>SUMIFS(СВЦЭМ!$D$33:$D$776,СВЦЭМ!$A$33:$A$776,$A137,СВЦЭМ!$B$33:$B$776,I$119)+'СЕТ СН'!$I$11+СВЦЭМ!$D$10+'СЕТ СН'!$I$5-'СЕТ СН'!$I$21</f>
        <v>3620.9336938599999</v>
      </c>
      <c r="J137" s="36">
        <f>SUMIFS(СВЦЭМ!$D$33:$D$776,СВЦЭМ!$A$33:$A$776,$A137,СВЦЭМ!$B$33:$B$776,J$119)+'СЕТ СН'!$I$11+СВЦЭМ!$D$10+'СЕТ СН'!$I$5-'СЕТ СН'!$I$21</f>
        <v>3538.4958197400001</v>
      </c>
      <c r="K137" s="36">
        <f>SUMIFS(СВЦЭМ!$D$33:$D$776,СВЦЭМ!$A$33:$A$776,$A137,СВЦЭМ!$B$33:$B$776,K$119)+'СЕТ СН'!$I$11+СВЦЭМ!$D$10+'СЕТ СН'!$I$5-'СЕТ СН'!$I$21</f>
        <v>3472.4350795700002</v>
      </c>
      <c r="L137" s="36">
        <f>SUMIFS(СВЦЭМ!$D$33:$D$776,СВЦЭМ!$A$33:$A$776,$A137,СВЦЭМ!$B$33:$B$776,L$119)+'СЕТ СН'!$I$11+СВЦЭМ!$D$10+'СЕТ СН'!$I$5-'СЕТ СН'!$I$21</f>
        <v>3462.9183441800001</v>
      </c>
      <c r="M137" s="36">
        <f>SUMIFS(СВЦЭМ!$D$33:$D$776,СВЦЭМ!$A$33:$A$776,$A137,СВЦЭМ!$B$33:$B$776,M$119)+'СЕТ СН'!$I$11+СВЦЭМ!$D$10+'СЕТ СН'!$I$5-'СЕТ СН'!$I$21</f>
        <v>3464.1456144700001</v>
      </c>
      <c r="N137" s="36">
        <f>SUMIFS(СВЦЭМ!$D$33:$D$776,СВЦЭМ!$A$33:$A$776,$A137,СВЦЭМ!$B$33:$B$776,N$119)+'СЕТ СН'!$I$11+СВЦЭМ!$D$10+'СЕТ СН'!$I$5-'СЕТ СН'!$I$21</f>
        <v>3471.12230297</v>
      </c>
      <c r="O137" s="36">
        <f>SUMIFS(СВЦЭМ!$D$33:$D$776,СВЦЭМ!$A$33:$A$776,$A137,СВЦЭМ!$B$33:$B$776,O$119)+'СЕТ СН'!$I$11+СВЦЭМ!$D$10+'СЕТ СН'!$I$5-'СЕТ СН'!$I$21</f>
        <v>3520.7837607500001</v>
      </c>
      <c r="P137" s="36">
        <f>SUMIFS(СВЦЭМ!$D$33:$D$776,СВЦЭМ!$A$33:$A$776,$A137,СВЦЭМ!$B$33:$B$776,P$119)+'СЕТ СН'!$I$11+СВЦЭМ!$D$10+'СЕТ СН'!$I$5-'СЕТ СН'!$I$21</f>
        <v>3568.8339392899998</v>
      </c>
      <c r="Q137" s="36">
        <f>SUMIFS(СВЦЭМ!$D$33:$D$776,СВЦЭМ!$A$33:$A$776,$A137,СВЦЭМ!$B$33:$B$776,Q$119)+'СЕТ СН'!$I$11+СВЦЭМ!$D$10+'СЕТ СН'!$I$5-'СЕТ СН'!$I$21</f>
        <v>3533.9025817399997</v>
      </c>
      <c r="R137" s="36">
        <f>SUMIFS(СВЦЭМ!$D$33:$D$776,СВЦЭМ!$A$33:$A$776,$A137,СВЦЭМ!$B$33:$B$776,R$119)+'СЕТ СН'!$I$11+СВЦЭМ!$D$10+'СЕТ СН'!$I$5-'СЕТ СН'!$I$21</f>
        <v>3478.2588523099998</v>
      </c>
      <c r="S137" s="36">
        <f>SUMIFS(СВЦЭМ!$D$33:$D$776,СВЦЭМ!$A$33:$A$776,$A137,СВЦЭМ!$B$33:$B$776,S$119)+'СЕТ СН'!$I$11+СВЦЭМ!$D$10+'СЕТ СН'!$I$5-'СЕТ СН'!$I$21</f>
        <v>3405.7725990999998</v>
      </c>
      <c r="T137" s="36">
        <f>SUMIFS(СВЦЭМ!$D$33:$D$776,СВЦЭМ!$A$33:$A$776,$A137,СВЦЭМ!$B$33:$B$776,T$119)+'СЕТ СН'!$I$11+СВЦЭМ!$D$10+'СЕТ СН'!$I$5-'СЕТ СН'!$I$21</f>
        <v>3366.7375765699999</v>
      </c>
      <c r="U137" s="36">
        <f>SUMIFS(СВЦЭМ!$D$33:$D$776,СВЦЭМ!$A$33:$A$776,$A137,СВЦЭМ!$B$33:$B$776,U$119)+'СЕТ СН'!$I$11+СВЦЭМ!$D$10+'СЕТ СН'!$I$5-'СЕТ СН'!$I$21</f>
        <v>3363.0774564100002</v>
      </c>
      <c r="V137" s="36">
        <f>SUMIFS(СВЦЭМ!$D$33:$D$776,СВЦЭМ!$A$33:$A$776,$A137,СВЦЭМ!$B$33:$B$776,V$119)+'СЕТ СН'!$I$11+СВЦЭМ!$D$10+'СЕТ СН'!$I$5-'СЕТ СН'!$I$21</f>
        <v>3361.96141992</v>
      </c>
      <c r="W137" s="36">
        <f>SUMIFS(СВЦЭМ!$D$33:$D$776,СВЦЭМ!$A$33:$A$776,$A137,СВЦЭМ!$B$33:$B$776,W$119)+'СЕТ СН'!$I$11+СВЦЭМ!$D$10+'СЕТ СН'!$I$5-'СЕТ СН'!$I$21</f>
        <v>3360.9551040699998</v>
      </c>
      <c r="X137" s="36">
        <f>SUMIFS(СВЦЭМ!$D$33:$D$776,СВЦЭМ!$A$33:$A$776,$A137,СВЦЭМ!$B$33:$B$776,X$119)+'СЕТ СН'!$I$11+СВЦЭМ!$D$10+'СЕТ СН'!$I$5-'СЕТ СН'!$I$21</f>
        <v>3361.0654421899999</v>
      </c>
      <c r="Y137" s="36">
        <f>SUMIFS(СВЦЭМ!$D$33:$D$776,СВЦЭМ!$A$33:$A$776,$A137,СВЦЭМ!$B$33:$B$776,Y$119)+'СЕТ СН'!$I$11+СВЦЭМ!$D$10+'СЕТ СН'!$I$5-'СЕТ СН'!$I$21</f>
        <v>3401.4986591500001</v>
      </c>
    </row>
    <row r="138" spans="1:25" ht="15.75" x14ac:dyDescent="0.2">
      <c r="A138" s="35">
        <f t="shared" si="3"/>
        <v>44123</v>
      </c>
      <c r="B138" s="36">
        <f>SUMIFS(СВЦЭМ!$D$33:$D$776,СВЦЭМ!$A$33:$A$776,$A138,СВЦЭМ!$B$33:$B$776,B$119)+'СЕТ СН'!$I$11+СВЦЭМ!$D$10+'СЕТ СН'!$I$5-'СЕТ СН'!$I$21</f>
        <v>3467.17308349</v>
      </c>
      <c r="C138" s="36">
        <f>SUMIFS(СВЦЭМ!$D$33:$D$776,СВЦЭМ!$A$33:$A$776,$A138,СВЦЭМ!$B$33:$B$776,C$119)+'СЕТ СН'!$I$11+СВЦЭМ!$D$10+'СЕТ СН'!$I$5-'СЕТ СН'!$I$21</f>
        <v>3543.03401115</v>
      </c>
      <c r="D138" s="36">
        <f>SUMIFS(СВЦЭМ!$D$33:$D$776,СВЦЭМ!$A$33:$A$776,$A138,СВЦЭМ!$B$33:$B$776,D$119)+'СЕТ СН'!$I$11+СВЦЭМ!$D$10+'СЕТ СН'!$I$5-'СЕТ СН'!$I$21</f>
        <v>3613.5446684899998</v>
      </c>
      <c r="E138" s="36">
        <f>SUMIFS(СВЦЭМ!$D$33:$D$776,СВЦЭМ!$A$33:$A$776,$A138,СВЦЭМ!$B$33:$B$776,E$119)+'СЕТ СН'!$I$11+СВЦЭМ!$D$10+'СЕТ СН'!$I$5-'СЕТ СН'!$I$21</f>
        <v>3616.5049844699997</v>
      </c>
      <c r="F138" s="36">
        <f>SUMIFS(СВЦЭМ!$D$33:$D$776,СВЦЭМ!$A$33:$A$776,$A138,СВЦЭМ!$B$33:$B$776,F$119)+'СЕТ СН'!$I$11+СВЦЭМ!$D$10+'СЕТ СН'!$I$5-'СЕТ СН'!$I$21</f>
        <v>3619.2885353000001</v>
      </c>
      <c r="G138" s="36">
        <f>SUMIFS(СВЦЭМ!$D$33:$D$776,СВЦЭМ!$A$33:$A$776,$A138,СВЦЭМ!$B$33:$B$776,G$119)+'СЕТ СН'!$I$11+СВЦЭМ!$D$10+'СЕТ СН'!$I$5-'СЕТ СН'!$I$21</f>
        <v>3600.1391888200001</v>
      </c>
      <c r="H138" s="36">
        <f>SUMIFS(СВЦЭМ!$D$33:$D$776,СВЦЭМ!$A$33:$A$776,$A138,СВЦЭМ!$B$33:$B$776,H$119)+'СЕТ СН'!$I$11+СВЦЭМ!$D$10+'СЕТ СН'!$I$5-'СЕТ СН'!$I$21</f>
        <v>3551.00654145</v>
      </c>
      <c r="I138" s="36">
        <f>SUMIFS(СВЦЭМ!$D$33:$D$776,СВЦЭМ!$A$33:$A$776,$A138,СВЦЭМ!$B$33:$B$776,I$119)+'СЕТ СН'!$I$11+СВЦЭМ!$D$10+'СЕТ СН'!$I$5-'СЕТ СН'!$I$21</f>
        <v>3495.9508659799999</v>
      </c>
      <c r="J138" s="36">
        <f>SUMIFS(СВЦЭМ!$D$33:$D$776,СВЦЭМ!$A$33:$A$776,$A138,СВЦЭМ!$B$33:$B$776,J$119)+'СЕТ СН'!$I$11+СВЦЭМ!$D$10+'СЕТ СН'!$I$5-'СЕТ СН'!$I$21</f>
        <v>3440.0512074099997</v>
      </c>
      <c r="K138" s="36">
        <f>SUMIFS(СВЦЭМ!$D$33:$D$776,СВЦЭМ!$A$33:$A$776,$A138,СВЦЭМ!$B$33:$B$776,K$119)+'СЕТ СН'!$I$11+СВЦЭМ!$D$10+'СЕТ СН'!$I$5-'СЕТ СН'!$I$21</f>
        <v>3406.1949692600001</v>
      </c>
      <c r="L138" s="36">
        <f>SUMIFS(СВЦЭМ!$D$33:$D$776,СВЦЭМ!$A$33:$A$776,$A138,СВЦЭМ!$B$33:$B$776,L$119)+'СЕТ СН'!$I$11+СВЦЭМ!$D$10+'СЕТ СН'!$I$5-'СЕТ СН'!$I$21</f>
        <v>3408.2342377699997</v>
      </c>
      <c r="M138" s="36">
        <f>SUMIFS(СВЦЭМ!$D$33:$D$776,СВЦЭМ!$A$33:$A$776,$A138,СВЦЭМ!$B$33:$B$776,M$119)+'СЕТ СН'!$I$11+СВЦЭМ!$D$10+'СЕТ СН'!$I$5-'СЕТ СН'!$I$21</f>
        <v>3413.6033220600002</v>
      </c>
      <c r="N138" s="36">
        <f>SUMIFS(СВЦЭМ!$D$33:$D$776,СВЦЭМ!$A$33:$A$776,$A138,СВЦЭМ!$B$33:$B$776,N$119)+'СЕТ СН'!$I$11+СВЦЭМ!$D$10+'СЕТ СН'!$I$5-'СЕТ СН'!$I$21</f>
        <v>3426.0997355199997</v>
      </c>
      <c r="O138" s="36">
        <f>SUMIFS(СВЦЭМ!$D$33:$D$776,СВЦЭМ!$A$33:$A$776,$A138,СВЦЭМ!$B$33:$B$776,O$119)+'СЕТ СН'!$I$11+СВЦЭМ!$D$10+'СЕТ СН'!$I$5-'СЕТ СН'!$I$21</f>
        <v>3469.3779886000002</v>
      </c>
      <c r="P138" s="36">
        <f>SUMIFS(СВЦЭМ!$D$33:$D$776,СВЦЭМ!$A$33:$A$776,$A138,СВЦЭМ!$B$33:$B$776,P$119)+'СЕТ СН'!$I$11+СВЦЭМ!$D$10+'СЕТ СН'!$I$5-'СЕТ СН'!$I$21</f>
        <v>3507.9873672799999</v>
      </c>
      <c r="Q138" s="36">
        <f>SUMIFS(СВЦЭМ!$D$33:$D$776,СВЦЭМ!$A$33:$A$776,$A138,СВЦЭМ!$B$33:$B$776,Q$119)+'СЕТ СН'!$I$11+СВЦЭМ!$D$10+'СЕТ СН'!$I$5-'СЕТ СН'!$I$21</f>
        <v>3479.1522355500001</v>
      </c>
      <c r="R138" s="36">
        <f>SUMIFS(СВЦЭМ!$D$33:$D$776,СВЦЭМ!$A$33:$A$776,$A138,СВЦЭМ!$B$33:$B$776,R$119)+'СЕТ СН'!$I$11+СВЦЭМ!$D$10+'СЕТ СН'!$I$5-'СЕТ СН'!$I$21</f>
        <v>3434.6109513199999</v>
      </c>
      <c r="S138" s="36">
        <f>SUMIFS(СВЦЭМ!$D$33:$D$776,СВЦЭМ!$A$33:$A$776,$A138,СВЦЭМ!$B$33:$B$776,S$119)+'СЕТ СН'!$I$11+СВЦЭМ!$D$10+'СЕТ СН'!$I$5-'СЕТ СН'!$I$21</f>
        <v>3378.6104966000003</v>
      </c>
      <c r="T138" s="36">
        <f>SUMIFS(СВЦЭМ!$D$33:$D$776,СВЦЭМ!$A$33:$A$776,$A138,СВЦЭМ!$B$33:$B$776,T$119)+'СЕТ СН'!$I$11+СВЦЭМ!$D$10+'СЕТ СН'!$I$5-'СЕТ СН'!$I$21</f>
        <v>3349.3963945999999</v>
      </c>
      <c r="U138" s="36">
        <f>SUMIFS(СВЦЭМ!$D$33:$D$776,СВЦЭМ!$A$33:$A$776,$A138,СВЦЭМ!$B$33:$B$776,U$119)+'СЕТ СН'!$I$11+СВЦЭМ!$D$10+'СЕТ СН'!$I$5-'СЕТ СН'!$I$21</f>
        <v>3357.4648790000001</v>
      </c>
      <c r="V138" s="36">
        <f>SUMIFS(СВЦЭМ!$D$33:$D$776,СВЦЭМ!$A$33:$A$776,$A138,СВЦЭМ!$B$33:$B$776,V$119)+'СЕТ СН'!$I$11+СВЦЭМ!$D$10+'СЕТ СН'!$I$5-'СЕТ СН'!$I$21</f>
        <v>3348.91982383</v>
      </c>
      <c r="W138" s="36">
        <f>SUMIFS(СВЦЭМ!$D$33:$D$776,СВЦЭМ!$A$33:$A$776,$A138,СВЦЭМ!$B$33:$B$776,W$119)+'СЕТ СН'!$I$11+СВЦЭМ!$D$10+'СЕТ СН'!$I$5-'СЕТ СН'!$I$21</f>
        <v>3353.3575221000001</v>
      </c>
      <c r="X138" s="36">
        <f>SUMIFS(СВЦЭМ!$D$33:$D$776,СВЦЭМ!$A$33:$A$776,$A138,СВЦЭМ!$B$33:$B$776,X$119)+'СЕТ СН'!$I$11+СВЦЭМ!$D$10+'СЕТ СН'!$I$5-'СЕТ СН'!$I$21</f>
        <v>3367.4374735699998</v>
      </c>
      <c r="Y138" s="36">
        <f>SUMIFS(СВЦЭМ!$D$33:$D$776,СВЦЭМ!$A$33:$A$776,$A138,СВЦЭМ!$B$33:$B$776,Y$119)+'СЕТ СН'!$I$11+СВЦЭМ!$D$10+'СЕТ СН'!$I$5-'СЕТ СН'!$I$21</f>
        <v>3398.4841833099999</v>
      </c>
    </row>
    <row r="139" spans="1:25" ht="15.75" x14ac:dyDescent="0.2">
      <c r="A139" s="35">
        <f t="shared" si="3"/>
        <v>44124</v>
      </c>
      <c r="B139" s="36">
        <f>SUMIFS(СВЦЭМ!$D$33:$D$776,СВЦЭМ!$A$33:$A$776,$A139,СВЦЭМ!$B$33:$B$776,B$119)+'СЕТ СН'!$I$11+СВЦЭМ!$D$10+'СЕТ СН'!$I$5-'СЕТ СН'!$I$21</f>
        <v>3507.81897583</v>
      </c>
      <c r="C139" s="36">
        <f>SUMIFS(СВЦЭМ!$D$33:$D$776,СВЦЭМ!$A$33:$A$776,$A139,СВЦЭМ!$B$33:$B$776,C$119)+'СЕТ СН'!$I$11+СВЦЭМ!$D$10+'СЕТ СН'!$I$5-'СЕТ СН'!$I$21</f>
        <v>3588.9445629299998</v>
      </c>
      <c r="D139" s="36">
        <f>SUMIFS(СВЦЭМ!$D$33:$D$776,СВЦЭМ!$A$33:$A$776,$A139,СВЦЭМ!$B$33:$B$776,D$119)+'СЕТ СН'!$I$11+СВЦЭМ!$D$10+'СЕТ СН'!$I$5-'СЕТ СН'!$I$21</f>
        <v>3656.7447644599997</v>
      </c>
      <c r="E139" s="36">
        <f>SUMIFS(СВЦЭМ!$D$33:$D$776,СВЦЭМ!$A$33:$A$776,$A139,СВЦЭМ!$B$33:$B$776,E$119)+'СЕТ СН'!$I$11+СВЦЭМ!$D$10+'СЕТ СН'!$I$5-'СЕТ СН'!$I$21</f>
        <v>3666.0889091899999</v>
      </c>
      <c r="F139" s="36">
        <f>SUMIFS(СВЦЭМ!$D$33:$D$776,СВЦЭМ!$A$33:$A$776,$A139,СВЦЭМ!$B$33:$B$776,F$119)+'СЕТ СН'!$I$11+СВЦЭМ!$D$10+'СЕТ СН'!$I$5-'СЕТ СН'!$I$21</f>
        <v>3674.8617682599997</v>
      </c>
      <c r="G139" s="36">
        <f>SUMIFS(СВЦЭМ!$D$33:$D$776,СВЦЭМ!$A$33:$A$776,$A139,СВЦЭМ!$B$33:$B$776,G$119)+'СЕТ СН'!$I$11+СВЦЭМ!$D$10+'СЕТ СН'!$I$5-'СЕТ СН'!$I$21</f>
        <v>3651.9687336799998</v>
      </c>
      <c r="H139" s="36">
        <f>SUMIFS(СВЦЭМ!$D$33:$D$776,СВЦЭМ!$A$33:$A$776,$A139,СВЦЭМ!$B$33:$B$776,H$119)+'СЕТ СН'!$I$11+СВЦЭМ!$D$10+'СЕТ СН'!$I$5-'СЕТ СН'!$I$21</f>
        <v>3594.1435185299997</v>
      </c>
      <c r="I139" s="36">
        <f>SUMIFS(СВЦЭМ!$D$33:$D$776,СВЦЭМ!$A$33:$A$776,$A139,СВЦЭМ!$B$33:$B$776,I$119)+'СЕТ СН'!$I$11+СВЦЭМ!$D$10+'СЕТ СН'!$I$5-'СЕТ СН'!$I$21</f>
        <v>3542.2285760300001</v>
      </c>
      <c r="J139" s="36">
        <f>SUMIFS(СВЦЭМ!$D$33:$D$776,СВЦЭМ!$A$33:$A$776,$A139,СВЦЭМ!$B$33:$B$776,J$119)+'СЕТ СН'!$I$11+СВЦЭМ!$D$10+'СЕТ СН'!$I$5-'СЕТ СН'!$I$21</f>
        <v>3475.7573786299999</v>
      </c>
      <c r="K139" s="36">
        <f>SUMIFS(СВЦЭМ!$D$33:$D$776,СВЦЭМ!$A$33:$A$776,$A139,СВЦЭМ!$B$33:$B$776,K$119)+'СЕТ СН'!$I$11+СВЦЭМ!$D$10+'СЕТ СН'!$I$5-'СЕТ СН'!$I$21</f>
        <v>3431.1924598000001</v>
      </c>
      <c r="L139" s="36">
        <f>SUMIFS(СВЦЭМ!$D$33:$D$776,СВЦЭМ!$A$33:$A$776,$A139,СВЦЭМ!$B$33:$B$776,L$119)+'СЕТ СН'!$I$11+СВЦЭМ!$D$10+'СЕТ СН'!$I$5-'СЕТ СН'!$I$21</f>
        <v>3430.9624394699999</v>
      </c>
      <c r="M139" s="36">
        <f>SUMIFS(СВЦЭМ!$D$33:$D$776,СВЦЭМ!$A$33:$A$776,$A139,СВЦЭМ!$B$33:$B$776,M$119)+'СЕТ СН'!$I$11+СВЦЭМ!$D$10+'СЕТ СН'!$I$5-'СЕТ СН'!$I$21</f>
        <v>3441.5297714500002</v>
      </c>
      <c r="N139" s="36">
        <f>SUMIFS(СВЦЭМ!$D$33:$D$776,СВЦЭМ!$A$33:$A$776,$A139,СВЦЭМ!$B$33:$B$776,N$119)+'СЕТ СН'!$I$11+СВЦЭМ!$D$10+'СЕТ СН'!$I$5-'СЕТ СН'!$I$21</f>
        <v>3454.1232844599999</v>
      </c>
      <c r="O139" s="36">
        <f>SUMIFS(СВЦЭМ!$D$33:$D$776,СВЦЭМ!$A$33:$A$776,$A139,СВЦЭМ!$B$33:$B$776,O$119)+'СЕТ СН'!$I$11+СВЦЭМ!$D$10+'СЕТ СН'!$I$5-'СЕТ СН'!$I$21</f>
        <v>3496.7775513500001</v>
      </c>
      <c r="P139" s="36">
        <f>SUMIFS(СВЦЭМ!$D$33:$D$776,СВЦЭМ!$A$33:$A$776,$A139,СВЦЭМ!$B$33:$B$776,P$119)+'СЕТ СН'!$I$11+СВЦЭМ!$D$10+'СЕТ СН'!$I$5-'СЕТ СН'!$I$21</f>
        <v>3545.8715590699999</v>
      </c>
      <c r="Q139" s="36">
        <f>SUMIFS(СВЦЭМ!$D$33:$D$776,СВЦЭМ!$A$33:$A$776,$A139,СВЦЭМ!$B$33:$B$776,Q$119)+'СЕТ СН'!$I$11+СВЦЭМ!$D$10+'СЕТ СН'!$I$5-'СЕТ СН'!$I$21</f>
        <v>3515.3730009400001</v>
      </c>
      <c r="R139" s="36">
        <f>SUMIFS(СВЦЭМ!$D$33:$D$776,СВЦЭМ!$A$33:$A$776,$A139,СВЦЭМ!$B$33:$B$776,R$119)+'СЕТ СН'!$I$11+СВЦЭМ!$D$10+'СЕТ СН'!$I$5-'СЕТ СН'!$I$21</f>
        <v>3464.1848517099997</v>
      </c>
      <c r="S139" s="36">
        <f>SUMIFS(СВЦЭМ!$D$33:$D$776,СВЦЭМ!$A$33:$A$776,$A139,СВЦЭМ!$B$33:$B$776,S$119)+'СЕТ СН'!$I$11+СВЦЭМ!$D$10+'СЕТ СН'!$I$5-'СЕТ СН'!$I$21</f>
        <v>3395.4221193399999</v>
      </c>
      <c r="T139" s="36">
        <f>SUMIFS(СВЦЭМ!$D$33:$D$776,СВЦЭМ!$A$33:$A$776,$A139,СВЦЭМ!$B$33:$B$776,T$119)+'СЕТ СН'!$I$11+СВЦЭМ!$D$10+'СЕТ СН'!$I$5-'СЕТ СН'!$I$21</f>
        <v>3362.9723059899998</v>
      </c>
      <c r="U139" s="36">
        <f>SUMIFS(СВЦЭМ!$D$33:$D$776,СВЦЭМ!$A$33:$A$776,$A139,СВЦЭМ!$B$33:$B$776,U$119)+'СЕТ СН'!$I$11+СВЦЭМ!$D$10+'СЕТ СН'!$I$5-'СЕТ СН'!$I$21</f>
        <v>3377.73350089</v>
      </c>
      <c r="V139" s="36">
        <f>SUMIFS(СВЦЭМ!$D$33:$D$776,СВЦЭМ!$A$33:$A$776,$A139,СВЦЭМ!$B$33:$B$776,V$119)+'СЕТ СН'!$I$11+СВЦЭМ!$D$10+'СЕТ СН'!$I$5-'СЕТ СН'!$I$21</f>
        <v>3374.91852268</v>
      </c>
      <c r="W139" s="36">
        <f>SUMIFS(СВЦЭМ!$D$33:$D$776,СВЦЭМ!$A$33:$A$776,$A139,СВЦЭМ!$B$33:$B$776,W$119)+'СЕТ СН'!$I$11+СВЦЭМ!$D$10+'СЕТ СН'!$I$5-'СЕТ СН'!$I$21</f>
        <v>3371.0107008999998</v>
      </c>
      <c r="X139" s="36">
        <f>SUMIFS(СВЦЭМ!$D$33:$D$776,СВЦЭМ!$A$33:$A$776,$A139,СВЦЭМ!$B$33:$B$776,X$119)+'СЕТ СН'!$I$11+СВЦЭМ!$D$10+'СЕТ СН'!$I$5-'СЕТ СН'!$I$21</f>
        <v>3375.2674405899998</v>
      </c>
      <c r="Y139" s="36">
        <f>SUMIFS(СВЦЭМ!$D$33:$D$776,СВЦЭМ!$A$33:$A$776,$A139,СВЦЭМ!$B$33:$B$776,Y$119)+'СЕТ СН'!$I$11+СВЦЭМ!$D$10+'СЕТ СН'!$I$5-'СЕТ СН'!$I$21</f>
        <v>3410.8799194499998</v>
      </c>
    </row>
    <row r="140" spans="1:25" ht="15.75" x14ac:dyDescent="0.2">
      <c r="A140" s="35">
        <f t="shared" si="3"/>
        <v>44125</v>
      </c>
      <c r="B140" s="36">
        <f>SUMIFS(СВЦЭМ!$D$33:$D$776,СВЦЭМ!$A$33:$A$776,$A140,СВЦЭМ!$B$33:$B$776,B$119)+'СЕТ СН'!$I$11+СВЦЭМ!$D$10+'СЕТ СН'!$I$5-'СЕТ СН'!$I$21</f>
        <v>3492.1479090299999</v>
      </c>
      <c r="C140" s="36">
        <f>SUMIFS(СВЦЭМ!$D$33:$D$776,СВЦЭМ!$A$33:$A$776,$A140,СВЦЭМ!$B$33:$B$776,C$119)+'СЕТ СН'!$I$11+СВЦЭМ!$D$10+'СЕТ СН'!$I$5-'СЕТ СН'!$I$21</f>
        <v>3570.69692932</v>
      </c>
      <c r="D140" s="36">
        <f>SUMIFS(СВЦЭМ!$D$33:$D$776,СВЦЭМ!$A$33:$A$776,$A140,СВЦЭМ!$B$33:$B$776,D$119)+'СЕТ СН'!$I$11+СВЦЭМ!$D$10+'СЕТ СН'!$I$5-'СЕТ СН'!$I$21</f>
        <v>3627.5253500899998</v>
      </c>
      <c r="E140" s="36">
        <f>SUMIFS(СВЦЭМ!$D$33:$D$776,СВЦЭМ!$A$33:$A$776,$A140,СВЦЭМ!$B$33:$B$776,E$119)+'СЕТ СН'!$I$11+СВЦЭМ!$D$10+'СЕТ СН'!$I$5-'СЕТ СН'!$I$21</f>
        <v>3635.10353708</v>
      </c>
      <c r="F140" s="36">
        <f>SUMIFS(СВЦЭМ!$D$33:$D$776,СВЦЭМ!$A$33:$A$776,$A140,СВЦЭМ!$B$33:$B$776,F$119)+'СЕТ СН'!$I$11+СВЦЭМ!$D$10+'СЕТ СН'!$I$5-'СЕТ СН'!$I$21</f>
        <v>3635.5813529699999</v>
      </c>
      <c r="G140" s="36">
        <f>SUMIFS(СВЦЭМ!$D$33:$D$776,СВЦЭМ!$A$33:$A$776,$A140,СВЦЭМ!$B$33:$B$776,G$119)+'СЕТ СН'!$I$11+СВЦЭМ!$D$10+'СЕТ СН'!$I$5-'СЕТ СН'!$I$21</f>
        <v>3618.4280925200001</v>
      </c>
      <c r="H140" s="36">
        <f>SUMIFS(СВЦЭМ!$D$33:$D$776,СВЦЭМ!$A$33:$A$776,$A140,СВЦЭМ!$B$33:$B$776,H$119)+'СЕТ СН'!$I$11+СВЦЭМ!$D$10+'СЕТ СН'!$I$5-'СЕТ СН'!$I$21</f>
        <v>3566.1672267200001</v>
      </c>
      <c r="I140" s="36">
        <f>SUMIFS(СВЦЭМ!$D$33:$D$776,СВЦЭМ!$A$33:$A$776,$A140,СВЦЭМ!$B$33:$B$776,I$119)+'СЕТ СН'!$I$11+СВЦЭМ!$D$10+'СЕТ СН'!$I$5-'СЕТ СН'!$I$21</f>
        <v>3522.76258082</v>
      </c>
      <c r="J140" s="36">
        <f>SUMIFS(СВЦЭМ!$D$33:$D$776,СВЦЭМ!$A$33:$A$776,$A140,СВЦЭМ!$B$33:$B$776,J$119)+'СЕТ СН'!$I$11+СВЦЭМ!$D$10+'СЕТ СН'!$I$5-'СЕТ СН'!$I$21</f>
        <v>3468.0857972200001</v>
      </c>
      <c r="K140" s="36">
        <f>SUMIFS(СВЦЭМ!$D$33:$D$776,СВЦЭМ!$A$33:$A$776,$A140,СВЦЭМ!$B$33:$B$776,K$119)+'СЕТ СН'!$I$11+СВЦЭМ!$D$10+'СЕТ СН'!$I$5-'СЕТ СН'!$I$21</f>
        <v>3428.4197464200001</v>
      </c>
      <c r="L140" s="36">
        <f>SUMIFS(СВЦЭМ!$D$33:$D$776,СВЦЭМ!$A$33:$A$776,$A140,СВЦЭМ!$B$33:$B$776,L$119)+'СЕТ СН'!$I$11+СВЦЭМ!$D$10+'СЕТ СН'!$I$5-'СЕТ СН'!$I$21</f>
        <v>3428.54634622</v>
      </c>
      <c r="M140" s="36">
        <f>SUMIFS(СВЦЭМ!$D$33:$D$776,СВЦЭМ!$A$33:$A$776,$A140,СВЦЭМ!$B$33:$B$776,M$119)+'СЕТ СН'!$I$11+СВЦЭМ!$D$10+'СЕТ СН'!$I$5-'СЕТ СН'!$I$21</f>
        <v>3432.3692153399998</v>
      </c>
      <c r="N140" s="36">
        <f>SUMIFS(СВЦЭМ!$D$33:$D$776,СВЦЭМ!$A$33:$A$776,$A140,СВЦЭМ!$B$33:$B$776,N$119)+'СЕТ СН'!$I$11+СВЦЭМ!$D$10+'СЕТ СН'!$I$5-'СЕТ СН'!$I$21</f>
        <v>3439.4551245399998</v>
      </c>
      <c r="O140" s="36">
        <f>SUMIFS(СВЦЭМ!$D$33:$D$776,СВЦЭМ!$A$33:$A$776,$A140,СВЦЭМ!$B$33:$B$776,O$119)+'СЕТ СН'!$I$11+СВЦЭМ!$D$10+'СЕТ СН'!$I$5-'СЕТ СН'!$I$21</f>
        <v>3477.9219369500001</v>
      </c>
      <c r="P140" s="36">
        <f>SUMIFS(СВЦЭМ!$D$33:$D$776,СВЦЭМ!$A$33:$A$776,$A140,СВЦЭМ!$B$33:$B$776,P$119)+'СЕТ СН'!$I$11+СВЦЭМ!$D$10+'СЕТ СН'!$I$5-'СЕТ СН'!$I$21</f>
        <v>3518.7111758700003</v>
      </c>
      <c r="Q140" s="36">
        <f>SUMIFS(СВЦЭМ!$D$33:$D$776,СВЦЭМ!$A$33:$A$776,$A140,СВЦЭМ!$B$33:$B$776,Q$119)+'СЕТ СН'!$I$11+СВЦЭМ!$D$10+'СЕТ СН'!$I$5-'СЕТ СН'!$I$21</f>
        <v>3483.3431792299998</v>
      </c>
      <c r="R140" s="36">
        <f>SUMIFS(СВЦЭМ!$D$33:$D$776,СВЦЭМ!$A$33:$A$776,$A140,СВЦЭМ!$B$33:$B$776,R$119)+'СЕТ СН'!$I$11+СВЦЭМ!$D$10+'СЕТ СН'!$I$5-'СЕТ СН'!$I$21</f>
        <v>3429.1165486899999</v>
      </c>
      <c r="S140" s="36">
        <f>SUMIFS(СВЦЭМ!$D$33:$D$776,СВЦЭМ!$A$33:$A$776,$A140,СВЦЭМ!$B$33:$B$776,S$119)+'СЕТ СН'!$I$11+СВЦЭМ!$D$10+'СЕТ СН'!$I$5-'СЕТ СН'!$I$21</f>
        <v>3366.1264609300001</v>
      </c>
      <c r="T140" s="36">
        <f>SUMIFS(СВЦЭМ!$D$33:$D$776,СВЦЭМ!$A$33:$A$776,$A140,СВЦЭМ!$B$33:$B$776,T$119)+'СЕТ СН'!$I$11+СВЦЭМ!$D$10+'СЕТ СН'!$I$5-'СЕТ СН'!$I$21</f>
        <v>3361.1582330400001</v>
      </c>
      <c r="U140" s="36">
        <f>SUMIFS(СВЦЭМ!$D$33:$D$776,СВЦЭМ!$A$33:$A$776,$A140,СВЦЭМ!$B$33:$B$776,U$119)+'СЕТ СН'!$I$11+СВЦЭМ!$D$10+'СЕТ СН'!$I$5-'СЕТ СН'!$I$21</f>
        <v>3376.4604744500002</v>
      </c>
      <c r="V140" s="36">
        <f>SUMIFS(СВЦЭМ!$D$33:$D$776,СВЦЭМ!$A$33:$A$776,$A140,СВЦЭМ!$B$33:$B$776,V$119)+'СЕТ СН'!$I$11+СВЦЭМ!$D$10+'СЕТ СН'!$I$5-'СЕТ СН'!$I$21</f>
        <v>3373.4707311100001</v>
      </c>
      <c r="W140" s="36">
        <f>SUMIFS(СВЦЭМ!$D$33:$D$776,СВЦЭМ!$A$33:$A$776,$A140,СВЦЭМ!$B$33:$B$776,W$119)+'СЕТ СН'!$I$11+СВЦЭМ!$D$10+'СЕТ СН'!$I$5-'СЕТ СН'!$I$21</f>
        <v>3370.7979057499997</v>
      </c>
      <c r="X140" s="36">
        <f>SUMIFS(СВЦЭМ!$D$33:$D$776,СВЦЭМ!$A$33:$A$776,$A140,СВЦЭМ!$B$33:$B$776,X$119)+'СЕТ СН'!$I$11+СВЦЭМ!$D$10+'СЕТ СН'!$I$5-'СЕТ СН'!$I$21</f>
        <v>3362.54072412</v>
      </c>
      <c r="Y140" s="36">
        <f>SUMIFS(СВЦЭМ!$D$33:$D$776,СВЦЭМ!$A$33:$A$776,$A140,СВЦЭМ!$B$33:$B$776,Y$119)+'СЕТ СН'!$I$11+СВЦЭМ!$D$10+'СЕТ СН'!$I$5-'СЕТ СН'!$I$21</f>
        <v>3394.3999303800001</v>
      </c>
    </row>
    <row r="141" spans="1:25" ht="15.75" x14ac:dyDescent="0.2">
      <c r="A141" s="35">
        <f t="shared" si="3"/>
        <v>44126</v>
      </c>
      <c r="B141" s="36">
        <f>SUMIFS(СВЦЭМ!$D$33:$D$776,СВЦЭМ!$A$33:$A$776,$A141,СВЦЭМ!$B$33:$B$776,B$119)+'СЕТ СН'!$I$11+СВЦЭМ!$D$10+'СЕТ СН'!$I$5-'СЕТ СН'!$I$21</f>
        <v>3511.34056465</v>
      </c>
      <c r="C141" s="36">
        <f>SUMIFS(СВЦЭМ!$D$33:$D$776,СВЦЭМ!$A$33:$A$776,$A141,СВЦЭМ!$B$33:$B$776,C$119)+'СЕТ СН'!$I$11+СВЦЭМ!$D$10+'СЕТ СН'!$I$5-'СЕТ СН'!$I$21</f>
        <v>3602.0501635400001</v>
      </c>
      <c r="D141" s="36">
        <f>SUMIFS(СВЦЭМ!$D$33:$D$776,СВЦЭМ!$A$33:$A$776,$A141,СВЦЭМ!$B$33:$B$776,D$119)+'СЕТ СН'!$I$11+СВЦЭМ!$D$10+'СЕТ СН'!$I$5-'СЕТ СН'!$I$21</f>
        <v>3658.6033199899998</v>
      </c>
      <c r="E141" s="36">
        <f>SUMIFS(СВЦЭМ!$D$33:$D$776,СВЦЭМ!$A$33:$A$776,$A141,СВЦЭМ!$B$33:$B$776,E$119)+'СЕТ СН'!$I$11+СВЦЭМ!$D$10+'СЕТ СН'!$I$5-'СЕТ СН'!$I$21</f>
        <v>3664.3871879200001</v>
      </c>
      <c r="F141" s="36">
        <f>SUMIFS(СВЦЭМ!$D$33:$D$776,СВЦЭМ!$A$33:$A$776,$A141,СВЦЭМ!$B$33:$B$776,F$119)+'СЕТ СН'!$I$11+СВЦЭМ!$D$10+'СЕТ СН'!$I$5-'СЕТ СН'!$I$21</f>
        <v>3664.88165166</v>
      </c>
      <c r="G141" s="36">
        <f>SUMIFS(СВЦЭМ!$D$33:$D$776,СВЦЭМ!$A$33:$A$776,$A141,СВЦЭМ!$B$33:$B$776,G$119)+'СЕТ СН'!$I$11+СВЦЭМ!$D$10+'СЕТ СН'!$I$5-'СЕТ СН'!$I$21</f>
        <v>3644.4805986400002</v>
      </c>
      <c r="H141" s="36">
        <f>SUMIFS(СВЦЭМ!$D$33:$D$776,СВЦЭМ!$A$33:$A$776,$A141,СВЦЭМ!$B$33:$B$776,H$119)+'СЕТ СН'!$I$11+СВЦЭМ!$D$10+'СЕТ СН'!$I$5-'СЕТ СН'!$I$21</f>
        <v>3594.8287702100001</v>
      </c>
      <c r="I141" s="36">
        <f>SUMIFS(СВЦЭМ!$D$33:$D$776,СВЦЭМ!$A$33:$A$776,$A141,СВЦЭМ!$B$33:$B$776,I$119)+'СЕТ СН'!$I$11+СВЦЭМ!$D$10+'СЕТ СН'!$I$5-'СЕТ СН'!$I$21</f>
        <v>3547.0536760200002</v>
      </c>
      <c r="J141" s="36">
        <f>SUMIFS(СВЦЭМ!$D$33:$D$776,СВЦЭМ!$A$33:$A$776,$A141,СВЦЭМ!$B$33:$B$776,J$119)+'СЕТ СН'!$I$11+СВЦЭМ!$D$10+'СЕТ СН'!$I$5-'СЕТ СН'!$I$21</f>
        <v>3487.8542974399998</v>
      </c>
      <c r="K141" s="36">
        <f>SUMIFS(СВЦЭМ!$D$33:$D$776,СВЦЭМ!$A$33:$A$776,$A141,СВЦЭМ!$B$33:$B$776,K$119)+'СЕТ СН'!$I$11+СВЦЭМ!$D$10+'СЕТ СН'!$I$5-'СЕТ СН'!$I$21</f>
        <v>3445.9852431199997</v>
      </c>
      <c r="L141" s="36">
        <f>SUMIFS(СВЦЭМ!$D$33:$D$776,СВЦЭМ!$A$33:$A$776,$A141,СВЦЭМ!$B$33:$B$776,L$119)+'СЕТ СН'!$I$11+СВЦЭМ!$D$10+'СЕТ СН'!$I$5-'СЕТ СН'!$I$21</f>
        <v>3443.0453863900002</v>
      </c>
      <c r="M141" s="36">
        <f>SUMIFS(СВЦЭМ!$D$33:$D$776,СВЦЭМ!$A$33:$A$776,$A141,СВЦЭМ!$B$33:$B$776,M$119)+'СЕТ СН'!$I$11+СВЦЭМ!$D$10+'СЕТ СН'!$I$5-'СЕТ СН'!$I$21</f>
        <v>3453.3455118800002</v>
      </c>
      <c r="N141" s="36">
        <f>SUMIFS(СВЦЭМ!$D$33:$D$776,СВЦЭМ!$A$33:$A$776,$A141,СВЦЭМ!$B$33:$B$776,N$119)+'СЕТ СН'!$I$11+СВЦЭМ!$D$10+'СЕТ СН'!$I$5-'СЕТ СН'!$I$21</f>
        <v>3463.94523334</v>
      </c>
      <c r="O141" s="36">
        <f>SUMIFS(СВЦЭМ!$D$33:$D$776,СВЦЭМ!$A$33:$A$776,$A141,СВЦЭМ!$B$33:$B$776,O$119)+'СЕТ СН'!$I$11+СВЦЭМ!$D$10+'СЕТ СН'!$I$5-'СЕТ СН'!$I$21</f>
        <v>3511.87586809</v>
      </c>
      <c r="P141" s="36">
        <f>SUMIFS(СВЦЭМ!$D$33:$D$776,СВЦЭМ!$A$33:$A$776,$A141,СВЦЭМ!$B$33:$B$776,P$119)+'СЕТ СН'!$I$11+СВЦЭМ!$D$10+'СЕТ СН'!$I$5-'СЕТ СН'!$I$21</f>
        <v>3553.456095</v>
      </c>
      <c r="Q141" s="36">
        <f>SUMIFS(СВЦЭМ!$D$33:$D$776,СВЦЭМ!$A$33:$A$776,$A141,СВЦЭМ!$B$33:$B$776,Q$119)+'СЕТ СН'!$I$11+СВЦЭМ!$D$10+'СЕТ СН'!$I$5-'СЕТ СН'!$I$21</f>
        <v>3514.59903996</v>
      </c>
      <c r="R141" s="36">
        <f>SUMIFS(СВЦЭМ!$D$33:$D$776,СВЦЭМ!$A$33:$A$776,$A141,СВЦЭМ!$B$33:$B$776,R$119)+'СЕТ СН'!$I$11+СВЦЭМ!$D$10+'СЕТ СН'!$I$5-'СЕТ СН'!$I$21</f>
        <v>3457.5479226500001</v>
      </c>
      <c r="S141" s="36">
        <f>SUMIFS(СВЦЭМ!$D$33:$D$776,СВЦЭМ!$A$33:$A$776,$A141,СВЦЭМ!$B$33:$B$776,S$119)+'СЕТ СН'!$I$11+СВЦЭМ!$D$10+'СЕТ СН'!$I$5-'СЕТ СН'!$I$21</f>
        <v>3394.5430824800001</v>
      </c>
      <c r="T141" s="36">
        <f>SUMIFS(СВЦЭМ!$D$33:$D$776,СВЦЭМ!$A$33:$A$776,$A141,СВЦЭМ!$B$33:$B$776,T$119)+'СЕТ СН'!$I$11+СВЦЭМ!$D$10+'СЕТ СН'!$I$5-'СЕТ СН'!$I$21</f>
        <v>3375.9993458899999</v>
      </c>
      <c r="U141" s="36">
        <f>SUMIFS(СВЦЭМ!$D$33:$D$776,СВЦЭМ!$A$33:$A$776,$A141,СВЦЭМ!$B$33:$B$776,U$119)+'СЕТ СН'!$I$11+СВЦЭМ!$D$10+'СЕТ СН'!$I$5-'СЕТ СН'!$I$21</f>
        <v>3390.3742475399999</v>
      </c>
      <c r="V141" s="36">
        <f>SUMIFS(СВЦЭМ!$D$33:$D$776,СВЦЭМ!$A$33:$A$776,$A141,СВЦЭМ!$B$33:$B$776,V$119)+'СЕТ СН'!$I$11+СВЦЭМ!$D$10+'СЕТ СН'!$I$5-'СЕТ СН'!$I$21</f>
        <v>3384.1768942500003</v>
      </c>
      <c r="W141" s="36">
        <f>SUMIFS(СВЦЭМ!$D$33:$D$776,СВЦЭМ!$A$33:$A$776,$A141,СВЦЭМ!$B$33:$B$776,W$119)+'СЕТ СН'!$I$11+СВЦЭМ!$D$10+'СЕТ СН'!$I$5-'СЕТ СН'!$I$21</f>
        <v>3384.84550365</v>
      </c>
      <c r="X141" s="36">
        <f>SUMIFS(СВЦЭМ!$D$33:$D$776,СВЦЭМ!$A$33:$A$776,$A141,СВЦЭМ!$B$33:$B$776,X$119)+'СЕТ СН'!$I$11+СВЦЭМ!$D$10+'СЕТ СН'!$I$5-'СЕТ СН'!$I$21</f>
        <v>3375.4621779499998</v>
      </c>
      <c r="Y141" s="36">
        <f>SUMIFS(СВЦЭМ!$D$33:$D$776,СВЦЭМ!$A$33:$A$776,$A141,СВЦЭМ!$B$33:$B$776,Y$119)+'СЕТ СН'!$I$11+СВЦЭМ!$D$10+'СЕТ СН'!$I$5-'СЕТ СН'!$I$21</f>
        <v>3410.9083255099999</v>
      </c>
    </row>
    <row r="142" spans="1:25" ht="15.75" x14ac:dyDescent="0.2">
      <c r="A142" s="35">
        <f t="shared" si="3"/>
        <v>44127</v>
      </c>
      <c r="B142" s="36">
        <f>SUMIFS(СВЦЭМ!$D$33:$D$776,СВЦЭМ!$A$33:$A$776,$A142,СВЦЭМ!$B$33:$B$776,B$119)+'СЕТ СН'!$I$11+СВЦЭМ!$D$10+'СЕТ СН'!$I$5-'СЕТ СН'!$I$21</f>
        <v>3525.2015781</v>
      </c>
      <c r="C142" s="36">
        <f>SUMIFS(СВЦЭМ!$D$33:$D$776,СВЦЭМ!$A$33:$A$776,$A142,СВЦЭМ!$B$33:$B$776,C$119)+'СЕТ СН'!$I$11+СВЦЭМ!$D$10+'СЕТ СН'!$I$5-'СЕТ СН'!$I$21</f>
        <v>3603.9051755999999</v>
      </c>
      <c r="D142" s="36">
        <f>SUMIFS(СВЦЭМ!$D$33:$D$776,СВЦЭМ!$A$33:$A$776,$A142,СВЦЭМ!$B$33:$B$776,D$119)+'СЕТ СН'!$I$11+СВЦЭМ!$D$10+'СЕТ СН'!$I$5-'СЕТ СН'!$I$21</f>
        <v>3658.8076658599998</v>
      </c>
      <c r="E142" s="36">
        <f>SUMIFS(СВЦЭМ!$D$33:$D$776,СВЦЭМ!$A$33:$A$776,$A142,СВЦЭМ!$B$33:$B$776,E$119)+'СЕТ СН'!$I$11+СВЦЭМ!$D$10+'СЕТ СН'!$I$5-'СЕТ СН'!$I$21</f>
        <v>3667.4989441299999</v>
      </c>
      <c r="F142" s="36">
        <f>SUMIFS(СВЦЭМ!$D$33:$D$776,СВЦЭМ!$A$33:$A$776,$A142,СВЦЭМ!$B$33:$B$776,F$119)+'СЕТ СН'!$I$11+СВЦЭМ!$D$10+'СЕТ СН'!$I$5-'СЕТ СН'!$I$21</f>
        <v>3666.6651695</v>
      </c>
      <c r="G142" s="36">
        <f>SUMIFS(СВЦЭМ!$D$33:$D$776,СВЦЭМ!$A$33:$A$776,$A142,СВЦЭМ!$B$33:$B$776,G$119)+'СЕТ СН'!$I$11+СВЦЭМ!$D$10+'СЕТ СН'!$I$5-'СЕТ СН'!$I$21</f>
        <v>3645.9247271599997</v>
      </c>
      <c r="H142" s="36">
        <f>SUMIFS(СВЦЭМ!$D$33:$D$776,СВЦЭМ!$A$33:$A$776,$A142,СВЦЭМ!$B$33:$B$776,H$119)+'СЕТ СН'!$I$11+СВЦЭМ!$D$10+'СЕТ СН'!$I$5-'СЕТ СН'!$I$21</f>
        <v>3598.15723759</v>
      </c>
      <c r="I142" s="36">
        <f>SUMIFS(СВЦЭМ!$D$33:$D$776,СВЦЭМ!$A$33:$A$776,$A142,СВЦЭМ!$B$33:$B$776,I$119)+'СЕТ СН'!$I$11+СВЦЭМ!$D$10+'СЕТ СН'!$I$5-'СЕТ СН'!$I$21</f>
        <v>3550.03381545</v>
      </c>
      <c r="J142" s="36">
        <f>SUMIFS(СВЦЭМ!$D$33:$D$776,СВЦЭМ!$A$33:$A$776,$A142,СВЦЭМ!$B$33:$B$776,J$119)+'СЕТ СН'!$I$11+СВЦЭМ!$D$10+'СЕТ СН'!$I$5-'СЕТ СН'!$I$21</f>
        <v>3492.3322427499998</v>
      </c>
      <c r="K142" s="36">
        <f>SUMIFS(СВЦЭМ!$D$33:$D$776,СВЦЭМ!$A$33:$A$776,$A142,СВЦЭМ!$B$33:$B$776,K$119)+'СЕТ СН'!$I$11+СВЦЭМ!$D$10+'СЕТ СН'!$I$5-'СЕТ СН'!$I$21</f>
        <v>3463.0318007300002</v>
      </c>
      <c r="L142" s="36">
        <f>SUMIFS(СВЦЭМ!$D$33:$D$776,СВЦЭМ!$A$33:$A$776,$A142,СВЦЭМ!$B$33:$B$776,L$119)+'СЕТ СН'!$I$11+СВЦЭМ!$D$10+'СЕТ СН'!$I$5-'СЕТ СН'!$I$21</f>
        <v>3462.71983628</v>
      </c>
      <c r="M142" s="36">
        <f>SUMIFS(СВЦЭМ!$D$33:$D$776,СВЦЭМ!$A$33:$A$776,$A142,СВЦЭМ!$B$33:$B$776,M$119)+'СЕТ СН'!$I$11+СВЦЭМ!$D$10+'СЕТ СН'!$I$5-'СЕТ СН'!$I$21</f>
        <v>3463.5454442099999</v>
      </c>
      <c r="N142" s="36">
        <f>SUMIFS(СВЦЭМ!$D$33:$D$776,СВЦЭМ!$A$33:$A$776,$A142,СВЦЭМ!$B$33:$B$776,N$119)+'СЕТ СН'!$I$11+СВЦЭМ!$D$10+'СЕТ СН'!$I$5-'СЕТ СН'!$I$21</f>
        <v>3470.7047164000001</v>
      </c>
      <c r="O142" s="36">
        <f>SUMIFS(СВЦЭМ!$D$33:$D$776,СВЦЭМ!$A$33:$A$776,$A142,СВЦЭМ!$B$33:$B$776,O$119)+'СЕТ СН'!$I$11+СВЦЭМ!$D$10+'СЕТ СН'!$I$5-'СЕТ СН'!$I$21</f>
        <v>3510.6817608199999</v>
      </c>
      <c r="P142" s="36">
        <f>SUMIFS(СВЦЭМ!$D$33:$D$776,СВЦЭМ!$A$33:$A$776,$A142,СВЦЭМ!$B$33:$B$776,P$119)+'СЕТ СН'!$I$11+СВЦЭМ!$D$10+'СЕТ СН'!$I$5-'СЕТ СН'!$I$21</f>
        <v>3549.30374231</v>
      </c>
      <c r="Q142" s="36">
        <f>SUMIFS(СВЦЭМ!$D$33:$D$776,СВЦЭМ!$A$33:$A$776,$A142,СВЦЭМ!$B$33:$B$776,Q$119)+'СЕТ СН'!$I$11+СВЦЭМ!$D$10+'СЕТ СН'!$I$5-'СЕТ СН'!$I$21</f>
        <v>3512.0165864000001</v>
      </c>
      <c r="R142" s="36">
        <f>SUMIFS(СВЦЭМ!$D$33:$D$776,СВЦЭМ!$A$33:$A$776,$A142,СВЦЭМ!$B$33:$B$776,R$119)+'СЕТ СН'!$I$11+СВЦЭМ!$D$10+'СЕТ СН'!$I$5-'СЕТ СН'!$I$21</f>
        <v>3458.3360957599998</v>
      </c>
      <c r="S142" s="36">
        <f>SUMIFS(СВЦЭМ!$D$33:$D$776,СВЦЭМ!$A$33:$A$776,$A142,СВЦЭМ!$B$33:$B$776,S$119)+'СЕТ СН'!$I$11+СВЦЭМ!$D$10+'СЕТ СН'!$I$5-'СЕТ СН'!$I$21</f>
        <v>3484.1888546300002</v>
      </c>
      <c r="T142" s="36">
        <f>SUMIFS(СВЦЭМ!$D$33:$D$776,СВЦЭМ!$A$33:$A$776,$A142,СВЦЭМ!$B$33:$B$776,T$119)+'СЕТ СН'!$I$11+СВЦЭМ!$D$10+'СЕТ СН'!$I$5-'СЕТ СН'!$I$21</f>
        <v>3479.1390134100002</v>
      </c>
      <c r="U142" s="36">
        <f>SUMIFS(СВЦЭМ!$D$33:$D$776,СВЦЭМ!$A$33:$A$776,$A142,СВЦЭМ!$B$33:$B$776,U$119)+'СЕТ СН'!$I$11+СВЦЭМ!$D$10+'СЕТ СН'!$I$5-'СЕТ СН'!$I$21</f>
        <v>3412.6828579799999</v>
      </c>
      <c r="V142" s="36">
        <f>SUMIFS(СВЦЭМ!$D$33:$D$776,СВЦЭМ!$A$33:$A$776,$A142,СВЦЭМ!$B$33:$B$776,V$119)+'СЕТ СН'!$I$11+СВЦЭМ!$D$10+'СЕТ СН'!$I$5-'СЕТ СН'!$I$21</f>
        <v>3408.2345765700002</v>
      </c>
      <c r="W142" s="36">
        <f>SUMIFS(СВЦЭМ!$D$33:$D$776,СВЦЭМ!$A$33:$A$776,$A142,СВЦЭМ!$B$33:$B$776,W$119)+'СЕТ СН'!$I$11+СВЦЭМ!$D$10+'СЕТ СН'!$I$5-'СЕТ СН'!$I$21</f>
        <v>3404.8602574400002</v>
      </c>
      <c r="X142" s="36">
        <f>SUMIFS(СВЦЭМ!$D$33:$D$776,СВЦЭМ!$A$33:$A$776,$A142,СВЦЭМ!$B$33:$B$776,X$119)+'СЕТ СН'!$I$11+СВЦЭМ!$D$10+'СЕТ СН'!$I$5-'СЕТ СН'!$I$21</f>
        <v>3387.9496918200002</v>
      </c>
      <c r="Y142" s="36">
        <f>SUMIFS(СВЦЭМ!$D$33:$D$776,СВЦЭМ!$A$33:$A$776,$A142,СВЦЭМ!$B$33:$B$776,Y$119)+'СЕТ СН'!$I$11+СВЦЭМ!$D$10+'СЕТ СН'!$I$5-'СЕТ СН'!$I$21</f>
        <v>3393.9208744400003</v>
      </c>
    </row>
    <row r="143" spans="1:25" ht="15.75" x14ac:dyDescent="0.2">
      <c r="A143" s="35">
        <f t="shared" si="3"/>
        <v>44128</v>
      </c>
      <c r="B143" s="36">
        <f>SUMIFS(СВЦЭМ!$D$33:$D$776,СВЦЭМ!$A$33:$A$776,$A143,СВЦЭМ!$B$33:$B$776,B$119)+'СЕТ СН'!$I$11+СВЦЭМ!$D$10+'СЕТ СН'!$I$5-'СЕТ СН'!$I$21</f>
        <v>3493.9472240999999</v>
      </c>
      <c r="C143" s="36">
        <f>SUMIFS(СВЦЭМ!$D$33:$D$776,СВЦЭМ!$A$33:$A$776,$A143,СВЦЭМ!$B$33:$B$776,C$119)+'СЕТ СН'!$I$11+СВЦЭМ!$D$10+'СЕТ СН'!$I$5-'СЕТ СН'!$I$21</f>
        <v>3571.8963396999998</v>
      </c>
      <c r="D143" s="36">
        <f>SUMIFS(СВЦЭМ!$D$33:$D$776,СВЦЭМ!$A$33:$A$776,$A143,СВЦЭМ!$B$33:$B$776,D$119)+'СЕТ СН'!$I$11+СВЦЭМ!$D$10+'СЕТ СН'!$I$5-'СЕТ СН'!$I$21</f>
        <v>3639.3985323299999</v>
      </c>
      <c r="E143" s="36">
        <f>SUMIFS(СВЦЭМ!$D$33:$D$776,СВЦЭМ!$A$33:$A$776,$A143,СВЦЭМ!$B$33:$B$776,E$119)+'СЕТ СН'!$I$11+СВЦЭМ!$D$10+'СЕТ СН'!$I$5-'СЕТ СН'!$I$21</f>
        <v>3653.8737952399997</v>
      </c>
      <c r="F143" s="36">
        <f>SUMIFS(СВЦЭМ!$D$33:$D$776,СВЦЭМ!$A$33:$A$776,$A143,СВЦЭМ!$B$33:$B$776,F$119)+'СЕТ СН'!$I$11+СВЦЭМ!$D$10+'СЕТ СН'!$I$5-'СЕТ СН'!$I$21</f>
        <v>3655.3613504300001</v>
      </c>
      <c r="G143" s="36">
        <f>SUMIFS(СВЦЭМ!$D$33:$D$776,СВЦЭМ!$A$33:$A$776,$A143,СВЦЭМ!$B$33:$B$776,G$119)+'СЕТ СН'!$I$11+СВЦЭМ!$D$10+'СЕТ СН'!$I$5-'СЕТ СН'!$I$21</f>
        <v>3634.8345524799997</v>
      </c>
      <c r="H143" s="36">
        <f>SUMIFS(СВЦЭМ!$D$33:$D$776,СВЦЭМ!$A$33:$A$776,$A143,СВЦЭМ!$B$33:$B$776,H$119)+'СЕТ СН'!$I$11+СВЦЭМ!$D$10+'СЕТ СН'!$I$5-'СЕТ СН'!$I$21</f>
        <v>3612.8892121999997</v>
      </c>
      <c r="I143" s="36">
        <f>SUMIFS(СВЦЭМ!$D$33:$D$776,СВЦЭМ!$A$33:$A$776,$A143,СВЦЭМ!$B$33:$B$776,I$119)+'СЕТ СН'!$I$11+СВЦЭМ!$D$10+'СЕТ СН'!$I$5-'СЕТ СН'!$I$21</f>
        <v>3582.9416829000002</v>
      </c>
      <c r="J143" s="36">
        <f>SUMIFS(СВЦЭМ!$D$33:$D$776,СВЦЭМ!$A$33:$A$776,$A143,СВЦЭМ!$B$33:$B$776,J$119)+'СЕТ СН'!$I$11+СВЦЭМ!$D$10+'СЕТ СН'!$I$5-'СЕТ СН'!$I$21</f>
        <v>3509.8426826300001</v>
      </c>
      <c r="K143" s="36">
        <f>SUMIFS(СВЦЭМ!$D$33:$D$776,СВЦЭМ!$A$33:$A$776,$A143,СВЦЭМ!$B$33:$B$776,K$119)+'СЕТ СН'!$I$11+СВЦЭМ!$D$10+'СЕТ СН'!$I$5-'СЕТ СН'!$I$21</f>
        <v>3478.1841266299998</v>
      </c>
      <c r="L143" s="36">
        <f>SUMIFS(СВЦЭМ!$D$33:$D$776,СВЦЭМ!$A$33:$A$776,$A143,СВЦЭМ!$B$33:$B$776,L$119)+'СЕТ СН'!$I$11+СВЦЭМ!$D$10+'СЕТ СН'!$I$5-'СЕТ СН'!$I$21</f>
        <v>3467.3849888999998</v>
      </c>
      <c r="M143" s="36">
        <f>SUMIFS(СВЦЭМ!$D$33:$D$776,СВЦЭМ!$A$33:$A$776,$A143,СВЦЭМ!$B$33:$B$776,M$119)+'СЕТ СН'!$I$11+СВЦЭМ!$D$10+'СЕТ СН'!$I$5-'СЕТ СН'!$I$21</f>
        <v>3458.8821669600002</v>
      </c>
      <c r="N143" s="36">
        <f>SUMIFS(СВЦЭМ!$D$33:$D$776,СВЦЭМ!$A$33:$A$776,$A143,СВЦЭМ!$B$33:$B$776,N$119)+'СЕТ СН'!$I$11+СВЦЭМ!$D$10+'СЕТ СН'!$I$5-'СЕТ СН'!$I$21</f>
        <v>3456.25233794</v>
      </c>
      <c r="O143" s="36">
        <f>SUMIFS(СВЦЭМ!$D$33:$D$776,СВЦЭМ!$A$33:$A$776,$A143,СВЦЭМ!$B$33:$B$776,O$119)+'СЕТ СН'!$I$11+СВЦЭМ!$D$10+'СЕТ СН'!$I$5-'СЕТ СН'!$I$21</f>
        <v>3500.88852821</v>
      </c>
      <c r="P143" s="36">
        <f>SUMIFS(СВЦЭМ!$D$33:$D$776,СВЦЭМ!$A$33:$A$776,$A143,СВЦЭМ!$B$33:$B$776,P$119)+'СЕТ СН'!$I$11+СВЦЭМ!$D$10+'СЕТ СН'!$I$5-'СЕТ СН'!$I$21</f>
        <v>3550.8470912499997</v>
      </c>
      <c r="Q143" s="36">
        <f>SUMIFS(СВЦЭМ!$D$33:$D$776,СВЦЭМ!$A$33:$A$776,$A143,СВЦЭМ!$B$33:$B$776,Q$119)+'СЕТ СН'!$I$11+СВЦЭМ!$D$10+'СЕТ СН'!$I$5-'СЕТ СН'!$I$21</f>
        <v>3537.0549497299999</v>
      </c>
      <c r="R143" s="36">
        <f>SUMIFS(СВЦЭМ!$D$33:$D$776,СВЦЭМ!$A$33:$A$776,$A143,СВЦЭМ!$B$33:$B$776,R$119)+'СЕТ СН'!$I$11+СВЦЭМ!$D$10+'СЕТ СН'!$I$5-'СЕТ СН'!$I$21</f>
        <v>3504.9544836300001</v>
      </c>
      <c r="S143" s="36">
        <f>SUMIFS(СВЦЭМ!$D$33:$D$776,СВЦЭМ!$A$33:$A$776,$A143,СВЦЭМ!$B$33:$B$776,S$119)+'СЕТ СН'!$I$11+СВЦЭМ!$D$10+'СЕТ СН'!$I$5-'СЕТ СН'!$I$21</f>
        <v>3464.30893019</v>
      </c>
      <c r="T143" s="36">
        <f>SUMIFS(СВЦЭМ!$D$33:$D$776,СВЦЭМ!$A$33:$A$776,$A143,СВЦЭМ!$B$33:$B$776,T$119)+'СЕТ СН'!$I$11+СВЦЭМ!$D$10+'СЕТ СН'!$I$5-'СЕТ СН'!$I$21</f>
        <v>3492.1411359200001</v>
      </c>
      <c r="U143" s="36">
        <f>SUMIFS(СВЦЭМ!$D$33:$D$776,СВЦЭМ!$A$33:$A$776,$A143,СВЦЭМ!$B$33:$B$776,U$119)+'СЕТ СН'!$I$11+СВЦЭМ!$D$10+'СЕТ СН'!$I$5-'СЕТ СН'!$I$21</f>
        <v>3494.0896722899997</v>
      </c>
      <c r="V143" s="36">
        <f>SUMIFS(СВЦЭМ!$D$33:$D$776,СВЦЭМ!$A$33:$A$776,$A143,СВЦЭМ!$B$33:$B$776,V$119)+'СЕТ СН'!$I$11+СВЦЭМ!$D$10+'СЕТ СН'!$I$5-'СЕТ СН'!$I$21</f>
        <v>3408.0722224400001</v>
      </c>
      <c r="W143" s="36">
        <f>SUMIFS(СВЦЭМ!$D$33:$D$776,СВЦЭМ!$A$33:$A$776,$A143,СВЦЭМ!$B$33:$B$776,W$119)+'СЕТ СН'!$I$11+СВЦЭМ!$D$10+'СЕТ СН'!$I$5-'СЕТ СН'!$I$21</f>
        <v>3425.9067768</v>
      </c>
      <c r="X143" s="36">
        <f>SUMIFS(СВЦЭМ!$D$33:$D$776,СВЦЭМ!$A$33:$A$776,$A143,СВЦЭМ!$B$33:$B$776,X$119)+'СЕТ СН'!$I$11+СВЦЭМ!$D$10+'СЕТ СН'!$I$5-'СЕТ СН'!$I$21</f>
        <v>3452.0218129699997</v>
      </c>
      <c r="Y143" s="36">
        <f>SUMIFS(СВЦЭМ!$D$33:$D$776,СВЦЭМ!$A$33:$A$776,$A143,СВЦЭМ!$B$33:$B$776,Y$119)+'СЕТ СН'!$I$11+СВЦЭМ!$D$10+'СЕТ СН'!$I$5-'СЕТ СН'!$I$21</f>
        <v>3486.9764884400001</v>
      </c>
    </row>
    <row r="144" spans="1:25" ht="15.75" x14ac:dyDescent="0.2">
      <c r="A144" s="35">
        <f t="shared" si="3"/>
        <v>44129</v>
      </c>
      <c r="B144" s="36">
        <f>SUMIFS(СВЦЭМ!$D$33:$D$776,СВЦЭМ!$A$33:$A$776,$A144,СВЦЭМ!$B$33:$B$776,B$119)+'СЕТ СН'!$I$11+СВЦЭМ!$D$10+'СЕТ СН'!$I$5-'СЕТ СН'!$I$21</f>
        <v>3553.4186280599997</v>
      </c>
      <c r="C144" s="36">
        <f>SUMIFS(СВЦЭМ!$D$33:$D$776,СВЦЭМ!$A$33:$A$776,$A144,СВЦЭМ!$B$33:$B$776,C$119)+'СЕТ СН'!$I$11+СВЦЭМ!$D$10+'СЕТ СН'!$I$5-'СЕТ СН'!$I$21</f>
        <v>3604.3239911800001</v>
      </c>
      <c r="D144" s="36">
        <f>SUMIFS(СВЦЭМ!$D$33:$D$776,СВЦЭМ!$A$33:$A$776,$A144,СВЦЭМ!$B$33:$B$776,D$119)+'СЕТ СН'!$I$11+СВЦЭМ!$D$10+'СЕТ СН'!$I$5-'СЕТ СН'!$I$21</f>
        <v>3673.2180923400001</v>
      </c>
      <c r="E144" s="36">
        <f>SUMIFS(СВЦЭМ!$D$33:$D$776,СВЦЭМ!$A$33:$A$776,$A144,СВЦЭМ!$B$33:$B$776,E$119)+'СЕТ СН'!$I$11+СВЦЭМ!$D$10+'СЕТ СН'!$I$5-'СЕТ СН'!$I$21</f>
        <v>3681.5897202300002</v>
      </c>
      <c r="F144" s="36">
        <f>SUMIFS(СВЦЭМ!$D$33:$D$776,СВЦЭМ!$A$33:$A$776,$A144,СВЦЭМ!$B$33:$B$776,F$119)+'СЕТ СН'!$I$11+СВЦЭМ!$D$10+'СЕТ СН'!$I$5-'СЕТ СН'!$I$21</f>
        <v>3685.2669821700001</v>
      </c>
      <c r="G144" s="36">
        <f>SUMIFS(СВЦЭМ!$D$33:$D$776,СВЦЭМ!$A$33:$A$776,$A144,СВЦЭМ!$B$33:$B$776,G$119)+'СЕТ СН'!$I$11+СВЦЭМ!$D$10+'СЕТ СН'!$I$5-'СЕТ СН'!$I$21</f>
        <v>3684.6336829900001</v>
      </c>
      <c r="H144" s="36">
        <f>SUMIFS(СВЦЭМ!$D$33:$D$776,СВЦЭМ!$A$33:$A$776,$A144,СВЦЭМ!$B$33:$B$776,H$119)+'СЕТ СН'!$I$11+СВЦЭМ!$D$10+'СЕТ СН'!$I$5-'СЕТ СН'!$I$21</f>
        <v>3662.2706374700001</v>
      </c>
      <c r="I144" s="36">
        <f>SUMIFS(СВЦЭМ!$D$33:$D$776,СВЦЭМ!$A$33:$A$776,$A144,СВЦЭМ!$B$33:$B$776,I$119)+'СЕТ СН'!$I$11+СВЦЭМ!$D$10+'СЕТ СН'!$I$5-'СЕТ СН'!$I$21</f>
        <v>3637.6245004500001</v>
      </c>
      <c r="J144" s="36">
        <f>SUMIFS(СВЦЭМ!$D$33:$D$776,СВЦЭМ!$A$33:$A$776,$A144,СВЦЭМ!$B$33:$B$776,J$119)+'СЕТ СН'!$I$11+СВЦЭМ!$D$10+'СЕТ СН'!$I$5-'СЕТ СН'!$I$21</f>
        <v>3544.6484149099997</v>
      </c>
      <c r="K144" s="36">
        <f>SUMIFS(СВЦЭМ!$D$33:$D$776,СВЦЭМ!$A$33:$A$776,$A144,СВЦЭМ!$B$33:$B$776,K$119)+'СЕТ СН'!$I$11+СВЦЭМ!$D$10+'СЕТ СН'!$I$5-'СЕТ СН'!$I$21</f>
        <v>3475.0945305800001</v>
      </c>
      <c r="L144" s="36">
        <f>SUMIFS(СВЦЭМ!$D$33:$D$776,СВЦЭМ!$A$33:$A$776,$A144,СВЦЭМ!$B$33:$B$776,L$119)+'СЕТ СН'!$I$11+СВЦЭМ!$D$10+'СЕТ СН'!$I$5-'СЕТ СН'!$I$21</f>
        <v>3468.9288280999999</v>
      </c>
      <c r="M144" s="36">
        <f>SUMIFS(СВЦЭМ!$D$33:$D$776,СВЦЭМ!$A$33:$A$776,$A144,СВЦЭМ!$B$33:$B$776,M$119)+'СЕТ СН'!$I$11+СВЦЭМ!$D$10+'СЕТ СН'!$I$5-'СЕТ СН'!$I$21</f>
        <v>3470.15645176</v>
      </c>
      <c r="N144" s="36">
        <f>SUMIFS(СВЦЭМ!$D$33:$D$776,СВЦЭМ!$A$33:$A$776,$A144,СВЦЭМ!$B$33:$B$776,N$119)+'СЕТ СН'!$I$11+СВЦЭМ!$D$10+'СЕТ СН'!$I$5-'СЕТ СН'!$I$21</f>
        <v>3475.9436894700002</v>
      </c>
      <c r="O144" s="36">
        <f>SUMIFS(СВЦЭМ!$D$33:$D$776,СВЦЭМ!$A$33:$A$776,$A144,СВЦЭМ!$B$33:$B$776,O$119)+'СЕТ СН'!$I$11+СВЦЭМ!$D$10+'СЕТ СН'!$I$5-'СЕТ СН'!$I$21</f>
        <v>3518.78475893</v>
      </c>
      <c r="P144" s="36">
        <f>SUMIFS(СВЦЭМ!$D$33:$D$776,СВЦЭМ!$A$33:$A$776,$A144,СВЦЭМ!$B$33:$B$776,P$119)+'СЕТ СН'!$I$11+СВЦЭМ!$D$10+'СЕТ СН'!$I$5-'СЕТ СН'!$I$21</f>
        <v>3568.7433541700002</v>
      </c>
      <c r="Q144" s="36">
        <f>SUMIFS(СВЦЭМ!$D$33:$D$776,СВЦЭМ!$A$33:$A$776,$A144,СВЦЭМ!$B$33:$B$776,Q$119)+'СЕТ СН'!$I$11+СВЦЭМ!$D$10+'СЕТ СН'!$I$5-'СЕТ СН'!$I$21</f>
        <v>3530.7913078000001</v>
      </c>
      <c r="R144" s="36">
        <f>SUMIFS(СВЦЭМ!$D$33:$D$776,СВЦЭМ!$A$33:$A$776,$A144,СВЦЭМ!$B$33:$B$776,R$119)+'СЕТ СН'!$I$11+СВЦЭМ!$D$10+'СЕТ СН'!$I$5-'СЕТ СН'!$I$21</f>
        <v>3477.3216399200001</v>
      </c>
      <c r="S144" s="36">
        <f>SUMIFS(СВЦЭМ!$D$33:$D$776,СВЦЭМ!$A$33:$A$776,$A144,СВЦЭМ!$B$33:$B$776,S$119)+'СЕТ СН'!$I$11+СВЦЭМ!$D$10+'СЕТ СН'!$I$5-'СЕТ СН'!$I$21</f>
        <v>3467.5485939499999</v>
      </c>
      <c r="T144" s="36">
        <f>SUMIFS(СВЦЭМ!$D$33:$D$776,СВЦЭМ!$A$33:$A$776,$A144,СВЦЭМ!$B$33:$B$776,T$119)+'СЕТ СН'!$I$11+СВЦЭМ!$D$10+'СЕТ СН'!$I$5-'СЕТ СН'!$I$21</f>
        <v>3493.2694867199998</v>
      </c>
      <c r="U144" s="36">
        <f>SUMIFS(СВЦЭМ!$D$33:$D$776,СВЦЭМ!$A$33:$A$776,$A144,СВЦЭМ!$B$33:$B$776,U$119)+'СЕТ СН'!$I$11+СВЦЭМ!$D$10+'СЕТ СН'!$I$5-'СЕТ СН'!$I$21</f>
        <v>3429.0862584799997</v>
      </c>
      <c r="V144" s="36">
        <f>SUMIFS(СВЦЭМ!$D$33:$D$776,СВЦЭМ!$A$33:$A$776,$A144,СВЦЭМ!$B$33:$B$776,V$119)+'СЕТ СН'!$I$11+СВЦЭМ!$D$10+'СЕТ СН'!$I$5-'СЕТ СН'!$I$21</f>
        <v>3411.1851695599998</v>
      </c>
      <c r="W144" s="36">
        <f>SUMIFS(СВЦЭМ!$D$33:$D$776,СВЦЭМ!$A$33:$A$776,$A144,СВЦЭМ!$B$33:$B$776,W$119)+'СЕТ СН'!$I$11+СВЦЭМ!$D$10+'СЕТ СН'!$I$5-'СЕТ СН'!$I$21</f>
        <v>3392.40386786</v>
      </c>
      <c r="X144" s="36">
        <f>SUMIFS(СВЦЭМ!$D$33:$D$776,СВЦЭМ!$A$33:$A$776,$A144,СВЦЭМ!$B$33:$B$776,X$119)+'СЕТ СН'!$I$11+СВЦЭМ!$D$10+'СЕТ СН'!$I$5-'СЕТ СН'!$I$21</f>
        <v>3398.7695776700002</v>
      </c>
      <c r="Y144" s="36">
        <f>SUMIFS(СВЦЭМ!$D$33:$D$776,СВЦЭМ!$A$33:$A$776,$A144,СВЦЭМ!$B$33:$B$776,Y$119)+'СЕТ СН'!$I$11+СВЦЭМ!$D$10+'СЕТ СН'!$I$5-'СЕТ СН'!$I$21</f>
        <v>3439.4954335399998</v>
      </c>
    </row>
    <row r="145" spans="1:27" ht="15.75" x14ac:dyDescent="0.2">
      <c r="A145" s="35">
        <f t="shared" si="3"/>
        <v>44130</v>
      </c>
      <c r="B145" s="36">
        <f>SUMIFS(СВЦЭМ!$D$33:$D$776,СВЦЭМ!$A$33:$A$776,$A145,СВЦЭМ!$B$33:$B$776,B$119)+'СЕТ СН'!$I$11+СВЦЭМ!$D$10+'СЕТ СН'!$I$5-'СЕТ СН'!$I$21</f>
        <v>3545.1058966199998</v>
      </c>
      <c r="C145" s="36">
        <f>SUMIFS(СВЦЭМ!$D$33:$D$776,СВЦЭМ!$A$33:$A$776,$A145,СВЦЭМ!$B$33:$B$776,C$119)+'СЕТ СН'!$I$11+СВЦЭМ!$D$10+'СЕТ СН'!$I$5-'СЕТ СН'!$I$21</f>
        <v>3628.4105579799998</v>
      </c>
      <c r="D145" s="36">
        <f>SUMIFS(СВЦЭМ!$D$33:$D$776,СВЦЭМ!$A$33:$A$776,$A145,СВЦЭМ!$B$33:$B$776,D$119)+'СЕТ СН'!$I$11+СВЦЭМ!$D$10+'СЕТ СН'!$I$5-'СЕТ СН'!$I$21</f>
        <v>3690.7699651299999</v>
      </c>
      <c r="E145" s="36">
        <f>SUMIFS(СВЦЭМ!$D$33:$D$776,СВЦЭМ!$A$33:$A$776,$A145,СВЦЭМ!$B$33:$B$776,E$119)+'СЕТ СН'!$I$11+СВЦЭМ!$D$10+'СЕТ СН'!$I$5-'СЕТ СН'!$I$21</f>
        <v>3696.7150060499998</v>
      </c>
      <c r="F145" s="36">
        <f>SUMIFS(СВЦЭМ!$D$33:$D$776,СВЦЭМ!$A$33:$A$776,$A145,СВЦЭМ!$B$33:$B$776,F$119)+'СЕТ СН'!$I$11+СВЦЭМ!$D$10+'СЕТ СН'!$I$5-'СЕТ СН'!$I$21</f>
        <v>3693.2180502800002</v>
      </c>
      <c r="G145" s="36">
        <f>SUMIFS(СВЦЭМ!$D$33:$D$776,СВЦЭМ!$A$33:$A$776,$A145,СВЦЭМ!$B$33:$B$776,G$119)+'СЕТ СН'!$I$11+СВЦЭМ!$D$10+'СЕТ СН'!$I$5-'СЕТ СН'!$I$21</f>
        <v>3670.3112263200001</v>
      </c>
      <c r="H145" s="36">
        <f>SUMIFS(СВЦЭМ!$D$33:$D$776,СВЦЭМ!$A$33:$A$776,$A145,СВЦЭМ!$B$33:$B$776,H$119)+'СЕТ СН'!$I$11+СВЦЭМ!$D$10+'СЕТ СН'!$I$5-'СЕТ СН'!$I$21</f>
        <v>3620.8552664899998</v>
      </c>
      <c r="I145" s="36">
        <f>SUMIFS(СВЦЭМ!$D$33:$D$776,СВЦЭМ!$A$33:$A$776,$A145,СВЦЭМ!$B$33:$B$776,I$119)+'СЕТ СН'!$I$11+СВЦЭМ!$D$10+'СЕТ СН'!$I$5-'СЕТ СН'!$I$21</f>
        <v>3580.5343081000001</v>
      </c>
      <c r="J145" s="36">
        <f>SUMIFS(СВЦЭМ!$D$33:$D$776,СВЦЭМ!$A$33:$A$776,$A145,СВЦЭМ!$B$33:$B$776,J$119)+'СЕТ СН'!$I$11+СВЦЭМ!$D$10+'СЕТ СН'!$I$5-'СЕТ СН'!$I$21</f>
        <v>3510.42323945</v>
      </c>
      <c r="K145" s="36">
        <f>SUMIFS(СВЦЭМ!$D$33:$D$776,СВЦЭМ!$A$33:$A$776,$A145,СВЦЭМ!$B$33:$B$776,K$119)+'СЕТ СН'!$I$11+СВЦЭМ!$D$10+'СЕТ СН'!$I$5-'СЕТ СН'!$I$21</f>
        <v>3463.9909873900001</v>
      </c>
      <c r="L145" s="36">
        <f>SUMIFS(СВЦЭМ!$D$33:$D$776,СВЦЭМ!$A$33:$A$776,$A145,СВЦЭМ!$B$33:$B$776,L$119)+'СЕТ СН'!$I$11+СВЦЭМ!$D$10+'СЕТ СН'!$I$5-'СЕТ СН'!$I$21</f>
        <v>3459.1367962700001</v>
      </c>
      <c r="M145" s="36">
        <f>SUMIFS(СВЦЭМ!$D$33:$D$776,СВЦЭМ!$A$33:$A$776,$A145,СВЦЭМ!$B$33:$B$776,M$119)+'СЕТ СН'!$I$11+СВЦЭМ!$D$10+'СЕТ СН'!$I$5-'СЕТ СН'!$I$21</f>
        <v>3482.5835763699997</v>
      </c>
      <c r="N145" s="36">
        <f>SUMIFS(СВЦЭМ!$D$33:$D$776,СВЦЭМ!$A$33:$A$776,$A145,СВЦЭМ!$B$33:$B$776,N$119)+'СЕТ СН'!$I$11+СВЦЭМ!$D$10+'СЕТ СН'!$I$5-'СЕТ СН'!$I$21</f>
        <v>3482.6401573200001</v>
      </c>
      <c r="O145" s="36">
        <f>SUMIFS(СВЦЭМ!$D$33:$D$776,СВЦЭМ!$A$33:$A$776,$A145,СВЦЭМ!$B$33:$B$776,O$119)+'СЕТ СН'!$I$11+СВЦЭМ!$D$10+'СЕТ СН'!$I$5-'СЕТ СН'!$I$21</f>
        <v>3519.17747035</v>
      </c>
      <c r="P145" s="36">
        <f>SUMIFS(СВЦЭМ!$D$33:$D$776,СВЦЭМ!$A$33:$A$776,$A145,СВЦЭМ!$B$33:$B$776,P$119)+'СЕТ СН'!$I$11+СВЦЭМ!$D$10+'СЕТ СН'!$I$5-'СЕТ СН'!$I$21</f>
        <v>3563.2565342500002</v>
      </c>
      <c r="Q145" s="36">
        <f>SUMIFS(СВЦЭМ!$D$33:$D$776,СВЦЭМ!$A$33:$A$776,$A145,СВЦЭМ!$B$33:$B$776,Q$119)+'СЕТ СН'!$I$11+СВЦЭМ!$D$10+'СЕТ СН'!$I$5-'СЕТ СН'!$I$21</f>
        <v>3525.3698242400001</v>
      </c>
      <c r="R145" s="36">
        <f>SUMIFS(СВЦЭМ!$D$33:$D$776,СВЦЭМ!$A$33:$A$776,$A145,СВЦЭМ!$B$33:$B$776,R$119)+'СЕТ СН'!$I$11+СВЦЭМ!$D$10+'СЕТ СН'!$I$5-'СЕТ СН'!$I$21</f>
        <v>3476.8805996800002</v>
      </c>
      <c r="S145" s="36">
        <f>SUMIFS(СВЦЭМ!$D$33:$D$776,СВЦЭМ!$A$33:$A$776,$A145,СВЦЭМ!$B$33:$B$776,S$119)+'СЕТ СН'!$I$11+СВЦЭМ!$D$10+'СЕТ СН'!$I$5-'СЕТ СН'!$I$21</f>
        <v>3413.2251780299998</v>
      </c>
      <c r="T145" s="36">
        <f>SUMIFS(СВЦЭМ!$D$33:$D$776,СВЦЭМ!$A$33:$A$776,$A145,СВЦЭМ!$B$33:$B$776,T$119)+'СЕТ СН'!$I$11+СВЦЭМ!$D$10+'СЕТ СН'!$I$5-'СЕТ СН'!$I$21</f>
        <v>3377.7618407</v>
      </c>
      <c r="U145" s="36">
        <f>SUMIFS(СВЦЭМ!$D$33:$D$776,СВЦЭМ!$A$33:$A$776,$A145,СВЦЭМ!$B$33:$B$776,U$119)+'СЕТ СН'!$I$11+СВЦЭМ!$D$10+'СЕТ СН'!$I$5-'СЕТ СН'!$I$21</f>
        <v>3377.5652096100002</v>
      </c>
      <c r="V145" s="36">
        <f>SUMIFS(СВЦЭМ!$D$33:$D$776,СВЦЭМ!$A$33:$A$776,$A145,СВЦЭМ!$B$33:$B$776,V$119)+'СЕТ СН'!$I$11+СВЦЭМ!$D$10+'СЕТ СН'!$I$5-'СЕТ СН'!$I$21</f>
        <v>3376.9494376399998</v>
      </c>
      <c r="W145" s="36">
        <f>SUMIFS(СВЦЭМ!$D$33:$D$776,СВЦЭМ!$A$33:$A$776,$A145,СВЦЭМ!$B$33:$B$776,W$119)+'СЕТ СН'!$I$11+СВЦЭМ!$D$10+'СЕТ СН'!$I$5-'СЕТ СН'!$I$21</f>
        <v>3377.70687129</v>
      </c>
      <c r="X145" s="36">
        <f>SUMIFS(СВЦЭМ!$D$33:$D$776,СВЦЭМ!$A$33:$A$776,$A145,СВЦЭМ!$B$33:$B$776,X$119)+'СЕТ СН'!$I$11+СВЦЭМ!$D$10+'СЕТ СН'!$I$5-'СЕТ СН'!$I$21</f>
        <v>3376.3671919799999</v>
      </c>
      <c r="Y145" s="36">
        <f>SUMIFS(СВЦЭМ!$D$33:$D$776,СВЦЭМ!$A$33:$A$776,$A145,СВЦЭМ!$B$33:$B$776,Y$119)+'СЕТ СН'!$I$11+СВЦЭМ!$D$10+'СЕТ СН'!$I$5-'СЕТ СН'!$I$21</f>
        <v>3418.9442126700001</v>
      </c>
    </row>
    <row r="146" spans="1:27" ht="15.75" x14ac:dyDescent="0.2">
      <c r="A146" s="35">
        <f t="shared" si="3"/>
        <v>44131</v>
      </c>
      <c r="B146" s="36">
        <f>SUMIFS(СВЦЭМ!$D$33:$D$776,СВЦЭМ!$A$33:$A$776,$A146,СВЦЭМ!$B$33:$B$776,B$119)+'СЕТ СН'!$I$11+СВЦЭМ!$D$10+'СЕТ СН'!$I$5-'СЕТ СН'!$I$21</f>
        <v>3528.70554171</v>
      </c>
      <c r="C146" s="36">
        <f>SUMIFS(СВЦЭМ!$D$33:$D$776,СВЦЭМ!$A$33:$A$776,$A146,СВЦЭМ!$B$33:$B$776,C$119)+'СЕТ СН'!$I$11+СВЦЭМ!$D$10+'СЕТ СН'!$I$5-'СЕТ СН'!$I$21</f>
        <v>3621.8966656799998</v>
      </c>
      <c r="D146" s="36">
        <f>SUMIFS(СВЦЭМ!$D$33:$D$776,СВЦЭМ!$A$33:$A$776,$A146,СВЦЭМ!$B$33:$B$776,D$119)+'СЕТ СН'!$I$11+СВЦЭМ!$D$10+'СЕТ СН'!$I$5-'СЕТ СН'!$I$21</f>
        <v>3696.0608636699999</v>
      </c>
      <c r="E146" s="36">
        <f>SUMIFS(СВЦЭМ!$D$33:$D$776,СВЦЭМ!$A$33:$A$776,$A146,СВЦЭМ!$B$33:$B$776,E$119)+'СЕТ СН'!$I$11+СВЦЭМ!$D$10+'СЕТ СН'!$I$5-'СЕТ СН'!$I$21</f>
        <v>3713.5813112300002</v>
      </c>
      <c r="F146" s="36">
        <f>SUMIFS(СВЦЭМ!$D$33:$D$776,СВЦЭМ!$A$33:$A$776,$A146,СВЦЭМ!$B$33:$B$776,F$119)+'СЕТ СН'!$I$11+СВЦЭМ!$D$10+'СЕТ СН'!$I$5-'СЕТ СН'!$I$21</f>
        <v>3703.8599162299997</v>
      </c>
      <c r="G146" s="36">
        <f>SUMIFS(СВЦЭМ!$D$33:$D$776,СВЦЭМ!$A$33:$A$776,$A146,СВЦЭМ!$B$33:$B$776,G$119)+'СЕТ СН'!$I$11+СВЦЭМ!$D$10+'СЕТ СН'!$I$5-'СЕТ СН'!$I$21</f>
        <v>3693.7478050099999</v>
      </c>
      <c r="H146" s="36">
        <f>SUMIFS(СВЦЭМ!$D$33:$D$776,СВЦЭМ!$A$33:$A$776,$A146,СВЦЭМ!$B$33:$B$776,H$119)+'СЕТ СН'!$I$11+СВЦЭМ!$D$10+'СЕТ СН'!$I$5-'СЕТ СН'!$I$21</f>
        <v>3658.5502643700001</v>
      </c>
      <c r="I146" s="36">
        <f>SUMIFS(СВЦЭМ!$D$33:$D$776,СВЦЭМ!$A$33:$A$776,$A146,СВЦЭМ!$B$33:$B$776,I$119)+'СЕТ СН'!$I$11+СВЦЭМ!$D$10+'СЕТ СН'!$I$5-'СЕТ СН'!$I$21</f>
        <v>3626.4774255399998</v>
      </c>
      <c r="J146" s="36">
        <f>SUMIFS(СВЦЭМ!$D$33:$D$776,СВЦЭМ!$A$33:$A$776,$A146,СВЦЭМ!$B$33:$B$776,J$119)+'СЕТ СН'!$I$11+СВЦЭМ!$D$10+'СЕТ СН'!$I$5-'СЕТ СН'!$I$21</f>
        <v>3544.54097026</v>
      </c>
      <c r="K146" s="36">
        <f>SUMIFS(СВЦЭМ!$D$33:$D$776,СВЦЭМ!$A$33:$A$776,$A146,СВЦЭМ!$B$33:$B$776,K$119)+'СЕТ СН'!$I$11+СВЦЭМ!$D$10+'СЕТ СН'!$I$5-'СЕТ СН'!$I$21</f>
        <v>3504.8286249100001</v>
      </c>
      <c r="L146" s="36">
        <f>SUMIFS(СВЦЭМ!$D$33:$D$776,СВЦЭМ!$A$33:$A$776,$A146,СВЦЭМ!$B$33:$B$776,L$119)+'СЕТ СН'!$I$11+СВЦЭМ!$D$10+'СЕТ СН'!$I$5-'СЕТ СН'!$I$21</f>
        <v>3513.1394104299998</v>
      </c>
      <c r="M146" s="36">
        <f>SUMIFS(СВЦЭМ!$D$33:$D$776,СВЦЭМ!$A$33:$A$776,$A146,СВЦЭМ!$B$33:$B$776,M$119)+'СЕТ СН'!$I$11+СВЦЭМ!$D$10+'СЕТ СН'!$I$5-'СЕТ СН'!$I$21</f>
        <v>3517.7412279</v>
      </c>
      <c r="N146" s="36">
        <f>SUMIFS(СВЦЭМ!$D$33:$D$776,СВЦЭМ!$A$33:$A$776,$A146,СВЦЭМ!$B$33:$B$776,N$119)+'СЕТ СН'!$I$11+СВЦЭМ!$D$10+'СЕТ СН'!$I$5-'СЕТ СН'!$I$21</f>
        <v>3526.36071502</v>
      </c>
      <c r="O146" s="36">
        <f>SUMIFS(СВЦЭМ!$D$33:$D$776,СВЦЭМ!$A$33:$A$776,$A146,СВЦЭМ!$B$33:$B$776,O$119)+'СЕТ СН'!$I$11+СВЦЭМ!$D$10+'СЕТ СН'!$I$5-'СЕТ СН'!$I$21</f>
        <v>3577.2242253099998</v>
      </c>
      <c r="P146" s="36">
        <f>SUMIFS(СВЦЭМ!$D$33:$D$776,СВЦЭМ!$A$33:$A$776,$A146,СВЦЭМ!$B$33:$B$776,P$119)+'СЕТ СН'!$I$11+СВЦЭМ!$D$10+'СЕТ СН'!$I$5-'СЕТ СН'!$I$21</f>
        <v>3618.0231293699999</v>
      </c>
      <c r="Q146" s="36">
        <f>SUMIFS(СВЦЭМ!$D$33:$D$776,СВЦЭМ!$A$33:$A$776,$A146,СВЦЭМ!$B$33:$B$776,Q$119)+'СЕТ СН'!$I$11+СВЦЭМ!$D$10+'СЕТ СН'!$I$5-'СЕТ СН'!$I$21</f>
        <v>3574.98552703</v>
      </c>
      <c r="R146" s="36">
        <f>SUMIFS(СВЦЭМ!$D$33:$D$776,СВЦЭМ!$A$33:$A$776,$A146,СВЦЭМ!$B$33:$B$776,R$119)+'СЕТ СН'!$I$11+СВЦЭМ!$D$10+'СЕТ СН'!$I$5-'СЕТ СН'!$I$21</f>
        <v>3511.6114579099999</v>
      </c>
      <c r="S146" s="36">
        <f>SUMIFS(СВЦЭМ!$D$33:$D$776,СВЦЭМ!$A$33:$A$776,$A146,СВЦЭМ!$B$33:$B$776,S$119)+'СЕТ СН'!$I$11+СВЦЭМ!$D$10+'СЕТ СН'!$I$5-'СЕТ СН'!$I$21</f>
        <v>3464.7380708000001</v>
      </c>
      <c r="T146" s="36">
        <f>SUMIFS(СВЦЭМ!$D$33:$D$776,СВЦЭМ!$A$33:$A$776,$A146,СВЦЭМ!$B$33:$B$776,T$119)+'СЕТ СН'!$I$11+СВЦЭМ!$D$10+'СЕТ СН'!$I$5-'СЕТ СН'!$I$21</f>
        <v>3480.4460476599997</v>
      </c>
      <c r="U146" s="36">
        <f>SUMIFS(СВЦЭМ!$D$33:$D$776,СВЦЭМ!$A$33:$A$776,$A146,СВЦЭМ!$B$33:$B$776,U$119)+'СЕТ СН'!$I$11+СВЦЭМ!$D$10+'СЕТ СН'!$I$5-'СЕТ СН'!$I$21</f>
        <v>3477.92225538</v>
      </c>
      <c r="V146" s="36">
        <f>SUMIFS(СВЦЭМ!$D$33:$D$776,СВЦЭМ!$A$33:$A$776,$A146,СВЦЭМ!$B$33:$B$776,V$119)+'СЕТ СН'!$I$11+СВЦЭМ!$D$10+'СЕТ СН'!$I$5-'СЕТ СН'!$I$21</f>
        <v>3479.80832349</v>
      </c>
      <c r="W146" s="36">
        <f>SUMIFS(СВЦЭМ!$D$33:$D$776,СВЦЭМ!$A$33:$A$776,$A146,СВЦЭМ!$B$33:$B$776,W$119)+'СЕТ СН'!$I$11+СВЦЭМ!$D$10+'СЕТ СН'!$I$5-'СЕТ СН'!$I$21</f>
        <v>3475.36092693</v>
      </c>
      <c r="X146" s="36">
        <f>SUMIFS(СВЦЭМ!$D$33:$D$776,СВЦЭМ!$A$33:$A$776,$A146,СВЦЭМ!$B$33:$B$776,X$119)+'СЕТ СН'!$I$11+СВЦЭМ!$D$10+'СЕТ СН'!$I$5-'СЕТ СН'!$I$21</f>
        <v>3454.7230381099998</v>
      </c>
      <c r="Y146" s="36">
        <f>SUMIFS(СВЦЭМ!$D$33:$D$776,СВЦЭМ!$A$33:$A$776,$A146,СВЦЭМ!$B$33:$B$776,Y$119)+'СЕТ СН'!$I$11+СВЦЭМ!$D$10+'СЕТ СН'!$I$5-'СЕТ СН'!$I$21</f>
        <v>3491.1440052200001</v>
      </c>
    </row>
    <row r="147" spans="1:27" ht="15.75" x14ac:dyDescent="0.2">
      <c r="A147" s="35">
        <f t="shared" si="3"/>
        <v>44132</v>
      </c>
      <c r="B147" s="36">
        <f>SUMIFS(СВЦЭМ!$D$33:$D$776,СВЦЭМ!$A$33:$A$776,$A147,СВЦЭМ!$B$33:$B$776,B$119)+'СЕТ СН'!$I$11+СВЦЭМ!$D$10+'СЕТ СН'!$I$5-'СЕТ СН'!$I$21</f>
        <v>3592.7009395800001</v>
      </c>
      <c r="C147" s="36">
        <f>SUMIFS(СВЦЭМ!$D$33:$D$776,СВЦЭМ!$A$33:$A$776,$A147,СВЦЭМ!$B$33:$B$776,C$119)+'СЕТ СН'!$I$11+СВЦЭМ!$D$10+'СЕТ СН'!$I$5-'СЕТ СН'!$I$21</f>
        <v>3654.7410056899998</v>
      </c>
      <c r="D147" s="36">
        <f>SUMIFS(СВЦЭМ!$D$33:$D$776,СВЦЭМ!$A$33:$A$776,$A147,СВЦЭМ!$B$33:$B$776,D$119)+'СЕТ СН'!$I$11+СВЦЭМ!$D$10+'СЕТ СН'!$I$5-'СЕТ СН'!$I$21</f>
        <v>3656.7668606699999</v>
      </c>
      <c r="E147" s="36">
        <f>SUMIFS(СВЦЭМ!$D$33:$D$776,СВЦЭМ!$A$33:$A$776,$A147,СВЦЭМ!$B$33:$B$776,E$119)+'СЕТ СН'!$I$11+СВЦЭМ!$D$10+'СЕТ СН'!$I$5-'СЕТ СН'!$I$21</f>
        <v>3660.7125762999999</v>
      </c>
      <c r="F147" s="36">
        <f>SUMIFS(СВЦЭМ!$D$33:$D$776,СВЦЭМ!$A$33:$A$776,$A147,СВЦЭМ!$B$33:$B$776,F$119)+'СЕТ СН'!$I$11+СВЦЭМ!$D$10+'СЕТ СН'!$I$5-'СЕТ СН'!$I$21</f>
        <v>3669.2322551699999</v>
      </c>
      <c r="G147" s="36">
        <f>SUMIFS(СВЦЭМ!$D$33:$D$776,СВЦЭМ!$A$33:$A$776,$A147,СВЦЭМ!$B$33:$B$776,G$119)+'СЕТ СН'!$I$11+СВЦЭМ!$D$10+'СЕТ СН'!$I$5-'СЕТ СН'!$I$21</f>
        <v>3655.31614468</v>
      </c>
      <c r="H147" s="36">
        <f>SUMIFS(СВЦЭМ!$D$33:$D$776,СВЦЭМ!$A$33:$A$776,$A147,СВЦЭМ!$B$33:$B$776,H$119)+'СЕТ СН'!$I$11+СВЦЭМ!$D$10+'СЕТ СН'!$I$5-'СЕТ СН'!$I$21</f>
        <v>3666.53245397</v>
      </c>
      <c r="I147" s="36">
        <f>SUMIFS(СВЦЭМ!$D$33:$D$776,СВЦЭМ!$A$33:$A$776,$A147,СВЦЭМ!$B$33:$B$776,I$119)+'СЕТ СН'!$I$11+СВЦЭМ!$D$10+'СЕТ СН'!$I$5-'СЕТ СН'!$I$21</f>
        <v>3649.5076499299998</v>
      </c>
      <c r="J147" s="36">
        <f>SUMIFS(СВЦЭМ!$D$33:$D$776,СВЦЭМ!$A$33:$A$776,$A147,СВЦЭМ!$B$33:$B$776,J$119)+'СЕТ СН'!$I$11+СВЦЭМ!$D$10+'СЕТ СН'!$I$5-'СЕТ СН'!$I$21</f>
        <v>3585.4301357599998</v>
      </c>
      <c r="K147" s="36">
        <f>SUMIFS(СВЦЭМ!$D$33:$D$776,СВЦЭМ!$A$33:$A$776,$A147,СВЦЭМ!$B$33:$B$776,K$119)+'СЕТ СН'!$I$11+СВЦЭМ!$D$10+'СЕТ СН'!$I$5-'СЕТ СН'!$I$21</f>
        <v>3536.1361858499999</v>
      </c>
      <c r="L147" s="36">
        <f>SUMIFS(СВЦЭМ!$D$33:$D$776,СВЦЭМ!$A$33:$A$776,$A147,СВЦЭМ!$B$33:$B$776,L$119)+'СЕТ СН'!$I$11+СВЦЭМ!$D$10+'СЕТ СН'!$I$5-'СЕТ СН'!$I$21</f>
        <v>3538.0293150100001</v>
      </c>
      <c r="M147" s="36">
        <f>SUMIFS(СВЦЭМ!$D$33:$D$776,СВЦЭМ!$A$33:$A$776,$A147,СВЦЭМ!$B$33:$B$776,M$119)+'СЕТ СН'!$I$11+СВЦЭМ!$D$10+'СЕТ СН'!$I$5-'СЕТ СН'!$I$21</f>
        <v>3538.7034440699999</v>
      </c>
      <c r="N147" s="36">
        <f>SUMIFS(СВЦЭМ!$D$33:$D$776,СВЦЭМ!$A$33:$A$776,$A147,СВЦЭМ!$B$33:$B$776,N$119)+'СЕТ СН'!$I$11+СВЦЭМ!$D$10+'СЕТ СН'!$I$5-'СЕТ СН'!$I$21</f>
        <v>3550.7107772300001</v>
      </c>
      <c r="O147" s="36">
        <f>SUMIFS(СВЦЭМ!$D$33:$D$776,СВЦЭМ!$A$33:$A$776,$A147,СВЦЭМ!$B$33:$B$776,O$119)+'СЕТ СН'!$I$11+СВЦЭМ!$D$10+'СЕТ СН'!$I$5-'СЕТ СН'!$I$21</f>
        <v>3589.5602607599999</v>
      </c>
      <c r="P147" s="36">
        <f>SUMIFS(СВЦЭМ!$D$33:$D$776,СВЦЭМ!$A$33:$A$776,$A147,СВЦЭМ!$B$33:$B$776,P$119)+'СЕТ СН'!$I$11+СВЦЭМ!$D$10+'СЕТ СН'!$I$5-'СЕТ СН'!$I$21</f>
        <v>3628.3770065200001</v>
      </c>
      <c r="Q147" s="36">
        <f>SUMIFS(СВЦЭМ!$D$33:$D$776,СВЦЭМ!$A$33:$A$776,$A147,СВЦЭМ!$B$33:$B$776,Q$119)+'СЕТ СН'!$I$11+СВЦЭМ!$D$10+'СЕТ СН'!$I$5-'СЕТ СН'!$I$21</f>
        <v>3585.9403498900001</v>
      </c>
      <c r="R147" s="36">
        <f>SUMIFS(СВЦЭМ!$D$33:$D$776,СВЦЭМ!$A$33:$A$776,$A147,СВЦЭМ!$B$33:$B$776,R$119)+'СЕТ СН'!$I$11+СВЦЭМ!$D$10+'СЕТ СН'!$I$5-'СЕТ СН'!$I$21</f>
        <v>3528.3614522799999</v>
      </c>
      <c r="S147" s="36">
        <f>SUMIFS(СВЦЭМ!$D$33:$D$776,СВЦЭМ!$A$33:$A$776,$A147,СВЦЭМ!$B$33:$B$776,S$119)+'СЕТ СН'!$I$11+СВЦЭМ!$D$10+'СЕТ СН'!$I$5-'СЕТ СН'!$I$21</f>
        <v>3480.2942380499999</v>
      </c>
      <c r="T147" s="36">
        <f>SUMIFS(СВЦЭМ!$D$33:$D$776,СВЦЭМ!$A$33:$A$776,$A147,СВЦЭМ!$B$33:$B$776,T$119)+'СЕТ СН'!$I$11+СВЦЭМ!$D$10+'СЕТ СН'!$I$5-'СЕТ СН'!$I$21</f>
        <v>3482.4033777700001</v>
      </c>
      <c r="U147" s="36">
        <f>SUMIFS(СВЦЭМ!$D$33:$D$776,СВЦЭМ!$A$33:$A$776,$A147,СВЦЭМ!$B$33:$B$776,U$119)+'СЕТ СН'!$I$11+СВЦЭМ!$D$10+'СЕТ СН'!$I$5-'СЕТ СН'!$I$21</f>
        <v>3486.52799891</v>
      </c>
      <c r="V147" s="36">
        <f>SUMIFS(СВЦЭМ!$D$33:$D$776,СВЦЭМ!$A$33:$A$776,$A147,СВЦЭМ!$B$33:$B$776,V$119)+'СЕТ СН'!$I$11+СВЦЭМ!$D$10+'СЕТ СН'!$I$5-'СЕТ СН'!$I$21</f>
        <v>3479.0182503400001</v>
      </c>
      <c r="W147" s="36">
        <f>SUMIFS(СВЦЭМ!$D$33:$D$776,СВЦЭМ!$A$33:$A$776,$A147,СВЦЭМ!$B$33:$B$776,W$119)+'СЕТ СН'!$I$11+СВЦЭМ!$D$10+'СЕТ СН'!$I$5-'СЕТ СН'!$I$21</f>
        <v>3477.6973347200001</v>
      </c>
      <c r="X147" s="36">
        <f>SUMIFS(СВЦЭМ!$D$33:$D$776,СВЦЭМ!$A$33:$A$776,$A147,СВЦЭМ!$B$33:$B$776,X$119)+'СЕТ СН'!$I$11+СВЦЭМ!$D$10+'СЕТ СН'!$I$5-'СЕТ СН'!$I$21</f>
        <v>3480.76728568</v>
      </c>
      <c r="Y147" s="36">
        <f>SUMIFS(СВЦЭМ!$D$33:$D$776,СВЦЭМ!$A$33:$A$776,$A147,СВЦЭМ!$B$33:$B$776,Y$119)+'СЕТ СН'!$I$11+СВЦЭМ!$D$10+'СЕТ СН'!$I$5-'СЕТ СН'!$I$21</f>
        <v>3508.5006923400001</v>
      </c>
    </row>
    <row r="148" spans="1:27" ht="15.75" x14ac:dyDescent="0.2">
      <c r="A148" s="35">
        <f t="shared" si="3"/>
        <v>44133</v>
      </c>
      <c r="B148" s="36">
        <f>SUMIFS(СВЦЭМ!$D$33:$D$776,СВЦЭМ!$A$33:$A$776,$A148,СВЦЭМ!$B$33:$B$776,B$119)+'СЕТ СН'!$I$11+СВЦЭМ!$D$10+'СЕТ СН'!$I$5-'СЕТ СН'!$I$21</f>
        <v>3561.5270828499997</v>
      </c>
      <c r="C148" s="36">
        <f>SUMIFS(СВЦЭМ!$D$33:$D$776,СВЦЭМ!$A$33:$A$776,$A148,СВЦЭМ!$B$33:$B$776,C$119)+'СЕТ СН'!$I$11+СВЦЭМ!$D$10+'СЕТ СН'!$I$5-'СЕТ СН'!$I$21</f>
        <v>3630.4652501700002</v>
      </c>
      <c r="D148" s="36">
        <f>SUMIFS(СВЦЭМ!$D$33:$D$776,СВЦЭМ!$A$33:$A$776,$A148,СВЦЭМ!$B$33:$B$776,D$119)+'СЕТ СН'!$I$11+СВЦЭМ!$D$10+'СЕТ СН'!$I$5-'СЕТ СН'!$I$21</f>
        <v>3641.9437861000001</v>
      </c>
      <c r="E148" s="36">
        <f>SUMIFS(СВЦЭМ!$D$33:$D$776,СВЦЭМ!$A$33:$A$776,$A148,СВЦЭМ!$B$33:$B$776,E$119)+'СЕТ СН'!$I$11+СВЦЭМ!$D$10+'СЕТ СН'!$I$5-'СЕТ СН'!$I$21</f>
        <v>3635.4758278899999</v>
      </c>
      <c r="F148" s="36">
        <f>SUMIFS(СВЦЭМ!$D$33:$D$776,СВЦЭМ!$A$33:$A$776,$A148,СВЦЭМ!$B$33:$B$776,F$119)+'СЕТ СН'!$I$11+СВЦЭМ!$D$10+'СЕТ СН'!$I$5-'СЕТ СН'!$I$21</f>
        <v>3640.7931704799998</v>
      </c>
      <c r="G148" s="36">
        <f>SUMIFS(СВЦЭМ!$D$33:$D$776,СВЦЭМ!$A$33:$A$776,$A148,СВЦЭМ!$B$33:$B$776,G$119)+'СЕТ СН'!$I$11+СВЦЭМ!$D$10+'СЕТ СН'!$I$5-'СЕТ СН'!$I$21</f>
        <v>3705.7673687000001</v>
      </c>
      <c r="H148" s="36">
        <f>SUMIFS(СВЦЭМ!$D$33:$D$776,СВЦЭМ!$A$33:$A$776,$A148,СВЦЭМ!$B$33:$B$776,H$119)+'СЕТ СН'!$I$11+СВЦЭМ!$D$10+'СЕТ СН'!$I$5-'СЕТ СН'!$I$21</f>
        <v>3719.6413490899999</v>
      </c>
      <c r="I148" s="36">
        <f>SUMIFS(СВЦЭМ!$D$33:$D$776,СВЦЭМ!$A$33:$A$776,$A148,СВЦЭМ!$B$33:$B$776,I$119)+'СЕТ СН'!$I$11+СВЦЭМ!$D$10+'СЕТ СН'!$I$5-'СЕТ СН'!$I$21</f>
        <v>3625.6280300200001</v>
      </c>
      <c r="J148" s="36">
        <f>SUMIFS(СВЦЭМ!$D$33:$D$776,СВЦЭМ!$A$33:$A$776,$A148,СВЦЭМ!$B$33:$B$776,J$119)+'СЕТ СН'!$I$11+СВЦЭМ!$D$10+'СЕТ СН'!$I$5-'СЕТ СН'!$I$21</f>
        <v>3533.9653089799999</v>
      </c>
      <c r="K148" s="36">
        <f>SUMIFS(СВЦЭМ!$D$33:$D$776,СВЦЭМ!$A$33:$A$776,$A148,СВЦЭМ!$B$33:$B$776,K$119)+'СЕТ СН'!$I$11+СВЦЭМ!$D$10+'СЕТ СН'!$I$5-'СЕТ СН'!$I$21</f>
        <v>3482.44043788</v>
      </c>
      <c r="L148" s="36">
        <f>SUMIFS(СВЦЭМ!$D$33:$D$776,СВЦЭМ!$A$33:$A$776,$A148,СВЦЭМ!$B$33:$B$776,L$119)+'СЕТ СН'!$I$11+СВЦЭМ!$D$10+'СЕТ СН'!$I$5-'СЕТ СН'!$I$21</f>
        <v>3488.8565089100002</v>
      </c>
      <c r="M148" s="36">
        <f>SUMIFS(СВЦЭМ!$D$33:$D$776,СВЦЭМ!$A$33:$A$776,$A148,СВЦЭМ!$B$33:$B$776,M$119)+'СЕТ СН'!$I$11+СВЦЭМ!$D$10+'СЕТ СН'!$I$5-'СЕТ СН'!$I$21</f>
        <v>3491.1863905800001</v>
      </c>
      <c r="N148" s="36">
        <f>SUMIFS(СВЦЭМ!$D$33:$D$776,СВЦЭМ!$A$33:$A$776,$A148,СВЦЭМ!$B$33:$B$776,N$119)+'СЕТ СН'!$I$11+СВЦЭМ!$D$10+'СЕТ СН'!$I$5-'СЕТ СН'!$I$21</f>
        <v>3480.4920213599999</v>
      </c>
      <c r="O148" s="36">
        <f>SUMIFS(СВЦЭМ!$D$33:$D$776,СВЦЭМ!$A$33:$A$776,$A148,СВЦЭМ!$B$33:$B$776,O$119)+'СЕТ СН'!$I$11+СВЦЭМ!$D$10+'СЕТ СН'!$I$5-'СЕТ СН'!$I$21</f>
        <v>3483.5842397000001</v>
      </c>
      <c r="P148" s="36">
        <f>SUMIFS(СВЦЭМ!$D$33:$D$776,СВЦЭМ!$A$33:$A$776,$A148,СВЦЭМ!$B$33:$B$776,P$119)+'СЕТ СН'!$I$11+СВЦЭМ!$D$10+'СЕТ СН'!$I$5-'СЕТ СН'!$I$21</f>
        <v>3521.5326715400001</v>
      </c>
      <c r="Q148" s="36">
        <f>SUMIFS(СВЦЭМ!$D$33:$D$776,СВЦЭМ!$A$33:$A$776,$A148,СВЦЭМ!$B$33:$B$776,Q$119)+'СЕТ СН'!$I$11+СВЦЭМ!$D$10+'СЕТ СН'!$I$5-'СЕТ СН'!$I$21</f>
        <v>3482.6365747899999</v>
      </c>
      <c r="R148" s="36">
        <f>SUMIFS(СВЦЭМ!$D$33:$D$776,СВЦЭМ!$A$33:$A$776,$A148,СВЦЭМ!$B$33:$B$776,R$119)+'СЕТ СН'!$I$11+СВЦЭМ!$D$10+'СЕТ СН'!$I$5-'СЕТ СН'!$I$21</f>
        <v>3476.9817121000001</v>
      </c>
      <c r="S148" s="36">
        <f>SUMIFS(СВЦЭМ!$D$33:$D$776,СВЦЭМ!$A$33:$A$776,$A148,СВЦЭМ!$B$33:$B$776,S$119)+'СЕТ СН'!$I$11+СВЦЭМ!$D$10+'СЕТ СН'!$I$5-'СЕТ СН'!$I$21</f>
        <v>3477.2391820499997</v>
      </c>
      <c r="T148" s="36">
        <f>SUMIFS(СВЦЭМ!$D$33:$D$776,СВЦЭМ!$A$33:$A$776,$A148,СВЦЭМ!$B$33:$B$776,T$119)+'СЕТ СН'!$I$11+СВЦЭМ!$D$10+'СЕТ СН'!$I$5-'СЕТ СН'!$I$21</f>
        <v>3504.5632965700001</v>
      </c>
      <c r="U148" s="36">
        <f>SUMIFS(СВЦЭМ!$D$33:$D$776,СВЦЭМ!$A$33:$A$776,$A148,СВЦЭМ!$B$33:$B$776,U$119)+'СЕТ СН'!$I$11+СВЦЭМ!$D$10+'СЕТ СН'!$I$5-'СЕТ СН'!$I$21</f>
        <v>3503.7791868099998</v>
      </c>
      <c r="V148" s="36">
        <f>SUMIFS(СВЦЭМ!$D$33:$D$776,СВЦЭМ!$A$33:$A$776,$A148,СВЦЭМ!$B$33:$B$776,V$119)+'СЕТ СН'!$I$11+СВЦЭМ!$D$10+'СЕТ СН'!$I$5-'СЕТ СН'!$I$21</f>
        <v>3487.8998737299999</v>
      </c>
      <c r="W148" s="36">
        <f>SUMIFS(СВЦЭМ!$D$33:$D$776,СВЦЭМ!$A$33:$A$776,$A148,СВЦЭМ!$B$33:$B$776,W$119)+'СЕТ СН'!$I$11+СВЦЭМ!$D$10+'СЕТ СН'!$I$5-'СЕТ СН'!$I$21</f>
        <v>3473.55875363</v>
      </c>
      <c r="X148" s="36">
        <f>SUMIFS(СВЦЭМ!$D$33:$D$776,СВЦЭМ!$A$33:$A$776,$A148,СВЦЭМ!$B$33:$B$776,X$119)+'СЕТ СН'!$I$11+СВЦЭМ!$D$10+'СЕТ СН'!$I$5-'СЕТ СН'!$I$21</f>
        <v>3522.3272660399998</v>
      </c>
      <c r="Y148" s="36">
        <f>SUMIFS(СВЦЭМ!$D$33:$D$776,СВЦЭМ!$A$33:$A$776,$A148,СВЦЭМ!$B$33:$B$776,Y$119)+'СЕТ СН'!$I$11+СВЦЭМ!$D$10+'СЕТ СН'!$I$5-'СЕТ СН'!$I$21</f>
        <v>3546.9754949600001</v>
      </c>
    </row>
    <row r="149" spans="1:27" ht="15.75" x14ac:dyDescent="0.2">
      <c r="A149" s="35">
        <f t="shared" si="3"/>
        <v>44134</v>
      </c>
      <c r="B149" s="36">
        <f>SUMIFS(СВЦЭМ!$D$33:$D$776,СВЦЭМ!$A$33:$A$776,$A149,СВЦЭМ!$B$33:$B$776,B$119)+'СЕТ СН'!$I$11+СВЦЭМ!$D$10+'СЕТ СН'!$I$5-'СЕТ СН'!$I$21</f>
        <v>3547.3993398100001</v>
      </c>
      <c r="C149" s="36">
        <f>SUMIFS(СВЦЭМ!$D$33:$D$776,СВЦЭМ!$A$33:$A$776,$A149,СВЦЭМ!$B$33:$B$776,C$119)+'СЕТ СН'!$I$11+СВЦЭМ!$D$10+'СЕТ СН'!$I$5-'СЕТ СН'!$I$21</f>
        <v>3608.6499363399998</v>
      </c>
      <c r="D149" s="36">
        <f>SUMIFS(СВЦЭМ!$D$33:$D$776,СВЦЭМ!$A$33:$A$776,$A149,СВЦЭМ!$B$33:$B$776,D$119)+'СЕТ СН'!$I$11+СВЦЭМ!$D$10+'СЕТ СН'!$I$5-'СЕТ СН'!$I$21</f>
        <v>3705.4929087299997</v>
      </c>
      <c r="E149" s="36">
        <f>SUMIFS(СВЦЭМ!$D$33:$D$776,СВЦЭМ!$A$33:$A$776,$A149,СВЦЭМ!$B$33:$B$776,E$119)+'СЕТ СН'!$I$11+СВЦЭМ!$D$10+'СЕТ СН'!$I$5-'СЕТ СН'!$I$21</f>
        <v>3722.4020328900001</v>
      </c>
      <c r="F149" s="36">
        <f>SUMIFS(СВЦЭМ!$D$33:$D$776,СВЦЭМ!$A$33:$A$776,$A149,СВЦЭМ!$B$33:$B$776,F$119)+'СЕТ СН'!$I$11+СВЦЭМ!$D$10+'СЕТ СН'!$I$5-'СЕТ СН'!$I$21</f>
        <v>3716.0145841899998</v>
      </c>
      <c r="G149" s="36">
        <f>SUMIFS(СВЦЭМ!$D$33:$D$776,СВЦЭМ!$A$33:$A$776,$A149,СВЦЭМ!$B$33:$B$776,G$119)+'СЕТ СН'!$I$11+СВЦЭМ!$D$10+'СЕТ СН'!$I$5-'СЕТ СН'!$I$21</f>
        <v>3699.8826673799999</v>
      </c>
      <c r="H149" s="36">
        <f>SUMIFS(СВЦЭМ!$D$33:$D$776,СВЦЭМ!$A$33:$A$776,$A149,СВЦЭМ!$B$33:$B$776,H$119)+'СЕТ СН'!$I$11+СВЦЭМ!$D$10+'СЕТ СН'!$I$5-'СЕТ СН'!$I$21</f>
        <v>3624.5795596200001</v>
      </c>
      <c r="I149" s="36">
        <f>SUMIFS(СВЦЭМ!$D$33:$D$776,СВЦЭМ!$A$33:$A$776,$A149,СВЦЭМ!$B$33:$B$776,I$119)+'СЕТ СН'!$I$11+СВЦЭМ!$D$10+'СЕТ СН'!$I$5-'СЕТ СН'!$I$21</f>
        <v>3611.6014706800001</v>
      </c>
      <c r="J149" s="36">
        <f>SUMIFS(СВЦЭМ!$D$33:$D$776,СВЦЭМ!$A$33:$A$776,$A149,СВЦЭМ!$B$33:$B$776,J$119)+'СЕТ СН'!$I$11+СВЦЭМ!$D$10+'СЕТ СН'!$I$5-'СЕТ СН'!$I$21</f>
        <v>3535.3612750000002</v>
      </c>
      <c r="K149" s="36">
        <f>SUMIFS(СВЦЭМ!$D$33:$D$776,СВЦЭМ!$A$33:$A$776,$A149,СВЦЭМ!$B$33:$B$776,K$119)+'СЕТ СН'!$I$11+СВЦЭМ!$D$10+'СЕТ СН'!$I$5-'СЕТ СН'!$I$21</f>
        <v>3517.7116960100002</v>
      </c>
      <c r="L149" s="36">
        <f>SUMIFS(СВЦЭМ!$D$33:$D$776,СВЦЭМ!$A$33:$A$776,$A149,СВЦЭМ!$B$33:$B$776,L$119)+'СЕТ СН'!$I$11+СВЦЭМ!$D$10+'СЕТ СН'!$I$5-'СЕТ СН'!$I$21</f>
        <v>3520.1310025900002</v>
      </c>
      <c r="M149" s="36">
        <f>SUMIFS(СВЦЭМ!$D$33:$D$776,СВЦЭМ!$A$33:$A$776,$A149,СВЦЭМ!$B$33:$B$776,M$119)+'СЕТ СН'!$I$11+СВЦЭМ!$D$10+'СЕТ СН'!$I$5-'СЕТ СН'!$I$21</f>
        <v>3516.6054383999999</v>
      </c>
      <c r="N149" s="36">
        <f>SUMIFS(СВЦЭМ!$D$33:$D$776,СВЦЭМ!$A$33:$A$776,$A149,СВЦЭМ!$B$33:$B$776,N$119)+'СЕТ СН'!$I$11+СВЦЭМ!$D$10+'СЕТ СН'!$I$5-'СЕТ СН'!$I$21</f>
        <v>3515.4554981000001</v>
      </c>
      <c r="O149" s="36">
        <f>SUMIFS(СВЦЭМ!$D$33:$D$776,СВЦЭМ!$A$33:$A$776,$A149,СВЦЭМ!$B$33:$B$776,O$119)+'СЕТ СН'!$I$11+СВЦЭМ!$D$10+'СЕТ СН'!$I$5-'СЕТ СН'!$I$21</f>
        <v>3550.7714478500002</v>
      </c>
      <c r="P149" s="36">
        <f>SUMIFS(СВЦЭМ!$D$33:$D$776,СВЦЭМ!$A$33:$A$776,$A149,СВЦЭМ!$B$33:$B$776,P$119)+'СЕТ СН'!$I$11+СВЦЭМ!$D$10+'СЕТ СН'!$I$5-'СЕТ СН'!$I$21</f>
        <v>3575.5097456399999</v>
      </c>
      <c r="Q149" s="36">
        <f>SUMIFS(СВЦЭМ!$D$33:$D$776,СВЦЭМ!$A$33:$A$776,$A149,СВЦЭМ!$B$33:$B$776,Q$119)+'СЕТ СН'!$I$11+СВЦЭМ!$D$10+'СЕТ СН'!$I$5-'СЕТ СН'!$I$21</f>
        <v>3561.4285618100002</v>
      </c>
      <c r="R149" s="36">
        <f>SUMIFS(СВЦЭМ!$D$33:$D$776,СВЦЭМ!$A$33:$A$776,$A149,СВЦЭМ!$B$33:$B$776,R$119)+'СЕТ СН'!$I$11+СВЦЭМ!$D$10+'СЕТ СН'!$I$5-'СЕТ СН'!$I$21</f>
        <v>3527.0513457799998</v>
      </c>
      <c r="S149" s="36">
        <f>SUMIFS(СВЦЭМ!$D$33:$D$776,СВЦЭМ!$A$33:$A$776,$A149,СВЦЭМ!$B$33:$B$776,S$119)+'СЕТ СН'!$I$11+СВЦЭМ!$D$10+'СЕТ СН'!$I$5-'СЕТ СН'!$I$21</f>
        <v>3474.6240641700001</v>
      </c>
      <c r="T149" s="36">
        <f>SUMIFS(СВЦЭМ!$D$33:$D$776,СВЦЭМ!$A$33:$A$776,$A149,СВЦЭМ!$B$33:$B$776,T$119)+'СЕТ СН'!$I$11+СВЦЭМ!$D$10+'СЕТ СН'!$I$5-'СЕТ СН'!$I$21</f>
        <v>3501.9790803699998</v>
      </c>
      <c r="U149" s="36">
        <f>SUMIFS(СВЦЭМ!$D$33:$D$776,СВЦЭМ!$A$33:$A$776,$A149,СВЦЭМ!$B$33:$B$776,U$119)+'СЕТ СН'!$I$11+СВЦЭМ!$D$10+'СЕТ СН'!$I$5-'СЕТ СН'!$I$21</f>
        <v>3501.3748666500001</v>
      </c>
      <c r="V149" s="36">
        <f>SUMIFS(СВЦЭМ!$D$33:$D$776,СВЦЭМ!$A$33:$A$776,$A149,СВЦЭМ!$B$33:$B$776,V$119)+'СЕТ СН'!$I$11+СВЦЭМ!$D$10+'СЕТ СН'!$I$5-'СЕТ СН'!$I$21</f>
        <v>3486.0466254100002</v>
      </c>
      <c r="W149" s="36">
        <f>SUMIFS(СВЦЭМ!$D$33:$D$776,СВЦЭМ!$A$33:$A$776,$A149,СВЦЭМ!$B$33:$B$776,W$119)+'СЕТ СН'!$I$11+СВЦЭМ!$D$10+'СЕТ СН'!$I$5-'СЕТ СН'!$I$21</f>
        <v>3475.3218178100001</v>
      </c>
      <c r="X149" s="36">
        <f>SUMIFS(СВЦЭМ!$D$33:$D$776,СВЦЭМ!$A$33:$A$776,$A149,СВЦЭМ!$B$33:$B$776,X$119)+'СЕТ СН'!$I$11+СВЦЭМ!$D$10+'СЕТ СН'!$I$5-'СЕТ СН'!$I$21</f>
        <v>3464.0759162700001</v>
      </c>
      <c r="Y149" s="36">
        <f>SUMIFS(СВЦЭМ!$D$33:$D$776,СВЦЭМ!$A$33:$A$776,$A149,СВЦЭМ!$B$33:$B$776,Y$119)+'СЕТ СН'!$I$11+СВЦЭМ!$D$10+'СЕТ СН'!$I$5-'СЕТ СН'!$I$21</f>
        <v>3506.8863960500003</v>
      </c>
    </row>
    <row r="150" spans="1:27" ht="15.75" x14ac:dyDescent="0.2">
      <c r="A150" s="35">
        <f t="shared" si="3"/>
        <v>44135</v>
      </c>
      <c r="B150" s="36">
        <f>SUMIFS(СВЦЭМ!$D$33:$D$776,СВЦЭМ!$A$33:$A$776,$A150,СВЦЭМ!$B$33:$B$776,B$119)+'СЕТ СН'!$I$11+СВЦЭМ!$D$10+'СЕТ СН'!$I$5-'СЕТ СН'!$I$21</f>
        <v>3491.50704322</v>
      </c>
      <c r="C150" s="36">
        <f>SUMIFS(СВЦЭМ!$D$33:$D$776,СВЦЭМ!$A$33:$A$776,$A150,СВЦЭМ!$B$33:$B$776,C$119)+'СЕТ СН'!$I$11+СВЦЭМ!$D$10+'СЕТ СН'!$I$5-'СЕТ СН'!$I$21</f>
        <v>3557.44187207</v>
      </c>
      <c r="D150" s="36">
        <f>SUMIFS(СВЦЭМ!$D$33:$D$776,СВЦЭМ!$A$33:$A$776,$A150,СВЦЭМ!$B$33:$B$776,D$119)+'СЕТ СН'!$I$11+СВЦЭМ!$D$10+'СЕТ СН'!$I$5-'СЕТ СН'!$I$21</f>
        <v>3604.4113207599999</v>
      </c>
      <c r="E150" s="36">
        <f>SUMIFS(СВЦЭМ!$D$33:$D$776,СВЦЭМ!$A$33:$A$776,$A150,СВЦЭМ!$B$33:$B$776,E$119)+'СЕТ СН'!$I$11+СВЦЭМ!$D$10+'СЕТ СН'!$I$5-'СЕТ СН'!$I$21</f>
        <v>3603.8681967799998</v>
      </c>
      <c r="F150" s="36">
        <f>SUMIFS(СВЦЭМ!$D$33:$D$776,СВЦЭМ!$A$33:$A$776,$A150,СВЦЭМ!$B$33:$B$776,F$119)+'СЕТ СН'!$I$11+СВЦЭМ!$D$10+'СЕТ СН'!$I$5-'СЕТ СН'!$I$21</f>
        <v>3616.0316561</v>
      </c>
      <c r="G150" s="36">
        <f>SUMIFS(СВЦЭМ!$D$33:$D$776,СВЦЭМ!$A$33:$A$776,$A150,СВЦЭМ!$B$33:$B$776,G$119)+'СЕТ СН'!$I$11+СВЦЭМ!$D$10+'СЕТ СН'!$I$5-'СЕТ СН'!$I$21</f>
        <v>3605.10949536</v>
      </c>
      <c r="H150" s="36">
        <f>SUMIFS(СВЦЭМ!$D$33:$D$776,СВЦЭМ!$A$33:$A$776,$A150,СВЦЭМ!$B$33:$B$776,H$119)+'СЕТ СН'!$I$11+СВЦЭМ!$D$10+'СЕТ СН'!$I$5-'СЕТ СН'!$I$21</f>
        <v>3585.21643352</v>
      </c>
      <c r="I150" s="36">
        <f>SUMIFS(СВЦЭМ!$D$33:$D$776,СВЦЭМ!$A$33:$A$776,$A150,СВЦЭМ!$B$33:$B$776,I$119)+'СЕТ СН'!$I$11+СВЦЭМ!$D$10+'СЕТ СН'!$I$5-'СЕТ СН'!$I$21</f>
        <v>3560.90030755</v>
      </c>
      <c r="J150" s="36">
        <f>SUMIFS(СВЦЭМ!$D$33:$D$776,СВЦЭМ!$A$33:$A$776,$A150,СВЦЭМ!$B$33:$B$776,J$119)+'СЕТ СН'!$I$11+СВЦЭМ!$D$10+'СЕТ СН'!$I$5-'СЕТ СН'!$I$21</f>
        <v>3479.5366880500001</v>
      </c>
      <c r="K150" s="36">
        <f>SUMIFS(СВЦЭМ!$D$33:$D$776,СВЦЭМ!$A$33:$A$776,$A150,СВЦЭМ!$B$33:$B$776,K$119)+'СЕТ СН'!$I$11+СВЦЭМ!$D$10+'СЕТ СН'!$I$5-'СЕТ СН'!$I$21</f>
        <v>3427.9314965399999</v>
      </c>
      <c r="L150" s="36">
        <f>SUMIFS(СВЦЭМ!$D$33:$D$776,СВЦЭМ!$A$33:$A$776,$A150,СВЦЭМ!$B$33:$B$776,L$119)+'СЕТ СН'!$I$11+СВЦЭМ!$D$10+'СЕТ СН'!$I$5-'СЕТ СН'!$I$21</f>
        <v>3445.2560772500001</v>
      </c>
      <c r="M150" s="36">
        <f>SUMIFS(СВЦЭМ!$D$33:$D$776,СВЦЭМ!$A$33:$A$776,$A150,СВЦЭМ!$B$33:$B$776,M$119)+'СЕТ СН'!$I$11+СВЦЭМ!$D$10+'СЕТ СН'!$I$5-'СЕТ СН'!$I$21</f>
        <v>3431.91424882</v>
      </c>
      <c r="N150" s="36">
        <f>SUMIFS(СВЦЭМ!$D$33:$D$776,СВЦЭМ!$A$33:$A$776,$A150,СВЦЭМ!$B$33:$B$776,N$119)+'СЕТ СН'!$I$11+СВЦЭМ!$D$10+'СЕТ СН'!$I$5-'СЕТ СН'!$I$21</f>
        <v>3422.1580578600001</v>
      </c>
      <c r="O150" s="36">
        <f>SUMIFS(СВЦЭМ!$D$33:$D$776,СВЦЭМ!$A$33:$A$776,$A150,СВЦЭМ!$B$33:$B$776,O$119)+'СЕТ СН'!$I$11+СВЦЭМ!$D$10+'СЕТ СН'!$I$5-'СЕТ СН'!$I$21</f>
        <v>3458.91331154</v>
      </c>
      <c r="P150" s="36">
        <f>SUMIFS(СВЦЭМ!$D$33:$D$776,СВЦЭМ!$A$33:$A$776,$A150,СВЦЭМ!$B$33:$B$776,P$119)+'СЕТ СН'!$I$11+СВЦЭМ!$D$10+'СЕТ СН'!$I$5-'СЕТ СН'!$I$21</f>
        <v>3508.3683610600001</v>
      </c>
      <c r="Q150" s="36">
        <f>SUMIFS(СВЦЭМ!$D$33:$D$776,СВЦЭМ!$A$33:$A$776,$A150,СВЦЭМ!$B$33:$B$776,Q$119)+'СЕТ СН'!$I$11+СВЦЭМ!$D$10+'СЕТ СН'!$I$5-'СЕТ СН'!$I$21</f>
        <v>3473.9091087100001</v>
      </c>
      <c r="R150" s="36">
        <f>SUMIFS(СВЦЭМ!$D$33:$D$776,СВЦЭМ!$A$33:$A$776,$A150,СВЦЭМ!$B$33:$B$776,R$119)+'СЕТ СН'!$I$11+СВЦЭМ!$D$10+'СЕТ СН'!$I$5-'СЕТ СН'!$I$21</f>
        <v>3439.5690049200002</v>
      </c>
      <c r="S150" s="36">
        <f>SUMIFS(СВЦЭМ!$D$33:$D$776,СВЦЭМ!$A$33:$A$776,$A150,СВЦЭМ!$B$33:$B$776,S$119)+'СЕТ СН'!$I$11+СВЦЭМ!$D$10+'СЕТ СН'!$I$5-'СЕТ СН'!$I$21</f>
        <v>3429.6111024500001</v>
      </c>
      <c r="T150" s="36">
        <f>SUMIFS(СВЦЭМ!$D$33:$D$776,СВЦЭМ!$A$33:$A$776,$A150,СВЦЭМ!$B$33:$B$776,T$119)+'СЕТ СН'!$I$11+СВЦЭМ!$D$10+'СЕТ СН'!$I$5-'СЕТ СН'!$I$21</f>
        <v>3458.6958472900001</v>
      </c>
      <c r="U150" s="36">
        <f>SUMIFS(СВЦЭМ!$D$33:$D$776,СВЦЭМ!$A$33:$A$776,$A150,СВЦЭМ!$B$33:$B$776,U$119)+'СЕТ СН'!$I$11+СВЦЭМ!$D$10+'СЕТ СН'!$I$5-'СЕТ СН'!$I$21</f>
        <v>3465.1709818899999</v>
      </c>
      <c r="V150" s="36">
        <f>SUMIFS(СВЦЭМ!$D$33:$D$776,СВЦЭМ!$A$33:$A$776,$A150,СВЦЭМ!$B$33:$B$776,V$119)+'СЕТ СН'!$I$11+СВЦЭМ!$D$10+'СЕТ СН'!$I$5-'СЕТ СН'!$I$21</f>
        <v>3453.0528405</v>
      </c>
      <c r="W150" s="36">
        <f>SUMIFS(СВЦЭМ!$D$33:$D$776,СВЦЭМ!$A$33:$A$776,$A150,СВЦЭМ!$B$33:$B$776,W$119)+'СЕТ СН'!$I$11+СВЦЭМ!$D$10+'СЕТ СН'!$I$5-'СЕТ СН'!$I$21</f>
        <v>3440.99340489</v>
      </c>
      <c r="X150" s="36">
        <f>SUMIFS(СВЦЭМ!$D$33:$D$776,СВЦЭМ!$A$33:$A$776,$A150,СВЦЭМ!$B$33:$B$776,X$119)+'СЕТ СН'!$I$11+СВЦЭМ!$D$10+'СЕТ СН'!$I$5-'СЕТ СН'!$I$21</f>
        <v>3401.7887380699999</v>
      </c>
      <c r="Y150" s="36">
        <f>SUMIFS(СВЦЭМ!$D$33:$D$776,СВЦЭМ!$A$33:$A$776,$A150,СВЦЭМ!$B$33:$B$776,Y$119)+'СЕТ СН'!$I$11+СВЦЭМ!$D$10+'СЕТ СН'!$I$5-'СЕТ СН'!$I$21</f>
        <v>3411.75210397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01.10.2020</v>
      </c>
      <c r="B156" s="36">
        <f>SUMIFS(СВЦЭМ!$E$33:$E$776,СВЦЭМ!$A$33:$A$776,$A156,СВЦЭМ!$B$33:$B$776,B$155)+'СЕТ СН'!$F$12</f>
        <v>91.950031609999996</v>
      </c>
      <c r="C156" s="36">
        <f>SUMIFS(СВЦЭМ!$E$33:$E$776,СВЦЭМ!$A$33:$A$776,$A156,СВЦЭМ!$B$33:$B$776,C$155)+'СЕТ СН'!$F$12</f>
        <v>100.96847287999999</v>
      </c>
      <c r="D156" s="36">
        <f>SUMIFS(СВЦЭМ!$E$33:$E$776,СВЦЭМ!$A$33:$A$776,$A156,СВЦЭМ!$B$33:$B$776,D$155)+'СЕТ СН'!$F$12</f>
        <v>107.55142877999999</v>
      </c>
      <c r="E156" s="36">
        <f>SUMIFS(СВЦЭМ!$E$33:$E$776,СВЦЭМ!$A$33:$A$776,$A156,СВЦЭМ!$B$33:$B$776,E$155)+'СЕТ СН'!$F$12</f>
        <v>110.75574501</v>
      </c>
      <c r="F156" s="36">
        <f>SUMIFS(СВЦЭМ!$E$33:$E$776,СВЦЭМ!$A$33:$A$776,$A156,СВЦЭМ!$B$33:$B$776,F$155)+'СЕТ СН'!$F$12</f>
        <v>110.86153882000001</v>
      </c>
      <c r="G156" s="36">
        <f>SUMIFS(СВЦЭМ!$E$33:$E$776,СВЦЭМ!$A$33:$A$776,$A156,СВЦЭМ!$B$33:$B$776,G$155)+'СЕТ СН'!$F$12</f>
        <v>108.41406384</v>
      </c>
      <c r="H156" s="36">
        <f>SUMIFS(СВЦЭМ!$E$33:$E$776,СВЦЭМ!$A$33:$A$776,$A156,СВЦЭМ!$B$33:$B$776,H$155)+'СЕТ СН'!$F$12</f>
        <v>100.82947812</v>
      </c>
      <c r="I156" s="36">
        <f>SUMIFS(СВЦЭМ!$E$33:$E$776,СВЦЭМ!$A$33:$A$776,$A156,СВЦЭМ!$B$33:$B$776,I$155)+'СЕТ СН'!$F$12</f>
        <v>92.581689409999996</v>
      </c>
      <c r="J156" s="36">
        <f>SUMIFS(СВЦЭМ!$E$33:$E$776,СВЦЭМ!$A$33:$A$776,$A156,СВЦЭМ!$B$33:$B$776,J$155)+'СЕТ СН'!$F$12</f>
        <v>83.476648999999995</v>
      </c>
      <c r="K156" s="36">
        <f>SUMIFS(СВЦЭМ!$E$33:$E$776,СВЦЭМ!$A$33:$A$776,$A156,СВЦЭМ!$B$33:$B$776,K$155)+'СЕТ СН'!$F$12</f>
        <v>78.491412699999998</v>
      </c>
      <c r="L156" s="36">
        <f>SUMIFS(СВЦЭМ!$E$33:$E$776,СВЦЭМ!$A$33:$A$776,$A156,СВЦЭМ!$B$33:$B$776,L$155)+'СЕТ СН'!$F$12</f>
        <v>78.606236719999998</v>
      </c>
      <c r="M156" s="36">
        <f>SUMIFS(СВЦЭМ!$E$33:$E$776,СВЦЭМ!$A$33:$A$776,$A156,СВЦЭМ!$B$33:$B$776,M$155)+'СЕТ СН'!$F$12</f>
        <v>79.350529559999998</v>
      </c>
      <c r="N156" s="36">
        <f>SUMIFS(СВЦЭМ!$E$33:$E$776,СВЦЭМ!$A$33:$A$776,$A156,СВЦЭМ!$B$33:$B$776,N$155)+'СЕТ СН'!$F$12</f>
        <v>81.441746679999994</v>
      </c>
      <c r="O156" s="36">
        <f>SUMIFS(СВЦЭМ!$E$33:$E$776,СВЦЭМ!$A$33:$A$776,$A156,СВЦЭМ!$B$33:$B$776,O$155)+'СЕТ СН'!$F$12</f>
        <v>84.821427470000003</v>
      </c>
      <c r="P156" s="36">
        <f>SUMIFS(СВЦЭМ!$E$33:$E$776,СВЦЭМ!$A$33:$A$776,$A156,СВЦЭМ!$B$33:$B$776,P$155)+'СЕТ СН'!$F$12</f>
        <v>88.513596010000001</v>
      </c>
      <c r="Q156" s="36">
        <f>SUMIFS(СВЦЭМ!$E$33:$E$776,СВЦЭМ!$A$33:$A$776,$A156,СВЦЭМ!$B$33:$B$776,Q$155)+'СЕТ СН'!$F$12</f>
        <v>83.551345339999997</v>
      </c>
      <c r="R156" s="36">
        <f>SUMIFS(СВЦЭМ!$E$33:$E$776,СВЦЭМ!$A$33:$A$776,$A156,СВЦЭМ!$B$33:$B$776,R$155)+'СЕТ СН'!$F$12</f>
        <v>77.981031459999997</v>
      </c>
      <c r="S156" s="36">
        <f>SUMIFS(СВЦЭМ!$E$33:$E$776,СВЦЭМ!$A$33:$A$776,$A156,СВЦЭМ!$B$33:$B$776,S$155)+'СЕТ СН'!$F$12</f>
        <v>72.069582800000006</v>
      </c>
      <c r="T156" s="36">
        <f>SUMIFS(СВЦЭМ!$E$33:$E$776,СВЦЭМ!$A$33:$A$776,$A156,СВЦЭМ!$B$33:$B$776,T$155)+'СЕТ СН'!$F$12</f>
        <v>70.429924959999994</v>
      </c>
      <c r="U156" s="36">
        <f>SUMIFS(СВЦЭМ!$E$33:$E$776,СВЦЭМ!$A$33:$A$776,$A156,СВЦЭМ!$B$33:$B$776,U$155)+'СЕТ СН'!$F$12</f>
        <v>71.030149829999999</v>
      </c>
      <c r="V156" s="36">
        <f>SUMIFS(СВЦЭМ!$E$33:$E$776,СВЦЭМ!$A$33:$A$776,$A156,СВЦЭМ!$B$33:$B$776,V$155)+'СЕТ СН'!$F$12</f>
        <v>70.556980719999999</v>
      </c>
      <c r="W156" s="36">
        <f>SUMIFS(СВЦЭМ!$E$33:$E$776,СВЦЭМ!$A$33:$A$776,$A156,СВЦЭМ!$B$33:$B$776,W$155)+'СЕТ СН'!$F$12</f>
        <v>70.316248509999994</v>
      </c>
      <c r="X156" s="36">
        <f>SUMIFS(СВЦЭМ!$E$33:$E$776,СВЦЭМ!$A$33:$A$776,$A156,СВЦЭМ!$B$33:$B$776,X$155)+'СЕТ СН'!$F$12</f>
        <v>71.634748759999994</v>
      </c>
      <c r="Y156" s="36">
        <f>SUMIFS(СВЦЭМ!$E$33:$E$776,СВЦЭМ!$A$33:$A$776,$A156,СВЦЭМ!$B$33:$B$776,Y$155)+'СЕТ СН'!$F$12</f>
        <v>76.088369400000005</v>
      </c>
      <c r="AA156" s="45"/>
    </row>
    <row r="157" spans="1:27" ht="15.75" x14ac:dyDescent="0.2">
      <c r="A157" s="35">
        <f>A156+1</f>
        <v>44106</v>
      </c>
      <c r="B157" s="36">
        <f>SUMIFS(СВЦЭМ!$E$33:$E$776,СВЦЭМ!$A$33:$A$776,$A157,СВЦЭМ!$B$33:$B$776,B$155)+'СЕТ СН'!$F$12</f>
        <v>86.576604239999995</v>
      </c>
      <c r="C157" s="36">
        <f>SUMIFS(СВЦЭМ!$E$33:$E$776,СВЦЭМ!$A$33:$A$776,$A157,СВЦЭМ!$B$33:$B$776,C$155)+'СЕТ СН'!$F$12</f>
        <v>98.333012089999997</v>
      </c>
      <c r="D157" s="36">
        <f>SUMIFS(СВЦЭМ!$E$33:$E$776,СВЦЭМ!$A$33:$A$776,$A157,СВЦЭМ!$B$33:$B$776,D$155)+'СЕТ СН'!$F$12</f>
        <v>106.73276494</v>
      </c>
      <c r="E157" s="36">
        <f>SUMIFS(СВЦЭМ!$E$33:$E$776,СВЦЭМ!$A$33:$A$776,$A157,СВЦЭМ!$B$33:$B$776,E$155)+'СЕТ СН'!$F$12</f>
        <v>109.61481952</v>
      </c>
      <c r="F157" s="36">
        <f>SUMIFS(СВЦЭМ!$E$33:$E$776,СВЦЭМ!$A$33:$A$776,$A157,СВЦЭМ!$B$33:$B$776,F$155)+'СЕТ СН'!$F$12</f>
        <v>110.5900433</v>
      </c>
      <c r="G157" s="36">
        <f>SUMIFS(СВЦЭМ!$E$33:$E$776,СВЦЭМ!$A$33:$A$776,$A157,СВЦЭМ!$B$33:$B$776,G$155)+'СЕТ СН'!$F$12</f>
        <v>107.65518494</v>
      </c>
      <c r="H157" s="36">
        <f>SUMIFS(СВЦЭМ!$E$33:$E$776,СВЦЭМ!$A$33:$A$776,$A157,СВЦЭМ!$B$33:$B$776,H$155)+'СЕТ СН'!$F$12</f>
        <v>99.535414189999997</v>
      </c>
      <c r="I157" s="36">
        <f>SUMIFS(СВЦЭМ!$E$33:$E$776,СВЦЭМ!$A$33:$A$776,$A157,СВЦЭМ!$B$33:$B$776,I$155)+'СЕТ СН'!$F$12</f>
        <v>91.575146450000005</v>
      </c>
      <c r="J157" s="36">
        <f>SUMIFS(СВЦЭМ!$E$33:$E$776,СВЦЭМ!$A$33:$A$776,$A157,СВЦЭМ!$B$33:$B$776,J$155)+'СЕТ СН'!$F$12</f>
        <v>83.184150149999994</v>
      </c>
      <c r="K157" s="36">
        <f>SUMIFS(СВЦЭМ!$E$33:$E$776,СВЦЭМ!$A$33:$A$776,$A157,СВЦЭМ!$B$33:$B$776,K$155)+'СЕТ СН'!$F$12</f>
        <v>78.243001000000007</v>
      </c>
      <c r="L157" s="36">
        <f>SUMIFS(СВЦЭМ!$E$33:$E$776,СВЦЭМ!$A$33:$A$776,$A157,СВЦЭМ!$B$33:$B$776,L$155)+'СЕТ СН'!$F$12</f>
        <v>78.04718536</v>
      </c>
      <c r="M157" s="36">
        <f>SUMIFS(СВЦЭМ!$E$33:$E$776,СВЦЭМ!$A$33:$A$776,$A157,СВЦЭМ!$B$33:$B$776,M$155)+'СЕТ СН'!$F$12</f>
        <v>78.778226630000006</v>
      </c>
      <c r="N157" s="36">
        <f>SUMIFS(СВЦЭМ!$E$33:$E$776,СВЦЭМ!$A$33:$A$776,$A157,СВЦЭМ!$B$33:$B$776,N$155)+'СЕТ СН'!$F$12</f>
        <v>80.424355270000007</v>
      </c>
      <c r="O157" s="36">
        <f>SUMIFS(СВЦЭМ!$E$33:$E$776,СВЦЭМ!$A$33:$A$776,$A157,СВЦЭМ!$B$33:$B$776,O$155)+'СЕТ СН'!$F$12</f>
        <v>84.143728300000006</v>
      </c>
      <c r="P157" s="36">
        <f>SUMIFS(СВЦЭМ!$E$33:$E$776,СВЦЭМ!$A$33:$A$776,$A157,СВЦЭМ!$B$33:$B$776,P$155)+'СЕТ СН'!$F$12</f>
        <v>88.92721736</v>
      </c>
      <c r="Q157" s="36">
        <f>SUMIFS(СВЦЭМ!$E$33:$E$776,СВЦЭМ!$A$33:$A$776,$A157,СВЦЭМ!$B$33:$B$776,Q$155)+'СЕТ СН'!$F$12</f>
        <v>84.183700229999999</v>
      </c>
      <c r="R157" s="36">
        <f>SUMIFS(СВЦЭМ!$E$33:$E$776,СВЦЭМ!$A$33:$A$776,$A157,СВЦЭМ!$B$33:$B$776,R$155)+'СЕТ СН'!$F$12</f>
        <v>78.301316330000006</v>
      </c>
      <c r="S157" s="36">
        <f>SUMIFS(СВЦЭМ!$E$33:$E$776,СВЦЭМ!$A$33:$A$776,$A157,СВЦЭМ!$B$33:$B$776,S$155)+'СЕТ СН'!$F$12</f>
        <v>72.72292865</v>
      </c>
      <c r="T157" s="36">
        <f>SUMIFS(СВЦЭМ!$E$33:$E$776,СВЦЭМ!$A$33:$A$776,$A157,СВЦЭМ!$B$33:$B$776,T$155)+'СЕТ СН'!$F$12</f>
        <v>69.092103640000005</v>
      </c>
      <c r="U157" s="36">
        <f>SUMIFS(СВЦЭМ!$E$33:$E$776,СВЦЭМ!$A$33:$A$776,$A157,СВЦЭМ!$B$33:$B$776,U$155)+'СЕТ СН'!$F$12</f>
        <v>68.131355429999999</v>
      </c>
      <c r="V157" s="36">
        <f>SUMIFS(СВЦЭМ!$E$33:$E$776,СВЦЭМ!$A$33:$A$776,$A157,СВЦЭМ!$B$33:$B$776,V$155)+'СЕТ СН'!$F$12</f>
        <v>68.803643050000005</v>
      </c>
      <c r="W157" s="36">
        <f>SUMIFS(СВЦЭМ!$E$33:$E$776,СВЦЭМ!$A$33:$A$776,$A157,СВЦЭМ!$B$33:$B$776,W$155)+'СЕТ СН'!$F$12</f>
        <v>68.684350620000004</v>
      </c>
      <c r="X157" s="36">
        <f>SUMIFS(СВЦЭМ!$E$33:$E$776,СВЦЭМ!$A$33:$A$776,$A157,СВЦЭМ!$B$33:$B$776,X$155)+'СЕТ СН'!$F$12</f>
        <v>71.717217460000001</v>
      </c>
      <c r="Y157" s="36">
        <f>SUMIFS(СВЦЭМ!$E$33:$E$776,СВЦЭМ!$A$33:$A$776,$A157,СВЦЭМ!$B$33:$B$776,Y$155)+'СЕТ СН'!$F$12</f>
        <v>75.896343939999994</v>
      </c>
    </row>
    <row r="158" spans="1:27" ht="15.75" x14ac:dyDescent="0.2">
      <c r="A158" s="35">
        <f t="shared" ref="A158:A186" si="4">A157+1</f>
        <v>44107</v>
      </c>
      <c r="B158" s="36">
        <f>SUMIFS(СВЦЭМ!$E$33:$E$776,СВЦЭМ!$A$33:$A$776,$A158,СВЦЭМ!$B$33:$B$776,B$155)+'СЕТ СН'!$F$12</f>
        <v>85.460178429999999</v>
      </c>
      <c r="C158" s="36">
        <f>SUMIFS(СВЦЭМ!$E$33:$E$776,СВЦЭМ!$A$33:$A$776,$A158,СВЦЭМ!$B$33:$B$776,C$155)+'СЕТ СН'!$F$12</f>
        <v>97.144405109999994</v>
      </c>
      <c r="D158" s="36">
        <f>SUMIFS(СВЦЭМ!$E$33:$E$776,СВЦЭМ!$A$33:$A$776,$A158,СВЦЭМ!$B$33:$B$776,D$155)+'СЕТ СН'!$F$12</f>
        <v>107.25819969</v>
      </c>
      <c r="E158" s="36">
        <f>SUMIFS(СВЦЭМ!$E$33:$E$776,СВЦЭМ!$A$33:$A$776,$A158,СВЦЭМ!$B$33:$B$776,E$155)+'СЕТ СН'!$F$12</f>
        <v>108.96789139000001</v>
      </c>
      <c r="F158" s="36">
        <f>SUMIFS(СВЦЭМ!$E$33:$E$776,СВЦЭМ!$A$33:$A$776,$A158,СВЦЭМ!$B$33:$B$776,F$155)+'СЕТ СН'!$F$12</f>
        <v>109.60205492999999</v>
      </c>
      <c r="G158" s="36">
        <f>SUMIFS(СВЦЭМ!$E$33:$E$776,СВЦЭМ!$A$33:$A$776,$A158,СВЦЭМ!$B$33:$B$776,G$155)+'СЕТ СН'!$F$12</f>
        <v>107.83220154999999</v>
      </c>
      <c r="H158" s="36">
        <f>SUMIFS(СВЦЭМ!$E$33:$E$776,СВЦЭМ!$A$33:$A$776,$A158,СВЦЭМ!$B$33:$B$776,H$155)+'СЕТ СН'!$F$12</f>
        <v>104.38847058</v>
      </c>
      <c r="I158" s="36">
        <f>SUMIFS(СВЦЭМ!$E$33:$E$776,СВЦЭМ!$A$33:$A$776,$A158,СВЦЭМ!$B$33:$B$776,I$155)+'СЕТ СН'!$F$12</f>
        <v>99.059621579999998</v>
      </c>
      <c r="J158" s="36">
        <f>SUMIFS(СВЦЭМ!$E$33:$E$776,СВЦЭМ!$A$33:$A$776,$A158,СВЦЭМ!$B$33:$B$776,J$155)+'СЕТ СН'!$F$12</f>
        <v>86.345705159999994</v>
      </c>
      <c r="K158" s="36">
        <f>SUMIFS(СВЦЭМ!$E$33:$E$776,СВЦЭМ!$A$33:$A$776,$A158,СВЦЭМ!$B$33:$B$776,K$155)+'СЕТ СН'!$F$12</f>
        <v>78.124623170000007</v>
      </c>
      <c r="L158" s="36">
        <f>SUMIFS(СВЦЭМ!$E$33:$E$776,СВЦЭМ!$A$33:$A$776,$A158,СВЦЭМ!$B$33:$B$776,L$155)+'СЕТ СН'!$F$12</f>
        <v>77.275894339999994</v>
      </c>
      <c r="M158" s="36">
        <f>SUMIFS(СВЦЭМ!$E$33:$E$776,СВЦЭМ!$A$33:$A$776,$A158,СВЦЭМ!$B$33:$B$776,M$155)+'СЕТ СН'!$F$12</f>
        <v>78.138256350000006</v>
      </c>
      <c r="N158" s="36">
        <f>SUMIFS(СВЦЭМ!$E$33:$E$776,СВЦЭМ!$A$33:$A$776,$A158,СВЦЭМ!$B$33:$B$776,N$155)+'СЕТ СН'!$F$12</f>
        <v>79.732064489999999</v>
      </c>
      <c r="O158" s="36">
        <f>SUMIFS(СВЦЭМ!$E$33:$E$776,СВЦЭМ!$A$33:$A$776,$A158,СВЦЭМ!$B$33:$B$776,O$155)+'СЕТ СН'!$F$12</f>
        <v>84.639880219999995</v>
      </c>
      <c r="P158" s="36">
        <f>SUMIFS(СВЦЭМ!$E$33:$E$776,СВЦЭМ!$A$33:$A$776,$A158,СВЦЭМ!$B$33:$B$776,P$155)+'СЕТ СН'!$F$12</f>
        <v>89.710166130000005</v>
      </c>
      <c r="Q158" s="36">
        <f>SUMIFS(СВЦЭМ!$E$33:$E$776,СВЦЭМ!$A$33:$A$776,$A158,СВЦЭМ!$B$33:$B$776,Q$155)+'СЕТ СН'!$F$12</f>
        <v>85.686039910000005</v>
      </c>
      <c r="R158" s="36">
        <f>SUMIFS(СВЦЭМ!$E$33:$E$776,СВЦЭМ!$A$33:$A$776,$A158,СВЦЭМ!$B$33:$B$776,R$155)+'СЕТ СН'!$F$12</f>
        <v>79.840302170000001</v>
      </c>
      <c r="S158" s="36">
        <f>SUMIFS(СВЦЭМ!$E$33:$E$776,СВЦЭМ!$A$33:$A$776,$A158,СВЦЭМ!$B$33:$B$776,S$155)+'СЕТ СН'!$F$12</f>
        <v>72.296246240000002</v>
      </c>
      <c r="T158" s="36">
        <f>SUMIFS(СВЦЭМ!$E$33:$E$776,СВЦЭМ!$A$33:$A$776,$A158,СВЦЭМ!$B$33:$B$776,T$155)+'СЕТ СН'!$F$12</f>
        <v>69.838943700000002</v>
      </c>
      <c r="U158" s="36">
        <f>SUMIFS(СВЦЭМ!$E$33:$E$776,СВЦЭМ!$A$33:$A$776,$A158,СВЦЭМ!$B$33:$B$776,U$155)+'СЕТ СН'!$F$12</f>
        <v>68.526083740000004</v>
      </c>
      <c r="V158" s="36">
        <f>SUMIFS(СВЦЭМ!$E$33:$E$776,СВЦЭМ!$A$33:$A$776,$A158,СВЦЭМ!$B$33:$B$776,V$155)+'СЕТ СН'!$F$12</f>
        <v>67.699188410000005</v>
      </c>
      <c r="W158" s="36">
        <f>SUMIFS(СВЦЭМ!$E$33:$E$776,СВЦЭМ!$A$33:$A$776,$A158,СВЦЭМ!$B$33:$B$776,W$155)+'СЕТ СН'!$F$12</f>
        <v>68.799277480000001</v>
      </c>
      <c r="X158" s="36">
        <f>SUMIFS(СВЦЭМ!$E$33:$E$776,СВЦЭМ!$A$33:$A$776,$A158,СВЦЭМ!$B$33:$B$776,X$155)+'СЕТ СН'!$F$12</f>
        <v>70.736670329999995</v>
      </c>
      <c r="Y158" s="36">
        <f>SUMIFS(СВЦЭМ!$E$33:$E$776,СВЦЭМ!$A$33:$A$776,$A158,СВЦЭМ!$B$33:$B$776,Y$155)+'СЕТ СН'!$F$12</f>
        <v>76.006464469999997</v>
      </c>
    </row>
    <row r="159" spans="1:27" ht="15.75" x14ac:dyDescent="0.2">
      <c r="A159" s="35">
        <f t="shared" si="4"/>
        <v>44108</v>
      </c>
      <c r="B159" s="36">
        <f>SUMIFS(СВЦЭМ!$E$33:$E$776,СВЦЭМ!$A$33:$A$776,$A159,СВЦЭМ!$B$33:$B$776,B$155)+'СЕТ СН'!$F$12</f>
        <v>90.177862259999998</v>
      </c>
      <c r="C159" s="36">
        <f>SUMIFS(СВЦЭМ!$E$33:$E$776,СВЦЭМ!$A$33:$A$776,$A159,СВЦЭМ!$B$33:$B$776,C$155)+'СЕТ СН'!$F$12</f>
        <v>101.56898194</v>
      </c>
      <c r="D159" s="36">
        <f>SUMIFS(СВЦЭМ!$E$33:$E$776,СВЦЭМ!$A$33:$A$776,$A159,СВЦЭМ!$B$33:$B$776,D$155)+'СЕТ СН'!$F$12</f>
        <v>112.479184</v>
      </c>
      <c r="E159" s="36">
        <f>SUMIFS(СВЦЭМ!$E$33:$E$776,СВЦЭМ!$A$33:$A$776,$A159,СВЦЭМ!$B$33:$B$776,E$155)+'СЕТ СН'!$F$12</f>
        <v>116.75816539</v>
      </c>
      <c r="F159" s="36">
        <f>SUMIFS(СВЦЭМ!$E$33:$E$776,СВЦЭМ!$A$33:$A$776,$A159,СВЦЭМ!$B$33:$B$776,F$155)+'СЕТ СН'!$F$12</f>
        <v>117.43726551</v>
      </c>
      <c r="G159" s="36">
        <f>SUMIFS(СВЦЭМ!$E$33:$E$776,СВЦЭМ!$A$33:$A$776,$A159,СВЦЭМ!$B$33:$B$776,G$155)+'СЕТ СН'!$F$12</f>
        <v>115.94854932</v>
      </c>
      <c r="H159" s="36">
        <f>SUMIFS(СВЦЭМ!$E$33:$E$776,СВЦЭМ!$A$33:$A$776,$A159,СВЦЭМ!$B$33:$B$776,H$155)+'СЕТ СН'!$F$12</f>
        <v>113.87716184999999</v>
      </c>
      <c r="I159" s="36">
        <f>SUMIFS(СВЦЭМ!$E$33:$E$776,СВЦЭМ!$A$33:$A$776,$A159,СВЦЭМ!$B$33:$B$776,I$155)+'СЕТ СН'!$F$12</f>
        <v>109.08664258</v>
      </c>
      <c r="J159" s="36">
        <f>SUMIFS(СВЦЭМ!$E$33:$E$776,СВЦЭМ!$A$33:$A$776,$A159,СВЦЭМ!$B$33:$B$776,J$155)+'СЕТ СН'!$F$12</f>
        <v>95.039335620000003</v>
      </c>
      <c r="K159" s="36">
        <f>SUMIFS(СВЦЭМ!$E$33:$E$776,СВЦЭМ!$A$33:$A$776,$A159,СВЦЭМ!$B$33:$B$776,K$155)+'СЕТ СН'!$F$12</f>
        <v>84.611052009999995</v>
      </c>
      <c r="L159" s="36">
        <f>SUMIFS(СВЦЭМ!$E$33:$E$776,СВЦЭМ!$A$33:$A$776,$A159,СВЦЭМ!$B$33:$B$776,L$155)+'СЕТ СН'!$F$12</f>
        <v>79.702716069999994</v>
      </c>
      <c r="M159" s="36">
        <f>SUMIFS(СВЦЭМ!$E$33:$E$776,СВЦЭМ!$A$33:$A$776,$A159,СВЦЭМ!$B$33:$B$776,M$155)+'СЕТ СН'!$F$12</f>
        <v>80.574482799999998</v>
      </c>
      <c r="N159" s="36">
        <f>SUMIFS(СВЦЭМ!$E$33:$E$776,СВЦЭМ!$A$33:$A$776,$A159,СВЦЭМ!$B$33:$B$776,N$155)+'СЕТ СН'!$F$12</f>
        <v>82.193933400000006</v>
      </c>
      <c r="O159" s="36">
        <f>SUMIFS(СВЦЭМ!$E$33:$E$776,СВЦЭМ!$A$33:$A$776,$A159,СВЦЭМ!$B$33:$B$776,O$155)+'СЕТ СН'!$F$12</f>
        <v>90.903815820000005</v>
      </c>
      <c r="P159" s="36">
        <f>SUMIFS(СВЦЭМ!$E$33:$E$776,СВЦЭМ!$A$33:$A$776,$A159,СВЦЭМ!$B$33:$B$776,P$155)+'СЕТ СН'!$F$12</f>
        <v>95.395788929999995</v>
      </c>
      <c r="Q159" s="36">
        <f>SUMIFS(СВЦЭМ!$E$33:$E$776,СВЦЭМ!$A$33:$A$776,$A159,СВЦЭМ!$B$33:$B$776,Q$155)+'СЕТ СН'!$F$12</f>
        <v>89.586452730000005</v>
      </c>
      <c r="R159" s="36">
        <f>SUMIFS(СВЦЭМ!$E$33:$E$776,СВЦЭМ!$A$33:$A$776,$A159,СВЦЭМ!$B$33:$B$776,R$155)+'СЕТ СН'!$F$12</f>
        <v>82.92373465</v>
      </c>
      <c r="S159" s="36">
        <f>SUMIFS(СВЦЭМ!$E$33:$E$776,СВЦЭМ!$A$33:$A$776,$A159,СВЦЭМ!$B$33:$B$776,S$155)+'СЕТ СН'!$F$12</f>
        <v>76.934109550000002</v>
      </c>
      <c r="T159" s="36">
        <f>SUMIFS(СВЦЭМ!$E$33:$E$776,СВЦЭМ!$A$33:$A$776,$A159,СВЦЭМ!$B$33:$B$776,T$155)+'СЕТ СН'!$F$12</f>
        <v>72.793681570000004</v>
      </c>
      <c r="U159" s="36">
        <f>SUMIFS(СВЦЭМ!$E$33:$E$776,СВЦЭМ!$A$33:$A$776,$A159,СВЦЭМ!$B$33:$B$776,U$155)+'СЕТ СН'!$F$12</f>
        <v>71.542811259999993</v>
      </c>
      <c r="V159" s="36">
        <f>SUMIFS(СВЦЭМ!$E$33:$E$776,СВЦЭМ!$A$33:$A$776,$A159,СВЦЭМ!$B$33:$B$776,V$155)+'СЕТ СН'!$F$12</f>
        <v>74.586483549999997</v>
      </c>
      <c r="W159" s="36">
        <f>SUMIFS(СВЦЭМ!$E$33:$E$776,СВЦЭМ!$A$33:$A$776,$A159,СВЦЭМ!$B$33:$B$776,W$155)+'СЕТ СН'!$F$12</f>
        <v>74.487845930000006</v>
      </c>
      <c r="X159" s="36">
        <f>SUMIFS(СВЦЭМ!$E$33:$E$776,СВЦЭМ!$A$33:$A$776,$A159,СВЦЭМ!$B$33:$B$776,X$155)+'СЕТ СН'!$F$12</f>
        <v>77.243030320000003</v>
      </c>
      <c r="Y159" s="36">
        <f>SUMIFS(СВЦЭМ!$E$33:$E$776,СВЦЭМ!$A$33:$A$776,$A159,СВЦЭМ!$B$33:$B$776,Y$155)+'СЕТ СН'!$F$12</f>
        <v>83.74533418</v>
      </c>
    </row>
    <row r="160" spans="1:27" ht="15.75" x14ac:dyDescent="0.2">
      <c r="A160" s="35">
        <f t="shared" si="4"/>
        <v>44109</v>
      </c>
      <c r="B160" s="36">
        <f>SUMIFS(СВЦЭМ!$E$33:$E$776,СВЦЭМ!$A$33:$A$776,$A160,СВЦЭМ!$B$33:$B$776,B$155)+'СЕТ СН'!$F$12</f>
        <v>92.375028060000005</v>
      </c>
      <c r="C160" s="36">
        <f>SUMIFS(СВЦЭМ!$E$33:$E$776,СВЦЭМ!$A$33:$A$776,$A160,СВЦЭМ!$B$33:$B$776,C$155)+'СЕТ СН'!$F$12</f>
        <v>105.08250013</v>
      </c>
      <c r="D160" s="36">
        <f>SUMIFS(СВЦЭМ!$E$33:$E$776,СВЦЭМ!$A$33:$A$776,$A160,СВЦЭМ!$B$33:$B$776,D$155)+'СЕТ СН'!$F$12</f>
        <v>116.45434290999999</v>
      </c>
      <c r="E160" s="36">
        <f>SUMIFS(СВЦЭМ!$E$33:$E$776,СВЦЭМ!$A$33:$A$776,$A160,СВЦЭМ!$B$33:$B$776,E$155)+'СЕТ СН'!$F$12</f>
        <v>119.56650125</v>
      </c>
      <c r="F160" s="36">
        <f>SUMIFS(СВЦЭМ!$E$33:$E$776,СВЦЭМ!$A$33:$A$776,$A160,СВЦЭМ!$B$33:$B$776,F$155)+'СЕТ СН'!$F$12</f>
        <v>119.52483576</v>
      </c>
      <c r="G160" s="36">
        <f>SUMIFS(СВЦЭМ!$E$33:$E$776,СВЦЭМ!$A$33:$A$776,$A160,СВЦЭМ!$B$33:$B$776,G$155)+'СЕТ СН'!$F$12</f>
        <v>116.55619597</v>
      </c>
      <c r="H160" s="36">
        <f>SUMIFS(СВЦЭМ!$E$33:$E$776,СВЦЭМ!$A$33:$A$776,$A160,СВЦЭМ!$B$33:$B$776,H$155)+'СЕТ СН'!$F$12</f>
        <v>107.41124271</v>
      </c>
      <c r="I160" s="36">
        <f>SUMIFS(СВЦЭМ!$E$33:$E$776,СВЦЭМ!$A$33:$A$776,$A160,СВЦЭМ!$B$33:$B$776,I$155)+'СЕТ СН'!$F$12</f>
        <v>98.970631780000005</v>
      </c>
      <c r="J160" s="36">
        <f>SUMIFS(СВЦЭМ!$E$33:$E$776,СВЦЭМ!$A$33:$A$776,$A160,СВЦЭМ!$B$33:$B$776,J$155)+'СЕТ СН'!$F$12</f>
        <v>89.364519049999998</v>
      </c>
      <c r="K160" s="36">
        <f>SUMIFS(СВЦЭМ!$E$33:$E$776,СВЦЭМ!$A$33:$A$776,$A160,СВЦЭМ!$B$33:$B$776,K$155)+'СЕТ СН'!$F$12</f>
        <v>84.547967499999999</v>
      </c>
      <c r="L160" s="36">
        <f>SUMIFS(СВЦЭМ!$E$33:$E$776,СВЦЭМ!$A$33:$A$776,$A160,СВЦЭМ!$B$33:$B$776,L$155)+'СЕТ СН'!$F$12</f>
        <v>84.113875559999997</v>
      </c>
      <c r="M160" s="36">
        <f>SUMIFS(СВЦЭМ!$E$33:$E$776,СВЦЭМ!$A$33:$A$776,$A160,СВЦЭМ!$B$33:$B$776,M$155)+'СЕТ СН'!$F$12</f>
        <v>87.648078769999998</v>
      </c>
      <c r="N160" s="36">
        <f>SUMIFS(СВЦЭМ!$E$33:$E$776,СВЦЭМ!$A$33:$A$776,$A160,СВЦЭМ!$B$33:$B$776,N$155)+'СЕТ СН'!$F$12</f>
        <v>89.013053470000003</v>
      </c>
      <c r="O160" s="36">
        <f>SUMIFS(СВЦЭМ!$E$33:$E$776,СВЦЭМ!$A$33:$A$776,$A160,СВЦЭМ!$B$33:$B$776,O$155)+'СЕТ СН'!$F$12</f>
        <v>93.08203159</v>
      </c>
      <c r="P160" s="36">
        <f>SUMIFS(СВЦЭМ!$E$33:$E$776,СВЦЭМ!$A$33:$A$776,$A160,СВЦЭМ!$B$33:$B$776,P$155)+'СЕТ СН'!$F$12</f>
        <v>97.23597565</v>
      </c>
      <c r="Q160" s="36">
        <f>SUMIFS(СВЦЭМ!$E$33:$E$776,СВЦЭМ!$A$33:$A$776,$A160,СВЦЭМ!$B$33:$B$776,Q$155)+'СЕТ СН'!$F$12</f>
        <v>91.97510991</v>
      </c>
      <c r="R160" s="36">
        <f>SUMIFS(СВЦЭМ!$E$33:$E$776,СВЦЭМ!$A$33:$A$776,$A160,СВЦЭМ!$B$33:$B$776,R$155)+'СЕТ СН'!$F$12</f>
        <v>86.637466059999994</v>
      </c>
      <c r="S160" s="36">
        <f>SUMIFS(СВЦЭМ!$E$33:$E$776,СВЦЭМ!$A$33:$A$776,$A160,СВЦЭМ!$B$33:$B$776,S$155)+'СЕТ СН'!$F$12</f>
        <v>84.835399649999999</v>
      </c>
      <c r="T160" s="36">
        <f>SUMIFS(СВЦЭМ!$E$33:$E$776,СВЦЭМ!$A$33:$A$776,$A160,СВЦЭМ!$B$33:$B$776,T$155)+'СЕТ СН'!$F$12</f>
        <v>87.650834430000003</v>
      </c>
      <c r="U160" s="36">
        <f>SUMIFS(СВЦЭМ!$E$33:$E$776,СВЦЭМ!$A$33:$A$776,$A160,СВЦЭМ!$B$33:$B$776,U$155)+'СЕТ СН'!$F$12</f>
        <v>84.265960980000003</v>
      </c>
      <c r="V160" s="36">
        <f>SUMIFS(СВЦЭМ!$E$33:$E$776,СВЦЭМ!$A$33:$A$776,$A160,СВЦЭМ!$B$33:$B$776,V$155)+'СЕТ СН'!$F$12</f>
        <v>84.594455870000004</v>
      </c>
      <c r="W160" s="36">
        <f>SUMIFS(СВЦЭМ!$E$33:$E$776,СВЦЭМ!$A$33:$A$776,$A160,СВЦЭМ!$B$33:$B$776,W$155)+'СЕТ СН'!$F$12</f>
        <v>89.211615789999996</v>
      </c>
      <c r="X160" s="36">
        <f>SUMIFS(СВЦЭМ!$E$33:$E$776,СВЦЭМ!$A$33:$A$776,$A160,СВЦЭМ!$B$33:$B$776,X$155)+'СЕТ СН'!$F$12</f>
        <v>88.674837100000005</v>
      </c>
      <c r="Y160" s="36">
        <f>SUMIFS(СВЦЭМ!$E$33:$E$776,СВЦЭМ!$A$33:$A$776,$A160,СВЦЭМ!$B$33:$B$776,Y$155)+'СЕТ СН'!$F$12</f>
        <v>93.720796539999995</v>
      </c>
    </row>
    <row r="161" spans="1:25" ht="15.75" x14ac:dyDescent="0.2">
      <c r="A161" s="35">
        <f t="shared" si="4"/>
        <v>44110</v>
      </c>
      <c r="B161" s="36">
        <f>SUMIFS(СВЦЭМ!$E$33:$E$776,СВЦЭМ!$A$33:$A$776,$A161,СВЦЭМ!$B$33:$B$776,B$155)+'СЕТ СН'!$F$12</f>
        <v>104.11774114000001</v>
      </c>
      <c r="C161" s="36">
        <f>SUMIFS(СВЦЭМ!$E$33:$E$776,СВЦЭМ!$A$33:$A$776,$A161,СВЦЭМ!$B$33:$B$776,C$155)+'СЕТ СН'!$F$12</f>
        <v>116.18949168</v>
      </c>
      <c r="D161" s="36">
        <f>SUMIFS(СВЦЭМ!$E$33:$E$776,СВЦЭМ!$A$33:$A$776,$A161,СВЦЭМ!$B$33:$B$776,D$155)+'СЕТ СН'!$F$12</f>
        <v>125.29746258</v>
      </c>
      <c r="E161" s="36">
        <f>SUMIFS(СВЦЭМ!$E$33:$E$776,СВЦЭМ!$A$33:$A$776,$A161,СВЦЭМ!$B$33:$B$776,E$155)+'СЕТ СН'!$F$12</f>
        <v>128.53158637999999</v>
      </c>
      <c r="F161" s="36">
        <f>SUMIFS(СВЦЭМ!$E$33:$E$776,СВЦЭМ!$A$33:$A$776,$A161,СВЦЭМ!$B$33:$B$776,F$155)+'СЕТ СН'!$F$12</f>
        <v>129.15275342000001</v>
      </c>
      <c r="G161" s="36">
        <f>SUMIFS(СВЦЭМ!$E$33:$E$776,СВЦЭМ!$A$33:$A$776,$A161,СВЦЭМ!$B$33:$B$776,G$155)+'СЕТ СН'!$F$12</f>
        <v>127.18555658</v>
      </c>
      <c r="H161" s="36">
        <f>SUMIFS(СВЦЭМ!$E$33:$E$776,СВЦЭМ!$A$33:$A$776,$A161,СВЦЭМ!$B$33:$B$776,H$155)+'СЕТ СН'!$F$12</f>
        <v>118.20585059</v>
      </c>
      <c r="I161" s="36">
        <f>SUMIFS(СВЦЭМ!$E$33:$E$776,СВЦЭМ!$A$33:$A$776,$A161,СВЦЭМ!$B$33:$B$776,I$155)+'СЕТ СН'!$F$12</f>
        <v>110.6691008</v>
      </c>
      <c r="J161" s="36">
        <f>SUMIFS(СВЦЭМ!$E$33:$E$776,СВЦЭМ!$A$33:$A$776,$A161,СВЦЭМ!$B$33:$B$776,J$155)+'СЕТ СН'!$F$12</f>
        <v>100.85935383</v>
      </c>
      <c r="K161" s="36">
        <f>SUMIFS(СВЦЭМ!$E$33:$E$776,СВЦЭМ!$A$33:$A$776,$A161,СВЦЭМ!$B$33:$B$776,K$155)+'СЕТ СН'!$F$12</f>
        <v>95.078637090000001</v>
      </c>
      <c r="L161" s="36">
        <f>SUMIFS(СВЦЭМ!$E$33:$E$776,СВЦЭМ!$A$33:$A$776,$A161,СВЦЭМ!$B$33:$B$776,L$155)+'СЕТ СН'!$F$12</f>
        <v>95.769964060000007</v>
      </c>
      <c r="M161" s="36">
        <f>SUMIFS(СВЦЭМ!$E$33:$E$776,СВЦЭМ!$A$33:$A$776,$A161,СВЦЭМ!$B$33:$B$776,M$155)+'СЕТ СН'!$F$12</f>
        <v>96.293473969999994</v>
      </c>
      <c r="N161" s="36">
        <f>SUMIFS(СВЦЭМ!$E$33:$E$776,СВЦЭМ!$A$33:$A$776,$A161,СВЦЭМ!$B$33:$B$776,N$155)+'СЕТ СН'!$F$12</f>
        <v>98.443806719999998</v>
      </c>
      <c r="O161" s="36">
        <f>SUMIFS(СВЦЭМ!$E$33:$E$776,СВЦЭМ!$A$33:$A$776,$A161,СВЦЭМ!$B$33:$B$776,O$155)+'СЕТ СН'!$F$12</f>
        <v>104.15969817</v>
      </c>
      <c r="P161" s="36">
        <f>SUMIFS(СВЦЭМ!$E$33:$E$776,СВЦЭМ!$A$33:$A$776,$A161,СВЦЭМ!$B$33:$B$776,P$155)+'СЕТ СН'!$F$12</f>
        <v>108.65427585</v>
      </c>
      <c r="Q161" s="36">
        <f>SUMIFS(СВЦЭМ!$E$33:$E$776,СВЦЭМ!$A$33:$A$776,$A161,СВЦЭМ!$B$33:$B$776,Q$155)+'СЕТ СН'!$F$12</f>
        <v>102.29841987</v>
      </c>
      <c r="R161" s="36">
        <f>SUMIFS(СВЦЭМ!$E$33:$E$776,СВЦЭМ!$A$33:$A$776,$A161,СВЦЭМ!$B$33:$B$776,R$155)+'СЕТ СН'!$F$12</f>
        <v>95.251810710000001</v>
      </c>
      <c r="S161" s="36">
        <f>SUMIFS(СВЦЭМ!$E$33:$E$776,СВЦЭМ!$A$33:$A$776,$A161,СВЦЭМ!$B$33:$B$776,S$155)+'СЕТ СН'!$F$12</f>
        <v>88.734997579999998</v>
      </c>
      <c r="T161" s="36">
        <f>SUMIFS(СВЦЭМ!$E$33:$E$776,СВЦЭМ!$A$33:$A$776,$A161,СВЦЭМ!$B$33:$B$776,T$155)+'СЕТ СН'!$F$12</f>
        <v>85.139325380000002</v>
      </c>
      <c r="U161" s="36">
        <f>SUMIFS(СВЦЭМ!$E$33:$E$776,СВЦЭМ!$A$33:$A$776,$A161,СВЦЭМ!$B$33:$B$776,U$155)+'СЕТ СН'!$F$12</f>
        <v>85.395728460000001</v>
      </c>
      <c r="V161" s="36">
        <f>SUMIFS(СВЦЭМ!$E$33:$E$776,СВЦЭМ!$A$33:$A$776,$A161,СВЦЭМ!$B$33:$B$776,V$155)+'СЕТ СН'!$F$12</f>
        <v>83.947169959999997</v>
      </c>
      <c r="W161" s="36">
        <f>SUMIFS(СВЦЭМ!$E$33:$E$776,СВЦЭМ!$A$33:$A$776,$A161,СВЦЭМ!$B$33:$B$776,W$155)+'СЕТ СН'!$F$12</f>
        <v>84.779956159999998</v>
      </c>
      <c r="X161" s="36">
        <f>SUMIFS(СВЦЭМ!$E$33:$E$776,СВЦЭМ!$A$33:$A$776,$A161,СВЦЭМ!$B$33:$B$776,X$155)+'СЕТ СН'!$F$12</f>
        <v>87.882315689999999</v>
      </c>
      <c r="Y161" s="36">
        <f>SUMIFS(СВЦЭМ!$E$33:$E$776,СВЦЭМ!$A$33:$A$776,$A161,СВЦЭМ!$B$33:$B$776,Y$155)+'СЕТ СН'!$F$12</f>
        <v>93.750943460000002</v>
      </c>
    </row>
    <row r="162" spans="1:25" ht="15.75" x14ac:dyDescent="0.2">
      <c r="A162" s="35">
        <f t="shared" si="4"/>
        <v>44111</v>
      </c>
      <c r="B162" s="36">
        <f>SUMIFS(СВЦЭМ!$E$33:$E$776,СВЦЭМ!$A$33:$A$776,$A162,СВЦЭМ!$B$33:$B$776,B$155)+'СЕТ СН'!$F$12</f>
        <v>102.27837785</v>
      </c>
      <c r="C162" s="36">
        <f>SUMIFS(СВЦЭМ!$E$33:$E$776,СВЦЭМ!$A$33:$A$776,$A162,СВЦЭМ!$B$33:$B$776,C$155)+'СЕТ СН'!$F$12</f>
        <v>114.95171292000001</v>
      </c>
      <c r="D162" s="36">
        <f>SUMIFS(СВЦЭМ!$E$33:$E$776,СВЦЭМ!$A$33:$A$776,$A162,СВЦЭМ!$B$33:$B$776,D$155)+'СЕТ СН'!$F$12</f>
        <v>125.7691073</v>
      </c>
      <c r="E162" s="36">
        <f>SUMIFS(СВЦЭМ!$E$33:$E$776,СВЦЭМ!$A$33:$A$776,$A162,СВЦЭМ!$B$33:$B$776,E$155)+'СЕТ СН'!$F$12</f>
        <v>129.23496714999999</v>
      </c>
      <c r="F162" s="36">
        <f>SUMIFS(СВЦЭМ!$E$33:$E$776,СВЦЭМ!$A$33:$A$776,$A162,СВЦЭМ!$B$33:$B$776,F$155)+'СЕТ СН'!$F$12</f>
        <v>128.52533629000001</v>
      </c>
      <c r="G162" s="36">
        <f>SUMIFS(СВЦЭМ!$E$33:$E$776,СВЦЭМ!$A$33:$A$776,$A162,СВЦЭМ!$B$33:$B$776,G$155)+'СЕТ СН'!$F$12</f>
        <v>125.54809571</v>
      </c>
      <c r="H162" s="36">
        <f>SUMIFS(СВЦЭМ!$E$33:$E$776,СВЦЭМ!$A$33:$A$776,$A162,СВЦЭМ!$B$33:$B$776,H$155)+'СЕТ СН'!$F$12</f>
        <v>118.59985974999999</v>
      </c>
      <c r="I162" s="36">
        <f>SUMIFS(СВЦЭМ!$E$33:$E$776,СВЦЭМ!$A$33:$A$776,$A162,СВЦЭМ!$B$33:$B$776,I$155)+'СЕТ СН'!$F$12</f>
        <v>110.69554376000001</v>
      </c>
      <c r="J162" s="36">
        <f>SUMIFS(СВЦЭМ!$E$33:$E$776,СВЦЭМ!$A$33:$A$776,$A162,СВЦЭМ!$B$33:$B$776,J$155)+'СЕТ СН'!$F$12</f>
        <v>101.0862613</v>
      </c>
      <c r="K162" s="36">
        <f>SUMIFS(СВЦЭМ!$E$33:$E$776,СВЦЭМ!$A$33:$A$776,$A162,СВЦЭМ!$B$33:$B$776,K$155)+'СЕТ СН'!$F$12</f>
        <v>96.471157750000003</v>
      </c>
      <c r="L162" s="36">
        <f>SUMIFS(СВЦЭМ!$E$33:$E$776,СВЦЭМ!$A$33:$A$776,$A162,СВЦЭМ!$B$33:$B$776,L$155)+'СЕТ СН'!$F$12</f>
        <v>97.152598940000004</v>
      </c>
      <c r="M162" s="36">
        <f>SUMIFS(СВЦЭМ!$E$33:$E$776,СВЦЭМ!$A$33:$A$776,$A162,СВЦЭМ!$B$33:$B$776,M$155)+'СЕТ СН'!$F$12</f>
        <v>98.357533910000001</v>
      </c>
      <c r="N162" s="36">
        <f>SUMIFS(СВЦЭМ!$E$33:$E$776,СВЦЭМ!$A$33:$A$776,$A162,СВЦЭМ!$B$33:$B$776,N$155)+'СЕТ СН'!$F$12</f>
        <v>99.169183889999999</v>
      </c>
      <c r="O162" s="36">
        <f>SUMIFS(СВЦЭМ!$E$33:$E$776,СВЦЭМ!$A$33:$A$776,$A162,СВЦЭМ!$B$33:$B$776,O$155)+'СЕТ СН'!$F$12</f>
        <v>103.50949701</v>
      </c>
      <c r="P162" s="36">
        <f>SUMIFS(СВЦЭМ!$E$33:$E$776,СВЦЭМ!$A$33:$A$776,$A162,СВЦЭМ!$B$33:$B$776,P$155)+'СЕТ СН'!$F$12</f>
        <v>107.59354161</v>
      </c>
      <c r="Q162" s="36">
        <f>SUMIFS(СВЦЭМ!$E$33:$E$776,СВЦЭМ!$A$33:$A$776,$A162,СВЦЭМ!$B$33:$B$776,Q$155)+'СЕТ СН'!$F$12</f>
        <v>101.78119289</v>
      </c>
      <c r="R162" s="36">
        <f>SUMIFS(СВЦЭМ!$E$33:$E$776,СВЦЭМ!$A$33:$A$776,$A162,СВЦЭМ!$B$33:$B$776,R$155)+'СЕТ СН'!$F$12</f>
        <v>94.012235160000003</v>
      </c>
      <c r="S162" s="36">
        <f>SUMIFS(СВЦЭМ!$E$33:$E$776,СВЦЭМ!$A$33:$A$776,$A162,СВЦЭМ!$B$33:$B$776,S$155)+'СЕТ СН'!$F$12</f>
        <v>86.634531469999999</v>
      </c>
      <c r="T162" s="36">
        <f>SUMIFS(СВЦЭМ!$E$33:$E$776,СВЦЭМ!$A$33:$A$776,$A162,СВЦЭМ!$B$33:$B$776,T$155)+'СЕТ СН'!$F$12</f>
        <v>85.457297729999993</v>
      </c>
      <c r="U162" s="36">
        <f>SUMIFS(СВЦЭМ!$E$33:$E$776,СВЦЭМ!$A$33:$A$776,$A162,СВЦЭМ!$B$33:$B$776,U$155)+'СЕТ СН'!$F$12</f>
        <v>86.541479890000005</v>
      </c>
      <c r="V162" s="36">
        <f>SUMIFS(СВЦЭМ!$E$33:$E$776,СВЦЭМ!$A$33:$A$776,$A162,СВЦЭМ!$B$33:$B$776,V$155)+'СЕТ СН'!$F$12</f>
        <v>86.022897389999997</v>
      </c>
      <c r="W162" s="36">
        <f>SUMIFS(СВЦЭМ!$E$33:$E$776,СВЦЭМ!$A$33:$A$776,$A162,СВЦЭМ!$B$33:$B$776,W$155)+'СЕТ СН'!$F$12</f>
        <v>85.562879039999999</v>
      </c>
      <c r="X162" s="36">
        <f>SUMIFS(СВЦЭМ!$E$33:$E$776,СВЦЭМ!$A$33:$A$776,$A162,СВЦЭМ!$B$33:$B$776,X$155)+'СЕТ СН'!$F$12</f>
        <v>86.015865629999993</v>
      </c>
      <c r="Y162" s="36">
        <f>SUMIFS(СВЦЭМ!$E$33:$E$776,СВЦЭМ!$A$33:$A$776,$A162,СВЦЭМ!$B$33:$B$776,Y$155)+'СЕТ СН'!$F$12</f>
        <v>91.850318360000003</v>
      </c>
    </row>
    <row r="163" spans="1:25" ht="15.75" x14ac:dyDescent="0.2">
      <c r="A163" s="35">
        <f t="shared" si="4"/>
        <v>44112</v>
      </c>
      <c r="B163" s="36">
        <f>SUMIFS(СВЦЭМ!$E$33:$E$776,СВЦЭМ!$A$33:$A$776,$A163,СВЦЭМ!$B$33:$B$776,B$155)+'СЕТ СН'!$F$12</f>
        <v>98.903427440000002</v>
      </c>
      <c r="C163" s="36">
        <f>SUMIFS(СВЦЭМ!$E$33:$E$776,СВЦЭМ!$A$33:$A$776,$A163,СВЦЭМ!$B$33:$B$776,C$155)+'СЕТ СН'!$F$12</f>
        <v>111.22111137</v>
      </c>
      <c r="D163" s="36">
        <f>SUMIFS(СВЦЭМ!$E$33:$E$776,СВЦЭМ!$A$33:$A$776,$A163,СВЦЭМ!$B$33:$B$776,D$155)+'СЕТ СН'!$F$12</f>
        <v>120.77477827</v>
      </c>
      <c r="E163" s="36">
        <f>SUMIFS(СВЦЭМ!$E$33:$E$776,СВЦЭМ!$A$33:$A$776,$A163,СВЦЭМ!$B$33:$B$776,E$155)+'СЕТ СН'!$F$12</f>
        <v>122.66240048</v>
      </c>
      <c r="F163" s="36">
        <f>SUMIFS(СВЦЭМ!$E$33:$E$776,СВЦЭМ!$A$33:$A$776,$A163,СВЦЭМ!$B$33:$B$776,F$155)+'СЕТ СН'!$F$12</f>
        <v>122.04631639</v>
      </c>
      <c r="G163" s="36">
        <f>SUMIFS(СВЦЭМ!$E$33:$E$776,СВЦЭМ!$A$33:$A$776,$A163,СВЦЭМ!$B$33:$B$776,G$155)+'СЕТ СН'!$F$12</f>
        <v>119.24105489</v>
      </c>
      <c r="H163" s="36">
        <f>SUMIFS(СВЦЭМ!$E$33:$E$776,СВЦЭМ!$A$33:$A$776,$A163,СВЦЭМ!$B$33:$B$776,H$155)+'СЕТ СН'!$F$12</f>
        <v>112.04000234999999</v>
      </c>
      <c r="I163" s="36">
        <f>SUMIFS(СВЦЭМ!$E$33:$E$776,СВЦЭМ!$A$33:$A$776,$A163,СВЦЭМ!$B$33:$B$776,I$155)+'СЕТ СН'!$F$12</f>
        <v>104.15790896999999</v>
      </c>
      <c r="J163" s="36">
        <f>SUMIFS(СВЦЭМ!$E$33:$E$776,СВЦЭМ!$A$33:$A$776,$A163,СВЦЭМ!$B$33:$B$776,J$155)+'СЕТ СН'!$F$12</f>
        <v>95.250642189999994</v>
      </c>
      <c r="K163" s="36">
        <f>SUMIFS(СВЦЭМ!$E$33:$E$776,СВЦЭМ!$A$33:$A$776,$A163,СВЦЭМ!$B$33:$B$776,K$155)+'СЕТ СН'!$F$12</f>
        <v>90.562897480000004</v>
      </c>
      <c r="L163" s="36">
        <f>SUMIFS(СВЦЭМ!$E$33:$E$776,СВЦЭМ!$A$33:$A$776,$A163,СВЦЭМ!$B$33:$B$776,L$155)+'СЕТ СН'!$F$12</f>
        <v>91.395197909999993</v>
      </c>
      <c r="M163" s="36">
        <f>SUMIFS(СВЦЭМ!$E$33:$E$776,СВЦЭМ!$A$33:$A$776,$A163,СВЦЭМ!$B$33:$B$776,M$155)+'СЕТ СН'!$F$12</f>
        <v>92.516496430000004</v>
      </c>
      <c r="N163" s="36">
        <f>SUMIFS(СВЦЭМ!$E$33:$E$776,СВЦЭМ!$A$33:$A$776,$A163,СВЦЭМ!$B$33:$B$776,N$155)+'СЕТ СН'!$F$12</f>
        <v>93.954803589999997</v>
      </c>
      <c r="O163" s="36">
        <f>SUMIFS(СВЦЭМ!$E$33:$E$776,СВЦЭМ!$A$33:$A$776,$A163,СВЦЭМ!$B$33:$B$776,O$155)+'СЕТ СН'!$F$12</f>
        <v>99.068042759999997</v>
      </c>
      <c r="P163" s="36">
        <f>SUMIFS(СВЦЭМ!$E$33:$E$776,СВЦЭМ!$A$33:$A$776,$A163,СВЦЭМ!$B$33:$B$776,P$155)+'СЕТ СН'!$F$12</f>
        <v>103.16554361999999</v>
      </c>
      <c r="Q163" s="36">
        <f>SUMIFS(СВЦЭМ!$E$33:$E$776,СВЦЭМ!$A$33:$A$776,$A163,СВЦЭМ!$B$33:$B$776,Q$155)+'СЕТ СН'!$F$12</f>
        <v>97.008225870000004</v>
      </c>
      <c r="R163" s="36">
        <f>SUMIFS(СВЦЭМ!$E$33:$E$776,СВЦЭМ!$A$33:$A$776,$A163,СВЦЭМ!$B$33:$B$776,R$155)+'СЕТ СН'!$F$12</f>
        <v>89.748888980000004</v>
      </c>
      <c r="S163" s="36">
        <f>SUMIFS(СВЦЭМ!$E$33:$E$776,СВЦЭМ!$A$33:$A$776,$A163,СВЦЭМ!$B$33:$B$776,S$155)+'СЕТ СН'!$F$12</f>
        <v>83.189841799999996</v>
      </c>
      <c r="T163" s="36">
        <f>SUMIFS(СВЦЭМ!$E$33:$E$776,СВЦЭМ!$A$33:$A$776,$A163,СВЦЭМ!$B$33:$B$776,T$155)+'СЕТ СН'!$F$12</f>
        <v>83.201973640000006</v>
      </c>
      <c r="U163" s="36">
        <f>SUMIFS(СВЦЭМ!$E$33:$E$776,СВЦЭМ!$A$33:$A$776,$A163,СВЦЭМ!$B$33:$B$776,U$155)+'СЕТ СН'!$F$12</f>
        <v>85.567139370000007</v>
      </c>
      <c r="V163" s="36">
        <f>SUMIFS(СВЦЭМ!$E$33:$E$776,СВЦЭМ!$A$33:$A$776,$A163,СВЦЭМ!$B$33:$B$776,V$155)+'СЕТ СН'!$F$12</f>
        <v>84.225608050000005</v>
      </c>
      <c r="W163" s="36">
        <f>SUMIFS(СВЦЭМ!$E$33:$E$776,СВЦЭМ!$A$33:$A$776,$A163,СВЦЭМ!$B$33:$B$776,W$155)+'СЕТ СН'!$F$12</f>
        <v>83.532347360000003</v>
      </c>
      <c r="X163" s="36">
        <f>SUMIFS(СВЦЭМ!$E$33:$E$776,СВЦЭМ!$A$33:$A$776,$A163,СВЦЭМ!$B$33:$B$776,X$155)+'СЕТ СН'!$F$12</f>
        <v>85.041723880000006</v>
      </c>
      <c r="Y163" s="36">
        <f>SUMIFS(СВЦЭМ!$E$33:$E$776,СВЦЭМ!$A$33:$A$776,$A163,СВЦЭМ!$B$33:$B$776,Y$155)+'СЕТ СН'!$F$12</f>
        <v>90.242514380000003</v>
      </c>
    </row>
    <row r="164" spans="1:25" ht="15.75" x14ac:dyDescent="0.2">
      <c r="A164" s="35">
        <f t="shared" si="4"/>
        <v>44113</v>
      </c>
      <c r="B164" s="36">
        <f>SUMIFS(СВЦЭМ!$E$33:$E$776,СВЦЭМ!$A$33:$A$776,$A164,СВЦЭМ!$B$33:$B$776,B$155)+'СЕТ СН'!$F$12</f>
        <v>98.345566489999996</v>
      </c>
      <c r="C164" s="36">
        <f>SUMIFS(СВЦЭМ!$E$33:$E$776,СВЦЭМ!$A$33:$A$776,$A164,СВЦЭМ!$B$33:$B$776,C$155)+'СЕТ СН'!$F$12</f>
        <v>110.1288496</v>
      </c>
      <c r="D164" s="36">
        <f>SUMIFS(СВЦЭМ!$E$33:$E$776,СВЦЭМ!$A$33:$A$776,$A164,СВЦЭМ!$B$33:$B$776,D$155)+'СЕТ СН'!$F$12</f>
        <v>120.39575698</v>
      </c>
      <c r="E164" s="36">
        <f>SUMIFS(СВЦЭМ!$E$33:$E$776,СВЦЭМ!$A$33:$A$776,$A164,СВЦЭМ!$B$33:$B$776,E$155)+'СЕТ СН'!$F$12</f>
        <v>122.6853662</v>
      </c>
      <c r="F164" s="36">
        <f>SUMIFS(СВЦЭМ!$E$33:$E$776,СВЦЭМ!$A$33:$A$776,$A164,СВЦЭМ!$B$33:$B$776,F$155)+'СЕТ СН'!$F$12</f>
        <v>123.58058158</v>
      </c>
      <c r="G164" s="36">
        <f>SUMIFS(СВЦЭМ!$E$33:$E$776,СВЦЭМ!$A$33:$A$776,$A164,СВЦЭМ!$B$33:$B$776,G$155)+'СЕТ СН'!$F$12</f>
        <v>120.09158544</v>
      </c>
      <c r="H164" s="36">
        <f>SUMIFS(СВЦЭМ!$E$33:$E$776,СВЦЭМ!$A$33:$A$776,$A164,СВЦЭМ!$B$33:$B$776,H$155)+'СЕТ СН'!$F$12</f>
        <v>112.00239981</v>
      </c>
      <c r="I164" s="36">
        <f>SUMIFS(СВЦЭМ!$E$33:$E$776,СВЦЭМ!$A$33:$A$776,$A164,СВЦЭМ!$B$33:$B$776,I$155)+'СЕТ СН'!$F$12</f>
        <v>104.69793314</v>
      </c>
      <c r="J164" s="36">
        <f>SUMIFS(СВЦЭМ!$E$33:$E$776,СВЦЭМ!$A$33:$A$776,$A164,СВЦЭМ!$B$33:$B$776,J$155)+'СЕТ СН'!$F$12</f>
        <v>96.501005570000004</v>
      </c>
      <c r="K164" s="36">
        <f>SUMIFS(СВЦЭМ!$E$33:$E$776,СВЦЭМ!$A$33:$A$776,$A164,СВЦЭМ!$B$33:$B$776,K$155)+'СЕТ СН'!$F$12</f>
        <v>94.61446273</v>
      </c>
      <c r="L164" s="36">
        <f>SUMIFS(СВЦЭМ!$E$33:$E$776,СВЦЭМ!$A$33:$A$776,$A164,СВЦЭМ!$B$33:$B$776,L$155)+'СЕТ СН'!$F$12</f>
        <v>94.699338789999999</v>
      </c>
      <c r="M164" s="36">
        <f>SUMIFS(СВЦЭМ!$E$33:$E$776,СВЦЭМ!$A$33:$A$776,$A164,СВЦЭМ!$B$33:$B$776,M$155)+'СЕТ СН'!$F$12</f>
        <v>96.602697460000002</v>
      </c>
      <c r="N164" s="36">
        <f>SUMIFS(СВЦЭМ!$E$33:$E$776,СВЦЭМ!$A$33:$A$776,$A164,СВЦЭМ!$B$33:$B$776,N$155)+'СЕТ СН'!$F$12</f>
        <v>98.135349550000001</v>
      </c>
      <c r="O164" s="36">
        <f>SUMIFS(СВЦЭМ!$E$33:$E$776,СВЦЭМ!$A$33:$A$776,$A164,СВЦЭМ!$B$33:$B$776,O$155)+'СЕТ СН'!$F$12</f>
        <v>98.330949709999999</v>
      </c>
      <c r="P164" s="36">
        <f>SUMIFS(СВЦЭМ!$E$33:$E$776,СВЦЭМ!$A$33:$A$776,$A164,СВЦЭМ!$B$33:$B$776,P$155)+'СЕТ СН'!$F$12</f>
        <v>100.00983956</v>
      </c>
      <c r="Q164" s="36">
        <f>SUMIFS(СВЦЭМ!$E$33:$E$776,СВЦЭМ!$A$33:$A$776,$A164,СВЦЭМ!$B$33:$B$776,Q$155)+'СЕТ СН'!$F$12</f>
        <v>100.84553681</v>
      </c>
      <c r="R164" s="36">
        <f>SUMIFS(СВЦЭМ!$E$33:$E$776,СВЦЭМ!$A$33:$A$776,$A164,СВЦЭМ!$B$33:$B$776,R$155)+'СЕТ СН'!$F$12</f>
        <v>94.802437909999995</v>
      </c>
      <c r="S164" s="36">
        <f>SUMIFS(СВЦЭМ!$E$33:$E$776,СВЦЭМ!$A$33:$A$776,$A164,СВЦЭМ!$B$33:$B$776,S$155)+'СЕТ СН'!$F$12</f>
        <v>85.312523959999993</v>
      </c>
      <c r="T164" s="36">
        <f>SUMIFS(СВЦЭМ!$E$33:$E$776,СВЦЭМ!$A$33:$A$776,$A164,СВЦЭМ!$B$33:$B$776,T$155)+'СЕТ СН'!$F$12</f>
        <v>79.203754599999996</v>
      </c>
      <c r="U164" s="36">
        <f>SUMIFS(СВЦЭМ!$E$33:$E$776,СВЦЭМ!$A$33:$A$776,$A164,СВЦЭМ!$B$33:$B$776,U$155)+'СЕТ СН'!$F$12</f>
        <v>84.154131320000005</v>
      </c>
      <c r="V164" s="36">
        <f>SUMIFS(СВЦЭМ!$E$33:$E$776,СВЦЭМ!$A$33:$A$776,$A164,СВЦЭМ!$B$33:$B$776,V$155)+'СЕТ СН'!$F$12</f>
        <v>83.888495700000007</v>
      </c>
      <c r="W164" s="36">
        <f>SUMIFS(СВЦЭМ!$E$33:$E$776,СВЦЭМ!$A$33:$A$776,$A164,СВЦЭМ!$B$33:$B$776,W$155)+'СЕТ СН'!$F$12</f>
        <v>82.503048809999996</v>
      </c>
      <c r="X164" s="36">
        <f>SUMIFS(СВЦЭМ!$E$33:$E$776,СВЦЭМ!$A$33:$A$776,$A164,СВЦЭМ!$B$33:$B$776,X$155)+'СЕТ СН'!$F$12</f>
        <v>84.029342819999997</v>
      </c>
      <c r="Y164" s="36">
        <f>SUMIFS(СВЦЭМ!$E$33:$E$776,СВЦЭМ!$A$33:$A$776,$A164,СВЦЭМ!$B$33:$B$776,Y$155)+'СЕТ СН'!$F$12</f>
        <v>88.24890963</v>
      </c>
    </row>
    <row r="165" spans="1:25" ht="15.75" x14ac:dyDescent="0.2">
      <c r="A165" s="35">
        <f t="shared" si="4"/>
        <v>44114</v>
      </c>
      <c r="B165" s="36">
        <f>SUMIFS(СВЦЭМ!$E$33:$E$776,СВЦЭМ!$A$33:$A$776,$A165,СВЦЭМ!$B$33:$B$776,B$155)+'СЕТ СН'!$F$12</f>
        <v>96.194479720000004</v>
      </c>
      <c r="C165" s="36">
        <f>SUMIFS(СВЦЭМ!$E$33:$E$776,СВЦЭМ!$A$33:$A$776,$A165,СВЦЭМ!$B$33:$B$776,C$155)+'СЕТ СН'!$F$12</f>
        <v>107.78436594999999</v>
      </c>
      <c r="D165" s="36">
        <f>SUMIFS(СВЦЭМ!$E$33:$E$776,СВЦЭМ!$A$33:$A$776,$A165,СВЦЭМ!$B$33:$B$776,D$155)+'СЕТ СН'!$F$12</f>
        <v>118.58057282</v>
      </c>
      <c r="E165" s="36">
        <f>SUMIFS(СВЦЭМ!$E$33:$E$776,СВЦЭМ!$A$33:$A$776,$A165,СВЦЭМ!$B$33:$B$776,E$155)+'СЕТ СН'!$F$12</f>
        <v>122.53353523</v>
      </c>
      <c r="F165" s="36">
        <f>SUMIFS(СВЦЭМ!$E$33:$E$776,СВЦЭМ!$A$33:$A$776,$A165,СВЦЭМ!$B$33:$B$776,F$155)+'СЕТ СН'!$F$12</f>
        <v>123.17092783</v>
      </c>
      <c r="G165" s="36">
        <f>SUMIFS(СВЦЭМ!$E$33:$E$776,СВЦЭМ!$A$33:$A$776,$A165,СВЦЭМ!$B$33:$B$776,G$155)+'СЕТ СН'!$F$12</f>
        <v>120.639717</v>
      </c>
      <c r="H165" s="36">
        <f>SUMIFS(СВЦЭМ!$E$33:$E$776,СВЦЭМ!$A$33:$A$776,$A165,СВЦЭМ!$B$33:$B$776,H$155)+'СЕТ СН'!$F$12</f>
        <v>118.13169525000001</v>
      </c>
      <c r="I165" s="36">
        <f>SUMIFS(СВЦЭМ!$E$33:$E$776,СВЦЭМ!$A$33:$A$776,$A165,СВЦЭМ!$B$33:$B$776,I$155)+'СЕТ СН'!$F$12</f>
        <v>113.63212682</v>
      </c>
      <c r="J165" s="36">
        <f>SUMIFS(СВЦЭМ!$E$33:$E$776,СВЦЭМ!$A$33:$A$776,$A165,СВЦЭМ!$B$33:$B$776,J$155)+'СЕТ СН'!$F$12</f>
        <v>100.43009673</v>
      </c>
      <c r="K165" s="36">
        <f>SUMIFS(СВЦЭМ!$E$33:$E$776,СВЦЭМ!$A$33:$A$776,$A165,СВЦЭМ!$B$33:$B$776,K$155)+'СЕТ СН'!$F$12</f>
        <v>92.156853949999999</v>
      </c>
      <c r="L165" s="36">
        <f>SUMIFS(СВЦЭМ!$E$33:$E$776,СВЦЭМ!$A$33:$A$776,$A165,СВЦЭМ!$B$33:$B$776,L$155)+'СЕТ СН'!$F$12</f>
        <v>91.060169939999994</v>
      </c>
      <c r="M165" s="36">
        <f>SUMIFS(СВЦЭМ!$E$33:$E$776,СВЦЭМ!$A$33:$A$776,$A165,СВЦЭМ!$B$33:$B$776,M$155)+'СЕТ СН'!$F$12</f>
        <v>90.347019590000002</v>
      </c>
      <c r="N165" s="36">
        <f>SUMIFS(СВЦЭМ!$E$33:$E$776,СВЦЭМ!$A$33:$A$776,$A165,СВЦЭМ!$B$33:$B$776,N$155)+'СЕТ СН'!$F$12</f>
        <v>91.318498309999995</v>
      </c>
      <c r="O165" s="36">
        <f>SUMIFS(СВЦЭМ!$E$33:$E$776,СВЦЭМ!$A$33:$A$776,$A165,СВЦЭМ!$B$33:$B$776,O$155)+'СЕТ СН'!$F$12</f>
        <v>98.893039889999997</v>
      </c>
      <c r="P165" s="36">
        <f>SUMIFS(СВЦЭМ!$E$33:$E$776,СВЦЭМ!$A$33:$A$776,$A165,СВЦЭМ!$B$33:$B$776,P$155)+'СЕТ СН'!$F$12</f>
        <v>102.72209161000001</v>
      </c>
      <c r="Q165" s="36">
        <f>SUMIFS(СВЦЭМ!$E$33:$E$776,СВЦЭМ!$A$33:$A$776,$A165,СВЦЭМ!$B$33:$B$776,Q$155)+'СЕТ СН'!$F$12</f>
        <v>101.2492199</v>
      </c>
      <c r="R165" s="36">
        <f>SUMIFS(СВЦЭМ!$E$33:$E$776,СВЦЭМ!$A$33:$A$776,$A165,СВЦЭМ!$B$33:$B$776,R$155)+'СЕТ СН'!$F$12</f>
        <v>92.914062040000005</v>
      </c>
      <c r="S165" s="36">
        <f>SUMIFS(СВЦЭМ!$E$33:$E$776,СВЦЭМ!$A$33:$A$776,$A165,СВЦЭМ!$B$33:$B$776,S$155)+'СЕТ СН'!$F$12</f>
        <v>89.731336769999999</v>
      </c>
      <c r="T165" s="36">
        <f>SUMIFS(СВЦЭМ!$E$33:$E$776,СВЦЭМ!$A$33:$A$776,$A165,СВЦЭМ!$B$33:$B$776,T$155)+'СЕТ СН'!$F$12</f>
        <v>86.951821679999995</v>
      </c>
      <c r="U165" s="36">
        <f>SUMIFS(СВЦЭМ!$E$33:$E$776,СВЦЭМ!$A$33:$A$776,$A165,СВЦЭМ!$B$33:$B$776,U$155)+'СЕТ СН'!$F$12</f>
        <v>86.434404860000001</v>
      </c>
      <c r="V165" s="36">
        <f>SUMIFS(СВЦЭМ!$E$33:$E$776,СВЦЭМ!$A$33:$A$776,$A165,СВЦЭМ!$B$33:$B$776,V$155)+'СЕТ СН'!$F$12</f>
        <v>80.800243179999995</v>
      </c>
      <c r="W165" s="36">
        <f>SUMIFS(СВЦЭМ!$E$33:$E$776,СВЦЭМ!$A$33:$A$776,$A165,СВЦЭМ!$B$33:$B$776,W$155)+'СЕТ СН'!$F$12</f>
        <v>80.074774489999996</v>
      </c>
      <c r="X165" s="36">
        <f>SUMIFS(СВЦЭМ!$E$33:$E$776,СВЦЭМ!$A$33:$A$776,$A165,СВЦЭМ!$B$33:$B$776,X$155)+'СЕТ СН'!$F$12</f>
        <v>78.358494269999994</v>
      </c>
      <c r="Y165" s="36">
        <f>SUMIFS(СВЦЭМ!$E$33:$E$776,СВЦЭМ!$A$33:$A$776,$A165,СВЦЭМ!$B$33:$B$776,Y$155)+'СЕТ СН'!$F$12</f>
        <v>84.67477538</v>
      </c>
    </row>
    <row r="166" spans="1:25" ht="15.75" x14ac:dyDescent="0.2">
      <c r="A166" s="35">
        <f t="shared" si="4"/>
        <v>44115</v>
      </c>
      <c r="B166" s="36">
        <f>SUMIFS(СВЦЭМ!$E$33:$E$776,СВЦЭМ!$A$33:$A$776,$A166,СВЦЭМ!$B$33:$B$776,B$155)+'СЕТ СН'!$F$12</f>
        <v>96.997761159999996</v>
      </c>
      <c r="C166" s="36">
        <f>SUMIFS(СВЦЭМ!$E$33:$E$776,СВЦЭМ!$A$33:$A$776,$A166,СВЦЭМ!$B$33:$B$776,C$155)+'СЕТ СН'!$F$12</f>
        <v>110.23248627</v>
      </c>
      <c r="D166" s="36">
        <f>SUMIFS(СВЦЭМ!$E$33:$E$776,СВЦЭМ!$A$33:$A$776,$A166,СВЦЭМ!$B$33:$B$776,D$155)+'СЕТ СН'!$F$12</f>
        <v>124.32527902</v>
      </c>
      <c r="E166" s="36">
        <f>SUMIFS(СВЦЭМ!$E$33:$E$776,СВЦЭМ!$A$33:$A$776,$A166,СВЦЭМ!$B$33:$B$776,E$155)+'СЕТ СН'!$F$12</f>
        <v>128.99951105</v>
      </c>
      <c r="F166" s="36">
        <f>SUMIFS(СВЦЭМ!$E$33:$E$776,СВЦЭМ!$A$33:$A$776,$A166,СВЦЭМ!$B$33:$B$776,F$155)+'СЕТ СН'!$F$12</f>
        <v>129.69420567</v>
      </c>
      <c r="G166" s="36">
        <f>SUMIFS(СВЦЭМ!$E$33:$E$776,СВЦЭМ!$A$33:$A$776,$A166,СВЦЭМ!$B$33:$B$776,G$155)+'СЕТ СН'!$F$12</f>
        <v>128.35270088999999</v>
      </c>
      <c r="H166" s="36">
        <f>SUMIFS(СВЦЭМ!$E$33:$E$776,СВЦЭМ!$A$33:$A$776,$A166,СВЦЭМ!$B$33:$B$776,H$155)+'СЕТ СН'!$F$12</f>
        <v>125.6906585</v>
      </c>
      <c r="I166" s="36">
        <f>SUMIFS(СВЦЭМ!$E$33:$E$776,СВЦЭМ!$A$33:$A$776,$A166,СВЦЭМ!$B$33:$B$776,I$155)+'СЕТ СН'!$F$12</f>
        <v>122.61503876</v>
      </c>
      <c r="J166" s="36">
        <f>SUMIFS(СВЦЭМ!$E$33:$E$776,СВЦЭМ!$A$33:$A$776,$A166,СВЦЭМ!$B$33:$B$776,J$155)+'СЕТ СН'!$F$12</f>
        <v>108.36620839</v>
      </c>
      <c r="K166" s="36">
        <f>SUMIFS(СВЦЭМ!$E$33:$E$776,СВЦЭМ!$A$33:$A$776,$A166,СВЦЭМ!$B$33:$B$776,K$155)+'СЕТ СН'!$F$12</f>
        <v>97.527710560000003</v>
      </c>
      <c r="L166" s="36">
        <f>SUMIFS(СВЦЭМ!$E$33:$E$776,СВЦЭМ!$A$33:$A$776,$A166,СВЦЭМ!$B$33:$B$776,L$155)+'СЕТ СН'!$F$12</f>
        <v>96.178448700000004</v>
      </c>
      <c r="M166" s="36">
        <f>SUMIFS(СВЦЭМ!$E$33:$E$776,СВЦЭМ!$A$33:$A$776,$A166,СВЦЭМ!$B$33:$B$776,M$155)+'СЕТ СН'!$F$12</f>
        <v>96.243673790000003</v>
      </c>
      <c r="N166" s="36">
        <f>SUMIFS(СВЦЭМ!$E$33:$E$776,СВЦЭМ!$A$33:$A$776,$A166,СВЦЭМ!$B$33:$B$776,N$155)+'СЕТ СН'!$F$12</f>
        <v>97.753453230000005</v>
      </c>
      <c r="O166" s="36">
        <f>SUMIFS(СВЦЭМ!$E$33:$E$776,СВЦЭМ!$A$33:$A$776,$A166,СВЦЭМ!$B$33:$B$776,O$155)+'СЕТ СН'!$F$12</f>
        <v>104.16478499</v>
      </c>
      <c r="P166" s="36">
        <f>SUMIFS(СВЦЭМ!$E$33:$E$776,СВЦЭМ!$A$33:$A$776,$A166,СВЦЭМ!$B$33:$B$776,P$155)+'СЕТ СН'!$F$12</f>
        <v>109.32878864</v>
      </c>
      <c r="Q166" s="36">
        <f>SUMIFS(СВЦЭМ!$E$33:$E$776,СВЦЭМ!$A$33:$A$776,$A166,СВЦЭМ!$B$33:$B$776,Q$155)+'СЕТ СН'!$F$12</f>
        <v>102.65570968</v>
      </c>
      <c r="R166" s="36">
        <f>SUMIFS(СВЦЭМ!$E$33:$E$776,СВЦЭМ!$A$33:$A$776,$A166,СВЦЭМ!$B$33:$B$776,R$155)+'СЕТ СН'!$F$12</f>
        <v>94.961111459999998</v>
      </c>
      <c r="S166" s="36">
        <f>SUMIFS(СВЦЭМ!$E$33:$E$776,СВЦЭМ!$A$33:$A$776,$A166,СВЦЭМ!$B$33:$B$776,S$155)+'СЕТ СН'!$F$12</f>
        <v>88.794643570000005</v>
      </c>
      <c r="T166" s="36">
        <f>SUMIFS(СВЦЭМ!$E$33:$E$776,СВЦЭМ!$A$33:$A$776,$A166,СВЦЭМ!$B$33:$B$776,T$155)+'СЕТ СН'!$F$12</f>
        <v>91.604621230000006</v>
      </c>
      <c r="U166" s="36">
        <f>SUMIFS(СВЦЭМ!$E$33:$E$776,СВЦЭМ!$A$33:$A$776,$A166,СВЦЭМ!$B$33:$B$776,U$155)+'СЕТ СН'!$F$12</f>
        <v>92.915764139999993</v>
      </c>
      <c r="V166" s="36">
        <f>SUMIFS(СВЦЭМ!$E$33:$E$776,СВЦЭМ!$A$33:$A$776,$A166,СВЦЭМ!$B$33:$B$776,V$155)+'СЕТ СН'!$F$12</f>
        <v>88.388801689999994</v>
      </c>
      <c r="W166" s="36">
        <f>SUMIFS(СВЦЭМ!$E$33:$E$776,СВЦЭМ!$A$33:$A$776,$A166,СВЦЭМ!$B$33:$B$776,W$155)+'СЕТ СН'!$F$12</f>
        <v>85.847792400000003</v>
      </c>
      <c r="X166" s="36">
        <f>SUMIFS(СВЦЭМ!$E$33:$E$776,СВЦЭМ!$A$33:$A$776,$A166,СВЦЭМ!$B$33:$B$776,X$155)+'СЕТ СН'!$F$12</f>
        <v>82.382365350000001</v>
      </c>
      <c r="Y166" s="36">
        <f>SUMIFS(СВЦЭМ!$E$33:$E$776,СВЦЭМ!$A$33:$A$776,$A166,СВЦЭМ!$B$33:$B$776,Y$155)+'СЕТ СН'!$F$12</f>
        <v>87.694993920000002</v>
      </c>
    </row>
    <row r="167" spans="1:25" ht="15.75" x14ac:dyDescent="0.2">
      <c r="A167" s="35">
        <f t="shared" si="4"/>
        <v>44116</v>
      </c>
      <c r="B167" s="36">
        <f>SUMIFS(СВЦЭМ!$E$33:$E$776,СВЦЭМ!$A$33:$A$776,$A167,СВЦЭМ!$B$33:$B$776,B$155)+'СЕТ СН'!$F$12</f>
        <v>96.226022189999995</v>
      </c>
      <c r="C167" s="36">
        <f>SUMIFS(СВЦЭМ!$E$33:$E$776,СВЦЭМ!$A$33:$A$776,$A167,СВЦЭМ!$B$33:$B$776,C$155)+'СЕТ СН'!$F$12</f>
        <v>107.32147376</v>
      </c>
      <c r="D167" s="36">
        <f>SUMIFS(СВЦЭМ!$E$33:$E$776,СВЦЭМ!$A$33:$A$776,$A167,СВЦЭМ!$B$33:$B$776,D$155)+'СЕТ СН'!$F$12</f>
        <v>117.66118705</v>
      </c>
      <c r="E167" s="36">
        <f>SUMIFS(СВЦЭМ!$E$33:$E$776,СВЦЭМ!$A$33:$A$776,$A167,СВЦЭМ!$B$33:$B$776,E$155)+'СЕТ СН'!$F$12</f>
        <v>120.37435913</v>
      </c>
      <c r="F167" s="36">
        <f>SUMIFS(СВЦЭМ!$E$33:$E$776,СВЦЭМ!$A$33:$A$776,$A167,СВЦЭМ!$B$33:$B$776,F$155)+'СЕТ СН'!$F$12</f>
        <v>119.69063531</v>
      </c>
      <c r="G167" s="36">
        <f>SUMIFS(СВЦЭМ!$E$33:$E$776,СВЦЭМ!$A$33:$A$776,$A167,СВЦЭМ!$B$33:$B$776,G$155)+'СЕТ СН'!$F$12</f>
        <v>117.26299271000001</v>
      </c>
      <c r="H167" s="36">
        <f>SUMIFS(СВЦЭМ!$E$33:$E$776,СВЦЭМ!$A$33:$A$776,$A167,СВЦЭМ!$B$33:$B$776,H$155)+'СЕТ СН'!$F$12</f>
        <v>109.86895070999999</v>
      </c>
      <c r="I167" s="36">
        <f>SUMIFS(СВЦЭМ!$E$33:$E$776,СВЦЭМ!$A$33:$A$776,$A167,СВЦЭМ!$B$33:$B$776,I$155)+'СЕТ СН'!$F$12</f>
        <v>103.95876798</v>
      </c>
      <c r="J167" s="36">
        <f>SUMIFS(СВЦЭМ!$E$33:$E$776,СВЦЭМ!$A$33:$A$776,$A167,СВЦЭМ!$B$33:$B$776,J$155)+'СЕТ СН'!$F$12</f>
        <v>92.791984819999996</v>
      </c>
      <c r="K167" s="36">
        <f>SUMIFS(СВЦЭМ!$E$33:$E$776,СВЦЭМ!$A$33:$A$776,$A167,СВЦЭМ!$B$33:$B$776,K$155)+'СЕТ СН'!$F$12</f>
        <v>85.621629110000001</v>
      </c>
      <c r="L167" s="36">
        <f>SUMIFS(СВЦЭМ!$E$33:$E$776,СВЦЭМ!$A$33:$A$776,$A167,СВЦЭМ!$B$33:$B$776,L$155)+'СЕТ СН'!$F$12</f>
        <v>85.035675769999997</v>
      </c>
      <c r="M167" s="36">
        <f>SUMIFS(СВЦЭМ!$E$33:$E$776,СВЦЭМ!$A$33:$A$776,$A167,СВЦЭМ!$B$33:$B$776,M$155)+'СЕТ СН'!$F$12</f>
        <v>85.086866509999993</v>
      </c>
      <c r="N167" s="36">
        <f>SUMIFS(СВЦЭМ!$E$33:$E$776,СВЦЭМ!$A$33:$A$776,$A167,СВЦЭМ!$B$33:$B$776,N$155)+'СЕТ СН'!$F$12</f>
        <v>86.121355320000006</v>
      </c>
      <c r="O167" s="36">
        <f>SUMIFS(СВЦЭМ!$E$33:$E$776,СВЦЭМ!$A$33:$A$776,$A167,СВЦЭМ!$B$33:$B$776,O$155)+'СЕТ СН'!$F$12</f>
        <v>89.134163749999999</v>
      </c>
      <c r="P167" s="36">
        <f>SUMIFS(СВЦЭМ!$E$33:$E$776,СВЦЭМ!$A$33:$A$776,$A167,СВЦЭМ!$B$33:$B$776,P$155)+'СЕТ СН'!$F$12</f>
        <v>94.694495180000004</v>
      </c>
      <c r="Q167" s="36">
        <f>SUMIFS(СВЦЭМ!$E$33:$E$776,СВЦЭМ!$A$33:$A$776,$A167,СВЦЭМ!$B$33:$B$776,Q$155)+'СЕТ СН'!$F$12</f>
        <v>92.475475040000006</v>
      </c>
      <c r="R167" s="36">
        <f>SUMIFS(СВЦЭМ!$E$33:$E$776,СВЦЭМ!$A$33:$A$776,$A167,СВЦЭМ!$B$33:$B$776,R$155)+'СЕТ СН'!$F$12</f>
        <v>85.664388639999999</v>
      </c>
      <c r="S167" s="36">
        <f>SUMIFS(СВЦЭМ!$E$33:$E$776,СВЦЭМ!$A$33:$A$776,$A167,СВЦЭМ!$B$33:$B$776,S$155)+'СЕТ СН'!$F$12</f>
        <v>78.309449330000007</v>
      </c>
      <c r="T167" s="36">
        <f>SUMIFS(СВЦЭМ!$E$33:$E$776,СВЦЭМ!$A$33:$A$776,$A167,СВЦЭМ!$B$33:$B$776,T$155)+'СЕТ СН'!$F$12</f>
        <v>79.799496250000004</v>
      </c>
      <c r="U167" s="36">
        <f>SUMIFS(СВЦЭМ!$E$33:$E$776,СВЦЭМ!$A$33:$A$776,$A167,СВЦЭМ!$B$33:$B$776,U$155)+'СЕТ СН'!$F$12</f>
        <v>83.996549650000006</v>
      </c>
      <c r="V167" s="36">
        <f>SUMIFS(СВЦЭМ!$E$33:$E$776,СВЦЭМ!$A$33:$A$776,$A167,СВЦЭМ!$B$33:$B$776,V$155)+'СЕТ СН'!$F$12</f>
        <v>83.887804790000004</v>
      </c>
      <c r="W167" s="36">
        <f>SUMIFS(СВЦЭМ!$E$33:$E$776,СВЦЭМ!$A$33:$A$776,$A167,СВЦЭМ!$B$33:$B$776,W$155)+'СЕТ СН'!$F$12</f>
        <v>82.778271849999996</v>
      </c>
      <c r="X167" s="36">
        <f>SUMIFS(СВЦЭМ!$E$33:$E$776,СВЦЭМ!$A$33:$A$776,$A167,СВЦЭМ!$B$33:$B$776,X$155)+'СЕТ СН'!$F$12</f>
        <v>78.949651650000007</v>
      </c>
      <c r="Y167" s="36">
        <f>SUMIFS(СВЦЭМ!$E$33:$E$776,СВЦЭМ!$A$33:$A$776,$A167,СВЦЭМ!$B$33:$B$776,Y$155)+'СЕТ СН'!$F$12</f>
        <v>83.649014080000001</v>
      </c>
    </row>
    <row r="168" spans="1:25" ht="15.75" x14ac:dyDescent="0.2">
      <c r="A168" s="35">
        <f t="shared" si="4"/>
        <v>44117</v>
      </c>
      <c r="B168" s="36">
        <f>SUMIFS(СВЦЭМ!$E$33:$E$776,СВЦЭМ!$A$33:$A$776,$A168,СВЦЭМ!$B$33:$B$776,B$155)+'СЕТ СН'!$F$12</f>
        <v>94.117338290000006</v>
      </c>
      <c r="C168" s="36">
        <f>SUMIFS(СВЦЭМ!$E$33:$E$776,СВЦЭМ!$A$33:$A$776,$A168,СВЦЭМ!$B$33:$B$776,C$155)+'СЕТ СН'!$F$12</f>
        <v>105.28346608</v>
      </c>
      <c r="D168" s="36">
        <f>SUMIFS(СВЦЭМ!$E$33:$E$776,СВЦЭМ!$A$33:$A$776,$A168,СВЦЭМ!$B$33:$B$776,D$155)+'СЕТ СН'!$F$12</f>
        <v>114.25974343999999</v>
      </c>
      <c r="E168" s="36">
        <f>SUMIFS(СВЦЭМ!$E$33:$E$776,СВЦЭМ!$A$33:$A$776,$A168,СВЦЭМ!$B$33:$B$776,E$155)+'СЕТ СН'!$F$12</f>
        <v>116.57297394</v>
      </c>
      <c r="F168" s="36">
        <f>SUMIFS(СВЦЭМ!$E$33:$E$776,СВЦЭМ!$A$33:$A$776,$A168,СВЦЭМ!$B$33:$B$776,F$155)+'СЕТ СН'!$F$12</f>
        <v>115.89592437</v>
      </c>
      <c r="G168" s="36">
        <f>SUMIFS(СВЦЭМ!$E$33:$E$776,СВЦЭМ!$A$33:$A$776,$A168,СВЦЭМ!$B$33:$B$776,G$155)+'СЕТ СН'!$F$12</f>
        <v>114.21030408999999</v>
      </c>
      <c r="H168" s="36">
        <f>SUMIFS(СВЦЭМ!$E$33:$E$776,СВЦЭМ!$A$33:$A$776,$A168,СВЦЭМ!$B$33:$B$776,H$155)+'СЕТ СН'!$F$12</f>
        <v>110.60940146</v>
      </c>
      <c r="I168" s="36">
        <f>SUMIFS(СВЦЭМ!$E$33:$E$776,СВЦЭМ!$A$33:$A$776,$A168,СВЦЭМ!$B$33:$B$776,I$155)+'СЕТ СН'!$F$12</f>
        <v>109.6310196</v>
      </c>
      <c r="J168" s="36">
        <f>SUMIFS(СВЦЭМ!$E$33:$E$776,СВЦЭМ!$A$33:$A$776,$A168,СВЦЭМ!$B$33:$B$776,J$155)+'СЕТ СН'!$F$12</f>
        <v>101.32893527</v>
      </c>
      <c r="K168" s="36">
        <f>SUMIFS(СВЦЭМ!$E$33:$E$776,СВЦЭМ!$A$33:$A$776,$A168,СВЦЭМ!$B$33:$B$776,K$155)+'СЕТ СН'!$F$12</f>
        <v>95.171505839999995</v>
      </c>
      <c r="L168" s="36">
        <f>SUMIFS(СВЦЭМ!$E$33:$E$776,СВЦЭМ!$A$33:$A$776,$A168,СВЦЭМ!$B$33:$B$776,L$155)+'СЕТ СН'!$F$12</f>
        <v>95.452064570000005</v>
      </c>
      <c r="M168" s="36">
        <f>SUMIFS(СВЦЭМ!$E$33:$E$776,СВЦЭМ!$A$33:$A$776,$A168,СВЦЭМ!$B$33:$B$776,M$155)+'СЕТ СН'!$F$12</f>
        <v>96.979691470000006</v>
      </c>
      <c r="N168" s="36">
        <f>SUMIFS(СВЦЭМ!$E$33:$E$776,СВЦЭМ!$A$33:$A$776,$A168,СВЦЭМ!$B$33:$B$776,N$155)+'СЕТ СН'!$F$12</f>
        <v>97.826776620000004</v>
      </c>
      <c r="O168" s="36">
        <f>SUMIFS(СВЦЭМ!$E$33:$E$776,СВЦЭМ!$A$33:$A$776,$A168,СВЦЭМ!$B$33:$B$776,O$155)+'СЕТ СН'!$F$12</f>
        <v>103.33185914000001</v>
      </c>
      <c r="P168" s="36">
        <f>SUMIFS(СВЦЭМ!$E$33:$E$776,СВЦЭМ!$A$33:$A$776,$A168,СВЦЭМ!$B$33:$B$776,P$155)+'СЕТ СН'!$F$12</f>
        <v>107.90368143000001</v>
      </c>
      <c r="Q168" s="36">
        <f>SUMIFS(СВЦЭМ!$E$33:$E$776,СВЦЭМ!$A$33:$A$776,$A168,СВЦЭМ!$B$33:$B$776,Q$155)+'СЕТ СН'!$F$12</f>
        <v>102.05339635</v>
      </c>
      <c r="R168" s="36">
        <f>SUMIFS(СВЦЭМ!$E$33:$E$776,СВЦЭМ!$A$33:$A$776,$A168,СВЦЭМ!$B$33:$B$776,R$155)+'СЕТ СН'!$F$12</f>
        <v>94.588887330000006</v>
      </c>
      <c r="S168" s="36">
        <f>SUMIFS(СВЦЭМ!$E$33:$E$776,СВЦЭМ!$A$33:$A$776,$A168,СВЦЭМ!$B$33:$B$776,S$155)+'СЕТ СН'!$F$12</f>
        <v>88.072905829999996</v>
      </c>
      <c r="T168" s="36">
        <f>SUMIFS(СВЦЭМ!$E$33:$E$776,СВЦЭМ!$A$33:$A$776,$A168,СВЦЭМ!$B$33:$B$776,T$155)+'СЕТ СН'!$F$12</f>
        <v>87.8332671</v>
      </c>
      <c r="U168" s="36">
        <f>SUMIFS(СВЦЭМ!$E$33:$E$776,СВЦЭМ!$A$33:$A$776,$A168,СВЦЭМ!$B$33:$B$776,U$155)+'СЕТ СН'!$F$12</f>
        <v>91.012535999999997</v>
      </c>
      <c r="V168" s="36">
        <f>SUMIFS(СВЦЭМ!$E$33:$E$776,СВЦЭМ!$A$33:$A$776,$A168,СВЦЭМ!$B$33:$B$776,V$155)+'СЕТ СН'!$F$12</f>
        <v>90.205240810000006</v>
      </c>
      <c r="W168" s="36">
        <f>SUMIFS(СВЦЭМ!$E$33:$E$776,СВЦЭМ!$A$33:$A$776,$A168,СВЦЭМ!$B$33:$B$776,W$155)+'СЕТ СН'!$F$12</f>
        <v>89.031141649999995</v>
      </c>
      <c r="X168" s="36">
        <f>SUMIFS(СВЦЭМ!$E$33:$E$776,СВЦЭМ!$A$33:$A$776,$A168,СВЦЭМ!$B$33:$B$776,X$155)+'СЕТ СН'!$F$12</f>
        <v>86.468246669999999</v>
      </c>
      <c r="Y168" s="36">
        <f>SUMIFS(СВЦЭМ!$E$33:$E$776,СВЦЭМ!$A$33:$A$776,$A168,СВЦЭМ!$B$33:$B$776,Y$155)+'СЕТ СН'!$F$12</f>
        <v>89.461295219999997</v>
      </c>
    </row>
    <row r="169" spans="1:25" ht="15.75" x14ac:dyDescent="0.2">
      <c r="A169" s="35">
        <f t="shared" si="4"/>
        <v>44118</v>
      </c>
      <c r="B169" s="36">
        <f>SUMIFS(СВЦЭМ!$E$33:$E$776,СВЦЭМ!$A$33:$A$776,$A169,СВЦЭМ!$B$33:$B$776,B$155)+'СЕТ СН'!$F$12</f>
        <v>99.925476590000002</v>
      </c>
      <c r="C169" s="36">
        <f>SUMIFS(СВЦЭМ!$E$33:$E$776,СВЦЭМ!$A$33:$A$776,$A169,СВЦЭМ!$B$33:$B$776,C$155)+'СЕТ СН'!$F$12</f>
        <v>109.96931911999999</v>
      </c>
      <c r="D169" s="36">
        <f>SUMIFS(СВЦЭМ!$E$33:$E$776,СВЦЭМ!$A$33:$A$776,$A169,СВЦЭМ!$B$33:$B$776,D$155)+'СЕТ СН'!$F$12</f>
        <v>119.86476524</v>
      </c>
      <c r="E169" s="36">
        <f>SUMIFS(СВЦЭМ!$E$33:$E$776,СВЦЭМ!$A$33:$A$776,$A169,СВЦЭМ!$B$33:$B$776,E$155)+'СЕТ СН'!$F$12</f>
        <v>122.02914008</v>
      </c>
      <c r="F169" s="36">
        <f>SUMIFS(СВЦЭМ!$E$33:$E$776,СВЦЭМ!$A$33:$A$776,$A169,СВЦЭМ!$B$33:$B$776,F$155)+'СЕТ СН'!$F$12</f>
        <v>120.82446155</v>
      </c>
      <c r="G169" s="36">
        <f>SUMIFS(СВЦЭМ!$E$33:$E$776,СВЦЭМ!$A$33:$A$776,$A169,СВЦЭМ!$B$33:$B$776,G$155)+'СЕТ СН'!$F$12</f>
        <v>119.53539415</v>
      </c>
      <c r="H169" s="36">
        <f>SUMIFS(СВЦЭМ!$E$33:$E$776,СВЦЭМ!$A$33:$A$776,$A169,СВЦЭМ!$B$33:$B$776,H$155)+'СЕТ СН'!$F$12</f>
        <v>112.61810278</v>
      </c>
      <c r="I169" s="36">
        <f>SUMIFS(СВЦЭМ!$E$33:$E$776,СВЦЭМ!$A$33:$A$776,$A169,СВЦЭМ!$B$33:$B$776,I$155)+'СЕТ СН'!$F$12</f>
        <v>106.3171818</v>
      </c>
      <c r="J169" s="36">
        <f>SUMIFS(СВЦЭМ!$E$33:$E$776,СВЦЭМ!$A$33:$A$776,$A169,СВЦЭМ!$B$33:$B$776,J$155)+'СЕТ СН'!$F$12</f>
        <v>97.096082969999998</v>
      </c>
      <c r="K169" s="36">
        <f>SUMIFS(СВЦЭМ!$E$33:$E$776,СВЦЭМ!$A$33:$A$776,$A169,СВЦЭМ!$B$33:$B$776,K$155)+'СЕТ СН'!$F$12</f>
        <v>91.501734409999997</v>
      </c>
      <c r="L169" s="36">
        <f>SUMIFS(СВЦЭМ!$E$33:$E$776,СВЦЭМ!$A$33:$A$776,$A169,СВЦЭМ!$B$33:$B$776,L$155)+'СЕТ СН'!$F$12</f>
        <v>92.594360640000005</v>
      </c>
      <c r="M169" s="36">
        <f>SUMIFS(СВЦЭМ!$E$33:$E$776,СВЦЭМ!$A$33:$A$776,$A169,СВЦЭМ!$B$33:$B$776,M$155)+'СЕТ СН'!$F$12</f>
        <v>94.970366440000006</v>
      </c>
      <c r="N169" s="36">
        <f>SUMIFS(СВЦЭМ!$E$33:$E$776,СВЦЭМ!$A$33:$A$776,$A169,СВЦЭМ!$B$33:$B$776,N$155)+'СЕТ СН'!$F$12</f>
        <v>95.943138809999994</v>
      </c>
      <c r="O169" s="36">
        <f>SUMIFS(СВЦЭМ!$E$33:$E$776,СВЦЭМ!$A$33:$A$776,$A169,СВЦЭМ!$B$33:$B$776,O$155)+'СЕТ СН'!$F$12</f>
        <v>103.40187539</v>
      </c>
      <c r="P169" s="36">
        <f>SUMIFS(СВЦЭМ!$E$33:$E$776,СВЦЭМ!$A$33:$A$776,$A169,СВЦЭМ!$B$33:$B$776,P$155)+'СЕТ СН'!$F$12</f>
        <v>107.87193895999999</v>
      </c>
      <c r="Q169" s="36">
        <f>SUMIFS(СВЦЭМ!$E$33:$E$776,СВЦЭМ!$A$33:$A$776,$A169,СВЦЭМ!$B$33:$B$776,Q$155)+'СЕТ СН'!$F$12</f>
        <v>102.01007513</v>
      </c>
      <c r="R169" s="36">
        <f>SUMIFS(СВЦЭМ!$E$33:$E$776,СВЦЭМ!$A$33:$A$776,$A169,СВЦЭМ!$B$33:$B$776,R$155)+'СЕТ СН'!$F$12</f>
        <v>94.398841489999995</v>
      </c>
      <c r="S169" s="36">
        <f>SUMIFS(СВЦЭМ!$E$33:$E$776,СВЦЭМ!$A$33:$A$776,$A169,СВЦЭМ!$B$33:$B$776,S$155)+'СЕТ СН'!$F$12</f>
        <v>86.2853128</v>
      </c>
      <c r="T169" s="36">
        <f>SUMIFS(СВЦЭМ!$E$33:$E$776,СВЦЭМ!$A$33:$A$776,$A169,СВЦЭМ!$B$33:$B$776,T$155)+'СЕТ СН'!$F$12</f>
        <v>83.683320980000005</v>
      </c>
      <c r="U169" s="36">
        <f>SUMIFS(СВЦЭМ!$E$33:$E$776,СВЦЭМ!$A$33:$A$776,$A169,СВЦЭМ!$B$33:$B$776,U$155)+'СЕТ СН'!$F$12</f>
        <v>87.973114370000005</v>
      </c>
      <c r="V169" s="36">
        <f>SUMIFS(СВЦЭМ!$E$33:$E$776,СВЦЭМ!$A$33:$A$776,$A169,СВЦЭМ!$B$33:$B$776,V$155)+'СЕТ СН'!$F$12</f>
        <v>87.168350480000001</v>
      </c>
      <c r="W169" s="36">
        <f>SUMIFS(СВЦЭМ!$E$33:$E$776,СВЦЭМ!$A$33:$A$776,$A169,СВЦЭМ!$B$33:$B$776,W$155)+'СЕТ СН'!$F$12</f>
        <v>85.371616329999995</v>
      </c>
      <c r="X169" s="36">
        <f>SUMIFS(СВЦЭМ!$E$33:$E$776,СВЦЭМ!$A$33:$A$776,$A169,СВЦЭМ!$B$33:$B$776,X$155)+'СЕТ СН'!$F$12</f>
        <v>82.88196834</v>
      </c>
      <c r="Y169" s="36">
        <f>SUMIFS(СВЦЭМ!$E$33:$E$776,СВЦЭМ!$A$33:$A$776,$A169,СВЦЭМ!$B$33:$B$776,Y$155)+'СЕТ СН'!$F$12</f>
        <v>87.332565369999998</v>
      </c>
    </row>
    <row r="170" spans="1:25" ht="15.75" x14ac:dyDescent="0.2">
      <c r="A170" s="35">
        <f t="shared" si="4"/>
        <v>44119</v>
      </c>
      <c r="B170" s="36">
        <f>SUMIFS(СВЦЭМ!$E$33:$E$776,СВЦЭМ!$A$33:$A$776,$A170,СВЦЭМ!$B$33:$B$776,B$155)+'СЕТ СН'!$F$12</f>
        <v>102.48941838</v>
      </c>
      <c r="C170" s="36">
        <f>SUMIFS(СВЦЭМ!$E$33:$E$776,СВЦЭМ!$A$33:$A$776,$A170,СВЦЭМ!$B$33:$B$776,C$155)+'СЕТ СН'!$F$12</f>
        <v>114.83810687</v>
      </c>
      <c r="D170" s="36">
        <f>SUMIFS(СВЦЭМ!$E$33:$E$776,СВЦЭМ!$A$33:$A$776,$A170,СВЦЭМ!$B$33:$B$776,D$155)+'СЕТ СН'!$F$12</f>
        <v>124.46090816</v>
      </c>
      <c r="E170" s="36">
        <f>SUMIFS(СВЦЭМ!$E$33:$E$776,СВЦЭМ!$A$33:$A$776,$A170,СВЦЭМ!$B$33:$B$776,E$155)+'СЕТ СН'!$F$12</f>
        <v>125.24379143</v>
      </c>
      <c r="F170" s="36">
        <f>SUMIFS(СВЦЭМ!$E$33:$E$776,СВЦЭМ!$A$33:$A$776,$A170,СВЦЭМ!$B$33:$B$776,F$155)+'СЕТ СН'!$F$12</f>
        <v>124.29040036000001</v>
      </c>
      <c r="G170" s="36">
        <f>SUMIFS(СВЦЭМ!$E$33:$E$776,СВЦЭМ!$A$33:$A$776,$A170,СВЦЭМ!$B$33:$B$776,G$155)+'СЕТ СН'!$F$12</f>
        <v>121.15856637</v>
      </c>
      <c r="H170" s="36">
        <f>SUMIFS(СВЦЭМ!$E$33:$E$776,СВЦЭМ!$A$33:$A$776,$A170,СВЦЭМ!$B$33:$B$776,H$155)+'СЕТ СН'!$F$12</f>
        <v>114.32182846000001</v>
      </c>
      <c r="I170" s="36">
        <f>SUMIFS(СВЦЭМ!$E$33:$E$776,СВЦЭМ!$A$33:$A$776,$A170,СВЦЭМ!$B$33:$B$776,I$155)+'СЕТ СН'!$F$12</f>
        <v>107.7297784</v>
      </c>
      <c r="J170" s="36">
        <f>SUMIFS(СВЦЭМ!$E$33:$E$776,СВЦЭМ!$A$33:$A$776,$A170,СВЦЭМ!$B$33:$B$776,J$155)+'СЕТ СН'!$F$12</f>
        <v>98.757052229999999</v>
      </c>
      <c r="K170" s="36">
        <f>SUMIFS(СВЦЭМ!$E$33:$E$776,СВЦЭМ!$A$33:$A$776,$A170,СВЦЭМ!$B$33:$B$776,K$155)+'СЕТ СН'!$F$12</f>
        <v>93.030414969999995</v>
      </c>
      <c r="L170" s="36">
        <f>SUMIFS(СВЦЭМ!$E$33:$E$776,СВЦЭМ!$A$33:$A$776,$A170,СВЦЭМ!$B$33:$B$776,L$155)+'СЕТ СН'!$F$12</f>
        <v>93.50717779</v>
      </c>
      <c r="M170" s="36">
        <f>SUMIFS(СВЦЭМ!$E$33:$E$776,СВЦЭМ!$A$33:$A$776,$A170,СВЦЭМ!$B$33:$B$776,M$155)+'СЕТ СН'!$F$12</f>
        <v>94.664469729999993</v>
      </c>
      <c r="N170" s="36">
        <f>SUMIFS(СВЦЭМ!$E$33:$E$776,СВЦЭМ!$A$33:$A$776,$A170,СВЦЭМ!$B$33:$B$776,N$155)+'СЕТ СН'!$F$12</f>
        <v>96.274871939999997</v>
      </c>
      <c r="O170" s="36">
        <f>SUMIFS(СВЦЭМ!$E$33:$E$776,СВЦЭМ!$A$33:$A$776,$A170,СВЦЭМ!$B$33:$B$776,O$155)+'СЕТ СН'!$F$12</f>
        <v>99.222894139999994</v>
      </c>
      <c r="P170" s="36">
        <f>SUMIFS(СВЦЭМ!$E$33:$E$776,СВЦЭМ!$A$33:$A$776,$A170,СВЦЭМ!$B$33:$B$776,P$155)+'СЕТ СН'!$F$12</f>
        <v>102.7946165</v>
      </c>
      <c r="Q170" s="36">
        <f>SUMIFS(СВЦЭМ!$E$33:$E$776,СВЦЭМ!$A$33:$A$776,$A170,СВЦЭМ!$B$33:$B$776,Q$155)+'СЕТ СН'!$F$12</f>
        <v>97.314815019999998</v>
      </c>
      <c r="R170" s="36">
        <f>SUMIFS(СВЦЭМ!$E$33:$E$776,СВЦЭМ!$A$33:$A$776,$A170,СВЦЭМ!$B$33:$B$776,R$155)+'СЕТ СН'!$F$12</f>
        <v>90.172751509999998</v>
      </c>
      <c r="S170" s="36">
        <f>SUMIFS(СВЦЭМ!$E$33:$E$776,СВЦЭМ!$A$33:$A$776,$A170,СВЦЭМ!$B$33:$B$776,S$155)+'СЕТ СН'!$F$12</f>
        <v>82.154108550000004</v>
      </c>
      <c r="T170" s="36">
        <f>SUMIFS(СВЦЭМ!$E$33:$E$776,СВЦЭМ!$A$33:$A$776,$A170,СВЦЭМ!$B$33:$B$776,T$155)+'СЕТ СН'!$F$12</f>
        <v>82.779257920000006</v>
      </c>
      <c r="U170" s="36">
        <f>SUMIFS(СВЦЭМ!$E$33:$E$776,СВЦЭМ!$A$33:$A$776,$A170,СВЦЭМ!$B$33:$B$776,U$155)+'СЕТ СН'!$F$12</f>
        <v>86.395993279999999</v>
      </c>
      <c r="V170" s="36">
        <f>SUMIFS(СВЦЭМ!$E$33:$E$776,СВЦЭМ!$A$33:$A$776,$A170,СВЦЭМ!$B$33:$B$776,V$155)+'СЕТ СН'!$F$12</f>
        <v>85.397309000000007</v>
      </c>
      <c r="W170" s="36">
        <f>SUMIFS(СВЦЭМ!$E$33:$E$776,СВЦЭМ!$A$33:$A$776,$A170,СВЦЭМ!$B$33:$B$776,W$155)+'СЕТ СН'!$F$12</f>
        <v>83.786827630000005</v>
      </c>
      <c r="X170" s="36">
        <f>SUMIFS(СВЦЭМ!$E$33:$E$776,СВЦЭМ!$A$33:$A$776,$A170,СВЦЭМ!$B$33:$B$776,X$155)+'СЕТ СН'!$F$12</f>
        <v>80.30114442</v>
      </c>
      <c r="Y170" s="36">
        <f>SUMIFS(СВЦЭМ!$E$33:$E$776,СВЦЭМ!$A$33:$A$776,$A170,СВЦЭМ!$B$33:$B$776,Y$155)+'СЕТ СН'!$F$12</f>
        <v>87.602802479999994</v>
      </c>
    </row>
    <row r="171" spans="1:25" ht="15.75" x14ac:dyDescent="0.2">
      <c r="A171" s="35">
        <f t="shared" si="4"/>
        <v>44120</v>
      </c>
      <c r="B171" s="36">
        <f>SUMIFS(СВЦЭМ!$E$33:$E$776,СВЦЭМ!$A$33:$A$776,$A171,СВЦЭМ!$B$33:$B$776,B$155)+'СЕТ СН'!$F$12</f>
        <v>94.652985659999999</v>
      </c>
      <c r="C171" s="36">
        <f>SUMIFS(СВЦЭМ!$E$33:$E$776,СВЦЭМ!$A$33:$A$776,$A171,СВЦЭМ!$B$33:$B$776,C$155)+'СЕТ СН'!$F$12</f>
        <v>106.22288085</v>
      </c>
      <c r="D171" s="36">
        <f>SUMIFS(СВЦЭМ!$E$33:$E$776,СВЦЭМ!$A$33:$A$776,$A171,СВЦЭМ!$B$33:$B$776,D$155)+'СЕТ СН'!$F$12</f>
        <v>114.16701376</v>
      </c>
      <c r="E171" s="36">
        <f>SUMIFS(СВЦЭМ!$E$33:$E$776,СВЦЭМ!$A$33:$A$776,$A171,СВЦЭМ!$B$33:$B$776,E$155)+'СЕТ СН'!$F$12</f>
        <v>114.90303527</v>
      </c>
      <c r="F171" s="36">
        <f>SUMIFS(СВЦЭМ!$E$33:$E$776,СВЦЭМ!$A$33:$A$776,$A171,СВЦЭМ!$B$33:$B$776,F$155)+'СЕТ СН'!$F$12</f>
        <v>114.43604080999999</v>
      </c>
      <c r="G171" s="36">
        <f>SUMIFS(СВЦЭМ!$E$33:$E$776,СВЦЭМ!$A$33:$A$776,$A171,СВЦЭМ!$B$33:$B$776,G$155)+'СЕТ СН'!$F$12</f>
        <v>112.38411936999999</v>
      </c>
      <c r="H171" s="36">
        <f>SUMIFS(СВЦЭМ!$E$33:$E$776,СВЦЭМ!$A$33:$A$776,$A171,СВЦЭМ!$B$33:$B$776,H$155)+'СЕТ СН'!$F$12</f>
        <v>107.89499384</v>
      </c>
      <c r="I171" s="36">
        <f>SUMIFS(СВЦЭМ!$E$33:$E$776,СВЦЭМ!$A$33:$A$776,$A171,СВЦЭМ!$B$33:$B$776,I$155)+'СЕТ СН'!$F$12</f>
        <v>104.12747650999999</v>
      </c>
      <c r="J171" s="36">
        <f>SUMIFS(СВЦЭМ!$E$33:$E$776,СВЦЭМ!$A$33:$A$776,$A171,СВЦЭМ!$B$33:$B$776,J$155)+'СЕТ СН'!$F$12</f>
        <v>99.863786989999994</v>
      </c>
      <c r="K171" s="36">
        <f>SUMIFS(СВЦЭМ!$E$33:$E$776,СВЦЭМ!$A$33:$A$776,$A171,СВЦЭМ!$B$33:$B$776,K$155)+'СЕТ СН'!$F$12</f>
        <v>94.993532979999998</v>
      </c>
      <c r="L171" s="36">
        <f>SUMIFS(СВЦЭМ!$E$33:$E$776,СВЦЭМ!$A$33:$A$776,$A171,СВЦЭМ!$B$33:$B$776,L$155)+'СЕТ СН'!$F$12</f>
        <v>94.646675049999999</v>
      </c>
      <c r="M171" s="36">
        <f>SUMIFS(СВЦЭМ!$E$33:$E$776,СВЦЭМ!$A$33:$A$776,$A171,СВЦЭМ!$B$33:$B$776,M$155)+'СЕТ СН'!$F$12</f>
        <v>95.248546750000003</v>
      </c>
      <c r="N171" s="36">
        <f>SUMIFS(СВЦЭМ!$E$33:$E$776,СВЦЭМ!$A$33:$A$776,$A171,СВЦЭМ!$B$33:$B$776,N$155)+'СЕТ СН'!$F$12</f>
        <v>97.068390989999997</v>
      </c>
      <c r="O171" s="36">
        <f>SUMIFS(СВЦЭМ!$E$33:$E$776,СВЦЭМ!$A$33:$A$776,$A171,СВЦЭМ!$B$33:$B$776,O$155)+'СЕТ СН'!$F$12</f>
        <v>102.33243957000001</v>
      </c>
      <c r="P171" s="36">
        <f>SUMIFS(СВЦЭМ!$E$33:$E$776,СВЦЭМ!$A$33:$A$776,$A171,СВЦЭМ!$B$33:$B$776,P$155)+'СЕТ СН'!$F$12</f>
        <v>108.71850430000001</v>
      </c>
      <c r="Q171" s="36">
        <f>SUMIFS(СВЦЭМ!$E$33:$E$776,СВЦЭМ!$A$33:$A$776,$A171,СВЦЭМ!$B$33:$B$776,Q$155)+'СЕТ СН'!$F$12</f>
        <v>103.78382349</v>
      </c>
      <c r="R171" s="36">
        <f>SUMIFS(СВЦЭМ!$E$33:$E$776,СВЦЭМ!$A$33:$A$776,$A171,СВЦЭМ!$B$33:$B$776,R$155)+'СЕТ СН'!$F$12</f>
        <v>96.858120349999993</v>
      </c>
      <c r="S171" s="36">
        <f>SUMIFS(СВЦЭМ!$E$33:$E$776,СВЦЭМ!$A$33:$A$776,$A171,СВЦЭМ!$B$33:$B$776,S$155)+'СЕТ СН'!$F$12</f>
        <v>87.955026810000007</v>
      </c>
      <c r="T171" s="36">
        <f>SUMIFS(СВЦЭМ!$E$33:$E$776,СВЦЭМ!$A$33:$A$776,$A171,СВЦЭМ!$B$33:$B$776,T$155)+'СЕТ СН'!$F$12</f>
        <v>84.107023729999995</v>
      </c>
      <c r="U171" s="36">
        <f>SUMIFS(СВЦЭМ!$E$33:$E$776,СВЦЭМ!$A$33:$A$776,$A171,СВЦЭМ!$B$33:$B$776,U$155)+'СЕТ СН'!$F$12</f>
        <v>84.461505360000004</v>
      </c>
      <c r="V171" s="36">
        <f>SUMIFS(СВЦЭМ!$E$33:$E$776,СВЦЭМ!$A$33:$A$776,$A171,СВЦЭМ!$B$33:$B$776,V$155)+'СЕТ СН'!$F$12</f>
        <v>82.735235860000003</v>
      </c>
      <c r="W171" s="36">
        <f>SUMIFS(СВЦЭМ!$E$33:$E$776,СВЦЭМ!$A$33:$A$776,$A171,СВЦЭМ!$B$33:$B$776,W$155)+'СЕТ СН'!$F$12</f>
        <v>82.113095990000005</v>
      </c>
      <c r="X171" s="36">
        <f>SUMIFS(СВЦЭМ!$E$33:$E$776,СВЦЭМ!$A$33:$A$776,$A171,СВЦЭМ!$B$33:$B$776,X$155)+'СЕТ СН'!$F$12</f>
        <v>82.037035650000007</v>
      </c>
      <c r="Y171" s="36">
        <f>SUMIFS(СВЦЭМ!$E$33:$E$776,СВЦЭМ!$A$33:$A$776,$A171,СВЦЭМ!$B$33:$B$776,Y$155)+'СЕТ СН'!$F$12</f>
        <v>86.561702240000002</v>
      </c>
    </row>
    <row r="172" spans="1:25" ht="15.75" x14ac:dyDescent="0.2">
      <c r="A172" s="35">
        <f t="shared" si="4"/>
        <v>44121</v>
      </c>
      <c r="B172" s="36">
        <f>SUMIFS(СВЦЭМ!$E$33:$E$776,СВЦЭМ!$A$33:$A$776,$A172,СВЦЭМ!$B$33:$B$776,B$155)+'СЕТ СН'!$F$12</f>
        <v>94.208003079999997</v>
      </c>
      <c r="C172" s="36">
        <f>SUMIFS(СВЦЭМ!$E$33:$E$776,СВЦЭМ!$A$33:$A$776,$A172,СВЦЭМ!$B$33:$B$776,C$155)+'СЕТ СН'!$F$12</f>
        <v>105.40860265000001</v>
      </c>
      <c r="D172" s="36">
        <f>SUMIFS(СВЦЭМ!$E$33:$E$776,СВЦЭМ!$A$33:$A$776,$A172,СВЦЭМ!$B$33:$B$776,D$155)+'СЕТ СН'!$F$12</f>
        <v>114.46498904000001</v>
      </c>
      <c r="E172" s="36">
        <f>SUMIFS(СВЦЭМ!$E$33:$E$776,СВЦЭМ!$A$33:$A$776,$A172,СВЦЭМ!$B$33:$B$776,E$155)+'СЕТ СН'!$F$12</f>
        <v>115.67601592</v>
      </c>
      <c r="F172" s="36">
        <f>SUMIFS(СВЦЭМ!$E$33:$E$776,СВЦЭМ!$A$33:$A$776,$A172,СВЦЭМ!$B$33:$B$776,F$155)+'СЕТ СН'!$F$12</f>
        <v>116.1843939</v>
      </c>
      <c r="G172" s="36">
        <f>SUMIFS(СВЦЭМ!$E$33:$E$776,СВЦЭМ!$A$33:$A$776,$A172,СВЦЭМ!$B$33:$B$776,G$155)+'СЕТ СН'!$F$12</f>
        <v>114.70312654999999</v>
      </c>
      <c r="H172" s="36">
        <f>SUMIFS(СВЦЭМ!$E$33:$E$776,СВЦЭМ!$A$33:$A$776,$A172,СВЦЭМ!$B$33:$B$776,H$155)+'СЕТ СН'!$F$12</f>
        <v>112.84440069999999</v>
      </c>
      <c r="I172" s="36">
        <f>SUMIFS(СВЦЭМ!$E$33:$E$776,СВЦЭМ!$A$33:$A$776,$A172,СВЦЭМ!$B$33:$B$776,I$155)+'СЕТ СН'!$F$12</f>
        <v>112.45033697</v>
      </c>
      <c r="J172" s="36">
        <f>SUMIFS(СВЦЭМ!$E$33:$E$776,СВЦЭМ!$A$33:$A$776,$A172,СВЦЭМ!$B$33:$B$776,J$155)+'СЕТ СН'!$F$12</f>
        <v>104.34702651000001</v>
      </c>
      <c r="K172" s="36">
        <f>SUMIFS(СВЦЭМ!$E$33:$E$776,СВЦЭМ!$A$33:$A$776,$A172,СВЦЭМ!$B$33:$B$776,K$155)+'СЕТ СН'!$F$12</f>
        <v>100.77527621</v>
      </c>
      <c r="L172" s="36">
        <f>SUMIFS(СВЦЭМ!$E$33:$E$776,СВЦЭМ!$A$33:$A$776,$A172,СВЦЭМ!$B$33:$B$776,L$155)+'СЕТ СН'!$F$12</f>
        <v>96.604584099999997</v>
      </c>
      <c r="M172" s="36">
        <f>SUMIFS(СВЦЭМ!$E$33:$E$776,СВЦЭМ!$A$33:$A$776,$A172,СВЦЭМ!$B$33:$B$776,M$155)+'СЕТ СН'!$F$12</f>
        <v>97.742112669999997</v>
      </c>
      <c r="N172" s="36">
        <f>SUMIFS(СВЦЭМ!$E$33:$E$776,СВЦЭМ!$A$33:$A$776,$A172,СВЦЭМ!$B$33:$B$776,N$155)+'СЕТ СН'!$F$12</f>
        <v>99.673965069999994</v>
      </c>
      <c r="O172" s="36">
        <f>SUMIFS(СВЦЭМ!$E$33:$E$776,СВЦЭМ!$A$33:$A$776,$A172,СВЦЭМ!$B$33:$B$776,O$155)+'СЕТ СН'!$F$12</f>
        <v>105.67809421</v>
      </c>
      <c r="P172" s="36">
        <f>SUMIFS(СВЦЭМ!$E$33:$E$776,СВЦЭМ!$A$33:$A$776,$A172,СВЦЭМ!$B$33:$B$776,P$155)+'СЕТ СН'!$F$12</f>
        <v>112.1716536</v>
      </c>
      <c r="Q172" s="36">
        <f>SUMIFS(СВЦЭМ!$E$33:$E$776,СВЦЭМ!$A$33:$A$776,$A172,СВЦЭМ!$B$33:$B$776,Q$155)+'СЕТ СН'!$F$12</f>
        <v>107.96183268999999</v>
      </c>
      <c r="R172" s="36">
        <f>SUMIFS(СВЦЭМ!$E$33:$E$776,СВЦЭМ!$A$33:$A$776,$A172,СВЦЭМ!$B$33:$B$776,R$155)+'СЕТ СН'!$F$12</f>
        <v>101.34578981</v>
      </c>
      <c r="S172" s="36">
        <f>SUMIFS(СВЦЭМ!$E$33:$E$776,СВЦЭМ!$A$33:$A$776,$A172,СВЦЭМ!$B$33:$B$776,S$155)+'СЕТ СН'!$F$12</f>
        <v>91.790243050000001</v>
      </c>
      <c r="T172" s="36">
        <f>SUMIFS(СВЦЭМ!$E$33:$E$776,СВЦЭМ!$A$33:$A$776,$A172,СВЦЭМ!$B$33:$B$776,T$155)+'СЕТ СН'!$F$12</f>
        <v>86.379411610000005</v>
      </c>
      <c r="U172" s="36">
        <f>SUMIFS(СВЦЭМ!$E$33:$E$776,СВЦЭМ!$A$33:$A$776,$A172,СВЦЭМ!$B$33:$B$776,U$155)+'СЕТ СН'!$F$12</f>
        <v>84.656209140000001</v>
      </c>
      <c r="V172" s="36">
        <f>SUMIFS(СВЦЭМ!$E$33:$E$776,СВЦЭМ!$A$33:$A$776,$A172,СВЦЭМ!$B$33:$B$776,V$155)+'СЕТ СН'!$F$12</f>
        <v>84.785909700000005</v>
      </c>
      <c r="W172" s="36">
        <f>SUMIFS(СВЦЭМ!$E$33:$E$776,СВЦЭМ!$A$33:$A$776,$A172,СВЦЭМ!$B$33:$B$776,W$155)+'СЕТ СН'!$F$12</f>
        <v>84.998505010000002</v>
      </c>
      <c r="X172" s="36">
        <f>SUMIFS(СВЦЭМ!$E$33:$E$776,СВЦЭМ!$A$33:$A$776,$A172,СВЦЭМ!$B$33:$B$776,X$155)+'СЕТ СН'!$F$12</f>
        <v>87.958366799999993</v>
      </c>
      <c r="Y172" s="36">
        <f>SUMIFS(СВЦЭМ!$E$33:$E$776,СВЦЭМ!$A$33:$A$776,$A172,СВЦЭМ!$B$33:$B$776,Y$155)+'СЕТ СН'!$F$12</f>
        <v>92.495307639999993</v>
      </c>
    </row>
    <row r="173" spans="1:25" ht="15.75" x14ac:dyDescent="0.2">
      <c r="A173" s="35">
        <f t="shared" si="4"/>
        <v>44122</v>
      </c>
      <c r="B173" s="36">
        <f>SUMIFS(СВЦЭМ!$E$33:$E$776,СВЦЭМ!$A$33:$A$776,$A173,СВЦЭМ!$B$33:$B$776,B$155)+'СЕТ СН'!$F$12</f>
        <v>106.90090065</v>
      </c>
      <c r="C173" s="36">
        <f>SUMIFS(СВЦЭМ!$E$33:$E$776,СВЦЭМ!$A$33:$A$776,$A173,СВЦЭМ!$B$33:$B$776,C$155)+'СЕТ СН'!$F$12</f>
        <v>121.03110554</v>
      </c>
      <c r="D173" s="36">
        <f>SUMIFS(СВЦЭМ!$E$33:$E$776,СВЦЭМ!$A$33:$A$776,$A173,СВЦЭМ!$B$33:$B$776,D$155)+'СЕТ СН'!$F$12</f>
        <v>131.37187602</v>
      </c>
      <c r="E173" s="36">
        <f>SUMIFS(СВЦЭМ!$E$33:$E$776,СВЦЭМ!$A$33:$A$776,$A173,СВЦЭМ!$B$33:$B$776,E$155)+'СЕТ СН'!$F$12</f>
        <v>132.50469093000001</v>
      </c>
      <c r="F173" s="36">
        <f>SUMIFS(СВЦЭМ!$E$33:$E$776,СВЦЭМ!$A$33:$A$776,$A173,СВЦЭМ!$B$33:$B$776,F$155)+'СЕТ СН'!$F$12</f>
        <v>133.49472832999999</v>
      </c>
      <c r="G173" s="36">
        <f>SUMIFS(СВЦЭМ!$E$33:$E$776,СВЦЭМ!$A$33:$A$776,$A173,СВЦЭМ!$B$33:$B$776,G$155)+'СЕТ СН'!$F$12</f>
        <v>131.6857114</v>
      </c>
      <c r="H173" s="36">
        <f>SUMIFS(СВЦЭМ!$E$33:$E$776,СВЦЭМ!$A$33:$A$776,$A173,СВЦЭМ!$B$33:$B$776,H$155)+'СЕТ СН'!$F$12</f>
        <v>128.49682135</v>
      </c>
      <c r="I173" s="36">
        <f>SUMIFS(СВЦЭМ!$E$33:$E$776,СВЦЭМ!$A$33:$A$776,$A173,СВЦЭМ!$B$33:$B$776,I$155)+'СЕТ СН'!$F$12</f>
        <v>123.50570053</v>
      </c>
      <c r="J173" s="36">
        <f>SUMIFS(СВЦЭМ!$E$33:$E$776,СВЦЭМ!$A$33:$A$776,$A173,СВЦЭМ!$B$33:$B$776,J$155)+'СЕТ СН'!$F$12</f>
        <v>111.30759755</v>
      </c>
      <c r="K173" s="36">
        <f>SUMIFS(СВЦЭМ!$E$33:$E$776,СВЦЭМ!$A$33:$A$776,$A173,СВЦЭМ!$B$33:$B$776,K$155)+'СЕТ СН'!$F$12</f>
        <v>101.53277353</v>
      </c>
      <c r="L173" s="36">
        <f>SUMIFS(СВЦЭМ!$E$33:$E$776,СВЦЭМ!$A$33:$A$776,$A173,СВЦЭМ!$B$33:$B$776,L$155)+'СЕТ СН'!$F$12</f>
        <v>100.12460866000001</v>
      </c>
      <c r="M173" s="36">
        <f>SUMIFS(СВЦЭМ!$E$33:$E$776,СВЦЭМ!$A$33:$A$776,$A173,СВЦЭМ!$B$33:$B$776,M$155)+'СЕТ СН'!$F$12</f>
        <v>100.30620442999999</v>
      </c>
      <c r="N173" s="36">
        <f>SUMIFS(СВЦЭМ!$E$33:$E$776,СВЦЭМ!$A$33:$A$776,$A173,СВЦЭМ!$B$33:$B$776,N$155)+'СЕТ СН'!$F$12</f>
        <v>101.33852562</v>
      </c>
      <c r="O173" s="36">
        <f>SUMIFS(СВЦЭМ!$E$33:$E$776,СВЦЭМ!$A$33:$A$776,$A173,СВЦЭМ!$B$33:$B$776,O$155)+'СЕТ СН'!$F$12</f>
        <v>108.68679342999999</v>
      </c>
      <c r="P173" s="36">
        <f>SUMIFS(СВЦЭМ!$E$33:$E$776,СВЦЭМ!$A$33:$A$776,$A173,СВЦЭМ!$B$33:$B$776,P$155)+'СЕТ СН'!$F$12</f>
        <v>115.79664473</v>
      </c>
      <c r="Q173" s="36">
        <f>SUMIFS(СВЦЭМ!$E$33:$E$776,СВЦЭМ!$A$33:$A$776,$A173,СВЦЭМ!$B$33:$B$776,Q$155)+'СЕТ СН'!$F$12</f>
        <v>110.62794889</v>
      </c>
      <c r="R173" s="36">
        <f>SUMIFS(СВЦЭМ!$E$33:$E$776,СВЦЭМ!$A$33:$A$776,$A173,СВЦЭМ!$B$33:$B$776,R$155)+'СЕТ СН'!$F$12</f>
        <v>102.39450098</v>
      </c>
      <c r="S173" s="36">
        <f>SUMIFS(СВЦЭМ!$E$33:$E$776,СВЦЭМ!$A$33:$A$776,$A173,СВЦЭМ!$B$33:$B$776,S$155)+'СЕТ СН'!$F$12</f>
        <v>91.66891167</v>
      </c>
      <c r="T173" s="36">
        <f>SUMIFS(СВЦЭМ!$E$33:$E$776,СВЦЭМ!$A$33:$A$776,$A173,СВЦЭМ!$B$33:$B$776,T$155)+'СЕТ СН'!$F$12</f>
        <v>85.893007929999996</v>
      </c>
      <c r="U173" s="36">
        <f>SUMIFS(СВЦЭМ!$E$33:$E$776,СВЦЭМ!$A$33:$A$776,$A173,СВЦЭМ!$B$33:$B$776,U$155)+'СЕТ СН'!$F$12</f>
        <v>85.351430129999997</v>
      </c>
      <c r="V173" s="36">
        <f>SUMIFS(СВЦЭМ!$E$33:$E$776,СВЦЭМ!$A$33:$A$776,$A173,СВЦЭМ!$B$33:$B$776,V$155)+'СЕТ СН'!$F$12</f>
        <v>85.186293320000004</v>
      </c>
      <c r="W173" s="36">
        <f>SUMIFS(СВЦЭМ!$E$33:$E$776,СВЦЭМ!$A$33:$A$776,$A173,СВЦЭМ!$B$33:$B$776,W$155)+'СЕТ СН'!$F$12</f>
        <v>85.037391560000003</v>
      </c>
      <c r="X173" s="36">
        <f>SUMIFS(СВЦЭМ!$E$33:$E$776,СВЦЭМ!$A$33:$A$776,$A173,СВЦЭМ!$B$33:$B$776,X$155)+'СЕТ СН'!$F$12</f>
        <v>85.053717980000002</v>
      </c>
      <c r="Y173" s="36">
        <f>SUMIFS(СВЦЭМ!$E$33:$E$776,СВЦЭМ!$A$33:$A$776,$A173,СВЦЭМ!$B$33:$B$776,Y$155)+'СЕТ СН'!$F$12</f>
        <v>91.036508659999996</v>
      </c>
    </row>
    <row r="174" spans="1:25" ht="15.75" x14ac:dyDescent="0.2">
      <c r="A174" s="35">
        <f t="shared" si="4"/>
        <v>44123</v>
      </c>
      <c r="B174" s="36">
        <f>SUMIFS(СВЦЭМ!$E$33:$E$776,СВЦЭМ!$A$33:$A$776,$A174,СВЦЭМ!$B$33:$B$776,B$155)+'СЕТ СН'!$F$12</f>
        <v>100.75417059999999</v>
      </c>
      <c r="C174" s="36">
        <f>SUMIFS(СВЦЭМ!$E$33:$E$776,СВЦЭМ!$A$33:$A$776,$A174,СВЦЭМ!$B$33:$B$776,C$155)+'СЕТ СН'!$F$12</f>
        <v>111.97910111</v>
      </c>
      <c r="D174" s="36">
        <f>SUMIFS(СВЦЭМ!$E$33:$E$776,СВЦЭМ!$A$33:$A$776,$A174,СВЦЭМ!$B$33:$B$776,D$155)+'СЕТ СН'!$F$12</f>
        <v>122.412367</v>
      </c>
      <c r="E174" s="36">
        <f>SUMIFS(СВЦЭМ!$E$33:$E$776,СВЦЭМ!$A$33:$A$776,$A174,СВЦЭМ!$B$33:$B$776,E$155)+'СЕТ СН'!$F$12</f>
        <v>122.85039672000001</v>
      </c>
      <c r="F174" s="36">
        <f>SUMIFS(СВЦЭМ!$E$33:$E$776,СВЦЭМ!$A$33:$A$776,$A174,СВЦЭМ!$B$33:$B$776,F$155)+'СЕТ СН'!$F$12</f>
        <v>123.262271</v>
      </c>
      <c r="G174" s="36">
        <f>SUMIFS(СВЦЭМ!$E$33:$E$776,СВЦЭМ!$A$33:$A$776,$A174,СВЦЭМ!$B$33:$B$776,G$155)+'СЕТ СН'!$F$12</f>
        <v>120.42879545</v>
      </c>
      <c r="H174" s="36">
        <f>SUMIFS(СВЦЭМ!$E$33:$E$776,СВЦЭМ!$A$33:$A$776,$A174,СВЦЭМ!$B$33:$B$776,H$155)+'СЕТ СН'!$F$12</f>
        <v>113.15877424999999</v>
      </c>
      <c r="I174" s="36">
        <f>SUMIFS(СВЦЭМ!$E$33:$E$776,СВЦЭМ!$A$33:$A$776,$A174,СВЦЭМ!$B$33:$B$776,I$155)+'СЕТ СН'!$F$12</f>
        <v>105.01233904999999</v>
      </c>
      <c r="J174" s="36">
        <f>SUMIFS(СВЦЭМ!$E$33:$E$776,СВЦЭМ!$A$33:$A$776,$A174,СВЦЭМ!$B$33:$B$776,J$155)+'СЕТ СН'!$F$12</f>
        <v>96.741022020000003</v>
      </c>
      <c r="K174" s="36">
        <f>SUMIFS(СВЦЭМ!$E$33:$E$776,СВЦЭМ!$A$33:$A$776,$A174,СВЦЭМ!$B$33:$B$776,K$155)+'СЕТ СН'!$F$12</f>
        <v>91.731408610000003</v>
      </c>
      <c r="L174" s="36">
        <f>SUMIFS(СВЦЭМ!$E$33:$E$776,СВЦЭМ!$A$33:$A$776,$A174,СВЦЭМ!$B$33:$B$776,L$155)+'СЕТ СН'!$F$12</f>
        <v>92.033153499999997</v>
      </c>
      <c r="M174" s="36">
        <f>SUMIFS(СВЦЭМ!$E$33:$E$776,СВЦЭМ!$A$33:$A$776,$A174,СВЦЭМ!$B$33:$B$776,M$155)+'СЕТ СН'!$F$12</f>
        <v>92.827601970000003</v>
      </c>
      <c r="N174" s="36">
        <f>SUMIFS(СВЦЭМ!$E$33:$E$776,СВЦЭМ!$A$33:$A$776,$A174,СВЦЭМ!$B$33:$B$776,N$155)+'СЕТ СН'!$F$12</f>
        <v>94.676661519999996</v>
      </c>
      <c r="O174" s="36">
        <f>SUMIFS(СВЦЭМ!$E$33:$E$776,СВЦЭМ!$A$33:$A$776,$A174,СВЦЭМ!$B$33:$B$776,O$155)+'СЕТ СН'!$F$12</f>
        <v>101.08042428</v>
      </c>
      <c r="P174" s="36">
        <f>SUMIFS(СВЦЭМ!$E$33:$E$776,СВЦЭМ!$A$33:$A$776,$A174,СВЦЭМ!$B$33:$B$776,P$155)+'СЕТ СН'!$F$12</f>
        <v>106.79334667000001</v>
      </c>
      <c r="Q174" s="36">
        <f>SUMIFS(СВЦЭМ!$E$33:$E$776,СВЦЭМ!$A$33:$A$776,$A174,СВЦЭМ!$B$33:$B$776,Q$155)+'СЕТ СН'!$F$12</f>
        <v>102.52669242</v>
      </c>
      <c r="R174" s="36">
        <f>SUMIFS(СВЦЭМ!$E$33:$E$776,СВЦЭМ!$A$33:$A$776,$A174,СВЦЭМ!$B$33:$B$776,R$155)+'СЕТ СН'!$F$12</f>
        <v>95.936042450000002</v>
      </c>
      <c r="S174" s="36">
        <f>SUMIFS(СВЦЭМ!$E$33:$E$776,СВЦЭМ!$A$33:$A$776,$A174,СВЦЭМ!$B$33:$B$776,S$155)+'СЕТ СН'!$F$12</f>
        <v>87.649810889999998</v>
      </c>
      <c r="T174" s="36">
        <f>SUMIFS(СВЦЭМ!$E$33:$E$776,СВЦЭМ!$A$33:$A$776,$A174,СВЦЭМ!$B$33:$B$776,T$155)+'СЕТ СН'!$F$12</f>
        <v>83.327081460000002</v>
      </c>
      <c r="U174" s="36">
        <f>SUMIFS(СВЦЭМ!$E$33:$E$776,СВЦЭМ!$A$33:$A$776,$A174,СВЦЭМ!$B$33:$B$776,U$155)+'СЕТ СН'!$F$12</f>
        <v>84.520952660000006</v>
      </c>
      <c r="V174" s="36">
        <f>SUMIFS(СВЦЭМ!$E$33:$E$776,СВЦЭМ!$A$33:$A$776,$A174,СВЦЭМ!$B$33:$B$776,V$155)+'СЕТ СН'!$F$12</f>
        <v>83.256564609999998</v>
      </c>
      <c r="W174" s="36">
        <f>SUMIFS(СВЦЭМ!$E$33:$E$776,СВЦЭМ!$A$33:$A$776,$A174,СВЦЭМ!$B$33:$B$776,W$155)+'СЕТ СН'!$F$12</f>
        <v>83.913198480000005</v>
      </c>
      <c r="X174" s="36">
        <f>SUMIFS(СВЦЭМ!$E$33:$E$776,СВЦЭМ!$A$33:$A$776,$A174,СВЦЭМ!$B$33:$B$776,X$155)+'СЕТ СН'!$F$12</f>
        <v>85.996569750000006</v>
      </c>
      <c r="Y174" s="36">
        <f>SUMIFS(СВЦЭМ!$E$33:$E$776,СВЦЭМ!$A$33:$A$776,$A174,СВЦЭМ!$B$33:$B$776,Y$155)+'СЕТ СН'!$F$12</f>
        <v>90.590465050000006</v>
      </c>
    </row>
    <row r="175" spans="1:25" ht="15.75" x14ac:dyDescent="0.2">
      <c r="A175" s="35">
        <f t="shared" si="4"/>
        <v>44124</v>
      </c>
      <c r="B175" s="36">
        <f>SUMIFS(СВЦЭМ!$E$33:$E$776,СВЦЭМ!$A$33:$A$776,$A175,СВЦЭМ!$B$33:$B$776,B$155)+'СЕТ СН'!$F$12</f>
        <v>106.76843026</v>
      </c>
      <c r="C175" s="36">
        <f>SUMIFS(СВЦЭМ!$E$33:$E$776,СВЦЭМ!$A$33:$A$776,$A175,СВЦЭМ!$B$33:$B$776,C$155)+'СЕТ СН'!$F$12</f>
        <v>118.77235779</v>
      </c>
      <c r="D175" s="36">
        <f>SUMIFS(СВЦЭМ!$E$33:$E$776,СВЦЭМ!$A$33:$A$776,$A175,СВЦЭМ!$B$33:$B$776,D$155)+'СЕТ СН'!$F$12</f>
        <v>128.80456507</v>
      </c>
      <c r="E175" s="36">
        <f>SUMIFS(СВЦЭМ!$E$33:$E$776,СВЦЭМ!$A$33:$A$776,$A175,СВЦЭМ!$B$33:$B$776,E$155)+'СЕТ СН'!$F$12</f>
        <v>130.18719218000001</v>
      </c>
      <c r="F175" s="36">
        <f>SUMIFS(СВЦЭМ!$E$33:$E$776,СВЦЭМ!$A$33:$A$776,$A175,СВЦЭМ!$B$33:$B$776,F$155)+'СЕТ СН'!$F$12</f>
        <v>131.48528773999999</v>
      </c>
      <c r="G175" s="36">
        <f>SUMIFS(СВЦЭМ!$E$33:$E$776,СВЦЭМ!$A$33:$A$776,$A175,СВЦЭМ!$B$33:$B$776,G$155)+'СЕТ СН'!$F$12</f>
        <v>128.09786907</v>
      </c>
      <c r="H175" s="36">
        <f>SUMIFS(СВЦЭМ!$E$33:$E$776,СВЦЭМ!$A$33:$A$776,$A175,СВЦЭМ!$B$33:$B$776,H$155)+'СЕТ СН'!$F$12</f>
        <v>119.54163278999999</v>
      </c>
      <c r="I175" s="36">
        <f>SUMIFS(СВЦЭМ!$E$33:$E$776,СВЦЭМ!$A$33:$A$776,$A175,СВЦЭМ!$B$33:$B$776,I$155)+'СЕТ СН'!$F$12</f>
        <v>111.85992311</v>
      </c>
      <c r="J175" s="36">
        <f>SUMIFS(СВЦЭМ!$E$33:$E$776,СВЦЭМ!$A$33:$A$776,$A175,СВЦЭМ!$B$33:$B$776,J$155)+'СЕТ СН'!$F$12</f>
        <v>102.02436487999999</v>
      </c>
      <c r="K175" s="36">
        <f>SUMIFS(СВЦЭМ!$E$33:$E$776,СВЦЭМ!$A$33:$A$776,$A175,СВЦЭМ!$B$33:$B$776,K$155)+'СЕТ СН'!$F$12</f>
        <v>95.430217769999999</v>
      </c>
      <c r="L175" s="36">
        <f>SUMIFS(СВЦЭМ!$E$33:$E$776,СВЦЭМ!$A$33:$A$776,$A175,СВЦЭМ!$B$33:$B$776,L$155)+'СЕТ СН'!$F$12</f>
        <v>95.396182300000007</v>
      </c>
      <c r="M175" s="36">
        <f>SUMIFS(СВЦЭМ!$E$33:$E$776,СВЦЭМ!$A$33:$A$776,$A175,СВЦЭМ!$B$33:$B$776,M$155)+'СЕТ СН'!$F$12</f>
        <v>96.959801029999994</v>
      </c>
      <c r="N175" s="36">
        <f>SUMIFS(СВЦЭМ!$E$33:$E$776,СВЦЭМ!$A$33:$A$776,$A175,СВЦЭМ!$B$33:$B$776,N$155)+'СЕТ СН'!$F$12</f>
        <v>98.823228130000004</v>
      </c>
      <c r="O175" s="36">
        <f>SUMIFS(СВЦЭМ!$E$33:$E$776,СВЦЭМ!$A$33:$A$776,$A175,СВЦЭМ!$B$33:$B$776,O$155)+'СЕТ СН'!$F$12</f>
        <v>105.13466138</v>
      </c>
      <c r="P175" s="36">
        <f>SUMIFS(СВЦЭМ!$E$33:$E$776,СВЦЭМ!$A$33:$A$776,$A175,СВЦЭМ!$B$33:$B$776,P$155)+'СЕТ СН'!$F$12</f>
        <v>112.39896518</v>
      </c>
      <c r="Q175" s="36">
        <f>SUMIFS(СВЦЭМ!$E$33:$E$776,СВЦЭМ!$A$33:$A$776,$A175,СВЦЭМ!$B$33:$B$776,Q$155)+'СЕТ СН'!$F$12</f>
        <v>107.88617834999999</v>
      </c>
      <c r="R175" s="36">
        <f>SUMIFS(СВЦЭМ!$E$33:$E$776,СВЦЭМ!$A$33:$A$776,$A175,СВЦЭМ!$B$33:$B$776,R$155)+'СЕТ СН'!$F$12</f>
        <v>100.31201025</v>
      </c>
      <c r="S175" s="36">
        <f>SUMIFS(СВЦЭМ!$E$33:$E$776,СВЦЭМ!$A$33:$A$776,$A175,СВЦЭМ!$B$33:$B$776,S$155)+'СЕТ СН'!$F$12</f>
        <v>90.137379960000004</v>
      </c>
      <c r="T175" s="36">
        <f>SUMIFS(СВЦЭМ!$E$33:$E$776,СВЦЭМ!$A$33:$A$776,$A175,СВЦЭМ!$B$33:$B$776,T$155)+'СЕТ СН'!$F$12</f>
        <v>85.335871319999995</v>
      </c>
      <c r="U175" s="36">
        <f>SUMIFS(СВЦЭМ!$E$33:$E$776,СВЦЭМ!$A$33:$A$776,$A175,СВЦЭМ!$B$33:$B$776,U$155)+'СЕТ СН'!$F$12</f>
        <v>87.520044279999993</v>
      </c>
      <c r="V175" s="36">
        <f>SUMIFS(СВЦЭМ!$E$33:$E$776,СВЦЭМ!$A$33:$A$776,$A175,СВЦЭМ!$B$33:$B$776,V$155)+'СЕТ СН'!$F$12</f>
        <v>87.103519779999999</v>
      </c>
      <c r="W175" s="36">
        <f>SUMIFS(СВЦЭМ!$E$33:$E$776,СВЦЭМ!$A$33:$A$776,$A175,СВЦЭМ!$B$33:$B$776,W$155)+'СЕТ СН'!$F$12</f>
        <v>86.525290260000006</v>
      </c>
      <c r="X175" s="36">
        <f>SUMIFS(СВЦЭМ!$E$33:$E$776,СВЦЭМ!$A$33:$A$776,$A175,СВЦЭМ!$B$33:$B$776,X$155)+'СЕТ СН'!$F$12</f>
        <v>87.155148190000006</v>
      </c>
      <c r="Y175" s="36">
        <f>SUMIFS(СВЦЭМ!$E$33:$E$776,СВЦЭМ!$A$33:$A$776,$A175,СВЦЭМ!$B$33:$B$776,Y$155)+'СЕТ СН'!$F$12</f>
        <v>92.424627659999999</v>
      </c>
    </row>
    <row r="176" spans="1:25" ht="15.75" x14ac:dyDescent="0.2">
      <c r="A176" s="35">
        <f t="shared" si="4"/>
        <v>44125</v>
      </c>
      <c r="B176" s="36">
        <f>SUMIFS(СВЦЭМ!$E$33:$E$776,СВЦЭМ!$A$33:$A$776,$A176,СВЦЭМ!$B$33:$B$776,B$155)+'СЕТ СН'!$F$12</f>
        <v>104.44962608</v>
      </c>
      <c r="C176" s="36">
        <f>SUMIFS(СВЦЭМ!$E$33:$E$776,СВЦЭМ!$A$33:$A$776,$A176,СВЦЭМ!$B$33:$B$776,C$155)+'СЕТ СН'!$F$12</f>
        <v>116.07230618</v>
      </c>
      <c r="D176" s="36">
        <f>SUMIFS(СВЦЭМ!$E$33:$E$776,СВЦЭМ!$A$33:$A$776,$A176,СВЦЭМ!$B$33:$B$776,D$155)+'СЕТ СН'!$F$12</f>
        <v>124.48104958</v>
      </c>
      <c r="E176" s="36">
        <f>SUMIFS(СВЦЭМ!$E$33:$E$776,СВЦЭМ!$A$33:$A$776,$A176,СВЦЭМ!$B$33:$B$776,E$155)+'СЕТ СН'!$F$12</f>
        <v>125.60237282999999</v>
      </c>
      <c r="F176" s="36">
        <f>SUMIFS(СВЦЭМ!$E$33:$E$776,СВЦЭМ!$A$33:$A$776,$A176,СВЦЭМ!$B$33:$B$776,F$155)+'СЕТ СН'!$F$12</f>
        <v>125.67307391999999</v>
      </c>
      <c r="G176" s="36">
        <f>SUMIFS(СВЦЭМ!$E$33:$E$776,СВЦЭМ!$A$33:$A$776,$A176,СВЦЭМ!$B$33:$B$776,G$155)+'СЕТ СН'!$F$12</f>
        <v>123.13495367</v>
      </c>
      <c r="H176" s="36">
        <f>SUMIFS(СВЦЭМ!$E$33:$E$776,СВЦЭМ!$A$33:$A$776,$A176,СВЦЭМ!$B$33:$B$776,H$155)+'СЕТ СН'!$F$12</f>
        <v>115.40205869</v>
      </c>
      <c r="I176" s="36">
        <f>SUMIFS(СВЦЭМ!$E$33:$E$776,СВЦЭМ!$A$33:$A$776,$A176,СВЦЭМ!$B$33:$B$776,I$155)+'СЕТ СН'!$F$12</f>
        <v>108.97959392999999</v>
      </c>
      <c r="J176" s="36">
        <f>SUMIFS(СВЦЭМ!$E$33:$E$776,СВЦЭМ!$A$33:$A$776,$A176,СВЦЭМ!$B$33:$B$776,J$155)+'СЕТ СН'!$F$12</f>
        <v>100.88922230999999</v>
      </c>
      <c r="K176" s="36">
        <f>SUMIFS(СВЦЭМ!$E$33:$E$776,СВЦЭМ!$A$33:$A$776,$A176,СВЦЭМ!$B$33:$B$776,K$155)+'СЕТ СН'!$F$12</f>
        <v>95.019947079999994</v>
      </c>
      <c r="L176" s="36">
        <f>SUMIFS(СВЦЭМ!$E$33:$E$776,СВЦЭМ!$A$33:$A$776,$A176,СВЦЭМ!$B$33:$B$776,L$155)+'СЕТ СН'!$F$12</f>
        <v>95.038679700000003</v>
      </c>
      <c r="M176" s="36">
        <f>SUMIFS(СВЦЭМ!$E$33:$E$776,СВЦЭМ!$A$33:$A$776,$A176,СВЦЭМ!$B$33:$B$776,M$155)+'СЕТ СН'!$F$12</f>
        <v>95.604339010000004</v>
      </c>
      <c r="N176" s="36">
        <f>SUMIFS(СВЦЭМ!$E$33:$E$776,СВЦЭМ!$A$33:$A$776,$A176,СВЦЭМ!$B$33:$B$776,N$155)+'СЕТ СН'!$F$12</f>
        <v>96.652821290000006</v>
      </c>
      <c r="O176" s="36">
        <f>SUMIFS(СВЦЭМ!$E$33:$E$776,СВЦЭМ!$A$33:$A$776,$A176,СВЦЭМ!$B$33:$B$776,O$155)+'СЕТ СН'!$F$12</f>
        <v>102.34464855</v>
      </c>
      <c r="P176" s="36">
        <f>SUMIFS(СВЦЭМ!$E$33:$E$776,СВЦЭМ!$A$33:$A$776,$A176,СВЦЭМ!$B$33:$B$776,P$155)+'СЕТ СН'!$F$12</f>
        <v>108.38011881</v>
      </c>
      <c r="Q176" s="36">
        <f>SUMIFS(СВЦЭМ!$E$33:$E$776,СВЦЭМ!$A$33:$A$776,$A176,СВЦЭМ!$B$33:$B$776,Q$155)+'СЕТ СН'!$F$12</f>
        <v>103.14681469999999</v>
      </c>
      <c r="R176" s="36">
        <f>SUMIFS(СВЦЭМ!$E$33:$E$776,СВЦЭМ!$A$33:$A$776,$A176,СВЦЭМ!$B$33:$B$776,R$155)+'СЕТ СН'!$F$12</f>
        <v>95.123050969999994</v>
      </c>
      <c r="S176" s="36">
        <f>SUMIFS(СВЦЭМ!$E$33:$E$776,СВЦЭМ!$A$33:$A$776,$A176,СВЦЭМ!$B$33:$B$776,S$155)+'СЕТ СН'!$F$12</f>
        <v>85.802582849999993</v>
      </c>
      <c r="T176" s="36">
        <f>SUMIFS(СВЦЭМ!$E$33:$E$776,СВЦЭМ!$A$33:$A$776,$A176,СВЦЭМ!$B$33:$B$776,T$155)+'СЕТ СН'!$F$12</f>
        <v>85.067447990000005</v>
      </c>
      <c r="U176" s="36">
        <f>SUMIFS(СВЦЭМ!$E$33:$E$776,СВЦЭМ!$A$33:$A$776,$A176,СВЦЭМ!$B$33:$B$776,U$155)+'СЕТ СН'!$F$12</f>
        <v>87.331678100000005</v>
      </c>
      <c r="V176" s="36">
        <f>SUMIFS(СВЦЭМ!$E$33:$E$776,СВЦЭМ!$A$33:$A$776,$A176,СВЦЭМ!$B$33:$B$776,V$155)+'СЕТ СН'!$F$12</f>
        <v>86.889294090000007</v>
      </c>
      <c r="W176" s="36">
        <f>SUMIFS(СВЦЭМ!$E$33:$E$776,СВЦЭМ!$A$33:$A$776,$A176,СВЦЭМ!$B$33:$B$776,W$155)+'СЕТ СН'!$F$12</f>
        <v>86.493803549999996</v>
      </c>
      <c r="X176" s="36">
        <f>SUMIFS(СВЦЭМ!$E$33:$E$776,СВЦЭМ!$A$33:$A$776,$A176,СВЦЭМ!$B$33:$B$776,X$155)+'СЕТ СН'!$F$12</f>
        <v>85.27201135</v>
      </c>
      <c r="Y176" s="36">
        <f>SUMIFS(СВЦЭМ!$E$33:$E$776,СВЦЭМ!$A$33:$A$776,$A176,СВЦЭМ!$B$33:$B$776,Y$155)+'СЕТ СН'!$F$12</f>
        <v>89.986129500000004</v>
      </c>
    </row>
    <row r="177" spans="1:27" ht="15.75" x14ac:dyDescent="0.2">
      <c r="A177" s="35">
        <f t="shared" si="4"/>
        <v>44126</v>
      </c>
      <c r="B177" s="36">
        <f>SUMIFS(СВЦЭМ!$E$33:$E$776,СВЦЭМ!$A$33:$A$776,$A177,СВЦЭМ!$B$33:$B$776,B$155)+'СЕТ СН'!$F$12</f>
        <v>107.28950996</v>
      </c>
      <c r="C177" s="36">
        <f>SUMIFS(СВЦЭМ!$E$33:$E$776,СВЦЭМ!$A$33:$A$776,$A177,СВЦЭМ!$B$33:$B$776,C$155)+'СЕТ СН'!$F$12</f>
        <v>120.71155706</v>
      </c>
      <c r="D177" s="36">
        <f>SUMIFS(СВЦЭМ!$E$33:$E$776,СВЦЭМ!$A$33:$A$776,$A177,СВЦЭМ!$B$33:$B$776,D$155)+'СЕТ СН'!$F$12</f>
        <v>129.07957035999999</v>
      </c>
      <c r="E177" s="36">
        <f>SUMIFS(СВЦЭМ!$E$33:$E$776,СВЦЭМ!$A$33:$A$776,$A177,СВЦЭМ!$B$33:$B$776,E$155)+'СЕТ СН'!$F$12</f>
        <v>129.93539321</v>
      </c>
      <c r="F177" s="36">
        <f>SUMIFS(СВЦЭМ!$E$33:$E$776,СВЦЭМ!$A$33:$A$776,$A177,СВЦЭМ!$B$33:$B$776,F$155)+'СЕТ СН'!$F$12</f>
        <v>130.00855763999999</v>
      </c>
      <c r="G177" s="36">
        <f>SUMIFS(СВЦЭМ!$E$33:$E$776,СВЦЭМ!$A$33:$A$776,$A177,СВЦЭМ!$B$33:$B$776,G$155)+'СЕТ СН'!$F$12</f>
        <v>126.98987055000001</v>
      </c>
      <c r="H177" s="36">
        <f>SUMIFS(СВЦЭМ!$E$33:$E$776,СВЦЭМ!$A$33:$A$776,$A177,СВЦЭМ!$B$33:$B$776,H$155)+'СЕТ СН'!$F$12</f>
        <v>119.64302757</v>
      </c>
      <c r="I177" s="36">
        <f>SUMIFS(СВЦЭМ!$E$33:$E$776,СВЦЭМ!$A$33:$A$776,$A177,СВЦЭМ!$B$33:$B$776,I$155)+'СЕТ СН'!$F$12</f>
        <v>112.57387974</v>
      </c>
      <c r="J177" s="36">
        <f>SUMIFS(СВЦЭМ!$E$33:$E$776,СВЦЭМ!$A$33:$A$776,$A177,СВЦЭМ!$B$33:$B$776,J$155)+'СЕТ СН'!$F$12</f>
        <v>103.81431232</v>
      </c>
      <c r="K177" s="36">
        <f>SUMIFS(СВЦЭМ!$E$33:$E$776,СВЦЭМ!$A$33:$A$776,$A177,СВЦЭМ!$B$33:$B$776,K$155)+'СЕТ СН'!$F$12</f>
        <v>97.619064780000002</v>
      </c>
      <c r="L177" s="36">
        <f>SUMIFS(СВЦЭМ!$E$33:$E$776,СВЦЭМ!$A$33:$A$776,$A177,СВЦЭМ!$B$33:$B$776,L$155)+'СЕТ СН'!$F$12</f>
        <v>97.184062350000005</v>
      </c>
      <c r="M177" s="36">
        <f>SUMIFS(СВЦЭМ!$E$33:$E$776,СВЦЭМ!$A$33:$A$776,$A177,СВЦЭМ!$B$33:$B$776,M$155)+'СЕТ СН'!$F$12</f>
        <v>98.708143280000002</v>
      </c>
      <c r="N177" s="36">
        <f>SUMIFS(СВЦЭМ!$E$33:$E$776,СВЦЭМ!$A$33:$A$776,$A177,СВЦЭМ!$B$33:$B$776,N$155)+'СЕТ СН'!$F$12</f>
        <v>100.27655459</v>
      </c>
      <c r="O177" s="36">
        <f>SUMIFS(СВЦЭМ!$E$33:$E$776,СВЦЭМ!$A$33:$A$776,$A177,СВЦЭМ!$B$33:$B$776,O$155)+'СЕТ СН'!$F$12</f>
        <v>107.36871733</v>
      </c>
      <c r="P177" s="36">
        <f>SUMIFS(СВЦЭМ!$E$33:$E$776,СВЦЭМ!$A$33:$A$776,$A177,СВЦЭМ!$B$33:$B$776,P$155)+'СЕТ СН'!$F$12</f>
        <v>113.52122787</v>
      </c>
      <c r="Q177" s="36">
        <f>SUMIFS(СВЦЭМ!$E$33:$E$776,СВЦЭМ!$A$33:$A$776,$A177,СВЦЭМ!$B$33:$B$776,Q$155)+'СЕТ СН'!$F$12</f>
        <v>107.77165749</v>
      </c>
      <c r="R177" s="36">
        <f>SUMIFS(СВЦЭМ!$E$33:$E$776,СВЦЭМ!$A$33:$A$776,$A177,СВЦЭМ!$B$33:$B$776,R$155)+'СЕТ СН'!$F$12</f>
        <v>99.329962320000007</v>
      </c>
      <c r="S177" s="36">
        <f>SUMIFS(СВЦЭМ!$E$33:$E$776,СВЦЭМ!$A$33:$A$776,$A177,СВЦЭМ!$B$33:$B$776,S$155)+'СЕТ СН'!$F$12</f>
        <v>90.007311319999999</v>
      </c>
      <c r="T177" s="36">
        <f>SUMIFS(СВЦЭМ!$E$33:$E$776,СВЦЭМ!$A$33:$A$776,$A177,СВЦЭМ!$B$33:$B$776,T$155)+'СЕТ СН'!$F$12</f>
        <v>87.263446180000003</v>
      </c>
      <c r="U177" s="36">
        <f>SUMIFS(СВЦЭМ!$E$33:$E$776,СВЦЭМ!$A$33:$A$776,$A177,СВЦЭМ!$B$33:$B$776,U$155)+'СЕТ СН'!$F$12</f>
        <v>89.390460410000003</v>
      </c>
      <c r="V177" s="36">
        <f>SUMIFS(СВЦЭМ!$E$33:$E$776,СВЦЭМ!$A$33:$A$776,$A177,СВЦЭМ!$B$33:$B$776,V$155)+'СЕТ СН'!$F$12</f>
        <v>88.473455279999996</v>
      </c>
      <c r="W177" s="36">
        <f>SUMIFS(СВЦЭМ!$E$33:$E$776,СВЦЭМ!$A$33:$A$776,$A177,СВЦЭМ!$B$33:$B$776,W$155)+'СЕТ СН'!$F$12</f>
        <v>88.572387550000002</v>
      </c>
      <c r="X177" s="36">
        <f>SUMIFS(СВЦЭМ!$E$33:$E$776,СВЦЭМ!$A$33:$A$776,$A177,СВЦЭМ!$B$33:$B$776,X$155)+'СЕТ СН'!$F$12</f>
        <v>87.183962940000001</v>
      </c>
      <c r="Y177" s="36">
        <f>SUMIFS(СВЦЭМ!$E$33:$E$776,СВЦЭМ!$A$33:$A$776,$A177,СВЦЭМ!$B$33:$B$776,Y$155)+'СЕТ СН'!$F$12</f>
        <v>92.428830820000002</v>
      </c>
    </row>
    <row r="178" spans="1:27" ht="15.75" x14ac:dyDescent="0.2">
      <c r="A178" s="35">
        <f t="shared" si="4"/>
        <v>44127</v>
      </c>
      <c r="B178" s="36">
        <f>SUMIFS(СВЦЭМ!$E$33:$E$776,СВЦЭМ!$A$33:$A$776,$A178,СВЦЭМ!$B$33:$B$776,B$155)+'СЕТ СН'!$F$12</f>
        <v>109.34048558000001</v>
      </c>
      <c r="C178" s="36">
        <f>SUMIFS(СВЦЭМ!$E$33:$E$776,СВЦЭМ!$A$33:$A$776,$A178,СВЦЭМ!$B$33:$B$776,C$155)+'СЕТ СН'!$F$12</f>
        <v>120.98603804</v>
      </c>
      <c r="D178" s="36">
        <f>SUMIFS(СВЦЭМ!$E$33:$E$776,СВЦЭМ!$A$33:$A$776,$A178,СВЦЭМ!$B$33:$B$776,D$155)+'СЕТ СН'!$F$12</f>
        <v>129.10980685000001</v>
      </c>
      <c r="E178" s="36">
        <f>SUMIFS(СВЦЭМ!$E$33:$E$776,СВЦЭМ!$A$33:$A$776,$A178,СВЦЭМ!$B$33:$B$776,E$155)+'СЕТ СН'!$F$12</f>
        <v>130.39583113</v>
      </c>
      <c r="F178" s="36">
        <f>SUMIFS(СВЦЭМ!$E$33:$E$776,СВЦЭМ!$A$33:$A$776,$A178,СВЦЭМ!$B$33:$B$776,F$155)+'СЕТ СН'!$F$12</f>
        <v>130.27245980999999</v>
      </c>
      <c r="G178" s="36">
        <f>SUMIFS(СВЦЭМ!$E$33:$E$776,СВЦЭМ!$A$33:$A$776,$A178,СВЦЭМ!$B$33:$B$776,G$155)+'СЕТ СН'!$F$12</f>
        <v>127.20355424</v>
      </c>
      <c r="H178" s="36">
        <f>SUMIFS(СВЦЭМ!$E$33:$E$776,СВЦЭМ!$A$33:$A$776,$A178,СВЦЭМ!$B$33:$B$776,H$155)+'СЕТ СН'!$F$12</f>
        <v>120.13553164</v>
      </c>
      <c r="I178" s="36">
        <f>SUMIFS(СВЦЭМ!$E$33:$E$776,СВЦЭМ!$A$33:$A$776,$A178,СВЦЭМ!$B$33:$B$776,I$155)+'СЕТ СН'!$F$12</f>
        <v>113.01484268999999</v>
      </c>
      <c r="J178" s="36">
        <f>SUMIFS(СВЦЭМ!$E$33:$E$776,СВЦЭМ!$A$33:$A$776,$A178,СВЦЭМ!$B$33:$B$776,J$155)+'СЕТ СН'!$F$12</f>
        <v>104.47690143</v>
      </c>
      <c r="K178" s="36">
        <f>SUMIFS(СВЦЭМ!$E$33:$E$776,СВЦЭМ!$A$33:$A$776,$A178,СВЦЭМ!$B$33:$B$776,K$155)+'СЕТ СН'!$F$12</f>
        <v>100.14139651000001</v>
      </c>
      <c r="L178" s="36">
        <f>SUMIFS(СВЦЭМ!$E$33:$E$776,СВЦЭМ!$A$33:$A$776,$A178,СВЦЭМ!$B$33:$B$776,L$155)+'СЕТ СН'!$F$12</f>
        <v>100.09523599000001</v>
      </c>
      <c r="M178" s="36">
        <f>SUMIFS(СВЦЭМ!$E$33:$E$776,СВЦЭМ!$A$33:$A$776,$A178,СВЦЭМ!$B$33:$B$776,M$155)+'СЕТ СН'!$F$12</f>
        <v>100.21739890000001</v>
      </c>
      <c r="N178" s="36">
        <f>SUMIFS(СВЦЭМ!$E$33:$E$776,СВЦЭМ!$A$33:$A$776,$A178,СВЦЭМ!$B$33:$B$776,N$155)+'СЕТ СН'!$F$12</f>
        <v>101.2767365</v>
      </c>
      <c r="O178" s="36">
        <f>SUMIFS(СВЦЭМ!$E$33:$E$776,СВЦЭМ!$A$33:$A$776,$A178,СВЦЭМ!$B$33:$B$776,O$155)+'СЕТ СН'!$F$12</f>
        <v>107.19202859000001</v>
      </c>
      <c r="P178" s="36">
        <f>SUMIFS(СВЦЭМ!$E$33:$E$776,СВЦЭМ!$A$33:$A$776,$A178,СВЦЭМ!$B$33:$B$776,P$155)+'СЕТ СН'!$F$12</f>
        <v>112.90681579</v>
      </c>
      <c r="Q178" s="36">
        <f>SUMIFS(СВЦЭМ!$E$33:$E$776,СВЦЭМ!$A$33:$A$776,$A178,СВЦЭМ!$B$33:$B$776,Q$155)+'СЕТ СН'!$F$12</f>
        <v>107.38953902</v>
      </c>
      <c r="R178" s="36">
        <f>SUMIFS(СВЦЭМ!$E$33:$E$776,СВЦЭМ!$A$33:$A$776,$A178,СВЦЭМ!$B$33:$B$776,R$155)+'СЕТ СН'!$F$12</f>
        <v>99.446586100000005</v>
      </c>
      <c r="S178" s="36">
        <f>SUMIFS(СВЦЭМ!$E$33:$E$776,СВЦЭМ!$A$33:$A$776,$A178,СВЦЭМ!$B$33:$B$776,S$155)+'СЕТ СН'!$F$12</f>
        <v>103.27194694000001</v>
      </c>
      <c r="T178" s="36">
        <f>SUMIFS(СВЦЭМ!$E$33:$E$776,СВЦЭМ!$A$33:$A$776,$A178,СВЦЭМ!$B$33:$B$776,T$155)+'СЕТ СН'!$F$12</f>
        <v>102.52473596999999</v>
      </c>
      <c r="U178" s="36">
        <f>SUMIFS(СВЦЭМ!$E$33:$E$776,СВЦЭМ!$A$33:$A$776,$A178,СВЦЭМ!$B$33:$B$776,U$155)+'СЕТ СН'!$F$12</f>
        <v>92.691403460000004</v>
      </c>
      <c r="V178" s="36">
        <f>SUMIFS(СВЦЭМ!$E$33:$E$776,СВЦЭМ!$A$33:$A$776,$A178,СВЦЭМ!$B$33:$B$776,V$155)+'СЕТ СН'!$F$12</f>
        <v>92.033203630000003</v>
      </c>
      <c r="W178" s="36">
        <f>SUMIFS(СВЦЭМ!$E$33:$E$776,СВЦЭМ!$A$33:$A$776,$A178,СВЦЭМ!$B$33:$B$776,W$155)+'СЕТ СН'!$F$12</f>
        <v>91.533915010000001</v>
      </c>
      <c r="X178" s="36">
        <f>SUMIFS(СВЦЭМ!$E$33:$E$776,СВЦЭМ!$A$33:$A$776,$A178,СВЦЭМ!$B$33:$B$776,X$155)+'СЕТ СН'!$F$12</f>
        <v>89.031705639999998</v>
      </c>
      <c r="Y178" s="36">
        <f>SUMIFS(СВЦЭМ!$E$33:$E$776,СВЦЭМ!$A$33:$A$776,$A178,СВЦЭМ!$B$33:$B$776,Y$155)+'СЕТ СН'!$F$12</f>
        <v>89.91524493</v>
      </c>
    </row>
    <row r="179" spans="1:27" ht="15.75" x14ac:dyDescent="0.2">
      <c r="A179" s="35">
        <f t="shared" si="4"/>
        <v>44128</v>
      </c>
      <c r="B179" s="36">
        <f>SUMIFS(СВЦЭМ!$E$33:$E$776,СВЦЭМ!$A$33:$A$776,$A179,СВЦЭМ!$B$33:$B$776,B$155)+'СЕТ СН'!$F$12</f>
        <v>104.71586573</v>
      </c>
      <c r="C179" s="36">
        <f>SUMIFS(СВЦЭМ!$E$33:$E$776,СВЦЭМ!$A$33:$A$776,$A179,СВЦЭМ!$B$33:$B$776,C$155)+'СЕТ СН'!$F$12</f>
        <v>116.2497796</v>
      </c>
      <c r="D179" s="36">
        <f>SUMIFS(СВЦЭМ!$E$33:$E$776,СВЦЭМ!$A$33:$A$776,$A179,СВЦЭМ!$B$33:$B$776,D$155)+'СЕТ СН'!$F$12</f>
        <v>126.23789133</v>
      </c>
      <c r="E179" s="36">
        <f>SUMIFS(СВЦЭМ!$E$33:$E$776,СВЦЭМ!$A$33:$A$776,$A179,СВЦЭМ!$B$33:$B$776,E$155)+'СЕТ СН'!$F$12</f>
        <v>128.37975573</v>
      </c>
      <c r="F179" s="36">
        <f>SUMIFS(СВЦЭМ!$E$33:$E$776,СВЦЭМ!$A$33:$A$776,$A179,СВЦЭМ!$B$33:$B$776,F$155)+'СЕТ СН'!$F$12</f>
        <v>128.59986513999999</v>
      </c>
      <c r="G179" s="36">
        <f>SUMIFS(СВЦЭМ!$E$33:$E$776,СВЦЭМ!$A$33:$A$776,$A179,СВЦЭМ!$B$33:$B$776,G$155)+'СЕТ СН'!$F$12</f>
        <v>125.56257193</v>
      </c>
      <c r="H179" s="36">
        <f>SUMIFS(СВЦЭМ!$E$33:$E$776,СВЦЭМ!$A$33:$A$776,$A179,СВЦЭМ!$B$33:$B$776,H$155)+'СЕТ СН'!$F$12</f>
        <v>122.31538095000001</v>
      </c>
      <c r="I179" s="36">
        <f>SUMIFS(СВЦЭМ!$E$33:$E$776,СВЦЭМ!$A$33:$A$776,$A179,СВЦЭМ!$B$33:$B$776,I$155)+'СЕТ СН'!$F$12</f>
        <v>117.88412832</v>
      </c>
      <c r="J179" s="36">
        <f>SUMIFS(СВЦЭМ!$E$33:$E$776,СВЦЭМ!$A$33:$A$776,$A179,СВЦЭМ!$B$33:$B$776,J$155)+'СЕТ СН'!$F$12</f>
        <v>107.06787253</v>
      </c>
      <c r="K179" s="36">
        <f>SUMIFS(СВЦЭМ!$E$33:$E$776,СВЦЭМ!$A$33:$A$776,$A179,СВЦЭМ!$B$33:$B$776,K$155)+'СЕТ СН'!$F$12</f>
        <v>102.38344403000001</v>
      </c>
      <c r="L179" s="36">
        <f>SUMIFS(СВЦЭМ!$E$33:$E$776,СВЦЭМ!$A$33:$A$776,$A179,СВЦЭМ!$B$33:$B$776,L$155)+'СЕТ СН'!$F$12</f>
        <v>100.78552565</v>
      </c>
      <c r="M179" s="36">
        <f>SUMIFS(СВЦЭМ!$E$33:$E$776,СВЦЭМ!$A$33:$A$776,$A179,СВЦЭМ!$B$33:$B$776,M$155)+'СЕТ СН'!$F$12</f>
        <v>99.527386739999997</v>
      </c>
      <c r="N179" s="36">
        <f>SUMIFS(СВЦЭМ!$E$33:$E$776,СВЦЭМ!$A$33:$A$776,$A179,СВЦЭМ!$B$33:$B$776,N$155)+'СЕТ СН'!$F$12</f>
        <v>99.138258250000007</v>
      </c>
      <c r="O179" s="36">
        <f>SUMIFS(СВЦЭМ!$E$33:$E$776,СВЦЭМ!$A$33:$A$776,$A179,СВЦЭМ!$B$33:$B$776,O$155)+'СЕТ СН'!$F$12</f>
        <v>105.74295119999999</v>
      </c>
      <c r="P179" s="36">
        <f>SUMIFS(СВЦЭМ!$E$33:$E$776,СВЦЭМ!$A$33:$A$776,$A179,СВЦЭМ!$B$33:$B$776,P$155)+'СЕТ СН'!$F$12</f>
        <v>113.13518084</v>
      </c>
      <c r="Q179" s="36">
        <f>SUMIFS(СВЦЭМ!$E$33:$E$776,СВЦЭМ!$A$33:$A$776,$A179,СВЦЭМ!$B$33:$B$776,Q$155)+'СЕТ СН'!$F$12</f>
        <v>111.09439602</v>
      </c>
      <c r="R179" s="36">
        <f>SUMIFS(СВЦЭМ!$E$33:$E$776,СВЦЭМ!$A$33:$A$776,$A179,СВЦЭМ!$B$33:$B$776,R$155)+'СЕТ СН'!$F$12</f>
        <v>106.34457931</v>
      </c>
      <c r="S179" s="36">
        <f>SUMIFS(СВЦЭМ!$E$33:$E$776,СВЦЭМ!$A$33:$A$776,$A179,СВЦЭМ!$B$33:$B$776,S$155)+'СЕТ СН'!$F$12</f>
        <v>100.3303698</v>
      </c>
      <c r="T179" s="36">
        <f>SUMIFS(СВЦЭМ!$E$33:$E$776,СВЦЭМ!$A$33:$A$776,$A179,СВЦЭМ!$B$33:$B$776,T$155)+'СЕТ СН'!$F$12</f>
        <v>104.44862388999999</v>
      </c>
      <c r="U179" s="36">
        <f>SUMIFS(СВЦЭМ!$E$33:$E$776,СВЦЭМ!$A$33:$A$776,$A179,СВЦЭМ!$B$33:$B$776,U$155)+'СЕТ СН'!$F$12</f>
        <v>104.73694338999999</v>
      </c>
      <c r="V179" s="36">
        <f>SUMIFS(СВЦЭМ!$E$33:$E$776,СВЦЭМ!$A$33:$A$776,$A179,СВЦЭМ!$B$33:$B$776,V$155)+'СЕТ СН'!$F$12</f>
        <v>92.009180540000003</v>
      </c>
      <c r="W179" s="36">
        <f>SUMIFS(СВЦЭМ!$E$33:$E$776,СВЦЭМ!$A$33:$A$776,$A179,СВЦЭМ!$B$33:$B$776,W$155)+'СЕТ СН'!$F$12</f>
        <v>94.648109950000006</v>
      </c>
      <c r="X179" s="36">
        <f>SUMIFS(СВЦЭМ!$E$33:$E$776,СВЦЭМ!$A$33:$A$776,$A179,СВЦЭМ!$B$33:$B$776,X$155)+'СЕТ СН'!$F$12</f>
        <v>98.512279230000004</v>
      </c>
      <c r="Y179" s="36">
        <f>SUMIFS(СВЦЭМ!$E$33:$E$776,СВЦЭМ!$A$33:$A$776,$A179,СВЦЭМ!$B$33:$B$776,Y$155)+'СЕТ СН'!$F$12</f>
        <v>103.68442536000001</v>
      </c>
    </row>
    <row r="180" spans="1:27" ht="15.75" x14ac:dyDescent="0.2">
      <c r="A180" s="35">
        <f t="shared" si="4"/>
        <v>44129</v>
      </c>
      <c r="B180" s="36">
        <f>SUMIFS(СВЦЭМ!$E$33:$E$776,СВЦЭМ!$A$33:$A$776,$A180,СВЦЭМ!$B$33:$B$776,B$155)+'СЕТ СН'!$F$12</f>
        <v>113.51568399999999</v>
      </c>
      <c r="C180" s="36">
        <f>SUMIFS(СВЦЭМ!$E$33:$E$776,СВЦЭМ!$A$33:$A$776,$A180,СВЦЭМ!$B$33:$B$776,C$155)+'СЕТ СН'!$F$12</f>
        <v>121.04800901999999</v>
      </c>
      <c r="D180" s="36">
        <f>SUMIFS(СВЦЭМ!$E$33:$E$776,СВЦЭМ!$A$33:$A$776,$A180,СВЦЭМ!$B$33:$B$776,D$155)+'СЕТ СН'!$F$12</f>
        <v>131.24207758</v>
      </c>
      <c r="E180" s="36">
        <f>SUMIFS(СВЦЭМ!$E$33:$E$776,СВЦЭМ!$A$33:$A$776,$A180,СВЦЭМ!$B$33:$B$776,E$155)+'СЕТ СН'!$F$12</f>
        <v>132.48080408000001</v>
      </c>
      <c r="F180" s="36">
        <f>SUMIFS(СВЦЭМ!$E$33:$E$776,СВЦЭМ!$A$33:$A$776,$A180,СВЦЭМ!$B$33:$B$776,F$155)+'СЕТ СН'!$F$12</f>
        <v>133.02491831</v>
      </c>
      <c r="G180" s="36">
        <f>SUMIFS(СВЦЭМ!$E$33:$E$776,СВЦЭМ!$A$33:$A$776,$A180,СВЦЭМ!$B$33:$B$776,G$155)+'СЕТ СН'!$F$12</f>
        <v>132.93121078999999</v>
      </c>
      <c r="H180" s="36">
        <f>SUMIFS(СВЦЭМ!$E$33:$E$776,СВЦЭМ!$A$33:$A$776,$A180,СВЦЭМ!$B$33:$B$776,H$155)+'СЕТ СН'!$F$12</f>
        <v>129.62221313000001</v>
      </c>
      <c r="I180" s="36">
        <f>SUMIFS(СВЦЭМ!$E$33:$E$776,СВЦЭМ!$A$33:$A$776,$A180,СВЦЭМ!$B$33:$B$776,I$155)+'СЕТ СН'!$F$12</f>
        <v>125.97539277</v>
      </c>
      <c r="J180" s="36">
        <f>SUMIFS(СВЦЭМ!$E$33:$E$776,СВЦЭМ!$A$33:$A$776,$A180,СВЦЭМ!$B$33:$B$776,J$155)+'СЕТ СН'!$F$12</f>
        <v>112.21797994000001</v>
      </c>
      <c r="K180" s="36">
        <f>SUMIFS(СВЦЭМ!$E$33:$E$776,СВЦЭМ!$A$33:$A$776,$A180,СВЦЭМ!$B$33:$B$776,K$155)+'СЕТ СН'!$F$12</f>
        <v>101.9262851</v>
      </c>
      <c r="L180" s="36">
        <f>SUMIFS(СВЦЭМ!$E$33:$E$776,СВЦЭМ!$A$33:$A$776,$A180,СВЦЭМ!$B$33:$B$776,L$155)+'СЕТ СН'!$F$12</f>
        <v>101.01396325</v>
      </c>
      <c r="M180" s="36">
        <f>SUMIFS(СВЦЭМ!$E$33:$E$776,СВЦЭМ!$A$33:$A$776,$A180,СВЦЭМ!$B$33:$B$776,M$155)+'СЕТ СН'!$F$12</f>
        <v>101.19561131</v>
      </c>
      <c r="N180" s="36">
        <f>SUMIFS(СВЦЭМ!$E$33:$E$776,СВЦЭМ!$A$33:$A$776,$A180,СВЦЭМ!$B$33:$B$776,N$155)+'СЕТ СН'!$F$12</f>
        <v>102.05193278</v>
      </c>
      <c r="O180" s="36">
        <f>SUMIFS(СВЦЭМ!$E$33:$E$776,СВЦЭМ!$A$33:$A$776,$A180,СВЦЭМ!$B$33:$B$776,O$155)+'СЕТ СН'!$F$12</f>
        <v>108.39100669</v>
      </c>
      <c r="P180" s="36">
        <f>SUMIFS(СВЦЭМ!$E$33:$E$776,СВЦЭМ!$A$33:$A$776,$A180,СВЦЭМ!$B$33:$B$776,P$155)+'СЕТ СН'!$F$12</f>
        <v>115.7832411</v>
      </c>
      <c r="Q180" s="36">
        <f>SUMIFS(СВЦЭМ!$E$33:$E$776,СВЦЭМ!$A$33:$A$776,$A180,СВЦЭМ!$B$33:$B$776,Q$155)+'СЕТ СН'!$F$12</f>
        <v>110.16758234</v>
      </c>
      <c r="R180" s="36">
        <f>SUMIFS(СВЦЭМ!$E$33:$E$776,СВЦЭМ!$A$33:$A$776,$A180,СВЦЭМ!$B$33:$B$776,R$155)+'СЕТ СН'!$F$12</f>
        <v>102.25582427000001</v>
      </c>
      <c r="S180" s="36">
        <f>SUMIFS(СВЦЭМ!$E$33:$E$776,СВЦЭМ!$A$33:$A$776,$A180,СВЦЭМ!$B$33:$B$776,S$155)+'СЕТ СН'!$F$12</f>
        <v>100.80973384000001</v>
      </c>
      <c r="T180" s="36">
        <f>SUMIFS(СВЦЭМ!$E$33:$E$776,СВЦЭМ!$A$33:$A$776,$A180,СВЦЭМ!$B$33:$B$776,T$155)+'СЕТ СН'!$F$12</f>
        <v>104.61558282</v>
      </c>
      <c r="U180" s="36">
        <f>SUMIFS(СВЦЭМ!$E$33:$E$776,СВЦЭМ!$A$33:$A$776,$A180,СВЦЭМ!$B$33:$B$776,U$155)+'СЕТ СН'!$F$12</f>
        <v>95.118569019999995</v>
      </c>
      <c r="V180" s="36">
        <f>SUMIFS(СВЦЭМ!$E$33:$E$776,СВЦЭМ!$A$33:$A$776,$A180,СВЦЭМ!$B$33:$B$776,V$155)+'СЕТ СН'!$F$12</f>
        <v>92.469794669999999</v>
      </c>
      <c r="W180" s="36">
        <f>SUMIFS(СВЦЭМ!$E$33:$E$776,СВЦЭМ!$A$33:$A$776,$A180,СВЦЭМ!$B$33:$B$776,W$155)+'СЕТ СН'!$F$12</f>
        <v>89.690777679999997</v>
      </c>
      <c r="X180" s="36">
        <f>SUMIFS(СВЦЭМ!$E$33:$E$776,СВЦЭМ!$A$33:$A$776,$A180,СВЦЭМ!$B$33:$B$776,X$155)+'СЕТ СН'!$F$12</f>
        <v>90.632694060000006</v>
      </c>
      <c r="Y180" s="36">
        <f>SUMIFS(СВЦЭМ!$E$33:$E$776,СВЦЭМ!$A$33:$A$776,$A180,СВЦЭМ!$B$33:$B$776,Y$155)+'СЕТ СН'!$F$12</f>
        <v>96.658785699999996</v>
      </c>
    </row>
    <row r="181" spans="1:27" ht="15.75" x14ac:dyDescent="0.2">
      <c r="A181" s="35">
        <f t="shared" si="4"/>
        <v>44130</v>
      </c>
      <c r="B181" s="36">
        <f>SUMIFS(СВЦЭМ!$E$33:$E$776,СВЦЭМ!$A$33:$A$776,$A181,СВЦЭМ!$B$33:$B$776,B$155)+'СЕТ СН'!$F$12</f>
        <v>112.28567224</v>
      </c>
      <c r="C181" s="36">
        <f>SUMIFS(СВЦЭМ!$E$33:$E$776,СВЦЭМ!$A$33:$A$776,$A181,СВЦЭМ!$B$33:$B$776,C$155)+'СЕТ СН'!$F$12</f>
        <v>124.61203132999999</v>
      </c>
      <c r="D181" s="36">
        <f>SUMIFS(СВЦЭМ!$E$33:$E$776,СВЦЭМ!$A$33:$A$776,$A181,СВЦЭМ!$B$33:$B$776,D$155)+'СЕТ СН'!$F$12</f>
        <v>133.83917939</v>
      </c>
      <c r="E181" s="36">
        <f>SUMIFS(СВЦЭМ!$E$33:$E$776,СВЦЭМ!$A$33:$A$776,$A181,СВЦЭМ!$B$33:$B$776,E$155)+'СЕТ СН'!$F$12</f>
        <v>134.71885055999999</v>
      </c>
      <c r="F181" s="36">
        <f>SUMIFS(СВЦЭМ!$E$33:$E$776,СВЦЭМ!$A$33:$A$776,$A181,СВЦЭМ!$B$33:$B$776,F$155)+'СЕТ СН'!$F$12</f>
        <v>134.20141573999999</v>
      </c>
      <c r="G181" s="36">
        <f>SUMIFS(СВЦЭМ!$E$33:$E$776,СВЦЭМ!$A$33:$A$776,$A181,СВЦЭМ!$B$33:$B$776,G$155)+'СЕТ СН'!$F$12</f>
        <v>130.8119567</v>
      </c>
      <c r="H181" s="36">
        <f>SUMIFS(СВЦЭМ!$E$33:$E$776,СВЦЭМ!$A$33:$A$776,$A181,СВЦЭМ!$B$33:$B$776,H$155)+'СЕТ СН'!$F$12</f>
        <v>123.49409584999999</v>
      </c>
      <c r="I181" s="36">
        <f>SUMIFS(СВЦЭМ!$E$33:$E$776,СВЦЭМ!$A$33:$A$776,$A181,СВЦЭМ!$B$33:$B$776,I$155)+'СЕТ СН'!$F$12</f>
        <v>117.52791577000001</v>
      </c>
      <c r="J181" s="36">
        <f>SUMIFS(СВЦЭМ!$E$33:$E$776,СВЦЭМ!$A$33:$A$776,$A181,СВЦЭМ!$B$33:$B$776,J$155)+'СЕТ СН'!$F$12</f>
        <v>107.15377590999999</v>
      </c>
      <c r="K181" s="36">
        <f>SUMIFS(СВЦЭМ!$E$33:$E$776,СВЦЭМ!$A$33:$A$776,$A181,СВЦЭМ!$B$33:$B$776,K$155)+'СЕТ СН'!$F$12</f>
        <v>100.28332469</v>
      </c>
      <c r="L181" s="36">
        <f>SUMIFS(СВЦЭМ!$E$33:$E$776,СВЦЭМ!$A$33:$A$776,$A181,СВЦЭМ!$B$33:$B$776,L$155)+'СЕТ СН'!$F$12</f>
        <v>99.565063530000003</v>
      </c>
      <c r="M181" s="36">
        <f>SUMIFS(СВЦЭМ!$E$33:$E$776,СВЦЭМ!$A$33:$A$776,$A181,СВЦЭМ!$B$33:$B$776,M$155)+'СЕТ СН'!$F$12</f>
        <v>103.03441838000001</v>
      </c>
      <c r="N181" s="36">
        <f>SUMIFS(СВЦЭМ!$E$33:$E$776,СВЦЭМ!$A$33:$A$776,$A181,СВЦЭМ!$B$33:$B$776,N$155)+'СЕТ СН'!$F$12</f>
        <v>103.0427905</v>
      </c>
      <c r="O181" s="36">
        <f>SUMIFS(СВЦЭМ!$E$33:$E$776,СВЦЭМ!$A$33:$A$776,$A181,СВЦЭМ!$B$33:$B$776,O$155)+'СЕТ СН'!$F$12</f>
        <v>108.44911510999999</v>
      </c>
      <c r="P181" s="36">
        <f>SUMIFS(СВЦЭМ!$E$33:$E$776,СВЦЭМ!$A$33:$A$776,$A181,СВЦЭМ!$B$33:$B$776,P$155)+'СЕТ СН'!$F$12</f>
        <v>114.97137162</v>
      </c>
      <c r="Q181" s="36">
        <f>SUMIFS(СВЦЭМ!$E$33:$E$776,СВЦЭМ!$A$33:$A$776,$A181,СВЦЭМ!$B$33:$B$776,Q$155)+'СЕТ СН'!$F$12</f>
        <v>109.36538049000001</v>
      </c>
      <c r="R181" s="36">
        <f>SUMIFS(СВЦЭМ!$E$33:$E$776,СВЦЭМ!$A$33:$A$776,$A181,СВЦЭМ!$B$33:$B$776,R$155)+'СЕТ СН'!$F$12</f>
        <v>102.19056476999999</v>
      </c>
      <c r="S181" s="36">
        <f>SUMIFS(СВЦЭМ!$E$33:$E$776,СВЦЭМ!$A$33:$A$776,$A181,СВЦЭМ!$B$33:$B$776,S$155)+'СЕТ СН'!$F$12</f>
        <v>92.771649049999994</v>
      </c>
      <c r="T181" s="36">
        <f>SUMIFS(СВЦЭМ!$E$33:$E$776,СВЦЭМ!$A$33:$A$776,$A181,СВЦЭМ!$B$33:$B$776,T$155)+'СЕТ СН'!$F$12</f>
        <v>87.524237639999996</v>
      </c>
      <c r="U181" s="36">
        <f>SUMIFS(СВЦЭМ!$E$33:$E$776,СВЦЭМ!$A$33:$A$776,$A181,СВЦЭМ!$B$33:$B$776,U$155)+'СЕТ СН'!$F$12</f>
        <v>87.495142680000001</v>
      </c>
      <c r="V181" s="36">
        <f>SUMIFS(СВЦЭМ!$E$33:$E$776,СВЦЭМ!$A$33:$A$776,$A181,СВЦЭМ!$B$33:$B$776,V$155)+'СЕТ СН'!$F$12</f>
        <v>87.404028620000005</v>
      </c>
      <c r="W181" s="36">
        <f>SUMIFS(СВЦЭМ!$E$33:$E$776,СВЦЭМ!$A$33:$A$776,$A181,СВЦЭМ!$B$33:$B$776,W$155)+'СЕТ СН'!$F$12</f>
        <v>87.516103970000003</v>
      </c>
      <c r="X181" s="36">
        <f>SUMIFS(СВЦЭМ!$E$33:$E$776,СВЦЭМ!$A$33:$A$776,$A181,СВЦЭМ!$B$33:$B$776,X$155)+'СЕТ СН'!$F$12</f>
        <v>87.317875349999994</v>
      </c>
      <c r="Y181" s="36">
        <f>SUMIFS(СВЦЭМ!$E$33:$E$776,СВЦЭМ!$A$33:$A$776,$A181,СВЦЭМ!$B$33:$B$776,Y$155)+'СЕТ СН'!$F$12</f>
        <v>93.617878700000006</v>
      </c>
    </row>
    <row r="182" spans="1:27" ht="15.75" x14ac:dyDescent="0.2">
      <c r="A182" s="35">
        <f t="shared" si="4"/>
        <v>44131</v>
      </c>
      <c r="B182" s="36">
        <f>SUMIFS(СВЦЭМ!$E$33:$E$776,СВЦЭМ!$A$33:$A$776,$A182,СВЦЭМ!$B$33:$B$776,B$155)+'СЕТ СН'!$F$12</f>
        <v>109.85895733</v>
      </c>
      <c r="C182" s="36">
        <f>SUMIFS(СВЦЭМ!$E$33:$E$776,СВЦЭМ!$A$33:$A$776,$A182,СВЦЭМ!$B$33:$B$776,C$155)+'СЕТ СН'!$F$12</f>
        <v>123.6481888</v>
      </c>
      <c r="D182" s="36">
        <f>SUMIFS(СВЦЭМ!$E$33:$E$776,СВЦЭМ!$A$33:$A$776,$A182,СВЦЭМ!$B$33:$B$776,D$155)+'СЕТ СН'!$F$12</f>
        <v>134.62205893999999</v>
      </c>
      <c r="E182" s="36">
        <f>SUMIFS(СВЦЭМ!$E$33:$E$776,СВЦЭМ!$A$33:$A$776,$A182,СВЦЭМ!$B$33:$B$776,E$155)+'СЕТ СН'!$F$12</f>
        <v>137.21451084</v>
      </c>
      <c r="F182" s="36">
        <f>SUMIFS(СВЦЭМ!$E$33:$E$776,СВЦЭМ!$A$33:$A$776,$A182,СВЦЭМ!$B$33:$B$776,F$155)+'СЕТ СН'!$F$12</f>
        <v>135.77606305</v>
      </c>
      <c r="G182" s="36">
        <f>SUMIFS(СВЦЭМ!$E$33:$E$776,СВЦЭМ!$A$33:$A$776,$A182,СВЦЭМ!$B$33:$B$776,G$155)+'СЕТ СН'!$F$12</f>
        <v>134.27980208</v>
      </c>
      <c r="H182" s="36">
        <f>SUMIFS(СВЦЭМ!$E$33:$E$776,СВЦЭМ!$A$33:$A$776,$A182,СВЦЭМ!$B$33:$B$776,H$155)+'СЕТ СН'!$F$12</f>
        <v>129.07171987000001</v>
      </c>
      <c r="I182" s="36">
        <f>SUMIFS(СВЦЭМ!$E$33:$E$776,СВЦЭМ!$A$33:$A$776,$A182,СВЦЭМ!$B$33:$B$776,I$155)+'СЕТ СН'!$F$12</f>
        <v>124.32599109</v>
      </c>
      <c r="J182" s="36">
        <f>SUMIFS(СВЦЭМ!$E$33:$E$776,СВЦЭМ!$A$33:$A$776,$A182,СВЦЭМ!$B$33:$B$776,J$155)+'СЕТ СН'!$F$12</f>
        <v>112.20208166</v>
      </c>
      <c r="K182" s="36">
        <f>SUMIFS(СВЦЭМ!$E$33:$E$776,СВЦЭМ!$A$33:$A$776,$A182,СВЦЭМ!$B$33:$B$776,K$155)+'СЕТ СН'!$F$12</f>
        <v>106.32595635</v>
      </c>
      <c r="L182" s="36">
        <f>SUMIFS(СВЦЭМ!$E$33:$E$776,СВЦЭМ!$A$33:$A$776,$A182,СВЦЭМ!$B$33:$B$776,L$155)+'СЕТ СН'!$F$12</f>
        <v>107.55568017</v>
      </c>
      <c r="M182" s="36">
        <f>SUMIFS(СВЦЭМ!$E$33:$E$776,СВЦЭМ!$A$33:$A$776,$A182,СВЦЭМ!$B$33:$B$776,M$155)+'СЕТ СН'!$F$12</f>
        <v>108.23659831000001</v>
      </c>
      <c r="N182" s="36">
        <f>SUMIFS(СВЦЭМ!$E$33:$E$776,СВЦЭМ!$A$33:$A$776,$A182,СВЦЭМ!$B$33:$B$776,N$155)+'СЕТ СН'!$F$12</f>
        <v>109.51199985</v>
      </c>
      <c r="O182" s="36">
        <f>SUMIFS(СВЦЭМ!$E$33:$E$776,СВЦЭМ!$A$33:$A$776,$A182,СВЦЭМ!$B$33:$B$776,O$155)+'СЕТ СН'!$F$12</f>
        <v>117.03813202000001</v>
      </c>
      <c r="P182" s="36">
        <f>SUMIFS(СВЦЭМ!$E$33:$E$776,СВЦЭМ!$A$33:$A$776,$A182,СВЦЭМ!$B$33:$B$776,P$155)+'СЕТ СН'!$F$12</f>
        <v>123.0750324</v>
      </c>
      <c r="Q182" s="36">
        <f>SUMIFS(СВЦЭМ!$E$33:$E$776,СВЦЭМ!$A$33:$A$776,$A182,СВЦЭМ!$B$33:$B$776,Q$155)+'СЕТ СН'!$F$12</f>
        <v>116.70687805999999</v>
      </c>
      <c r="R182" s="36">
        <f>SUMIFS(СВЦЭМ!$E$33:$E$776,СВЦЭМ!$A$33:$A$776,$A182,СВЦЭМ!$B$33:$B$776,R$155)+'СЕТ СН'!$F$12</f>
        <v>107.32959329000001</v>
      </c>
      <c r="S182" s="36">
        <f>SUMIFS(СВЦЭМ!$E$33:$E$776,СВЦЭМ!$A$33:$A$776,$A182,СВЦЭМ!$B$33:$B$776,S$155)+'СЕТ СН'!$F$12</f>
        <v>100.39386854</v>
      </c>
      <c r="T182" s="36">
        <f>SUMIFS(СВЦЭМ!$E$33:$E$776,СВЦЭМ!$A$33:$A$776,$A182,СВЦЭМ!$B$33:$B$776,T$155)+'СЕТ СН'!$F$12</f>
        <v>102.71813419999999</v>
      </c>
      <c r="U182" s="36">
        <f>SUMIFS(СВЦЭМ!$E$33:$E$776,СВЦЭМ!$A$33:$A$776,$A182,СВЦЭМ!$B$33:$B$776,U$155)+'СЕТ СН'!$F$12</f>
        <v>102.34469566999999</v>
      </c>
      <c r="V182" s="36">
        <f>SUMIFS(СВЦЭМ!$E$33:$E$776,СВЦЭМ!$A$33:$A$776,$A182,СВЦЭМ!$B$33:$B$776,V$155)+'СЕТ СН'!$F$12</f>
        <v>102.62377193</v>
      </c>
      <c r="W182" s="36">
        <f>SUMIFS(СВЦЭМ!$E$33:$E$776,СВЦЭМ!$A$33:$A$776,$A182,СВЦЭМ!$B$33:$B$776,W$155)+'СЕТ СН'!$F$12</f>
        <v>101.96570302000001</v>
      </c>
      <c r="X182" s="36">
        <f>SUMIFS(СВЦЭМ!$E$33:$E$776,СВЦЭМ!$A$33:$A$776,$A182,СВЦЭМ!$B$33:$B$776,X$155)+'СЕТ СН'!$F$12</f>
        <v>98.911972009999999</v>
      </c>
      <c r="Y182" s="36">
        <f>SUMIFS(СВЦЭМ!$E$33:$E$776,СВЦЭМ!$A$33:$A$776,$A182,СВЦЭМ!$B$33:$B$776,Y$155)+'СЕТ СН'!$F$12</f>
        <v>104.30108122999999</v>
      </c>
    </row>
    <row r="183" spans="1:27" ht="15.75" x14ac:dyDescent="0.2">
      <c r="A183" s="35">
        <f t="shared" si="4"/>
        <v>44132</v>
      </c>
      <c r="B183" s="36">
        <f>SUMIFS(СВЦЭМ!$E$33:$E$776,СВЦЭМ!$A$33:$A$776,$A183,СВЦЭМ!$B$33:$B$776,B$155)+'СЕТ СН'!$F$12</f>
        <v>119.32817839000001</v>
      </c>
      <c r="C183" s="36">
        <f>SUMIFS(СВЦЭМ!$E$33:$E$776,СВЦЭМ!$A$33:$A$776,$A183,СВЦЭМ!$B$33:$B$776,C$155)+'СЕТ СН'!$F$12</f>
        <v>128.50807445000001</v>
      </c>
      <c r="D183" s="36">
        <f>SUMIFS(СВЦЭМ!$E$33:$E$776,СВЦЭМ!$A$33:$A$776,$A183,СВЦЭМ!$B$33:$B$776,D$155)+'СЕТ СН'!$F$12</f>
        <v>128.80783457999999</v>
      </c>
      <c r="E183" s="36">
        <f>SUMIFS(СВЦЭМ!$E$33:$E$776,СВЦЭМ!$A$33:$A$776,$A183,СВЦЭМ!$B$33:$B$776,E$155)+'СЕТ СН'!$F$12</f>
        <v>129.39167115000001</v>
      </c>
      <c r="F183" s="36">
        <f>SUMIFS(СВЦЭМ!$E$33:$E$776,СВЦЭМ!$A$33:$A$776,$A183,СВЦЭМ!$B$33:$B$776,F$155)+'СЕТ СН'!$F$12</f>
        <v>130.65230434</v>
      </c>
      <c r="G183" s="36">
        <f>SUMIFS(СВЦЭМ!$E$33:$E$776,СВЦЭМ!$A$33:$A$776,$A183,СВЦЭМ!$B$33:$B$776,G$155)+'СЕТ СН'!$F$12</f>
        <v>128.59317616999999</v>
      </c>
      <c r="H183" s="36">
        <f>SUMIFS(СВЦЭМ!$E$33:$E$776,СВЦЭМ!$A$33:$A$776,$A183,СВЦЭМ!$B$33:$B$776,H$155)+'СЕТ СН'!$F$12</f>
        <v>130.25282227</v>
      </c>
      <c r="I183" s="36">
        <f>SUMIFS(СВЦЭМ!$E$33:$E$776,СВЦЭМ!$A$33:$A$776,$A183,СВЦЭМ!$B$33:$B$776,I$155)+'СЕТ СН'!$F$12</f>
        <v>127.73370935</v>
      </c>
      <c r="J183" s="36">
        <f>SUMIFS(СВЦЭМ!$E$33:$E$776,СВЦЭМ!$A$33:$A$776,$A183,СВЦЭМ!$B$33:$B$776,J$155)+'СЕТ СН'!$F$12</f>
        <v>118.25233777</v>
      </c>
      <c r="K183" s="36">
        <f>SUMIFS(СВЦЭМ!$E$33:$E$776,СВЦЭМ!$A$33:$A$776,$A183,СВЦЭМ!$B$33:$B$776,K$155)+'СЕТ СН'!$F$12</f>
        <v>110.95844907999999</v>
      </c>
      <c r="L183" s="36">
        <f>SUMIFS(СВЦЭМ!$E$33:$E$776,СВЦЭМ!$A$33:$A$776,$A183,СВЦЭМ!$B$33:$B$776,L$155)+'СЕТ СН'!$F$12</f>
        <v>111.23857013999999</v>
      </c>
      <c r="M183" s="36">
        <f>SUMIFS(СВЦЭМ!$E$33:$E$776,СВЦЭМ!$A$33:$A$776,$A183,СВЦЭМ!$B$33:$B$776,M$155)+'СЕТ СН'!$F$12</f>
        <v>111.33831914</v>
      </c>
      <c r="N183" s="36">
        <f>SUMIFS(СВЦЭМ!$E$33:$E$776,СВЦЭМ!$A$33:$A$776,$A183,СВЦЭМ!$B$33:$B$776,N$155)+'СЕТ СН'!$F$12</f>
        <v>113.11501084</v>
      </c>
      <c r="O183" s="36">
        <f>SUMIFS(СВЦЭМ!$E$33:$E$776,СВЦЭМ!$A$33:$A$776,$A183,СВЦЭМ!$B$33:$B$776,O$155)+'СЕТ СН'!$F$12</f>
        <v>118.86346088000001</v>
      </c>
      <c r="P183" s="36">
        <f>SUMIFS(СВЦЭМ!$E$33:$E$776,СВЦЭМ!$A$33:$A$776,$A183,СВЦЭМ!$B$33:$B$776,P$155)+'СЕТ СН'!$F$12</f>
        <v>124.60706681000001</v>
      </c>
      <c r="Q183" s="36">
        <f>SUMIFS(СВЦЭМ!$E$33:$E$776,СВЦЭМ!$A$33:$A$776,$A183,СВЦЭМ!$B$33:$B$776,Q$155)+'СЕТ СН'!$F$12</f>
        <v>118.32783274000001</v>
      </c>
      <c r="R183" s="36">
        <f>SUMIFS(СВЦЭМ!$E$33:$E$776,СВЦЭМ!$A$33:$A$776,$A183,СВЦЭМ!$B$33:$B$776,R$155)+'СЕТ СН'!$F$12</f>
        <v>109.80804336999999</v>
      </c>
      <c r="S183" s="36">
        <f>SUMIFS(СВЦЭМ!$E$33:$E$776,СВЦЭМ!$A$33:$A$776,$A183,СВЦЭМ!$B$33:$B$776,S$155)+'СЕТ СН'!$F$12</f>
        <v>102.69567135</v>
      </c>
      <c r="T183" s="36">
        <f>SUMIFS(СВЦЭМ!$E$33:$E$776,СВЦЭМ!$A$33:$A$776,$A183,СВЦЭМ!$B$33:$B$776,T$155)+'СЕТ СН'!$F$12</f>
        <v>103.00775489</v>
      </c>
      <c r="U183" s="36">
        <f>SUMIFS(СВЦЭМ!$E$33:$E$776,СВЦЭМ!$A$33:$A$776,$A183,СВЦЭМ!$B$33:$B$776,U$155)+'СЕТ СН'!$F$12</f>
        <v>103.61806360999999</v>
      </c>
      <c r="V183" s="36">
        <f>SUMIFS(СВЦЭМ!$E$33:$E$776,СВЦЭМ!$A$33:$A$776,$A183,СВЦЭМ!$B$33:$B$776,V$155)+'СЕТ СН'!$F$12</f>
        <v>102.506867</v>
      </c>
      <c r="W183" s="36">
        <f>SUMIFS(СВЦЭМ!$E$33:$E$776,СВЦЭМ!$A$33:$A$776,$A183,СВЦЭМ!$B$33:$B$776,W$155)+'СЕТ СН'!$F$12</f>
        <v>102.31141479</v>
      </c>
      <c r="X183" s="36">
        <f>SUMIFS(СВЦЭМ!$E$33:$E$776,СВЦЭМ!$A$33:$A$776,$A183,СВЦЭМ!$B$33:$B$776,X$155)+'СЕТ СН'!$F$12</f>
        <v>102.76566689000001</v>
      </c>
      <c r="Y183" s="36">
        <f>SUMIFS(СВЦЭМ!$E$33:$E$776,СВЦЭМ!$A$33:$A$776,$A183,СВЦЭМ!$B$33:$B$776,Y$155)+'СЕТ СН'!$F$12</f>
        <v>106.86930196</v>
      </c>
    </row>
    <row r="184" spans="1:27" ht="15.75" x14ac:dyDescent="0.2">
      <c r="A184" s="35">
        <f t="shared" si="4"/>
        <v>44133</v>
      </c>
      <c r="B184" s="36">
        <f>SUMIFS(СВЦЭМ!$E$33:$E$776,СВЦЭМ!$A$33:$A$776,$A184,СВЦЭМ!$B$33:$B$776,B$155)+'СЕТ СН'!$F$12</f>
        <v>114.7154695</v>
      </c>
      <c r="C184" s="36">
        <f>SUMIFS(СВЦЭМ!$E$33:$E$776,СВЦЭМ!$A$33:$A$776,$A184,СВЦЭМ!$B$33:$B$776,C$155)+'СЕТ СН'!$F$12</f>
        <v>124.91605842</v>
      </c>
      <c r="D184" s="36">
        <f>SUMIFS(СВЦЭМ!$E$33:$E$776,СВЦЭМ!$A$33:$A$776,$A184,СВЦЭМ!$B$33:$B$776,D$155)+'СЕТ СН'!$F$12</f>
        <v>126.61450546</v>
      </c>
      <c r="E184" s="36">
        <f>SUMIFS(СВЦЭМ!$E$33:$E$776,СВЦЭМ!$A$33:$A$776,$A184,СВЦЭМ!$B$33:$B$776,E$155)+'СЕТ СН'!$F$12</f>
        <v>125.65745966999999</v>
      </c>
      <c r="F184" s="36">
        <f>SUMIFS(СВЦЭМ!$E$33:$E$776,СВЦЭМ!$A$33:$A$776,$A184,СВЦЭМ!$B$33:$B$776,F$155)+'СЕТ СН'!$F$12</f>
        <v>126.44425206</v>
      </c>
      <c r="G184" s="36">
        <f>SUMIFS(СВЦЭМ!$E$33:$E$776,СВЦЭМ!$A$33:$A$776,$A184,СВЦЭМ!$B$33:$B$776,G$155)+'СЕТ СН'!$F$12</f>
        <v>136.05830348999999</v>
      </c>
      <c r="H184" s="36">
        <f>SUMIFS(СВЦЭМ!$E$33:$E$776,СВЦЭМ!$A$33:$A$776,$A184,СВЦЭМ!$B$33:$B$776,H$155)+'СЕТ СН'!$F$12</f>
        <v>138.11119779000001</v>
      </c>
      <c r="I184" s="36">
        <f>SUMIFS(СВЦЭМ!$E$33:$E$776,СВЦЭМ!$A$33:$A$776,$A184,СВЦЭМ!$B$33:$B$776,I$155)+'СЕТ СН'!$F$12</f>
        <v>124.2003084</v>
      </c>
      <c r="J184" s="36">
        <f>SUMIFS(СВЦЭМ!$E$33:$E$776,СВЦЭМ!$A$33:$A$776,$A184,СВЦЭМ!$B$33:$B$776,J$155)+'СЕТ СН'!$F$12</f>
        <v>110.63723047000001</v>
      </c>
      <c r="K184" s="36">
        <f>SUMIFS(СВЦЭМ!$E$33:$E$776,СВЦЭМ!$A$33:$A$776,$A184,СВЦЭМ!$B$33:$B$776,K$155)+'СЕТ СН'!$F$12</f>
        <v>103.01323857</v>
      </c>
      <c r="L184" s="36">
        <f>SUMIFS(СВЦЭМ!$E$33:$E$776,СВЦЭМ!$A$33:$A$776,$A184,СВЦЭМ!$B$33:$B$776,L$155)+'СЕТ СН'!$F$12</f>
        <v>103.96260676</v>
      </c>
      <c r="M184" s="36">
        <f>SUMIFS(СВЦЭМ!$E$33:$E$776,СВЦЭМ!$A$33:$A$776,$A184,СВЦЭМ!$B$33:$B$776,M$155)+'СЕТ СН'!$F$12</f>
        <v>104.30735287</v>
      </c>
      <c r="N184" s="36">
        <f>SUMIFS(СВЦЭМ!$E$33:$E$776,СВЦЭМ!$A$33:$A$776,$A184,СВЦЭМ!$B$33:$B$776,N$155)+'СЕТ СН'!$F$12</f>
        <v>102.72493679999999</v>
      </c>
      <c r="O184" s="36">
        <f>SUMIFS(СВЦЭМ!$E$33:$E$776,СВЦЭМ!$A$33:$A$776,$A184,СВЦЭМ!$B$33:$B$776,O$155)+'СЕТ СН'!$F$12</f>
        <v>103.18248375</v>
      </c>
      <c r="P184" s="36">
        <f>SUMIFS(СВЦЭМ!$E$33:$E$776,СВЦЭМ!$A$33:$A$776,$A184,СВЦЭМ!$B$33:$B$776,P$155)+'СЕТ СН'!$F$12</f>
        <v>108.79760768</v>
      </c>
      <c r="Q184" s="36">
        <f>SUMIFS(СВЦЭМ!$E$33:$E$776,СВЦЭМ!$A$33:$A$776,$A184,СВЦЭМ!$B$33:$B$776,Q$155)+'СЕТ СН'!$F$12</f>
        <v>103.04226041</v>
      </c>
      <c r="R184" s="36">
        <f>SUMIFS(СВЦЭМ!$E$33:$E$776,СВЦЭМ!$A$33:$A$776,$A184,СВЦЭМ!$B$33:$B$776,R$155)+'СЕТ СН'!$F$12</f>
        <v>102.2055261</v>
      </c>
      <c r="S184" s="36">
        <f>SUMIFS(СВЦЭМ!$E$33:$E$776,СВЦЭМ!$A$33:$A$776,$A184,СВЦЭМ!$B$33:$B$776,S$155)+'СЕТ СН'!$F$12</f>
        <v>102.24362321</v>
      </c>
      <c r="T184" s="36">
        <f>SUMIFS(СВЦЭМ!$E$33:$E$776,СВЦЭМ!$A$33:$A$776,$A184,СВЦЭМ!$B$33:$B$776,T$155)+'СЕТ СН'!$F$12</f>
        <v>106.28669644999999</v>
      </c>
      <c r="U184" s="36">
        <f>SUMIFS(СВЦЭМ!$E$33:$E$776,СВЦЭМ!$A$33:$A$776,$A184,СВЦЭМ!$B$33:$B$776,U$155)+'СЕТ СН'!$F$12</f>
        <v>106.17067391</v>
      </c>
      <c r="V184" s="36">
        <f>SUMIFS(СВЦЭМ!$E$33:$E$776,СВЦЭМ!$A$33:$A$776,$A184,СВЦЭМ!$B$33:$B$776,V$155)+'СЕТ СН'!$F$12</f>
        <v>103.82105611</v>
      </c>
      <c r="W184" s="36">
        <f>SUMIFS(СВЦЭМ!$E$33:$E$776,СВЦЭМ!$A$33:$A$776,$A184,СВЦЭМ!$B$33:$B$776,W$155)+'СЕТ СН'!$F$12</f>
        <v>101.69904045</v>
      </c>
      <c r="X184" s="36">
        <f>SUMIFS(СВЦЭМ!$E$33:$E$776,СВЦЭМ!$A$33:$A$776,$A184,СВЦЭМ!$B$33:$B$776,X$155)+'СЕТ СН'!$F$12</f>
        <v>108.91518162</v>
      </c>
      <c r="Y184" s="36">
        <f>SUMIFS(СВЦЭМ!$E$33:$E$776,СВЦЭМ!$A$33:$A$776,$A184,СВЦЭМ!$B$33:$B$776,Y$155)+'СЕТ СН'!$F$12</f>
        <v>112.56231151</v>
      </c>
    </row>
    <row r="185" spans="1:27" ht="15.75" x14ac:dyDescent="0.2">
      <c r="A185" s="35">
        <f t="shared" si="4"/>
        <v>44134</v>
      </c>
      <c r="B185" s="36">
        <f>SUMIFS(СВЦЭМ!$E$33:$E$776,СВЦЭМ!$A$33:$A$776,$A185,СВЦЭМ!$B$33:$B$776,B$155)+'СЕТ СН'!$F$12</f>
        <v>112.62502665</v>
      </c>
      <c r="C185" s="36">
        <f>SUMIFS(СВЦЭМ!$E$33:$E$776,СВЦЭМ!$A$33:$A$776,$A185,СВЦЭМ!$B$33:$B$776,C$155)+'СЕТ СН'!$F$12</f>
        <v>121.68810709</v>
      </c>
      <c r="D185" s="36">
        <f>SUMIFS(СВЦЭМ!$E$33:$E$776,СВЦЭМ!$A$33:$A$776,$A185,СВЦЭМ!$B$33:$B$776,D$155)+'СЕТ СН'!$F$12</f>
        <v>136.01769241</v>
      </c>
      <c r="E185" s="36">
        <f>SUMIFS(СВЦЭМ!$E$33:$E$776,СВЦЭМ!$A$33:$A$776,$A185,СВЦЭМ!$B$33:$B$776,E$155)+'СЕТ СН'!$F$12</f>
        <v>138.51968848999999</v>
      </c>
      <c r="F185" s="36">
        <f>SUMIFS(СВЦЭМ!$E$33:$E$776,СВЦЭМ!$A$33:$A$776,$A185,СВЦЭМ!$B$33:$B$776,F$155)+'СЕТ СН'!$F$12</f>
        <v>137.57455547000001</v>
      </c>
      <c r="G185" s="36">
        <f>SUMIFS(СВЦЭМ!$E$33:$E$776,СВЦЭМ!$A$33:$A$776,$A185,СВЦЭМ!$B$33:$B$776,G$155)+'СЕТ СН'!$F$12</f>
        <v>135.18756060000001</v>
      </c>
      <c r="H185" s="36">
        <f>SUMIFS(СВЦЭМ!$E$33:$E$776,СВЦЭМ!$A$33:$A$776,$A185,СВЦЭМ!$B$33:$B$776,H$155)+'СЕТ СН'!$F$12</f>
        <v>124.04516915000001</v>
      </c>
      <c r="I185" s="36">
        <f>SUMIFS(СВЦЭМ!$E$33:$E$776,СВЦЭМ!$A$33:$A$776,$A185,СВЦЭМ!$B$33:$B$776,I$155)+'СЕТ СН'!$F$12</f>
        <v>122.12483742000001</v>
      </c>
      <c r="J185" s="36">
        <f>SUMIFS(СВЦЭМ!$E$33:$E$776,СВЦЭМ!$A$33:$A$776,$A185,СВЦЭМ!$B$33:$B$776,J$155)+'СЕТ СН'!$F$12</f>
        <v>110.84378768000001</v>
      </c>
      <c r="K185" s="36">
        <f>SUMIFS(СВЦЭМ!$E$33:$E$776,СВЦЭМ!$A$33:$A$776,$A185,СВЦЭМ!$B$33:$B$776,K$155)+'СЕТ СН'!$F$12</f>
        <v>108.23222855</v>
      </c>
      <c r="L185" s="36">
        <f>SUMIFS(СВЦЭМ!$E$33:$E$776,СВЦЭМ!$A$33:$A$776,$A185,СВЦЭМ!$B$33:$B$776,L$155)+'СЕТ СН'!$F$12</f>
        <v>108.59020662</v>
      </c>
      <c r="M185" s="36">
        <f>SUMIFS(СВЦЭМ!$E$33:$E$776,СВЦЭМ!$A$33:$A$776,$A185,СВЦЭМ!$B$33:$B$776,M$155)+'СЕТ СН'!$F$12</f>
        <v>108.06853869</v>
      </c>
      <c r="N185" s="36">
        <f>SUMIFS(СВЦЭМ!$E$33:$E$776,СВЦЭМ!$A$33:$A$776,$A185,СВЦЭМ!$B$33:$B$776,N$155)+'СЕТ СН'!$F$12</f>
        <v>107.89838521999999</v>
      </c>
      <c r="O185" s="36">
        <f>SUMIFS(СВЦЭМ!$E$33:$E$776,СВЦЭМ!$A$33:$A$776,$A185,СВЦЭМ!$B$33:$B$776,O$155)+'СЕТ СН'!$F$12</f>
        <v>113.12398810000001</v>
      </c>
      <c r="P185" s="36">
        <f>SUMIFS(СВЦЭМ!$E$33:$E$776,СВЦЭМ!$A$33:$A$776,$A185,СВЦЭМ!$B$33:$B$776,P$155)+'СЕТ СН'!$F$12</f>
        <v>116.78444523</v>
      </c>
      <c r="Q185" s="36">
        <f>SUMIFS(СВЦЭМ!$E$33:$E$776,СВЦЭМ!$A$33:$A$776,$A185,СВЦЭМ!$B$33:$B$776,Q$155)+'СЕТ СН'!$F$12</f>
        <v>114.70089161999999</v>
      </c>
      <c r="R185" s="36">
        <f>SUMIFS(СВЦЭМ!$E$33:$E$776,СВЦЭМ!$A$33:$A$776,$A185,СВЦЭМ!$B$33:$B$776,R$155)+'СЕТ СН'!$F$12</f>
        <v>109.61419056</v>
      </c>
      <c r="S185" s="36">
        <f>SUMIFS(СВЦЭМ!$E$33:$E$776,СВЦЭМ!$A$33:$A$776,$A185,СВЦЭМ!$B$33:$B$776,S$155)+'СЕТ СН'!$F$12</f>
        <v>101.85667149</v>
      </c>
      <c r="T185" s="36">
        <f>SUMIFS(СВЦЭМ!$E$33:$E$776,СВЦЭМ!$A$33:$A$776,$A185,СВЦЭМ!$B$33:$B$776,T$155)+'СЕТ СН'!$F$12</f>
        <v>105.90431717</v>
      </c>
      <c r="U185" s="36">
        <f>SUMIFS(СВЦЭМ!$E$33:$E$776,СВЦЭМ!$A$33:$A$776,$A185,СВЦЭМ!$B$33:$B$776,U$155)+'СЕТ СН'!$F$12</f>
        <v>105.81491334</v>
      </c>
      <c r="V185" s="36">
        <f>SUMIFS(СВЦЭМ!$E$33:$E$776,СВЦЭМ!$A$33:$A$776,$A185,СВЦЭМ!$B$33:$B$776,V$155)+'СЕТ СН'!$F$12</f>
        <v>103.54683611</v>
      </c>
      <c r="W185" s="36">
        <f>SUMIFS(СВЦЭМ!$E$33:$E$776,СВЦЭМ!$A$33:$A$776,$A185,СВЦЭМ!$B$33:$B$776,W$155)+'СЕТ СН'!$F$12</f>
        <v>101.95991616000001</v>
      </c>
      <c r="X185" s="36">
        <f>SUMIFS(СВЦЭМ!$E$33:$E$776,СВЦЭМ!$A$33:$A$776,$A185,СВЦЭМ!$B$33:$B$776,X$155)+'СЕТ СН'!$F$12</f>
        <v>100.29589138</v>
      </c>
      <c r="Y185" s="36">
        <f>SUMIFS(СВЦЭМ!$E$33:$E$776,СВЦЭМ!$A$33:$A$776,$A185,СВЦЭМ!$B$33:$B$776,Y$155)+'СЕТ СН'!$F$12</f>
        <v>106.63043902</v>
      </c>
    </row>
    <row r="186" spans="1:27" ht="15.75" x14ac:dyDescent="0.2">
      <c r="A186" s="35">
        <f t="shared" si="4"/>
        <v>44135</v>
      </c>
      <c r="B186" s="36">
        <f>SUMIFS(СВЦЭМ!$E$33:$E$776,СВЦЭМ!$A$33:$A$776,$A186,СВЦЭМ!$B$33:$B$776,B$155)+'СЕТ СН'!$F$12</f>
        <v>104.35479895</v>
      </c>
      <c r="C186" s="36">
        <f>SUMIFS(СВЦЭМ!$E$33:$E$776,СВЦЭМ!$A$33:$A$776,$A186,СВЦЭМ!$B$33:$B$776,C$155)+'СЕТ СН'!$F$12</f>
        <v>114.11099222</v>
      </c>
      <c r="D186" s="36">
        <f>SUMIFS(СВЦЭМ!$E$33:$E$776,СВЦЭМ!$A$33:$A$776,$A186,СВЦЭМ!$B$33:$B$776,D$155)+'СЕТ СН'!$F$12</f>
        <v>121.06093093</v>
      </c>
      <c r="E186" s="36">
        <f>SUMIFS(СВЦЭМ!$E$33:$E$776,СВЦЭМ!$A$33:$A$776,$A186,СВЦЭМ!$B$33:$B$776,E$155)+'СЕТ СН'!$F$12</f>
        <v>120.98056639000001</v>
      </c>
      <c r="F186" s="36">
        <f>SUMIFS(СВЦЭМ!$E$33:$E$776,СВЦЭМ!$A$33:$A$776,$A186,СВЦЭМ!$B$33:$B$776,F$155)+'СЕТ СН'!$F$12</f>
        <v>122.78035964</v>
      </c>
      <c r="G186" s="36">
        <f>SUMIFS(СВЦЭМ!$E$33:$E$776,СВЦЭМ!$A$33:$A$776,$A186,СВЦЭМ!$B$33:$B$776,G$155)+'СЕТ СН'!$F$12</f>
        <v>121.16423789</v>
      </c>
      <c r="H186" s="36">
        <f>SUMIFS(СВЦЭМ!$E$33:$E$776,СВЦЭМ!$A$33:$A$776,$A186,СВЦЭМ!$B$33:$B$776,H$155)+'СЕТ СН'!$F$12</f>
        <v>118.22071683999999</v>
      </c>
      <c r="I186" s="36">
        <f>SUMIFS(СВЦЭМ!$E$33:$E$776,СВЦЭМ!$A$33:$A$776,$A186,СВЦЭМ!$B$33:$B$776,I$155)+'СЕТ СН'!$F$12</f>
        <v>114.62272729999999</v>
      </c>
      <c r="J186" s="36">
        <f>SUMIFS(СВЦЭМ!$E$33:$E$776,СВЦЭМ!$A$33:$A$776,$A186,СВЦЭМ!$B$33:$B$776,J$155)+'СЕТ СН'!$F$12</f>
        <v>102.58357878</v>
      </c>
      <c r="K186" s="36">
        <f>SUMIFS(СВЦЭМ!$E$33:$E$776,СВЦЭМ!$A$33:$A$776,$A186,СВЦЭМ!$B$33:$B$776,K$155)+'СЕТ СН'!$F$12</f>
        <v>94.947702100000001</v>
      </c>
      <c r="L186" s="36">
        <f>SUMIFS(СВЦЭМ!$E$33:$E$776,СВЦЭМ!$A$33:$A$776,$A186,СВЦЭМ!$B$33:$B$776,L$155)+'СЕТ СН'!$F$12</f>
        <v>97.511172130000006</v>
      </c>
      <c r="M186" s="36">
        <f>SUMIFS(СВЦЭМ!$E$33:$E$776,СВЦЭМ!$A$33:$A$776,$A186,СВЦЭМ!$B$33:$B$776,M$155)+'СЕТ СН'!$F$12</f>
        <v>95.537018880000005</v>
      </c>
      <c r="N186" s="36">
        <f>SUMIFS(СВЦЭМ!$E$33:$E$776,СВЦЭМ!$A$33:$A$776,$A186,СВЦЭМ!$B$33:$B$776,N$155)+'СЕТ СН'!$F$12</f>
        <v>94.093422439999998</v>
      </c>
      <c r="O186" s="36">
        <f>SUMIFS(СВЦЭМ!$E$33:$E$776,СВЦЭМ!$A$33:$A$776,$A186,СВЦЭМ!$B$33:$B$776,O$155)+'СЕТ СН'!$F$12</f>
        <v>99.531995109999997</v>
      </c>
      <c r="P186" s="36">
        <f>SUMIFS(СВЦЭМ!$E$33:$E$776,СВЦЭМ!$A$33:$A$776,$A186,СВЦЭМ!$B$33:$B$776,P$155)+'СЕТ СН'!$F$12</f>
        <v>106.84972126</v>
      </c>
      <c r="Q186" s="36">
        <f>SUMIFS(СВЦЭМ!$E$33:$E$776,СВЦЭМ!$A$33:$A$776,$A186,СВЦЭМ!$B$33:$B$776,Q$155)+'СЕТ СН'!$F$12</f>
        <v>101.75088151999999</v>
      </c>
      <c r="R186" s="36">
        <f>SUMIFS(СВЦЭМ!$E$33:$E$776,СВЦЭМ!$A$33:$A$776,$A186,СВЦЭМ!$B$33:$B$776,R$155)+'СЕТ СН'!$F$12</f>
        <v>96.669671859999994</v>
      </c>
      <c r="S186" s="36">
        <f>SUMIFS(СВЦЭМ!$E$33:$E$776,СВЦЭМ!$A$33:$A$776,$A186,СВЦЭМ!$B$33:$B$776,S$155)+'СЕТ СН'!$F$12</f>
        <v>95.196228719999993</v>
      </c>
      <c r="T186" s="36">
        <f>SUMIFS(СВЦЭМ!$E$33:$E$776,СВЦЭМ!$A$33:$A$776,$A186,СВЦЭМ!$B$33:$B$776,T$155)+'СЕТ СН'!$F$12</f>
        <v>99.499817530000001</v>
      </c>
      <c r="U186" s="36">
        <f>SUMIFS(СВЦЭМ!$E$33:$E$776,СВЦЭМ!$A$33:$A$776,$A186,СВЦЭМ!$B$33:$B$776,U$155)+'СЕТ СН'!$F$12</f>
        <v>100.45792519</v>
      </c>
      <c r="V186" s="36">
        <f>SUMIFS(СВЦЭМ!$E$33:$E$776,СВЦЭМ!$A$33:$A$776,$A186,СВЦЭМ!$B$33:$B$776,V$155)+'СЕТ СН'!$F$12</f>
        <v>98.664837509999998</v>
      </c>
      <c r="W186" s="36">
        <f>SUMIFS(СВЦЭМ!$E$33:$E$776,СВЦЭМ!$A$33:$A$776,$A186,СВЦЭМ!$B$33:$B$776,W$155)+'СЕТ СН'!$F$12</f>
        <v>96.880436360000004</v>
      </c>
      <c r="X186" s="36">
        <f>SUMIFS(СВЦЭМ!$E$33:$E$776,СВЦЭМ!$A$33:$A$776,$A186,СВЦЭМ!$B$33:$B$776,X$155)+'СЕТ СН'!$F$12</f>
        <v>91.079430830000007</v>
      </c>
      <c r="Y186" s="36">
        <f>SUMIFS(СВЦЭМ!$E$33:$E$776,СВЦЭМ!$A$33:$A$776,$A186,СВЦЭМ!$B$33:$B$776,Y$155)+'СЕТ СН'!$F$12</f>
        <v>92.553682379999998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01.10.2020</v>
      </c>
      <c r="B191" s="36">
        <f>SUMIFS(СВЦЭМ!$F$33:$F$776,СВЦЭМ!$A$33:$A$776,$A191,СВЦЭМ!$B$33:$B$776,B$190)+'СЕТ СН'!$F$12</f>
        <v>91.950031609999996</v>
      </c>
      <c r="C191" s="36">
        <f>SUMIFS(СВЦЭМ!$F$33:$F$776,СВЦЭМ!$A$33:$A$776,$A191,СВЦЭМ!$B$33:$B$776,C$190)+'СЕТ СН'!$F$12</f>
        <v>100.96847287999999</v>
      </c>
      <c r="D191" s="36">
        <f>SUMIFS(СВЦЭМ!$F$33:$F$776,СВЦЭМ!$A$33:$A$776,$A191,СВЦЭМ!$B$33:$B$776,D$190)+'СЕТ СН'!$F$12</f>
        <v>107.55142877999999</v>
      </c>
      <c r="E191" s="36">
        <f>SUMIFS(СВЦЭМ!$F$33:$F$776,СВЦЭМ!$A$33:$A$776,$A191,СВЦЭМ!$B$33:$B$776,E$190)+'СЕТ СН'!$F$12</f>
        <v>110.75574501</v>
      </c>
      <c r="F191" s="36">
        <f>SUMIFS(СВЦЭМ!$F$33:$F$776,СВЦЭМ!$A$33:$A$776,$A191,СВЦЭМ!$B$33:$B$776,F$190)+'СЕТ СН'!$F$12</f>
        <v>110.86153882000001</v>
      </c>
      <c r="G191" s="36">
        <f>SUMIFS(СВЦЭМ!$F$33:$F$776,СВЦЭМ!$A$33:$A$776,$A191,СВЦЭМ!$B$33:$B$776,G$190)+'СЕТ СН'!$F$12</f>
        <v>108.41406384</v>
      </c>
      <c r="H191" s="36">
        <f>SUMIFS(СВЦЭМ!$F$33:$F$776,СВЦЭМ!$A$33:$A$776,$A191,СВЦЭМ!$B$33:$B$776,H$190)+'СЕТ СН'!$F$12</f>
        <v>100.82947812</v>
      </c>
      <c r="I191" s="36">
        <f>SUMIFS(СВЦЭМ!$F$33:$F$776,СВЦЭМ!$A$33:$A$776,$A191,СВЦЭМ!$B$33:$B$776,I$190)+'СЕТ СН'!$F$12</f>
        <v>92.581689409999996</v>
      </c>
      <c r="J191" s="36">
        <f>SUMIFS(СВЦЭМ!$F$33:$F$776,СВЦЭМ!$A$33:$A$776,$A191,СВЦЭМ!$B$33:$B$776,J$190)+'СЕТ СН'!$F$12</f>
        <v>83.476648999999995</v>
      </c>
      <c r="K191" s="36">
        <f>SUMIFS(СВЦЭМ!$F$33:$F$776,СВЦЭМ!$A$33:$A$776,$A191,СВЦЭМ!$B$33:$B$776,K$190)+'СЕТ СН'!$F$12</f>
        <v>78.491412699999998</v>
      </c>
      <c r="L191" s="36">
        <f>SUMIFS(СВЦЭМ!$F$33:$F$776,СВЦЭМ!$A$33:$A$776,$A191,СВЦЭМ!$B$33:$B$776,L$190)+'СЕТ СН'!$F$12</f>
        <v>78.606236719999998</v>
      </c>
      <c r="M191" s="36">
        <f>SUMIFS(СВЦЭМ!$F$33:$F$776,СВЦЭМ!$A$33:$A$776,$A191,СВЦЭМ!$B$33:$B$776,M$190)+'СЕТ СН'!$F$12</f>
        <v>79.350529559999998</v>
      </c>
      <c r="N191" s="36">
        <f>SUMIFS(СВЦЭМ!$F$33:$F$776,СВЦЭМ!$A$33:$A$776,$A191,СВЦЭМ!$B$33:$B$776,N$190)+'СЕТ СН'!$F$12</f>
        <v>81.441746679999994</v>
      </c>
      <c r="O191" s="36">
        <f>SUMIFS(СВЦЭМ!$F$33:$F$776,СВЦЭМ!$A$33:$A$776,$A191,СВЦЭМ!$B$33:$B$776,O$190)+'СЕТ СН'!$F$12</f>
        <v>84.821427470000003</v>
      </c>
      <c r="P191" s="36">
        <f>SUMIFS(СВЦЭМ!$F$33:$F$776,СВЦЭМ!$A$33:$A$776,$A191,СВЦЭМ!$B$33:$B$776,P$190)+'СЕТ СН'!$F$12</f>
        <v>88.513596010000001</v>
      </c>
      <c r="Q191" s="36">
        <f>SUMIFS(СВЦЭМ!$F$33:$F$776,СВЦЭМ!$A$33:$A$776,$A191,СВЦЭМ!$B$33:$B$776,Q$190)+'СЕТ СН'!$F$12</f>
        <v>83.551345339999997</v>
      </c>
      <c r="R191" s="36">
        <f>SUMIFS(СВЦЭМ!$F$33:$F$776,СВЦЭМ!$A$33:$A$776,$A191,СВЦЭМ!$B$33:$B$776,R$190)+'СЕТ СН'!$F$12</f>
        <v>77.981031459999997</v>
      </c>
      <c r="S191" s="36">
        <f>SUMIFS(СВЦЭМ!$F$33:$F$776,СВЦЭМ!$A$33:$A$776,$A191,СВЦЭМ!$B$33:$B$776,S$190)+'СЕТ СН'!$F$12</f>
        <v>72.069582800000006</v>
      </c>
      <c r="T191" s="36">
        <f>SUMIFS(СВЦЭМ!$F$33:$F$776,СВЦЭМ!$A$33:$A$776,$A191,СВЦЭМ!$B$33:$B$776,T$190)+'СЕТ СН'!$F$12</f>
        <v>70.429924959999994</v>
      </c>
      <c r="U191" s="36">
        <f>SUMIFS(СВЦЭМ!$F$33:$F$776,СВЦЭМ!$A$33:$A$776,$A191,СВЦЭМ!$B$33:$B$776,U$190)+'СЕТ СН'!$F$12</f>
        <v>71.030149829999999</v>
      </c>
      <c r="V191" s="36">
        <f>SUMIFS(СВЦЭМ!$F$33:$F$776,СВЦЭМ!$A$33:$A$776,$A191,СВЦЭМ!$B$33:$B$776,V$190)+'СЕТ СН'!$F$12</f>
        <v>70.556980719999999</v>
      </c>
      <c r="W191" s="36">
        <f>SUMIFS(СВЦЭМ!$F$33:$F$776,СВЦЭМ!$A$33:$A$776,$A191,СВЦЭМ!$B$33:$B$776,W$190)+'СЕТ СН'!$F$12</f>
        <v>70.316248509999994</v>
      </c>
      <c r="X191" s="36">
        <f>SUMIFS(СВЦЭМ!$F$33:$F$776,СВЦЭМ!$A$33:$A$776,$A191,СВЦЭМ!$B$33:$B$776,X$190)+'СЕТ СН'!$F$12</f>
        <v>71.634748759999994</v>
      </c>
      <c r="Y191" s="36">
        <f>SUMIFS(СВЦЭМ!$F$33:$F$776,СВЦЭМ!$A$33:$A$776,$A191,СВЦЭМ!$B$33:$B$776,Y$190)+'СЕТ СН'!$F$12</f>
        <v>76.088369400000005</v>
      </c>
      <c r="AA191" s="45"/>
    </row>
    <row r="192" spans="1:27" ht="15.75" x14ac:dyDescent="0.2">
      <c r="A192" s="35">
        <f>A191+1</f>
        <v>44106</v>
      </c>
      <c r="B192" s="36">
        <f>SUMIFS(СВЦЭМ!$F$33:$F$776,СВЦЭМ!$A$33:$A$776,$A192,СВЦЭМ!$B$33:$B$776,B$190)+'СЕТ СН'!$F$12</f>
        <v>86.576604239999995</v>
      </c>
      <c r="C192" s="36">
        <f>SUMIFS(СВЦЭМ!$F$33:$F$776,СВЦЭМ!$A$33:$A$776,$A192,СВЦЭМ!$B$33:$B$776,C$190)+'СЕТ СН'!$F$12</f>
        <v>98.333012089999997</v>
      </c>
      <c r="D192" s="36">
        <f>SUMIFS(СВЦЭМ!$F$33:$F$776,СВЦЭМ!$A$33:$A$776,$A192,СВЦЭМ!$B$33:$B$776,D$190)+'СЕТ СН'!$F$12</f>
        <v>106.73276494</v>
      </c>
      <c r="E192" s="36">
        <f>SUMIFS(СВЦЭМ!$F$33:$F$776,СВЦЭМ!$A$33:$A$776,$A192,СВЦЭМ!$B$33:$B$776,E$190)+'СЕТ СН'!$F$12</f>
        <v>109.61481952</v>
      </c>
      <c r="F192" s="36">
        <f>SUMIFS(СВЦЭМ!$F$33:$F$776,СВЦЭМ!$A$33:$A$776,$A192,СВЦЭМ!$B$33:$B$776,F$190)+'СЕТ СН'!$F$12</f>
        <v>110.5900433</v>
      </c>
      <c r="G192" s="36">
        <f>SUMIFS(СВЦЭМ!$F$33:$F$776,СВЦЭМ!$A$33:$A$776,$A192,СВЦЭМ!$B$33:$B$776,G$190)+'СЕТ СН'!$F$12</f>
        <v>107.65518494</v>
      </c>
      <c r="H192" s="36">
        <f>SUMIFS(СВЦЭМ!$F$33:$F$776,СВЦЭМ!$A$33:$A$776,$A192,СВЦЭМ!$B$33:$B$776,H$190)+'СЕТ СН'!$F$12</f>
        <v>99.535414189999997</v>
      </c>
      <c r="I192" s="36">
        <f>SUMIFS(СВЦЭМ!$F$33:$F$776,СВЦЭМ!$A$33:$A$776,$A192,СВЦЭМ!$B$33:$B$776,I$190)+'СЕТ СН'!$F$12</f>
        <v>91.575146450000005</v>
      </c>
      <c r="J192" s="36">
        <f>SUMIFS(СВЦЭМ!$F$33:$F$776,СВЦЭМ!$A$33:$A$776,$A192,СВЦЭМ!$B$33:$B$776,J$190)+'СЕТ СН'!$F$12</f>
        <v>83.184150149999994</v>
      </c>
      <c r="K192" s="36">
        <f>SUMIFS(СВЦЭМ!$F$33:$F$776,СВЦЭМ!$A$33:$A$776,$A192,СВЦЭМ!$B$33:$B$776,K$190)+'СЕТ СН'!$F$12</f>
        <v>78.243001000000007</v>
      </c>
      <c r="L192" s="36">
        <f>SUMIFS(СВЦЭМ!$F$33:$F$776,СВЦЭМ!$A$33:$A$776,$A192,СВЦЭМ!$B$33:$B$776,L$190)+'СЕТ СН'!$F$12</f>
        <v>78.04718536</v>
      </c>
      <c r="M192" s="36">
        <f>SUMIFS(СВЦЭМ!$F$33:$F$776,СВЦЭМ!$A$33:$A$776,$A192,СВЦЭМ!$B$33:$B$776,M$190)+'СЕТ СН'!$F$12</f>
        <v>78.778226630000006</v>
      </c>
      <c r="N192" s="36">
        <f>SUMIFS(СВЦЭМ!$F$33:$F$776,СВЦЭМ!$A$33:$A$776,$A192,СВЦЭМ!$B$33:$B$776,N$190)+'СЕТ СН'!$F$12</f>
        <v>80.424355270000007</v>
      </c>
      <c r="O192" s="36">
        <f>SUMIFS(СВЦЭМ!$F$33:$F$776,СВЦЭМ!$A$33:$A$776,$A192,СВЦЭМ!$B$33:$B$776,O$190)+'СЕТ СН'!$F$12</f>
        <v>84.143728300000006</v>
      </c>
      <c r="P192" s="36">
        <f>SUMIFS(СВЦЭМ!$F$33:$F$776,СВЦЭМ!$A$33:$A$776,$A192,СВЦЭМ!$B$33:$B$776,P$190)+'СЕТ СН'!$F$12</f>
        <v>88.92721736</v>
      </c>
      <c r="Q192" s="36">
        <f>SUMIFS(СВЦЭМ!$F$33:$F$776,СВЦЭМ!$A$33:$A$776,$A192,СВЦЭМ!$B$33:$B$776,Q$190)+'СЕТ СН'!$F$12</f>
        <v>84.183700229999999</v>
      </c>
      <c r="R192" s="36">
        <f>SUMIFS(СВЦЭМ!$F$33:$F$776,СВЦЭМ!$A$33:$A$776,$A192,СВЦЭМ!$B$33:$B$776,R$190)+'СЕТ СН'!$F$12</f>
        <v>78.301316330000006</v>
      </c>
      <c r="S192" s="36">
        <f>SUMIFS(СВЦЭМ!$F$33:$F$776,СВЦЭМ!$A$33:$A$776,$A192,СВЦЭМ!$B$33:$B$776,S$190)+'СЕТ СН'!$F$12</f>
        <v>72.72292865</v>
      </c>
      <c r="T192" s="36">
        <f>SUMIFS(СВЦЭМ!$F$33:$F$776,СВЦЭМ!$A$33:$A$776,$A192,СВЦЭМ!$B$33:$B$776,T$190)+'СЕТ СН'!$F$12</f>
        <v>69.092103640000005</v>
      </c>
      <c r="U192" s="36">
        <f>SUMIFS(СВЦЭМ!$F$33:$F$776,СВЦЭМ!$A$33:$A$776,$A192,СВЦЭМ!$B$33:$B$776,U$190)+'СЕТ СН'!$F$12</f>
        <v>68.131355429999999</v>
      </c>
      <c r="V192" s="36">
        <f>SUMIFS(СВЦЭМ!$F$33:$F$776,СВЦЭМ!$A$33:$A$776,$A192,СВЦЭМ!$B$33:$B$776,V$190)+'СЕТ СН'!$F$12</f>
        <v>68.803643050000005</v>
      </c>
      <c r="W192" s="36">
        <f>SUMIFS(СВЦЭМ!$F$33:$F$776,СВЦЭМ!$A$33:$A$776,$A192,СВЦЭМ!$B$33:$B$776,W$190)+'СЕТ СН'!$F$12</f>
        <v>68.684350620000004</v>
      </c>
      <c r="X192" s="36">
        <f>SUMIFS(СВЦЭМ!$F$33:$F$776,СВЦЭМ!$A$33:$A$776,$A192,СВЦЭМ!$B$33:$B$776,X$190)+'СЕТ СН'!$F$12</f>
        <v>71.717217460000001</v>
      </c>
      <c r="Y192" s="36">
        <f>SUMIFS(СВЦЭМ!$F$33:$F$776,СВЦЭМ!$A$33:$A$776,$A192,СВЦЭМ!$B$33:$B$776,Y$190)+'СЕТ СН'!$F$12</f>
        <v>75.896343939999994</v>
      </c>
    </row>
    <row r="193" spans="1:25" ht="15.75" x14ac:dyDescent="0.2">
      <c r="A193" s="35">
        <f t="shared" ref="A193:A221" si="5">A192+1</f>
        <v>44107</v>
      </c>
      <c r="B193" s="36">
        <f>SUMIFS(СВЦЭМ!$F$33:$F$776,СВЦЭМ!$A$33:$A$776,$A193,СВЦЭМ!$B$33:$B$776,B$190)+'СЕТ СН'!$F$12</f>
        <v>85.460178429999999</v>
      </c>
      <c r="C193" s="36">
        <f>SUMIFS(СВЦЭМ!$F$33:$F$776,СВЦЭМ!$A$33:$A$776,$A193,СВЦЭМ!$B$33:$B$776,C$190)+'СЕТ СН'!$F$12</f>
        <v>97.144405109999994</v>
      </c>
      <c r="D193" s="36">
        <f>SUMIFS(СВЦЭМ!$F$33:$F$776,СВЦЭМ!$A$33:$A$776,$A193,СВЦЭМ!$B$33:$B$776,D$190)+'СЕТ СН'!$F$12</f>
        <v>107.25819969</v>
      </c>
      <c r="E193" s="36">
        <f>SUMIFS(СВЦЭМ!$F$33:$F$776,СВЦЭМ!$A$33:$A$776,$A193,СВЦЭМ!$B$33:$B$776,E$190)+'СЕТ СН'!$F$12</f>
        <v>108.96789139000001</v>
      </c>
      <c r="F193" s="36">
        <f>SUMIFS(СВЦЭМ!$F$33:$F$776,СВЦЭМ!$A$33:$A$776,$A193,СВЦЭМ!$B$33:$B$776,F$190)+'СЕТ СН'!$F$12</f>
        <v>109.60205492999999</v>
      </c>
      <c r="G193" s="36">
        <f>SUMIFS(СВЦЭМ!$F$33:$F$776,СВЦЭМ!$A$33:$A$776,$A193,СВЦЭМ!$B$33:$B$776,G$190)+'СЕТ СН'!$F$12</f>
        <v>107.83220154999999</v>
      </c>
      <c r="H193" s="36">
        <f>SUMIFS(СВЦЭМ!$F$33:$F$776,СВЦЭМ!$A$33:$A$776,$A193,СВЦЭМ!$B$33:$B$776,H$190)+'СЕТ СН'!$F$12</f>
        <v>104.38847058</v>
      </c>
      <c r="I193" s="36">
        <f>SUMIFS(СВЦЭМ!$F$33:$F$776,СВЦЭМ!$A$33:$A$776,$A193,СВЦЭМ!$B$33:$B$776,I$190)+'СЕТ СН'!$F$12</f>
        <v>99.059621579999998</v>
      </c>
      <c r="J193" s="36">
        <f>SUMIFS(СВЦЭМ!$F$33:$F$776,СВЦЭМ!$A$33:$A$776,$A193,СВЦЭМ!$B$33:$B$776,J$190)+'СЕТ СН'!$F$12</f>
        <v>86.345705159999994</v>
      </c>
      <c r="K193" s="36">
        <f>SUMIFS(СВЦЭМ!$F$33:$F$776,СВЦЭМ!$A$33:$A$776,$A193,СВЦЭМ!$B$33:$B$776,K$190)+'СЕТ СН'!$F$12</f>
        <v>78.124623170000007</v>
      </c>
      <c r="L193" s="36">
        <f>SUMIFS(СВЦЭМ!$F$33:$F$776,СВЦЭМ!$A$33:$A$776,$A193,СВЦЭМ!$B$33:$B$776,L$190)+'СЕТ СН'!$F$12</f>
        <v>77.275894339999994</v>
      </c>
      <c r="M193" s="36">
        <f>SUMIFS(СВЦЭМ!$F$33:$F$776,СВЦЭМ!$A$33:$A$776,$A193,СВЦЭМ!$B$33:$B$776,M$190)+'СЕТ СН'!$F$12</f>
        <v>78.138256350000006</v>
      </c>
      <c r="N193" s="36">
        <f>SUMIFS(СВЦЭМ!$F$33:$F$776,СВЦЭМ!$A$33:$A$776,$A193,СВЦЭМ!$B$33:$B$776,N$190)+'СЕТ СН'!$F$12</f>
        <v>79.732064489999999</v>
      </c>
      <c r="O193" s="36">
        <f>SUMIFS(СВЦЭМ!$F$33:$F$776,СВЦЭМ!$A$33:$A$776,$A193,СВЦЭМ!$B$33:$B$776,O$190)+'СЕТ СН'!$F$12</f>
        <v>84.639880219999995</v>
      </c>
      <c r="P193" s="36">
        <f>SUMIFS(СВЦЭМ!$F$33:$F$776,СВЦЭМ!$A$33:$A$776,$A193,СВЦЭМ!$B$33:$B$776,P$190)+'СЕТ СН'!$F$12</f>
        <v>89.710166130000005</v>
      </c>
      <c r="Q193" s="36">
        <f>SUMIFS(СВЦЭМ!$F$33:$F$776,СВЦЭМ!$A$33:$A$776,$A193,СВЦЭМ!$B$33:$B$776,Q$190)+'СЕТ СН'!$F$12</f>
        <v>85.686039910000005</v>
      </c>
      <c r="R193" s="36">
        <f>SUMIFS(СВЦЭМ!$F$33:$F$776,СВЦЭМ!$A$33:$A$776,$A193,СВЦЭМ!$B$33:$B$776,R$190)+'СЕТ СН'!$F$12</f>
        <v>79.840302170000001</v>
      </c>
      <c r="S193" s="36">
        <f>SUMIFS(СВЦЭМ!$F$33:$F$776,СВЦЭМ!$A$33:$A$776,$A193,СВЦЭМ!$B$33:$B$776,S$190)+'СЕТ СН'!$F$12</f>
        <v>72.296246240000002</v>
      </c>
      <c r="T193" s="36">
        <f>SUMIFS(СВЦЭМ!$F$33:$F$776,СВЦЭМ!$A$33:$A$776,$A193,СВЦЭМ!$B$33:$B$776,T$190)+'СЕТ СН'!$F$12</f>
        <v>69.838943700000002</v>
      </c>
      <c r="U193" s="36">
        <f>SUMIFS(СВЦЭМ!$F$33:$F$776,СВЦЭМ!$A$33:$A$776,$A193,СВЦЭМ!$B$33:$B$776,U$190)+'СЕТ СН'!$F$12</f>
        <v>68.526083740000004</v>
      </c>
      <c r="V193" s="36">
        <f>SUMIFS(СВЦЭМ!$F$33:$F$776,СВЦЭМ!$A$33:$A$776,$A193,СВЦЭМ!$B$33:$B$776,V$190)+'СЕТ СН'!$F$12</f>
        <v>67.699188410000005</v>
      </c>
      <c r="W193" s="36">
        <f>SUMIFS(СВЦЭМ!$F$33:$F$776,СВЦЭМ!$A$33:$A$776,$A193,СВЦЭМ!$B$33:$B$776,W$190)+'СЕТ СН'!$F$12</f>
        <v>68.799277480000001</v>
      </c>
      <c r="X193" s="36">
        <f>SUMIFS(СВЦЭМ!$F$33:$F$776,СВЦЭМ!$A$33:$A$776,$A193,СВЦЭМ!$B$33:$B$776,X$190)+'СЕТ СН'!$F$12</f>
        <v>70.736670329999995</v>
      </c>
      <c r="Y193" s="36">
        <f>SUMIFS(СВЦЭМ!$F$33:$F$776,СВЦЭМ!$A$33:$A$776,$A193,СВЦЭМ!$B$33:$B$776,Y$190)+'СЕТ СН'!$F$12</f>
        <v>76.006464469999997</v>
      </c>
    </row>
    <row r="194" spans="1:25" ht="15.75" x14ac:dyDescent="0.2">
      <c r="A194" s="35">
        <f t="shared" si="5"/>
        <v>44108</v>
      </c>
      <c r="B194" s="36">
        <f>SUMIFS(СВЦЭМ!$F$33:$F$776,СВЦЭМ!$A$33:$A$776,$A194,СВЦЭМ!$B$33:$B$776,B$190)+'СЕТ СН'!$F$12</f>
        <v>90.177862259999998</v>
      </c>
      <c r="C194" s="36">
        <f>SUMIFS(СВЦЭМ!$F$33:$F$776,СВЦЭМ!$A$33:$A$776,$A194,СВЦЭМ!$B$33:$B$776,C$190)+'СЕТ СН'!$F$12</f>
        <v>101.56898194</v>
      </c>
      <c r="D194" s="36">
        <f>SUMIFS(СВЦЭМ!$F$33:$F$776,СВЦЭМ!$A$33:$A$776,$A194,СВЦЭМ!$B$33:$B$776,D$190)+'СЕТ СН'!$F$12</f>
        <v>112.479184</v>
      </c>
      <c r="E194" s="36">
        <f>SUMIFS(СВЦЭМ!$F$33:$F$776,СВЦЭМ!$A$33:$A$776,$A194,СВЦЭМ!$B$33:$B$776,E$190)+'СЕТ СН'!$F$12</f>
        <v>116.75816539</v>
      </c>
      <c r="F194" s="36">
        <f>SUMIFS(СВЦЭМ!$F$33:$F$776,СВЦЭМ!$A$33:$A$776,$A194,СВЦЭМ!$B$33:$B$776,F$190)+'СЕТ СН'!$F$12</f>
        <v>117.43726551</v>
      </c>
      <c r="G194" s="36">
        <f>SUMIFS(СВЦЭМ!$F$33:$F$776,СВЦЭМ!$A$33:$A$776,$A194,СВЦЭМ!$B$33:$B$776,G$190)+'СЕТ СН'!$F$12</f>
        <v>115.94854932</v>
      </c>
      <c r="H194" s="36">
        <f>SUMIFS(СВЦЭМ!$F$33:$F$776,СВЦЭМ!$A$33:$A$776,$A194,СВЦЭМ!$B$33:$B$776,H$190)+'СЕТ СН'!$F$12</f>
        <v>113.87716184999999</v>
      </c>
      <c r="I194" s="36">
        <f>SUMIFS(СВЦЭМ!$F$33:$F$776,СВЦЭМ!$A$33:$A$776,$A194,СВЦЭМ!$B$33:$B$776,I$190)+'СЕТ СН'!$F$12</f>
        <v>109.08664258</v>
      </c>
      <c r="J194" s="36">
        <f>SUMIFS(СВЦЭМ!$F$33:$F$776,СВЦЭМ!$A$33:$A$776,$A194,СВЦЭМ!$B$33:$B$776,J$190)+'СЕТ СН'!$F$12</f>
        <v>95.039335620000003</v>
      </c>
      <c r="K194" s="36">
        <f>SUMIFS(СВЦЭМ!$F$33:$F$776,СВЦЭМ!$A$33:$A$776,$A194,СВЦЭМ!$B$33:$B$776,K$190)+'СЕТ СН'!$F$12</f>
        <v>84.611052009999995</v>
      </c>
      <c r="L194" s="36">
        <f>SUMIFS(СВЦЭМ!$F$33:$F$776,СВЦЭМ!$A$33:$A$776,$A194,СВЦЭМ!$B$33:$B$776,L$190)+'СЕТ СН'!$F$12</f>
        <v>79.702716069999994</v>
      </c>
      <c r="M194" s="36">
        <f>SUMIFS(СВЦЭМ!$F$33:$F$776,СВЦЭМ!$A$33:$A$776,$A194,СВЦЭМ!$B$33:$B$776,M$190)+'СЕТ СН'!$F$12</f>
        <v>80.574482799999998</v>
      </c>
      <c r="N194" s="36">
        <f>SUMIFS(СВЦЭМ!$F$33:$F$776,СВЦЭМ!$A$33:$A$776,$A194,СВЦЭМ!$B$33:$B$776,N$190)+'СЕТ СН'!$F$12</f>
        <v>82.193933400000006</v>
      </c>
      <c r="O194" s="36">
        <f>SUMIFS(СВЦЭМ!$F$33:$F$776,СВЦЭМ!$A$33:$A$776,$A194,СВЦЭМ!$B$33:$B$776,O$190)+'СЕТ СН'!$F$12</f>
        <v>90.903815820000005</v>
      </c>
      <c r="P194" s="36">
        <f>SUMIFS(СВЦЭМ!$F$33:$F$776,СВЦЭМ!$A$33:$A$776,$A194,СВЦЭМ!$B$33:$B$776,P$190)+'СЕТ СН'!$F$12</f>
        <v>95.395788929999995</v>
      </c>
      <c r="Q194" s="36">
        <f>SUMIFS(СВЦЭМ!$F$33:$F$776,СВЦЭМ!$A$33:$A$776,$A194,СВЦЭМ!$B$33:$B$776,Q$190)+'СЕТ СН'!$F$12</f>
        <v>89.586452730000005</v>
      </c>
      <c r="R194" s="36">
        <f>SUMIFS(СВЦЭМ!$F$33:$F$776,СВЦЭМ!$A$33:$A$776,$A194,СВЦЭМ!$B$33:$B$776,R$190)+'СЕТ СН'!$F$12</f>
        <v>82.92373465</v>
      </c>
      <c r="S194" s="36">
        <f>SUMIFS(СВЦЭМ!$F$33:$F$776,СВЦЭМ!$A$33:$A$776,$A194,СВЦЭМ!$B$33:$B$776,S$190)+'СЕТ СН'!$F$12</f>
        <v>76.934109550000002</v>
      </c>
      <c r="T194" s="36">
        <f>SUMIFS(СВЦЭМ!$F$33:$F$776,СВЦЭМ!$A$33:$A$776,$A194,СВЦЭМ!$B$33:$B$776,T$190)+'СЕТ СН'!$F$12</f>
        <v>72.793681570000004</v>
      </c>
      <c r="U194" s="36">
        <f>SUMIFS(СВЦЭМ!$F$33:$F$776,СВЦЭМ!$A$33:$A$776,$A194,СВЦЭМ!$B$33:$B$776,U$190)+'СЕТ СН'!$F$12</f>
        <v>71.542811259999993</v>
      </c>
      <c r="V194" s="36">
        <f>SUMIFS(СВЦЭМ!$F$33:$F$776,СВЦЭМ!$A$33:$A$776,$A194,СВЦЭМ!$B$33:$B$776,V$190)+'СЕТ СН'!$F$12</f>
        <v>74.586483549999997</v>
      </c>
      <c r="W194" s="36">
        <f>SUMIFS(СВЦЭМ!$F$33:$F$776,СВЦЭМ!$A$33:$A$776,$A194,СВЦЭМ!$B$33:$B$776,W$190)+'СЕТ СН'!$F$12</f>
        <v>74.487845930000006</v>
      </c>
      <c r="X194" s="36">
        <f>SUMIFS(СВЦЭМ!$F$33:$F$776,СВЦЭМ!$A$33:$A$776,$A194,СВЦЭМ!$B$33:$B$776,X$190)+'СЕТ СН'!$F$12</f>
        <v>77.243030320000003</v>
      </c>
      <c r="Y194" s="36">
        <f>SUMIFS(СВЦЭМ!$F$33:$F$776,СВЦЭМ!$A$33:$A$776,$A194,СВЦЭМ!$B$33:$B$776,Y$190)+'СЕТ СН'!$F$12</f>
        <v>83.74533418</v>
      </c>
    </row>
    <row r="195" spans="1:25" ht="15.75" x14ac:dyDescent="0.2">
      <c r="A195" s="35">
        <f t="shared" si="5"/>
        <v>44109</v>
      </c>
      <c r="B195" s="36">
        <f>SUMIFS(СВЦЭМ!$F$33:$F$776,СВЦЭМ!$A$33:$A$776,$A195,СВЦЭМ!$B$33:$B$776,B$190)+'СЕТ СН'!$F$12</f>
        <v>92.375028060000005</v>
      </c>
      <c r="C195" s="36">
        <f>SUMIFS(СВЦЭМ!$F$33:$F$776,СВЦЭМ!$A$33:$A$776,$A195,СВЦЭМ!$B$33:$B$776,C$190)+'СЕТ СН'!$F$12</f>
        <v>105.08250013</v>
      </c>
      <c r="D195" s="36">
        <f>SUMIFS(СВЦЭМ!$F$33:$F$776,СВЦЭМ!$A$33:$A$776,$A195,СВЦЭМ!$B$33:$B$776,D$190)+'СЕТ СН'!$F$12</f>
        <v>116.45434290999999</v>
      </c>
      <c r="E195" s="36">
        <f>SUMIFS(СВЦЭМ!$F$33:$F$776,СВЦЭМ!$A$33:$A$776,$A195,СВЦЭМ!$B$33:$B$776,E$190)+'СЕТ СН'!$F$12</f>
        <v>119.56650125</v>
      </c>
      <c r="F195" s="36">
        <f>SUMIFS(СВЦЭМ!$F$33:$F$776,СВЦЭМ!$A$33:$A$776,$A195,СВЦЭМ!$B$33:$B$776,F$190)+'СЕТ СН'!$F$12</f>
        <v>119.52483576</v>
      </c>
      <c r="G195" s="36">
        <f>SUMIFS(СВЦЭМ!$F$33:$F$776,СВЦЭМ!$A$33:$A$776,$A195,СВЦЭМ!$B$33:$B$776,G$190)+'СЕТ СН'!$F$12</f>
        <v>116.55619597</v>
      </c>
      <c r="H195" s="36">
        <f>SUMIFS(СВЦЭМ!$F$33:$F$776,СВЦЭМ!$A$33:$A$776,$A195,СВЦЭМ!$B$33:$B$776,H$190)+'СЕТ СН'!$F$12</f>
        <v>107.41124271</v>
      </c>
      <c r="I195" s="36">
        <f>SUMIFS(СВЦЭМ!$F$33:$F$776,СВЦЭМ!$A$33:$A$776,$A195,СВЦЭМ!$B$33:$B$776,I$190)+'СЕТ СН'!$F$12</f>
        <v>98.970631780000005</v>
      </c>
      <c r="J195" s="36">
        <f>SUMIFS(СВЦЭМ!$F$33:$F$776,СВЦЭМ!$A$33:$A$776,$A195,СВЦЭМ!$B$33:$B$776,J$190)+'СЕТ СН'!$F$12</f>
        <v>89.364519049999998</v>
      </c>
      <c r="K195" s="36">
        <f>SUMIFS(СВЦЭМ!$F$33:$F$776,СВЦЭМ!$A$33:$A$776,$A195,СВЦЭМ!$B$33:$B$776,K$190)+'СЕТ СН'!$F$12</f>
        <v>84.547967499999999</v>
      </c>
      <c r="L195" s="36">
        <f>SUMIFS(СВЦЭМ!$F$33:$F$776,СВЦЭМ!$A$33:$A$776,$A195,СВЦЭМ!$B$33:$B$776,L$190)+'СЕТ СН'!$F$12</f>
        <v>84.113875559999997</v>
      </c>
      <c r="M195" s="36">
        <f>SUMIFS(СВЦЭМ!$F$33:$F$776,СВЦЭМ!$A$33:$A$776,$A195,СВЦЭМ!$B$33:$B$776,M$190)+'СЕТ СН'!$F$12</f>
        <v>87.648078769999998</v>
      </c>
      <c r="N195" s="36">
        <f>SUMIFS(СВЦЭМ!$F$33:$F$776,СВЦЭМ!$A$33:$A$776,$A195,СВЦЭМ!$B$33:$B$776,N$190)+'СЕТ СН'!$F$12</f>
        <v>89.013053470000003</v>
      </c>
      <c r="O195" s="36">
        <f>SUMIFS(СВЦЭМ!$F$33:$F$776,СВЦЭМ!$A$33:$A$776,$A195,СВЦЭМ!$B$33:$B$776,O$190)+'СЕТ СН'!$F$12</f>
        <v>93.08203159</v>
      </c>
      <c r="P195" s="36">
        <f>SUMIFS(СВЦЭМ!$F$33:$F$776,СВЦЭМ!$A$33:$A$776,$A195,СВЦЭМ!$B$33:$B$776,P$190)+'СЕТ СН'!$F$12</f>
        <v>97.23597565</v>
      </c>
      <c r="Q195" s="36">
        <f>SUMIFS(СВЦЭМ!$F$33:$F$776,СВЦЭМ!$A$33:$A$776,$A195,СВЦЭМ!$B$33:$B$776,Q$190)+'СЕТ СН'!$F$12</f>
        <v>91.97510991</v>
      </c>
      <c r="R195" s="36">
        <f>SUMIFS(СВЦЭМ!$F$33:$F$776,СВЦЭМ!$A$33:$A$776,$A195,СВЦЭМ!$B$33:$B$776,R$190)+'СЕТ СН'!$F$12</f>
        <v>86.637466059999994</v>
      </c>
      <c r="S195" s="36">
        <f>SUMIFS(СВЦЭМ!$F$33:$F$776,СВЦЭМ!$A$33:$A$776,$A195,СВЦЭМ!$B$33:$B$776,S$190)+'СЕТ СН'!$F$12</f>
        <v>84.835399649999999</v>
      </c>
      <c r="T195" s="36">
        <f>SUMIFS(СВЦЭМ!$F$33:$F$776,СВЦЭМ!$A$33:$A$776,$A195,СВЦЭМ!$B$33:$B$776,T$190)+'СЕТ СН'!$F$12</f>
        <v>87.650834430000003</v>
      </c>
      <c r="U195" s="36">
        <f>SUMIFS(СВЦЭМ!$F$33:$F$776,СВЦЭМ!$A$33:$A$776,$A195,СВЦЭМ!$B$33:$B$776,U$190)+'СЕТ СН'!$F$12</f>
        <v>84.265960980000003</v>
      </c>
      <c r="V195" s="36">
        <f>SUMIFS(СВЦЭМ!$F$33:$F$776,СВЦЭМ!$A$33:$A$776,$A195,СВЦЭМ!$B$33:$B$776,V$190)+'СЕТ СН'!$F$12</f>
        <v>84.594455870000004</v>
      </c>
      <c r="W195" s="36">
        <f>SUMIFS(СВЦЭМ!$F$33:$F$776,СВЦЭМ!$A$33:$A$776,$A195,СВЦЭМ!$B$33:$B$776,W$190)+'СЕТ СН'!$F$12</f>
        <v>89.211615789999996</v>
      </c>
      <c r="X195" s="36">
        <f>SUMIFS(СВЦЭМ!$F$33:$F$776,СВЦЭМ!$A$33:$A$776,$A195,СВЦЭМ!$B$33:$B$776,X$190)+'СЕТ СН'!$F$12</f>
        <v>88.674837100000005</v>
      </c>
      <c r="Y195" s="36">
        <f>SUMIFS(СВЦЭМ!$F$33:$F$776,СВЦЭМ!$A$33:$A$776,$A195,СВЦЭМ!$B$33:$B$776,Y$190)+'СЕТ СН'!$F$12</f>
        <v>93.720796539999995</v>
      </c>
    </row>
    <row r="196" spans="1:25" ht="15.75" x14ac:dyDescent="0.2">
      <c r="A196" s="35">
        <f t="shared" si="5"/>
        <v>44110</v>
      </c>
      <c r="B196" s="36">
        <f>SUMIFS(СВЦЭМ!$F$33:$F$776,СВЦЭМ!$A$33:$A$776,$A196,СВЦЭМ!$B$33:$B$776,B$190)+'СЕТ СН'!$F$12</f>
        <v>104.11774114000001</v>
      </c>
      <c r="C196" s="36">
        <f>SUMIFS(СВЦЭМ!$F$33:$F$776,СВЦЭМ!$A$33:$A$776,$A196,СВЦЭМ!$B$33:$B$776,C$190)+'СЕТ СН'!$F$12</f>
        <v>116.18949168</v>
      </c>
      <c r="D196" s="36">
        <f>SUMIFS(СВЦЭМ!$F$33:$F$776,СВЦЭМ!$A$33:$A$776,$A196,СВЦЭМ!$B$33:$B$776,D$190)+'СЕТ СН'!$F$12</f>
        <v>125.29746258</v>
      </c>
      <c r="E196" s="36">
        <f>SUMIFS(СВЦЭМ!$F$33:$F$776,СВЦЭМ!$A$33:$A$776,$A196,СВЦЭМ!$B$33:$B$776,E$190)+'СЕТ СН'!$F$12</f>
        <v>128.53158637999999</v>
      </c>
      <c r="F196" s="36">
        <f>SUMIFS(СВЦЭМ!$F$33:$F$776,СВЦЭМ!$A$33:$A$776,$A196,СВЦЭМ!$B$33:$B$776,F$190)+'СЕТ СН'!$F$12</f>
        <v>129.15275342000001</v>
      </c>
      <c r="G196" s="36">
        <f>SUMIFS(СВЦЭМ!$F$33:$F$776,СВЦЭМ!$A$33:$A$776,$A196,СВЦЭМ!$B$33:$B$776,G$190)+'СЕТ СН'!$F$12</f>
        <v>127.18555658</v>
      </c>
      <c r="H196" s="36">
        <f>SUMIFS(СВЦЭМ!$F$33:$F$776,СВЦЭМ!$A$33:$A$776,$A196,СВЦЭМ!$B$33:$B$776,H$190)+'СЕТ СН'!$F$12</f>
        <v>118.20585059</v>
      </c>
      <c r="I196" s="36">
        <f>SUMIFS(СВЦЭМ!$F$33:$F$776,СВЦЭМ!$A$33:$A$776,$A196,СВЦЭМ!$B$33:$B$776,I$190)+'СЕТ СН'!$F$12</f>
        <v>110.6691008</v>
      </c>
      <c r="J196" s="36">
        <f>SUMIFS(СВЦЭМ!$F$33:$F$776,СВЦЭМ!$A$33:$A$776,$A196,СВЦЭМ!$B$33:$B$776,J$190)+'СЕТ СН'!$F$12</f>
        <v>100.85935383</v>
      </c>
      <c r="K196" s="36">
        <f>SUMIFS(СВЦЭМ!$F$33:$F$776,СВЦЭМ!$A$33:$A$776,$A196,СВЦЭМ!$B$33:$B$776,K$190)+'СЕТ СН'!$F$12</f>
        <v>95.078637090000001</v>
      </c>
      <c r="L196" s="36">
        <f>SUMIFS(СВЦЭМ!$F$33:$F$776,СВЦЭМ!$A$33:$A$776,$A196,СВЦЭМ!$B$33:$B$776,L$190)+'СЕТ СН'!$F$12</f>
        <v>95.769964060000007</v>
      </c>
      <c r="M196" s="36">
        <f>SUMIFS(СВЦЭМ!$F$33:$F$776,СВЦЭМ!$A$33:$A$776,$A196,СВЦЭМ!$B$33:$B$776,M$190)+'СЕТ СН'!$F$12</f>
        <v>96.293473969999994</v>
      </c>
      <c r="N196" s="36">
        <f>SUMIFS(СВЦЭМ!$F$33:$F$776,СВЦЭМ!$A$33:$A$776,$A196,СВЦЭМ!$B$33:$B$776,N$190)+'СЕТ СН'!$F$12</f>
        <v>98.443806719999998</v>
      </c>
      <c r="O196" s="36">
        <f>SUMIFS(СВЦЭМ!$F$33:$F$776,СВЦЭМ!$A$33:$A$776,$A196,СВЦЭМ!$B$33:$B$776,O$190)+'СЕТ СН'!$F$12</f>
        <v>104.15969817</v>
      </c>
      <c r="P196" s="36">
        <f>SUMIFS(СВЦЭМ!$F$33:$F$776,СВЦЭМ!$A$33:$A$776,$A196,СВЦЭМ!$B$33:$B$776,P$190)+'СЕТ СН'!$F$12</f>
        <v>108.65427585</v>
      </c>
      <c r="Q196" s="36">
        <f>SUMIFS(СВЦЭМ!$F$33:$F$776,СВЦЭМ!$A$33:$A$776,$A196,СВЦЭМ!$B$33:$B$776,Q$190)+'СЕТ СН'!$F$12</f>
        <v>102.29841987</v>
      </c>
      <c r="R196" s="36">
        <f>SUMIFS(СВЦЭМ!$F$33:$F$776,СВЦЭМ!$A$33:$A$776,$A196,СВЦЭМ!$B$33:$B$776,R$190)+'СЕТ СН'!$F$12</f>
        <v>95.251810710000001</v>
      </c>
      <c r="S196" s="36">
        <f>SUMIFS(СВЦЭМ!$F$33:$F$776,СВЦЭМ!$A$33:$A$776,$A196,СВЦЭМ!$B$33:$B$776,S$190)+'СЕТ СН'!$F$12</f>
        <v>88.734997579999998</v>
      </c>
      <c r="T196" s="36">
        <f>SUMIFS(СВЦЭМ!$F$33:$F$776,СВЦЭМ!$A$33:$A$776,$A196,СВЦЭМ!$B$33:$B$776,T$190)+'СЕТ СН'!$F$12</f>
        <v>85.139325380000002</v>
      </c>
      <c r="U196" s="36">
        <f>SUMIFS(СВЦЭМ!$F$33:$F$776,СВЦЭМ!$A$33:$A$776,$A196,СВЦЭМ!$B$33:$B$776,U$190)+'СЕТ СН'!$F$12</f>
        <v>85.395728460000001</v>
      </c>
      <c r="V196" s="36">
        <f>SUMIFS(СВЦЭМ!$F$33:$F$776,СВЦЭМ!$A$33:$A$776,$A196,СВЦЭМ!$B$33:$B$776,V$190)+'СЕТ СН'!$F$12</f>
        <v>83.947169959999997</v>
      </c>
      <c r="W196" s="36">
        <f>SUMIFS(СВЦЭМ!$F$33:$F$776,СВЦЭМ!$A$33:$A$776,$A196,СВЦЭМ!$B$33:$B$776,W$190)+'СЕТ СН'!$F$12</f>
        <v>84.779956159999998</v>
      </c>
      <c r="X196" s="36">
        <f>SUMIFS(СВЦЭМ!$F$33:$F$776,СВЦЭМ!$A$33:$A$776,$A196,СВЦЭМ!$B$33:$B$776,X$190)+'СЕТ СН'!$F$12</f>
        <v>87.882315689999999</v>
      </c>
      <c r="Y196" s="36">
        <f>SUMIFS(СВЦЭМ!$F$33:$F$776,СВЦЭМ!$A$33:$A$776,$A196,СВЦЭМ!$B$33:$B$776,Y$190)+'СЕТ СН'!$F$12</f>
        <v>93.750943460000002</v>
      </c>
    </row>
    <row r="197" spans="1:25" ht="15.75" x14ac:dyDescent="0.2">
      <c r="A197" s="35">
        <f t="shared" si="5"/>
        <v>44111</v>
      </c>
      <c r="B197" s="36">
        <f>SUMIFS(СВЦЭМ!$F$33:$F$776,СВЦЭМ!$A$33:$A$776,$A197,СВЦЭМ!$B$33:$B$776,B$190)+'СЕТ СН'!$F$12</f>
        <v>102.27837785</v>
      </c>
      <c r="C197" s="36">
        <f>SUMIFS(СВЦЭМ!$F$33:$F$776,СВЦЭМ!$A$33:$A$776,$A197,СВЦЭМ!$B$33:$B$776,C$190)+'СЕТ СН'!$F$12</f>
        <v>114.95171292000001</v>
      </c>
      <c r="D197" s="36">
        <f>SUMIFS(СВЦЭМ!$F$33:$F$776,СВЦЭМ!$A$33:$A$776,$A197,СВЦЭМ!$B$33:$B$776,D$190)+'СЕТ СН'!$F$12</f>
        <v>125.7691073</v>
      </c>
      <c r="E197" s="36">
        <f>SUMIFS(СВЦЭМ!$F$33:$F$776,СВЦЭМ!$A$33:$A$776,$A197,СВЦЭМ!$B$33:$B$776,E$190)+'СЕТ СН'!$F$12</f>
        <v>129.23496714999999</v>
      </c>
      <c r="F197" s="36">
        <f>SUMIFS(СВЦЭМ!$F$33:$F$776,СВЦЭМ!$A$33:$A$776,$A197,СВЦЭМ!$B$33:$B$776,F$190)+'СЕТ СН'!$F$12</f>
        <v>128.52533629000001</v>
      </c>
      <c r="G197" s="36">
        <f>SUMIFS(СВЦЭМ!$F$33:$F$776,СВЦЭМ!$A$33:$A$776,$A197,СВЦЭМ!$B$33:$B$776,G$190)+'СЕТ СН'!$F$12</f>
        <v>125.54809571</v>
      </c>
      <c r="H197" s="36">
        <f>SUMIFS(СВЦЭМ!$F$33:$F$776,СВЦЭМ!$A$33:$A$776,$A197,СВЦЭМ!$B$33:$B$776,H$190)+'СЕТ СН'!$F$12</f>
        <v>118.59985974999999</v>
      </c>
      <c r="I197" s="36">
        <f>SUMIFS(СВЦЭМ!$F$33:$F$776,СВЦЭМ!$A$33:$A$776,$A197,СВЦЭМ!$B$33:$B$776,I$190)+'СЕТ СН'!$F$12</f>
        <v>110.69554376000001</v>
      </c>
      <c r="J197" s="36">
        <f>SUMIFS(СВЦЭМ!$F$33:$F$776,СВЦЭМ!$A$33:$A$776,$A197,СВЦЭМ!$B$33:$B$776,J$190)+'СЕТ СН'!$F$12</f>
        <v>101.0862613</v>
      </c>
      <c r="K197" s="36">
        <f>SUMIFS(СВЦЭМ!$F$33:$F$776,СВЦЭМ!$A$33:$A$776,$A197,СВЦЭМ!$B$33:$B$776,K$190)+'СЕТ СН'!$F$12</f>
        <v>96.471157750000003</v>
      </c>
      <c r="L197" s="36">
        <f>SUMIFS(СВЦЭМ!$F$33:$F$776,СВЦЭМ!$A$33:$A$776,$A197,СВЦЭМ!$B$33:$B$776,L$190)+'СЕТ СН'!$F$12</f>
        <v>97.152598940000004</v>
      </c>
      <c r="M197" s="36">
        <f>SUMIFS(СВЦЭМ!$F$33:$F$776,СВЦЭМ!$A$33:$A$776,$A197,СВЦЭМ!$B$33:$B$776,M$190)+'СЕТ СН'!$F$12</f>
        <v>98.357533910000001</v>
      </c>
      <c r="N197" s="36">
        <f>SUMIFS(СВЦЭМ!$F$33:$F$776,СВЦЭМ!$A$33:$A$776,$A197,СВЦЭМ!$B$33:$B$776,N$190)+'СЕТ СН'!$F$12</f>
        <v>99.169183889999999</v>
      </c>
      <c r="O197" s="36">
        <f>SUMIFS(СВЦЭМ!$F$33:$F$776,СВЦЭМ!$A$33:$A$776,$A197,СВЦЭМ!$B$33:$B$776,O$190)+'СЕТ СН'!$F$12</f>
        <v>103.50949701</v>
      </c>
      <c r="P197" s="36">
        <f>SUMIFS(СВЦЭМ!$F$33:$F$776,СВЦЭМ!$A$33:$A$776,$A197,СВЦЭМ!$B$33:$B$776,P$190)+'СЕТ СН'!$F$12</f>
        <v>107.59354161</v>
      </c>
      <c r="Q197" s="36">
        <f>SUMIFS(СВЦЭМ!$F$33:$F$776,СВЦЭМ!$A$33:$A$776,$A197,СВЦЭМ!$B$33:$B$776,Q$190)+'СЕТ СН'!$F$12</f>
        <v>101.78119289</v>
      </c>
      <c r="R197" s="36">
        <f>SUMIFS(СВЦЭМ!$F$33:$F$776,СВЦЭМ!$A$33:$A$776,$A197,СВЦЭМ!$B$33:$B$776,R$190)+'СЕТ СН'!$F$12</f>
        <v>94.012235160000003</v>
      </c>
      <c r="S197" s="36">
        <f>SUMIFS(СВЦЭМ!$F$33:$F$776,СВЦЭМ!$A$33:$A$776,$A197,СВЦЭМ!$B$33:$B$776,S$190)+'СЕТ СН'!$F$12</f>
        <v>86.634531469999999</v>
      </c>
      <c r="T197" s="36">
        <f>SUMIFS(СВЦЭМ!$F$33:$F$776,СВЦЭМ!$A$33:$A$776,$A197,СВЦЭМ!$B$33:$B$776,T$190)+'СЕТ СН'!$F$12</f>
        <v>85.457297729999993</v>
      </c>
      <c r="U197" s="36">
        <f>SUMIFS(СВЦЭМ!$F$33:$F$776,СВЦЭМ!$A$33:$A$776,$A197,СВЦЭМ!$B$33:$B$776,U$190)+'СЕТ СН'!$F$12</f>
        <v>86.541479890000005</v>
      </c>
      <c r="V197" s="36">
        <f>SUMIFS(СВЦЭМ!$F$33:$F$776,СВЦЭМ!$A$33:$A$776,$A197,СВЦЭМ!$B$33:$B$776,V$190)+'СЕТ СН'!$F$12</f>
        <v>86.022897389999997</v>
      </c>
      <c r="W197" s="36">
        <f>SUMIFS(СВЦЭМ!$F$33:$F$776,СВЦЭМ!$A$33:$A$776,$A197,СВЦЭМ!$B$33:$B$776,W$190)+'СЕТ СН'!$F$12</f>
        <v>85.562879039999999</v>
      </c>
      <c r="X197" s="36">
        <f>SUMIFS(СВЦЭМ!$F$33:$F$776,СВЦЭМ!$A$33:$A$776,$A197,СВЦЭМ!$B$33:$B$776,X$190)+'СЕТ СН'!$F$12</f>
        <v>86.015865629999993</v>
      </c>
      <c r="Y197" s="36">
        <f>SUMIFS(СВЦЭМ!$F$33:$F$776,СВЦЭМ!$A$33:$A$776,$A197,СВЦЭМ!$B$33:$B$776,Y$190)+'СЕТ СН'!$F$12</f>
        <v>91.850318360000003</v>
      </c>
    </row>
    <row r="198" spans="1:25" ht="15.75" x14ac:dyDescent="0.2">
      <c r="A198" s="35">
        <f t="shared" si="5"/>
        <v>44112</v>
      </c>
      <c r="B198" s="36">
        <f>SUMIFS(СВЦЭМ!$F$33:$F$776,СВЦЭМ!$A$33:$A$776,$A198,СВЦЭМ!$B$33:$B$776,B$190)+'СЕТ СН'!$F$12</f>
        <v>98.903427440000002</v>
      </c>
      <c r="C198" s="36">
        <f>SUMIFS(СВЦЭМ!$F$33:$F$776,СВЦЭМ!$A$33:$A$776,$A198,СВЦЭМ!$B$33:$B$776,C$190)+'СЕТ СН'!$F$12</f>
        <v>111.22111137</v>
      </c>
      <c r="D198" s="36">
        <f>SUMIFS(СВЦЭМ!$F$33:$F$776,СВЦЭМ!$A$33:$A$776,$A198,СВЦЭМ!$B$33:$B$776,D$190)+'СЕТ СН'!$F$12</f>
        <v>120.77477827</v>
      </c>
      <c r="E198" s="36">
        <f>SUMIFS(СВЦЭМ!$F$33:$F$776,СВЦЭМ!$A$33:$A$776,$A198,СВЦЭМ!$B$33:$B$776,E$190)+'СЕТ СН'!$F$12</f>
        <v>122.66240048</v>
      </c>
      <c r="F198" s="36">
        <f>SUMIFS(СВЦЭМ!$F$33:$F$776,СВЦЭМ!$A$33:$A$776,$A198,СВЦЭМ!$B$33:$B$776,F$190)+'СЕТ СН'!$F$12</f>
        <v>122.04631639</v>
      </c>
      <c r="G198" s="36">
        <f>SUMIFS(СВЦЭМ!$F$33:$F$776,СВЦЭМ!$A$33:$A$776,$A198,СВЦЭМ!$B$33:$B$776,G$190)+'СЕТ СН'!$F$12</f>
        <v>119.24105489</v>
      </c>
      <c r="H198" s="36">
        <f>SUMIFS(СВЦЭМ!$F$33:$F$776,СВЦЭМ!$A$33:$A$776,$A198,СВЦЭМ!$B$33:$B$776,H$190)+'СЕТ СН'!$F$12</f>
        <v>112.04000234999999</v>
      </c>
      <c r="I198" s="36">
        <f>SUMIFS(СВЦЭМ!$F$33:$F$776,СВЦЭМ!$A$33:$A$776,$A198,СВЦЭМ!$B$33:$B$776,I$190)+'СЕТ СН'!$F$12</f>
        <v>104.15790896999999</v>
      </c>
      <c r="J198" s="36">
        <f>SUMIFS(СВЦЭМ!$F$33:$F$776,СВЦЭМ!$A$33:$A$776,$A198,СВЦЭМ!$B$33:$B$776,J$190)+'СЕТ СН'!$F$12</f>
        <v>95.250642189999994</v>
      </c>
      <c r="K198" s="36">
        <f>SUMIFS(СВЦЭМ!$F$33:$F$776,СВЦЭМ!$A$33:$A$776,$A198,СВЦЭМ!$B$33:$B$776,K$190)+'СЕТ СН'!$F$12</f>
        <v>90.562897480000004</v>
      </c>
      <c r="L198" s="36">
        <f>SUMIFS(СВЦЭМ!$F$33:$F$776,СВЦЭМ!$A$33:$A$776,$A198,СВЦЭМ!$B$33:$B$776,L$190)+'СЕТ СН'!$F$12</f>
        <v>91.395197909999993</v>
      </c>
      <c r="M198" s="36">
        <f>SUMIFS(СВЦЭМ!$F$33:$F$776,СВЦЭМ!$A$33:$A$776,$A198,СВЦЭМ!$B$33:$B$776,M$190)+'СЕТ СН'!$F$12</f>
        <v>92.516496430000004</v>
      </c>
      <c r="N198" s="36">
        <f>SUMIFS(СВЦЭМ!$F$33:$F$776,СВЦЭМ!$A$33:$A$776,$A198,СВЦЭМ!$B$33:$B$776,N$190)+'СЕТ СН'!$F$12</f>
        <v>93.954803589999997</v>
      </c>
      <c r="O198" s="36">
        <f>SUMIFS(СВЦЭМ!$F$33:$F$776,СВЦЭМ!$A$33:$A$776,$A198,СВЦЭМ!$B$33:$B$776,O$190)+'СЕТ СН'!$F$12</f>
        <v>99.068042759999997</v>
      </c>
      <c r="P198" s="36">
        <f>SUMIFS(СВЦЭМ!$F$33:$F$776,СВЦЭМ!$A$33:$A$776,$A198,СВЦЭМ!$B$33:$B$776,P$190)+'СЕТ СН'!$F$12</f>
        <v>103.16554361999999</v>
      </c>
      <c r="Q198" s="36">
        <f>SUMIFS(СВЦЭМ!$F$33:$F$776,СВЦЭМ!$A$33:$A$776,$A198,СВЦЭМ!$B$33:$B$776,Q$190)+'СЕТ СН'!$F$12</f>
        <v>97.008225870000004</v>
      </c>
      <c r="R198" s="36">
        <f>SUMIFS(СВЦЭМ!$F$33:$F$776,СВЦЭМ!$A$33:$A$776,$A198,СВЦЭМ!$B$33:$B$776,R$190)+'СЕТ СН'!$F$12</f>
        <v>89.748888980000004</v>
      </c>
      <c r="S198" s="36">
        <f>SUMIFS(СВЦЭМ!$F$33:$F$776,СВЦЭМ!$A$33:$A$776,$A198,СВЦЭМ!$B$33:$B$776,S$190)+'СЕТ СН'!$F$12</f>
        <v>83.189841799999996</v>
      </c>
      <c r="T198" s="36">
        <f>SUMIFS(СВЦЭМ!$F$33:$F$776,СВЦЭМ!$A$33:$A$776,$A198,СВЦЭМ!$B$33:$B$776,T$190)+'СЕТ СН'!$F$12</f>
        <v>83.201973640000006</v>
      </c>
      <c r="U198" s="36">
        <f>SUMIFS(СВЦЭМ!$F$33:$F$776,СВЦЭМ!$A$33:$A$776,$A198,СВЦЭМ!$B$33:$B$776,U$190)+'СЕТ СН'!$F$12</f>
        <v>85.567139370000007</v>
      </c>
      <c r="V198" s="36">
        <f>SUMIFS(СВЦЭМ!$F$33:$F$776,СВЦЭМ!$A$33:$A$776,$A198,СВЦЭМ!$B$33:$B$776,V$190)+'СЕТ СН'!$F$12</f>
        <v>84.225608050000005</v>
      </c>
      <c r="W198" s="36">
        <f>SUMIFS(СВЦЭМ!$F$33:$F$776,СВЦЭМ!$A$33:$A$776,$A198,СВЦЭМ!$B$33:$B$776,W$190)+'СЕТ СН'!$F$12</f>
        <v>83.532347360000003</v>
      </c>
      <c r="X198" s="36">
        <f>SUMIFS(СВЦЭМ!$F$33:$F$776,СВЦЭМ!$A$33:$A$776,$A198,СВЦЭМ!$B$33:$B$776,X$190)+'СЕТ СН'!$F$12</f>
        <v>85.041723880000006</v>
      </c>
      <c r="Y198" s="36">
        <f>SUMIFS(СВЦЭМ!$F$33:$F$776,СВЦЭМ!$A$33:$A$776,$A198,СВЦЭМ!$B$33:$B$776,Y$190)+'СЕТ СН'!$F$12</f>
        <v>90.242514380000003</v>
      </c>
    </row>
    <row r="199" spans="1:25" ht="15.75" x14ac:dyDescent="0.2">
      <c r="A199" s="35">
        <f t="shared" si="5"/>
        <v>44113</v>
      </c>
      <c r="B199" s="36">
        <f>SUMIFS(СВЦЭМ!$F$33:$F$776,СВЦЭМ!$A$33:$A$776,$A199,СВЦЭМ!$B$33:$B$776,B$190)+'СЕТ СН'!$F$12</f>
        <v>98.345566489999996</v>
      </c>
      <c r="C199" s="36">
        <f>SUMIFS(СВЦЭМ!$F$33:$F$776,СВЦЭМ!$A$33:$A$776,$A199,СВЦЭМ!$B$33:$B$776,C$190)+'СЕТ СН'!$F$12</f>
        <v>110.1288496</v>
      </c>
      <c r="D199" s="36">
        <f>SUMIFS(СВЦЭМ!$F$33:$F$776,СВЦЭМ!$A$33:$A$776,$A199,СВЦЭМ!$B$33:$B$776,D$190)+'СЕТ СН'!$F$12</f>
        <v>120.39575698</v>
      </c>
      <c r="E199" s="36">
        <f>SUMIFS(СВЦЭМ!$F$33:$F$776,СВЦЭМ!$A$33:$A$776,$A199,СВЦЭМ!$B$33:$B$776,E$190)+'СЕТ СН'!$F$12</f>
        <v>122.6853662</v>
      </c>
      <c r="F199" s="36">
        <f>SUMIFS(СВЦЭМ!$F$33:$F$776,СВЦЭМ!$A$33:$A$776,$A199,СВЦЭМ!$B$33:$B$776,F$190)+'СЕТ СН'!$F$12</f>
        <v>123.58058158</v>
      </c>
      <c r="G199" s="36">
        <f>SUMIFS(СВЦЭМ!$F$33:$F$776,СВЦЭМ!$A$33:$A$776,$A199,СВЦЭМ!$B$33:$B$776,G$190)+'СЕТ СН'!$F$12</f>
        <v>120.09158544</v>
      </c>
      <c r="H199" s="36">
        <f>SUMIFS(СВЦЭМ!$F$33:$F$776,СВЦЭМ!$A$33:$A$776,$A199,СВЦЭМ!$B$33:$B$776,H$190)+'СЕТ СН'!$F$12</f>
        <v>112.00239981</v>
      </c>
      <c r="I199" s="36">
        <f>SUMIFS(СВЦЭМ!$F$33:$F$776,СВЦЭМ!$A$33:$A$776,$A199,СВЦЭМ!$B$33:$B$776,I$190)+'СЕТ СН'!$F$12</f>
        <v>104.69793314</v>
      </c>
      <c r="J199" s="36">
        <f>SUMIFS(СВЦЭМ!$F$33:$F$776,СВЦЭМ!$A$33:$A$776,$A199,СВЦЭМ!$B$33:$B$776,J$190)+'СЕТ СН'!$F$12</f>
        <v>96.501005570000004</v>
      </c>
      <c r="K199" s="36">
        <f>SUMIFS(СВЦЭМ!$F$33:$F$776,СВЦЭМ!$A$33:$A$776,$A199,СВЦЭМ!$B$33:$B$776,K$190)+'СЕТ СН'!$F$12</f>
        <v>94.61446273</v>
      </c>
      <c r="L199" s="36">
        <f>SUMIFS(СВЦЭМ!$F$33:$F$776,СВЦЭМ!$A$33:$A$776,$A199,СВЦЭМ!$B$33:$B$776,L$190)+'СЕТ СН'!$F$12</f>
        <v>94.699338789999999</v>
      </c>
      <c r="M199" s="36">
        <f>SUMIFS(СВЦЭМ!$F$33:$F$776,СВЦЭМ!$A$33:$A$776,$A199,СВЦЭМ!$B$33:$B$776,M$190)+'СЕТ СН'!$F$12</f>
        <v>96.602697460000002</v>
      </c>
      <c r="N199" s="36">
        <f>SUMIFS(СВЦЭМ!$F$33:$F$776,СВЦЭМ!$A$33:$A$776,$A199,СВЦЭМ!$B$33:$B$776,N$190)+'СЕТ СН'!$F$12</f>
        <v>98.135349550000001</v>
      </c>
      <c r="O199" s="36">
        <f>SUMIFS(СВЦЭМ!$F$33:$F$776,СВЦЭМ!$A$33:$A$776,$A199,СВЦЭМ!$B$33:$B$776,O$190)+'СЕТ СН'!$F$12</f>
        <v>98.330949709999999</v>
      </c>
      <c r="P199" s="36">
        <f>SUMIFS(СВЦЭМ!$F$33:$F$776,СВЦЭМ!$A$33:$A$776,$A199,СВЦЭМ!$B$33:$B$776,P$190)+'СЕТ СН'!$F$12</f>
        <v>100.00983956</v>
      </c>
      <c r="Q199" s="36">
        <f>SUMIFS(СВЦЭМ!$F$33:$F$776,СВЦЭМ!$A$33:$A$776,$A199,СВЦЭМ!$B$33:$B$776,Q$190)+'СЕТ СН'!$F$12</f>
        <v>100.84553681</v>
      </c>
      <c r="R199" s="36">
        <f>SUMIFS(СВЦЭМ!$F$33:$F$776,СВЦЭМ!$A$33:$A$776,$A199,СВЦЭМ!$B$33:$B$776,R$190)+'СЕТ СН'!$F$12</f>
        <v>94.802437909999995</v>
      </c>
      <c r="S199" s="36">
        <f>SUMIFS(СВЦЭМ!$F$33:$F$776,СВЦЭМ!$A$33:$A$776,$A199,СВЦЭМ!$B$33:$B$776,S$190)+'СЕТ СН'!$F$12</f>
        <v>85.312523959999993</v>
      </c>
      <c r="T199" s="36">
        <f>SUMIFS(СВЦЭМ!$F$33:$F$776,СВЦЭМ!$A$33:$A$776,$A199,СВЦЭМ!$B$33:$B$776,T$190)+'СЕТ СН'!$F$12</f>
        <v>79.203754599999996</v>
      </c>
      <c r="U199" s="36">
        <f>SUMIFS(СВЦЭМ!$F$33:$F$776,СВЦЭМ!$A$33:$A$776,$A199,СВЦЭМ!$B$33:$B$776,U$190)+'СЕТ СН'!$F$12</f>
        <v>84.154131320000005</v>
      </c>
      <c r="V199" s="36">
        <f>SUMIFS(СВЦЭМ!$F$33:$F$776,СВЦЭМ!$A$33:$A$776,$A199,СВЦЭМ!$B$33:$B$776,V$190)+'СЕТ СН'!$F$12</f>
        <v>83.888495700000007</v>
      </c>
      <c r="W199" s="36">
        <f>SUMIFS(СВЦЭМ!$F$33:$F$776,СВЦЭМ!$A$33:$A$776,$A199,СВЦЭМ!$B$33:$B$776,W$190)+'СЕТ СН'!$F$12</f>
        <v>82.503048809999996</v>
      </c>
      <c r="X199" s="36">
        <f>SUMIFS(СВЦЭМ!$F$33:$F$776,СВЦЭМ!$A$33:$A$776,$A199,СВЦЭМ!$B$33:$B$776,X$190)+'СЕТ СН'!$F$12</f>
        <v>84.029342819999997</v>
      </c>
      <c r="Y199" s="36">
        <f>SUMIFS(СВЦЭМ!$F$33:$F$776,СВЦЭМ!$A$33:$A$776,$A199,СВЦЭМ!$B$33:$B$776,Y$190)+'СЕТ СН'!$F$12</f>
        <v>88.24890963</v>
      </c>
    </row>
    <row r="200" spans="1:25" ht="15.75" x14ac:dyDescent="0.2">
      <c r="A200" s="35">
        <f t="shared" si="5"/>
        <v>44114</v>
      </c>
      <c r="B200" s="36">
        <f>SUMIFS(СВЦЭМ!$F$33:$F$776,СВЦЭМ!$A$33:$A$776,$A200,СВЦЭМ!$B$33:$B$776,B$190)+'СЕТ СН'!$F$12</f>
        <v>96.194479720000004</v>
      </c>
      <c r="C200" s="36">
        <f>SUMIFS(СВЦЭМ!$F$33:$F$776,СВЦЭМ!$A$33:$A$776,$A200,СВЦЭМ!$B$33:$B$776,C$190)+'СЕТ СН'!$F$12</f>
        <v>107.78436594999999</v>
      </c>
      <c r="D200" s="36">
        <f>SUMIFS(СВЦЭМ!$F$33:$F$776,СВЦЭМ!$A$33:$A$776,$A200,СВЦЭМ!$B$33:$B$776,D$190)+'СЕТ СН'!$F$12</f>
        <v>118.58057282</v>
      </c>
      <c r="E200" s="36">
        <f>SUMIFS(СВЦЭМ!$F$33:$F$776,СВЦЭМ!$A$33:$A$776,$A200,СВЦЭМ!$B$33:$B$776,E$190)+'СЕТ СН'!$F$12</f>
        <v>122.53353523</v>
      </c>
      <c r="F200" s="36">
        <f>SUMIFS(СВЦЭМ!$F$33:$F$776,СВЦЭМ!$A$33:$A$776,$A200,СВЦЭМ!$B$33:$B$776,F$190)+'СЕТ СН'!$F$12</f>
        <v>123.17092783</v>
      </c>
      <c r="G200" s="36">
        <f>SUMIFS(СВЦЭМ!$F$33:$F$776,СВЦЭМ!$A$33:$A$776,$A200,СВЦЭМ!$B$33:$B$776,G$190)+'СЕТ СН'!$F$12</f>
        <v>120.639717</v>
      </c>
      <c r="H200" s="36">
        <f>SUMIFS(СВЦЭМ!$F$33:$F$776,СВЦЭМ!$A$33:$A$776,$A200,СВЦЭМ!$B$33:$B$776,H$190)+'СЕТ СН'!$F$12</f>
        <v>118.13169525000001</v>
      </c>
      <c r="I200" s="36">
        <f>SUMIFS(СВЦЭМ!$F$33:$F$776,СВЦЭМ!$A$33:$A$776,$A200,СВЦЭМ!$B$33:$B$776,I$190)+'СЕТ СН'!$F$12</f>
        <v>113.63212682</v>
      </c>
      <c r="J200" s="36">
        <f>SUMIFS(СВЦЭМ!$F$33:$F$776,СВЦЭМ!$A$33:$A$776,$A200,СВЦЭМ!$B$33:$B$776,J$190)+'СЕТ СН'!$F$12</f>
        <v>100.43009673</v>
      </c>
      <c r="K200" s="36">
        <f>SUMIFS(СВЦЭМ!$F$33:$F$776,СВЦЭМ!$A$33:$A$776,$A200,СВЦЭМ!$B$33:$B$776,K$190)+'СЕТ СН'!$F$12</f>
        <v>92.156853949999999</v>
      </c>
      <c r="L200" s="36">
        <f>SUMIFS(СВЦЭМ!$F$33:$F$776,СВЦЭМ!$A$33:$A$776,$A200,СВЦЭМ!$B$33:$B$776,L$190)+'СЕТ СН'!$F$12</f>
        <v>91.060169939999994</v>
      </c>
      <c r="M200" s="36">
        <f>SUMIFS(СВЦЭМ!$F$33:$F$776,СВЦЭМ!$A$33:$A$776,$A200,СВЦЭМ!$B$33:$B$776,M$190)+'СЕТ СН'!$F$12</f>
        <v>90.347019590000002</v>
      </c>
      <c r="N200" s="36">
        <f>SUMIFS(СВЦЭМ!$F$33:$F$776,СВЦЭМ!$A$33:$A$776,$A200,СВЦЭМ!$B$33:$B$776,N$190)+'СЕТ СН'!$F$12</f>
        <v>91.318498309999995</v>
      </c>
      <c r="O200" s="36">
        <f>SUMIFS(СВЦЭМ!$F$33:$F$776,СВЦЭМ!$A$33:$A$776,$A200,СВЦЭМ!$B$33:$B$776,O$190)+'СЕТ СН'!$F$12</f>
        <v>98.893039889999997</v>
      </c>
      <c r="P200" s="36">
        <f>SUMIFS(СВЦЭМ!$F$33:$F$776,СВЦЭМ!$A$33:$A$776,$A200,СВЦЭМ!$B$33:$B$776,P$190)+'СЕТ СН'!$F$12</f>
        <v>102.72209161000001</v>
      </c>
      <c r="Q200" s="36">
        <f>SUMIFS(СВЦЭМ!$F$33:$F$776,СВЦЭМ!$A$33:$A$776,$A200,СВЦЭМ!$B$33:$B$776,Q$190)+'СЕТ СН'!$F$12</f>
        <v>101.2492199</v>
      </c>
      <c r="R200" s="36">
        <f>SUMIFS(СВЦЭМ!$F$33:$F$776,СВЦЭМ!$A$33:$A$776,$A200,СВЦЭМ!$B$33:$B$776,R$190)+'СЕТ СН'!$F$12</f>
        <v>92.914062040000005</v>
      </c>
      <c r="S200" s="36">
        <f>SUMIFS(СВЦЭМ!$F$33:$F$776,СВЦЭМ!$A$33:$A$776,$A200,СВЦЭМ!$B$33:$B$776,S$190)+'СЕТ СН'!$F$12</f>
        <v>89.731336769999999</v>
      </c>
      <c r="T200" s="36">
        <f>SUMIFS(СВЦЭМ!$F$33:$F$776,СВЦЭМ!$A$33:$A$776,$A200,СВЦЭМ!$B$33:$B$776,T$190)+'СЕТ СН'!$F$12</f>
        <v>86.951821679999995</v>
      </c>
      <c r="U200" s="36">
        <f>SUMIFS(СВЦЭМ!$F$33:$F$776,СВЦЭМ!$A$33:$A$776,$A200,СВЦЭМ!$B$33:$B$776,U$190)+'СЕТ СН'!$F$12</f>
        <v>86.434404860000001</v>
      </c>
      <c r="V200" s="36">
        <f>SUMIFS(СВЦЭМ!$F$33:$F$776,СВЦЭМ!$A$33:$A$776,$A200,СВЦЭМ!$B$33:$B$776,V$190)+'СЕТ СН'!$F$12</f>
        <v>80.800243179999995</v>
      </c>
      <c r="W200" s="36">
        <f>SUMIFS(СВЦЭМ!$F$33:$F$776,СВЦЭМ!$A$33:$A$776,$A200,СВЦЭМ!$B$33:$B$776,W$190)+'СЕТ СН'!$F$12</f>
        <v>80.074774489999996</v>
      </c>
      <c r="X200" s="36">
        <f>SUMIFS(СВЦЭМ!$F$33:$F$776,СВЦЭМ!$A$33:$A$776,$A200,СВЦЭМ!$B$33:$B$776,X$190)+'СЕТ СН'!$F$12</f>
        <v>78.358494269999994</v>
      </c>
      <c r="Y200" s="36">
        <f>SUMIFS(СВЦЭМ!$F$33:$F$776,СВЦЭМ!$A$33:$A$776,$A200,СВЦЭМ!$B$33:$B$776,Y$190)+'СЕТ СН'!$F$12</f>
        <v>84.67477538</v>
      </c>
    </row>
    <row r="201" spans="1:25" ht="15.75" x14ac:dyDescent="0.2">
      <c r="A201" s="35">
        <f t="shared" si="5"/>
        <v>44115</v>
      </c>
      <c r="B201" s="36">
        <f>SUMIFS(СВЦЭМ!$F$33:$F$776,СВЦЭМ!$A$33:$A$776,$A201,СВЦЭМ!$B$33:$B$776,B$190)+'СЕТ СН'!$F$12</f>
        <v>96.997761159999996</v>
      </c>
      <c r="C201" s="36">
        <f>SUMIFS(СВЦЭМ!$F$33:$F$776,СВЦЭМ!$A$33:$A$776,$A201,СВЦЭМ!$B$33:$B$776,C$190)+'СЕТ СН'!$F$12</f>
        <v>110.23248627</v>
      </c>
      <c r="D201" s="36">
        <f>SUMIFS(СВЦЭМ!$F$33:$F$776,СВЦЭМ!$A$33:$A$776,$A201,СВЦЭМ!$B$33:$B$776,D$190)+'СЕТ СН'!$F$12</f>
        <v>124.32527902</v>
      </c>
      <c r="E201" s="36">
        <f>SUMIFS(СВЦЭМ!$F$33:$F$776,СВЦЭМ!$A$33:$A$776,$A201,СВЦЭМ!$B$33:$B$776,E$190)+'СЕТ СН'!$F$12</f>
        <v>128.99951105</v>
      </c>
      <c r="F201" s="36">
        <f>SUMIFS(СВЦЭМ!$F$33:$F$776,СВЦЭМ!$A$33:$A$776,$A201,СВЦЭМ!$B$33:$B$776,F$190)+'СЕТ СН'!$F$12</f>
        <v>129.69420567</v>
      </c>
      <c r="G201" s="36">
        <f>SUMIFS(СВЦЭМ!$F$33:$F$776,СВЦЭМ!$A$33:$A$776,$A201,СВЦЭМ!$B$33:$B$776,G$190)+'СЕТ СН'!$F$12</f>
        <v>128.35270088999999</v>
      </c>
      <c r="H201" s="36">
        <f>SUMIFS(СВЦЭМ!$F$33:$F$776,СВЦЭМ!$A$33:$A$776,$A201,СВЦЭМ!$B$33:$B$776,H$190)+'СЕТ СН'!$F$12</f>
        <v>125.6906585</v>
      </c>
      <c r="I201" s="36">
        <f>SUMIFS(СВЦЭМ!$F$33:$F$776,СВЦЭМ!$A$33:$A$776,$A201,СВЦЭМ!$B$33:$B$776,I$190)+'СЕТ СН'!$F$12</f>
        <v>122.61503876</v>
      </c>
      <c r="J201" s="36">
        <f>SUMIFS(СВЦЭМ!$F$33:$F$776,СВЦЭМ!$A$33:$A$776,$A201,СВЦЭМ!$B$33:$B$776,J$190)+'СЕТ СН'!$F$12</f>
        <v>108.36620839</v>
      </c>
      <c r="K201" s="36">
        <f>SUMIFS(СВЦЭМ!$F$33:$F$776,СВЦЭМ!$A$33:$A$776,$A201,СВЦЭМ!$B$33:$B$776,K$190)+'СЕТ СН'!$F$12</f>
        <v>97.527710560000003</v>
      </c>
      <c r="L201" s="36">
        <f>SUMIFS(СВЦЭМ!$F$33:$F$776,СВЦЭМ!$A$33:$A$776,$A201,СВЦЭМ!$B$33:$B$776,L$190)+'СЕТ СН'!$F$12</f>
        <v>96.178448700000004</v>
      </c>
      <c r="M201" s="36">
        <f>SUMIFS(СВЦЭМ!$F$33:$F$776,СВЦЭМ!$A$33:$A$776,$A201,СВЦЭМ!$B$33:$B$776,M$190)+'СЕТ СН'!$F$12</f>
        <v>96.243673790000003</v>
      </c>
      <c r="N201" s="36">
        <f>SUMIFS(СВЦЭМ!$F$33:$F$776,СВЦЭМ!$A$33:$A$776,$A201,СВЦЭМ!$B$33:$B$776,N$190)+'СЕТ СН'!$F$12</f>
        <v>97.753453230000005</v>
      </c>
      <c r="O201" s="36">
        <f>SUMIFS(СВЦЭМ!$F$33:$F$776,СВЦЭМ!$A$33:$A$776,$A201,СВЦЭМ!$B$33:$B$776,O$190)+'СЕТ СН'!$F$12</f>
        <v>104.16478499</v>
      </c>
      <c r="P201" s="36">
        <f>SUMIFS(СВЦЭМ!$F$33:$F$776,СВЦЭМ!$A$33:$A$776,$A201,СВЦЭМ!$B$33:$B$776,P$190)+'СЕТ СН'!$F$12</f>
        <v>109.32878864</v>
      </c>
      <c r="Q201" s="36">
        <f>SUMIFS(СВЦЭМ!$F$33:$F$776,СВЦЭМ!$A$33:$A$776,$A201,СВЦЭМ!$B$33:$B$776,Q$190)+'СЕТ СН'!$F$12</f>
        <v>102.65570968</v>
      </c>
      <c r="R201" s="36">
        <f>SUMIFS(СВЦЭМ!$F$33:$F$776,СВЦЭМ!$A$33:$A$776,$A201,СВЦЭМ!$B$33:$B$776,R$190)+'СЕТ СН'!$F$12</f>
        <v>94.961111459999998</v>
      </c>
      <c r="S201" s="36">
        <f>SUMIFS(СВЦЭМ!$F$33:$F$776,СВЦЭМ!$A$33:$A$776,$A201,СВЦЭМ!$B$33:$B$776,S$190)+'СЕТ СН'!$F$12</f>
        <v>88.794643570000005</v>
      </c>
      <c r="T201" s="36">
        <f>SUMIFS(СВЦЭМ!$F$33:$F$776,СВЦЭМ!$A$33:$A$776,$A201,СВЦЭМ!$B$33:$B$776,T$190)+'СЕТ СН'!$F$12</f>
        <v>91.604621230000006</v>
      </c>
      <c r="U201" s="36">
        <f>SUMIFS(СВЦЭМ!$F$33:$F$776,СВЦЭМ!$A$33:$A$776,$A201,СВЦЭМ!$B$33:$B$776,U$190)+'СЕТ СН'!$F$12</f>
        <v>92.915764139999993</v>
      </c>
      <c r="V201" s="36">
        <f>SUMIFS(СВЦЭМ!$F$33:$F$776,СВЦЭМ!$A$33:$A$776,$A201,СВЦЭМ!$B$33:$B$776,V$190)+'СЕТ СН'!$F$12</f>
        <v>88.388801689999994</v>
      </c>
      <c r="W201" s="36">
        <f>SUMIFS(СВЦЭМ!$F$33:$F$776,СВЦЭМ!$A$33:$A$776,$A201,СВЦЭМ!$B$33:$B$776,W$190)+'СЕТ СН'!$F$12</f>
        <v>85.847792400000003</v>
      </c>
      <c r="X201" s="36">
        <f>SUMIFS(СВЦЭМ!$F$33:$F$776,СВЦЭМ!$A$33:$A$776,$A201,СВЦЭМ!$B$33:$B$776,X$190)+'СЕТ СН'!$F$12</f>
        <v>82.382365350000001</v>
      </c>
      <c r="Y201" s="36">
        <f>SUMIFS(СВЦЭМ!$F$33:$F$776,СВЦЭМ!$A$33:$A$776,$A201,СВЦЭМ!$B$33:$B$776,Y$190)+'СЕТ СН'!$F$12</f>
        <v>87.694993920000002</v>
      </c>
    </row>
    <row r="202" spans="1:25" ht="15.75" x14ac:dyDescent="0.2">
      <c r="A202" s="35">
        <f t="shared" si="5"/>
        <v>44116</v>
      </c>
      <c r="B202" s="36">
        <f>SUMIFS(СВЦЭМ!$F$33:$F$776,СВЦЭМ!$A$33:$A$776,$A202,СВЦЭМ!$B$33:$B$776,B$190)+'СЕТ СН'!$F$12</f>
        <v>96.226022189999995</v>
      </c>
      <c r="C202" s="36">
        <f>SUMIFS(СВЦЭМ!$F$33:$F$776,СВЦЭМ!$A$33:$A$776,$A202,СВЦЭМ!$B$33:$B$776,C$190)+'СЕТ СН'!$F$12</f>
        <v>107.32147376</v>
      </c>
      <c r="D202" s="36">
        <f>SUMIFS(СВЦЭМ!$F$33:$F$776,СВЦЭМ!$A$33:$A$776,$A202,СВЦЭМ!$B$33:$B$776,D$190)+'СЕТ СН'!$F$12</f>
        <v>117.66118705</v>
      </c>
      <c r="E202" s="36">
        <f>SUMIFS(СВЦЭМ!$F$33:$F$776,СВЦЭМ!$A$33:$A$776,$A202,СВЦЭМ!$B$33:$B$776,E$190)+'СЕТ СН'!$F$12</f>
        <v>120.37435913</v>
      </c>
      <c r="F202" s="36">
        <f>SUMIFS(СВЦЭМ!$F$33:$F$776,СВЦЭМ!$A$33:$A$776,$A202,СВЦЭМ!$B$33:$B$776,F$190)+'СЕТ СН'!$F$12</f>
        <v>119.69063531</v>
      </c>
      <c r="G202" s="36">
        <f>SUMIFS(СВЦЭМ!$F$33:$F$776,СВЦЭМ!$A$33:$A$776,$A202,СВЦЭМ!$B$33:$B$776,G$190)+'СЕТ СН'!$F$12</f>
        <v>117.26299271000001</v>
      </c>
      <c r="H202" s="36">
        <f>SUMIFS(СВЦЭМ!$F$33:$F$776,СВЦЭМ!$A$33:$A$776,$A202,СВЦЭМ!$B$33:$B$776,H$190)+'СЕТ СН'!$F$12</f>
        <v>109.86895070999999</v>
      </c>
      <c r="I202" s="36">
        <f>SUMIFS(СВЦЭМ!$F$33:$F$776,СВЦЭМ!$A$33:$A$776,$A202,СВЦЭМ!$B$33:$B$776,I$190)+'СЕТ СН'!$F$12</f>
        <v>103.95876798</v>
      </c>
      <c r="J202" s="36">
        <f>SUMIFS(СВЦЭМ!$F$33:$F$776,СВЦЭМ!$A$33:$A$776,$A202,СВЦЭМ!$B$33:$B$776,J$190)+'СЕТ СН'!$F$12</f>
        <v>92.791984819999996</v>
      </c>
      <c r="K202" s="36">
        <f>SUMIFS(СВЦЭМ!$F$33:$F$776,СВЦЭМ!$A$33:$A$776,$A202,СВЦЭМ!$B$33:$B$776,K$190)+'СЕТ СН'!$F$12</f>
        <v>85.621629110000001</v>
      </c>
      <c r="L202" s="36">
        <f>SUMIFS(СВЦЭМ!$F$33:$F$776,СВЦЭМ!$A$33:$A$776,$A202,СВЦЭМ!$B$33:$B$776,L$190)+'СЕТ СН'!$F$12</f>
        <v>85.035675769999997</v>
      </c>
      <c r="M202" s="36">
        <f>SUMIFS(СВЦЭМ!$F$33:$F$776,СВЦЭМ!$A$33:$A$776,$A202,СВЦЭМ!$B$33:$B$776,M$190)+'СЕТ СН'!$F$12</f>
        <v>85.086866509999993</v>
      </c>
      <c r="N202" s="36">
        <f>SUMIFS(СВЦЭМ!$F$33:$F$776,СВЦЭМ!$A$33:$A$776,$A202,СВЦЭМ!$B$33:$B$776,N$190)+'СЕТ СН'!$F$12</f>
        <v>86.121355320000006</v>
      </c>
      <c r="O202" s="36">
        <f>SUMIFS(СВЦЭМ!$F$33:$F$776,СВЦЭМ!$A$33:$A$776,$A202,СВЦЭМ!$B$33:$B$776,O$190)+'СЕТ СН'!$F$12</f>
        <v>89.134163749999999</v>
      </c>
      <c r="P202" s="36">
        <f>SUMIFS(СВЦЭМ!$F$33:$F$776,СВЦЭМ!$A$33:$A$776,$A202,СВЦЭМ!$B$33:$B$776,P$190)+'СЕТ СН'!$F$12</f>
        <v>94.694495180000004</v>
      </c>
      <c r="Q202" s="36">
        <f>SUMIFS(СВЦЭМ!$F$33:$F$776,СВЦЭМ!$A$33:$A$776,$A202,СВЦЭМ!$B$33:$B$776,Q$190)+'СЕТ СН'!$F$12</f>
        <v>92.475475040000006</v>
      </c>
      <c r="R202" s="36">
        <f>SUMIFS(СВЦЭМ!$F$33:$F$776,СВЦЭМ!$A$33:$A$776,$A202,СВЦЭМ!$B$33:$B$776,R$190)+'СЕТ СН'!$F$12</f>
        <v>85.664388639999999</v>
      </c>
      <c r="S202" s="36">
        <f>SUMIFS(СВЦЭМ!$F$33:$F$776,СВЦЭМ!$A$33:$A$776,$A202,СВЦЭМ!$B$33:$B$776,S$190)+'СЕТ СН'!$F$12</f>
        <v>78.309449330000007</v>
      </c>
      <c r="T202" s="36">
        <f>SUMIFS(СВЦЭМ!$F$33:$F$776,СВЦЭМ!$A$33:$A$776,$A202,СВЦЭМ!$B$33:$B$776,T$190)+'СЕТ СН'!$F$12</f>
        <v>79.799496250000004</v>
      </c>
      <c r="U202" s="36">
        <f>SUMIFS(СВЦЭМ!$F$33:$F$776,СВЦЭМ!$A$33:$A$776,$A202,СВЦЭМ!$B$33:$B$776,U$190)+'СЕТ СН'!$F$12</f>
        <v>83.996549650000006</v>
      </c>
      <c r="V202" s="36">
        <f>SUMIFS(СВЦЭМ!$F$33:$F$776,СВЦЭМ!$A$33:$A$776,$A202,СВЦЭМ!$B$33:$B$776,V$190)+'СЕТ СН'!$F$12</f>
        <v>83.887804790000004</v>
      </c>
      <c r="W202" s="36">
        <f>SUMIFS(СВЦЭМ!$F$33:$F$776,СВЦЭМ!$A$33:$A$776,$A202,СВЦЭМ!$B$33:$B$776,W$190)+'СЕТ СН'!$F$12</f>
        <v>82.778271849999996</v>
      </c>
      <c r="X202" s="36">
        <f>SUMIFS(СВЦЭМ!$F$33:$F$776,СВЦЭМ!$A$33:$A$776,$A202,СВЦЭМ!$B$33:$B$776,X$190)+'СЕТ СН'!$F$12</f>
        <v>78.949651650000007</v>
      </c>
      <c r="Y202" s="36">
        <f>SUMIFS(СВЦЭМ!$F$33:$F$776,СВЦЭМ!$A$33:$A$776,$A202,СВЦЭМ!$B$33:$B$776,Y$190)+'СЕТ СН'!$F$12</f>
        <v>83.649014080000001</v>
      </c>
    </row>
    <row r="203" spans="1:25" ht="15.75" x14ac:dyDescent="0.2">
      <c r="A203" s="35">
        <f t="shared" si="5"/>
        <v>44117</v>
      </c>
      <c r="B203" s="36">
        <f>SUMIFS(СВЦЭМ!$F$33:$F$776,СВЦЭМ!$A$33:$A$776,$A203,СВЦЭМ!$B$33:$B$776,B$190)+'СЕТ СН'!$F$12</f>
        <v>94.117338290000006</v>
      </c>
      <c r="C203" s="36">
        <f>SUMIFS(СВЦЭМ!$F$33:$F$776,СВЦЭМ!$A$33:$A$776,$A203,СВЦЭМ!$B$33:$B$776,C$190)+'СЕТ СН'!$F$12</f>
        <v>105.28346608</v>
      </c>
      <c r="D203" s="36">
        <f>SUMIFS(СВЦЭМ!$F$33:$F$776,СВЦЭМ!$A$33:$A$776,$A203,СВЦЭМ!$B$33:$B$776,D$190)+'СЕТ СН'!$F$12</f>
        <v>114.25974343999999</v>
      </c>
      <c r="E203" s="36">
        <f>SUMIFS(СВЦЭМ!$F$33:$F$776,СВЦЭМ!$A$33:$A$776,$A203,СВЦЭМ!$B$33:$B$776,E$190)+'СЕТ СН'!$F$12</f>
        <v>116.57297394</v>
      </c>
      <c r="F203" s="36">
        <f>SUMIFS(СВЦЭМ!$F$33:$F$776,СВЦЭМ!$A$33:$A$776,$A203,СВЦЭМ!$B$33:$B$776,F$190)+'СЕТ СН'!$F$12</f>
        <v>115.89592437</v>
      </c>
      <c r="G203" s="36">
        <f>SUMIFS(СВЦЭМ!$F$33:$F$776,СВЦЭМ!$A$33:$A$776,$A203,СВЦЭМ!$B$33:$B$776,G$190)+'СЕТ СН'!$F$12</f>
        <v>114.21030408999999</v>
      </c>
      <c r="H203" s="36">
        <f>SUMIFS(СВЦЭМ!$F$33:$F$776,СВЦЭМ!$A$33:$A$776,$A203,СВЦЭМ!$B$33:$B$776,H$190)+'СЕТ СН'!$F$12</f>
        <v>110.60940146</v>
      </c>
      <c r="I203" s="36">
        <f>SUMIFS(СВЦЭМ!$F$33:$F$776,СВЦЭМ!$A$33:$A$776,$A203,СВЦЭМ!$B$33:$B$776,I$190)+'СЕТ СН'!$F$12</f>
        <v>109.6310196</v>
      </c>
      <c r="J203" s="36">
        <f>SUMIFS(СВЦЭМ!$F$33:$F$776,СВЦЭМ!$A$33:$A$776,$A203,СВЦЭМ!$B$33:$B$776,J$190)+'СЕТ СН'!$F$12</f>
        <v>101.32893527</v>
      </c>
      <c r="K203" s="36">
        <f>SUMIFS(СВЦЭМ!$F$33:$F$776,СВЦЭМ!$A$33:$A$776,$A203,СВЦЭМ!$B$33:$B$776,K$190)+'СЕТ СН'!$F$12</f>
        <v>95.171505839999995</v>
      </c>
      <c r="L203" s="36">
        <f>SUMIFS(СВЦЭМ!$F$33:$F$776,СВЦЭМ!$A$33:$A$776,$A203,СВЦЭМ!$B$33:$B$776,L$190)+'СЕТ СН'!$F$12</f>
        <v>95.452064570000005</v>
      </c>
      <c r="M203" s="36">
        <f>SUMIFS(СВЦЭМ!$F$33:$F$776,СВЦЭМ!$A$33:$A$776,$A203,СВЦЭМ!$B$33:$B$776,M$190)+'СЕТ СН'!$F$12</f>
        <v>96.979691470000006</v>
      </c>
      <c r="N203" s="36">
        <f>SUMIFS(СВЦЭМ!$F$33:$F$776,СВЦЭМ!$A$33:$A$776,$A203,СВЦЭМ!$B$33:$B$776,N$190)+'СЕТ СН'!$F$12</f>
        <v>97.826776620000004</v>
      </c>
      <c r="O203" s="36">
        <f>SUMIFS(СВЦЭМ!$F$33:$F$776,СВЦЭМ!$A$33:$A$776,$A203,СВЦЭМ!$B$33:$B$776,O$190)+'СЕТ СН'!$F$12</f>
        <v>103.33185914000001</v>
      </c>
      <c r="P203" s="36">
        <f>SUMIFS(СВЦЭМ!$F$33:$F$776,СВЦЭМ!$A$33:$A$776,$A203,СВЦЭМ!$B$33:$B$776,P$190)+'СЕТ СН'!$F$12</f>
        <v>107.90368143000001</v>
      </c>
      <c r="Q203" s="36">
        <f>SUMIFS(СВЦЭМ!$F$33:$F$776,СВЦЭМ!$A$33:$A$776,$A203,СВЦЭМ!$B$33:$B$776,Q$190)+'СЕТ СН'!$F$12</f>
        <v>102.05339635</v>
      </c>
      <c r="R203" s="36">
        <f>SUMIFS(СВЦЭМ!$F$33:$F$776,СВЦЭМ!$A$33:$A$776,$A203,СВЦЭМ!$B$33:$B$776,R$190)+'СЕТ СН'!$F$12</f>
        <v>94.588887330000006</v>
      </c>
      <c r="S203" s="36">
        <f>SUMIFS(СВЦЭМ!$F$33:$F$776,СВЦЭМ!$A$33:$A$776,$A203,СВЦЭМ!$B$33:$B$776,S$190)+'СЕТ СН'!$F$12</f>
        <v>88.072905829999996</v>
      </c>
      <c r="T203" s="36">
        <f>SUMIFS(СВЦЭМ!$F$33:$F$776,СВЦЭМ!$A$33:$A$776,$A203,СВЦЭМ!$B$33:$B$776,T$190)+'СЕТ СН'!$F$12</f>
        <v>87.8332671</v>
      </c>
      <c r="U203" s="36">
        <f>SUMIFS(СВЦЭМ!$F$33:$F$776,СВЦЭМ!$A$33:$A$776,$A203,СВЦЭМ!$B$33:$B$776,U$190)+'СЕТ СН'!$F$12</f>
        <v>91.012535999999997</v>
      </c>
      <c r="V203" s="36">
        <f>SUMIFS(СВЦЭМ!$F$33:$F$776,СВЦЭМ!$A$33:$A$776,$A203,СВЦЭМ!$B$33:$B$776,V$190)+'СЕТ СН'!$F$12</f>
        <v>90.205240810000006</v>
      </c>
      <c r="W203" s="36">
        <f>SUMIFS(СВЦЭМ!$F$33:$F$776,СВЦЭМ!$A$33:$A$776,$A203,СВЦЭМ!$B$33:$B$776,W$190)+'СЕТ СН'!$F$12</f>
        <v>89.031141649999995</v>
      </c>
      <c r="X203" s="36">
        <f>SUMIFS(СВЦЭМ!$F$33:$F$776,СВЦЭМ!$A$33:$A$776,$A203,СВЦЭМ!$B$33:$B$776,X$190)+'СЕТ СН'!$F$12</f>
        <v>86.468246669999999</v>
      </c>
      <c r="Y203" s="36">
        <f>SUMIFS(СВЦЭМ!$F$33:$F$776,СВЦЭМ!$A$33:$A$776,$A203,СВЦЭМ!$B$33:$B$776,Y$190)+'СЕТ СН'!$F$12</f>
        <v>89.461295219999997</v>
      </c>
    </row>
    <row r="204" spans="1:25" ht="15.75" x14ac:dyDescent="0.2">
      <c r="A204" s="35">
        <f t="shared" si="5"/>
        <v>44118</v>
      </c>
      <c r="B204" s="36">
        <f>SUMIFS(СВЦЭМ!$F$33:$F$776,СВЦЭМ!$A$33:$A$776,$A204,СВЦЭМ!$B$33:$B$776,B$190)+'СЕТ СН'!$F$12</f>
        <v>99.925476590000002</v>
      </c>
      <c r="C204" s="36">
        <f>SUMIFS(СВЦЭМ!$F$33:$F$776,СВЦЭМ!$A$33:$A$776,$A204,СВЦЭМ!$B$33:$B$776,C$190)+'СЕТ СН'!$F$12</f>
        <v>109.96931911999999</v>
      </c>
      <c r="D204" s="36">
        <f>SUMIFS(СВЦЭМ!$F$33:$F$776,СВЦЭМ!$A$33:$A$776,$A204,СВЦЭМ!$B$33:$B$776,D$190)+'СЕТ СН'!$F$12</f>
        <v>119.86476524</v>
      </c>
      <c r="E204" s="36">
        <f>SUMIFS(СВЦЭМ!$F$33:$F$776,СВЦЭМ!$A$33:$A$776,$A204,СВЦЭМ!$B$33:$B$776,E$190)+'СЕТ СН'!$F$12</f>
        <v>122.02914008</v>
      </c>
      <c r="F204" s="36">
        <f>SUMIFS(СВЦЭМ!$F$33:$F$776,СВЦЭМ!$A$33:$A$776,$A204,СВЦЭМ!$B$33:$B$776,F$190)+'СЕТ СН'!$F$12</f>
        <v>120.82446155</v>
      </c>
      <c r="G204" s="36">
        <f>SUMIFS(СВЦЭМ!$F$33:$F$776,СВЦЭМ!$A$33:$A$776,$A204,СВЦЭМ!$B$33:$B$776,G$190)+'СЕТ СН'!$F$12</f>
        <v>119.53539415</v>
      </c>
      <c r="H204" s="36">
        <f>SUMIFS(СВЦЭМ!$F$33:$F$776,СВЦЭМ!$A$33:$A$776,$A204,СВЦЭМ!$B$33:$B$776,H$190)+'СЕТ СН'!$F$12</f>
        <v>112.61810278</v>
      </c>
      <c r="I204" s="36">
        <f>SUMIFS(СВЦЭМ!$F$33:$F$776,СВЦЭМ!$A$33:$A$776,$A204,СВЦЭМ!$B$33:$B$776,I$190)+'СЕТ СН'!$F$12</f>
        <v>106.3171818</v>
      </c>
      <c r="J204" s="36">
        <f>SUMIFS(СВЦЭМ!$F$33:$F$776,СВЦЭМ!$A$33:$A$776,$A204,СВЦЭМ!$B$33:$B$776,J$190)+'СЕТ СН'!$F$12</f>
        <v>97.096082969999998</v>
      </c>
      <c r="K204" s="36">
        <f>SUMIFS(СВЦЭМ!$F$33:$F$776,СВЦЭМ!$A$33:$A$776,$A204,СВЦЭМ!$B$33:$B$776,K$190)+'СЕТ СН'!$F$12</f>
        <v>91.501734409999997</v>
      </c>
      <c r="L204" s="36">
        <f>SUMIFS(СВЦЭМ!$F$33:$F$776,СВЦЭМ!$A$33:$A$776,$A204,СВЦЭМ!$B$33:$B$776,L$190)+'СЕТ СН'!$F$12</f>
        <v>92.594360640000005</v>
      </c>
      <c r="M204" s="36">
        <f>SUMIFS(СВЦЭМ!$F$33:$F$776,СВЦЭМ!$A$33:$A$776,$A204,СВЦЭМ!$B$33:$B$776,M$190)+'СЕТ СН'!$F$12</f>
        <v>94.970366440000006</v>
      </c>
      <c r="N204" s="36">
        <f>SUMIFS(СВЦЭМ!$F$33:$F$776,СВЦЭМ!$A$33:$A$776,$A204,СВЦЭМ!$B$33:$B$776,N$190)+'СЕТ СН'!$F$12</f>
        <v>95.943138809999994</v>
      </c>
      <c r="O204" s="36">
        <f>SUMIFS(СВЦЭМ!$F$33:$F$776,СВЦЭМ!$A$33:$A$776,$A204,СВЦЭМ!$B$33:$B$776,O$190)+'СЕТ СН'!$F$12</f>
        <v>103.40187539</v>
      </c>
      <c r="P204" s="36">
        <f>SUMIFS(СВЦЭМ!$F$33:$F$776,СВЦЭМ!$A$33:$A$776,$A204,СВЦЭМ!$B$33:$B$776,P$190)+'СЕТ СН'!$F$12</f>
        <v>107.87193895999999</v>
      </c>
      <c r="Q204" s="36">
        <f>SUMIFS(СВЦЭМ!$F$33:$F$776,СВЦЭМ!$A$33:$A$776,$A204,СВЦЭМ!$B$33:$B$776,Q$190)+'СЕТ СН'!$F$12</f>
        <v>102.01007513</v>
      </c>
      <c r="R204" s="36">
        <f>SUMIFS(СВЦЭМ!$F$33:$F$776,СВЦЭМ!$A$33:$A$776,$A204,СВЦЭМ!$B$33:$B$776,R$190)+'СЕТ СН'!$F$12</f>
        <v>94.398841489999995</v>
      </c>
      <c r="S204" s="36">
        <f>SUMIFS(СВЦЭМ!$F$33:$F$776,СВЦЭМ!$A$33:$A$776,$A204,СВЦЭМ!$B$33:$B$776,S$190)+'СЕТ СН'!$F$12</f>
        <v>86.2853128</v>
      </c>
      <c r="T204" s="36">
        <f>SUMIFS(СВЦЭМ!$F$33:$F$776,СВЦЭМ!$A$33:$A$776,$A204,СВЦЭМ!$B$33:$B$776,T$190)+'СЕТ СН'!$F$12</f>
        <v>83.683320980000005</v>
      </c>
      <c r="U204" s="36">
        <f>SUMIFS(СВЦЭМ!$F$33:$F$776,СВЦЭМ!$A$33:$A$776,$A204,СВЦЭМ!$B$33:$B$776,U$190)+'СЕТ СН'!$F$12</f>
        <v>87.973114370000005</v>
      </c>
      <c r="V204" s="36">
        <f>SUMIFS(СВЦЭМ!$F$33:$F$776,СВЦЭМ!$A$33:$A$776,$A204,СВЦЭМ!$B$33:$B$776,V$190)+'СЕТ СН'!$F$12</f>
        <v>87.168350480000001</v>
      </c>
      <c r="W204" s="36">
        <f>SUMIFS(СВЦЭМ!$F$33:$F$776,СВЦЭМ!$A$33:$A$776,$A204,СВЦЭМ!$B$33:$B$776,W$190)+'СЕТ СН'!$F$12</f>
        <v>85.371616329999995</v>
      </c>
      <c r="X204" s="36">
        <f>SUMIFS(СВЦЭМ!$F$33:$F$776,СВЦЭМ!$A$33:$A$776,$A204,СВЦЭМ!$B$33:$B$776,X$190)+'СЕТ СН'!$F$12</f>
        <v>82.88196834</v>
      </c>
      <c r="Y204" s="36">
        <f>SUMIFS(СВЦЭМ!$F$33:$F$776,СВЦЭМ!$A$33:$A$776,$A204,СВЦЭМ!$B$33:$B$776,Y$190)+'СЕТ СН'!$F$12</f>
        <v>87.332565369999998</v>
      </c>
    </row>
    <row r="205" spans="1:25" ht="15.75" x14ac:dyDescent="0.2">
      <c r="A205" s="35">
        <f t="shared" si="5"/>
        <v>44119</v>
      </c>
      <c r="B205" s="36">
        <f>SUMIFS(СВЦЭМ!$F$33:$F$776,СВЦЭМ!$A$33:$A$776,$A205,СВЦЭМ!$B$33:$B$776,B$190)+'СЕТ СН'!$F$12</f>
        <v>102.48941838</v>
      </c>
      <c r="C205" s="36">
        <f>SUMIFS(СВЦЭМ!$F$33:$F$776,СВЦЭМ!$A$33:$A$776,$A205,СВЦЭМ!$B$33:$B$776,C$190)+'СЕТ СН'!$F$12</f>
        <v>114.83810687</v>
      </c>
      <c r="D205" s="36">
        <f>SUMIFS(СВЦЭМ!$F$33:$F$776,СВЦЭМ!$A$33:$A$776,$A205,СВЦЭМ!$B$33:$B$776,D$190)+'СЕТ СН'!$F$12</f>
        <v>124.46090816</v>
      </c>
      <c r="E205" s="36">
        <f>SUMIFS(СВЦЭМ!$F$33:$F$776,СВЦЭМ!$A$33:$A$776,$A205,СВЦЭМ!$B$33:$B$776,E$190)+'СЕТ СН'!$F$12</f>
        <v>125.24379143</v>
      </c>
      <c r="F205" s="36">
        <f>SUMIFS(СВЦЭМ!$F$33:$F$776,СВЦЭМ!$A$33:$A$776,$A205,СВЦЭМ!$B$33:$B$776,F$190)+'СЕТ СН'!$F$12</f>
        <v>124.29040036000001</v>
      </c>
      <c r="G205" s="36">
        <f>SUMIFS(СВЦЭМ!$F$33:$F$776,СВЦЭМ!$A$33:$A$776,$A205,СВЦЭМ!$B$33:$B$776,G$190)+'СЕТ СН'!$F$12</f>
        <v>121.15856637</v>
      </c>
      <c r="H205" s="36">
        <f>SUMIFS(СВЦЭМ!$F$33:$F$776,СВЦЭМ!$A$33:$A$776,$A205,СВЦЭМ!$B$33:$B$776,H$190)+'СЕТ СН'!$F$12</f>
        <v>114.32182846000001</v>
      </c>
      <c r="I205" s="36">
        <f>SUMIFS(СВЦЭМ!$F$33:$F$776,СВЦЭМ!$A$33:$A$776,$A205,СВЦЭМ!$B$33:$B$776,I$190)+'СЕТ СН'!$F$12</f>
        <v>107.7297784</v>
      </c>
      <c r="J205" s="36">
        <f>SUMIFS(СВЦЭМ!$F$33:$F$776,СВЦЭМ!$A$33:$A$776,$A205,СВЦЭМ!$B$33:$B$776,J$190)+'СЕТ СН'!$F$12</f>
        <v>98.757052229999999</v>
      </c>
      <c r="K205" s="36">
        <f>SUMIFS(СВЦЭМ!$F$33:$F$776,СВЦЭМ!$A$33:$A$776,$A205,СВЦЭМ!$B$33:$B$776,K$190)+'СЕТ СН'!$F$12</f>
        <v>93.030414969999995</v>
      </c>
      <c r="L205" s="36">
        <f>SUMIFS(СВЦЭМ!$F$33:$F$776,СВЦЭМ!$A$33:$A$776,$A205,СВЦЭМ!$B$33:$B$776,L$190)+'СЕТ СН'!$F$12</f>
        <v>93.50717779</v>
      </c>
      <c r="M205" s="36">
        <f>SUMIFS(СВЦЭМ!$F$33:$F$776,СВЦЭМ!$A$33:$A$776,$A205,СВЦЭМ!$B$33:$B$776,M$190)+'СЕТ СН'!$F$12</f>
        <v>94.664469729999993</v>
      </c>
      <c r="N205" s="36">
        <f>SUMIFS(СВЦЭМ!$F$33:$F$776,СВЦЭМ!$A$33:$A$776,$A205,СВЦЭМ!$B$33:$B$776,N$190)+'СЕТ СН'!$F$12</f>
        <v>96.274871939999997</v>
      </c>
      <c r="O205" s="36">
        <f>SUMIFS(СВЦЭМ!$F$33:$F$776,СВЦЭМ!$A$33:$A$776,$A205,СВЦЭМ!$B$33:$B$776,O$190)+'СЕТ СН'!$F$12</f>
        <v>99.222894139999994</v>
      </c>
      <c r="P205" s="36">
        <f>SUMIFS(СВЦЭМ!$F$33:$F$776,СВЦЭМ!$A$33:$A$776,$A205,СВЦЭМ!$B$33:$B$776,P$190)+'СЕТ СН'!$F$12</f>
        <v>102.7946165</v>
      </c>
      <c r="Q205" s="36">
        <f>SUMIFS(СВЦЭМ!$F$33:$F$776,СВЦЭМ!$A$33:$A$776,$A205,СВЦЭМ!$B$33:$B$776,Q$190)+'СЕТ СН'!$F$12</f>
        <v>97.314815019999998</v>
      </c>
      <c r="R205" s="36">
        <f>SUMIFS(СВЦЭМ!$F$33:$F$776,СВЦЭМ!$A$33:$A$776,$A205,СВЦЭМ!$B$33:$B$776,R$190)+'СЕТ СН'!$F$12</f>
        <v>90.172751509999998</v>
      </c>
      <c r="S205" s="36">
        <f>SUMIFS(СВЦЭМ!$F$33:$F$776,СВЦЭМ!$A$33:$A$776,$A205,СВЦЭМ!$B$33:$B$776,S$190)+'СЕТ СН'!$F$12</f>
        <v>82.154108550000004</v>
      </c>
      <c r="T205" s="36">
        <f>SUMIFS(СВЦЭМ!$F$33:$F$776,СВЦЭМ!$A$33:$A$776,$A205,СВЦЭМ!$B$33:$B$776,T$190)+'СЕТ СН'!$F$12</f>
        <v>82.779257920000006</v>
      </c>
      <c r="U205" s="36">
        <f>SUMIFS(СВЦЭМ!$F$33:$F$776,СВЦЭМ!$A$33:$A$776,$A205,СВЦЭМ!$B$33:$B$776,U$190)+'СЕТ СН'!$F$12</f>
        <v>86.395993279999999</v>
      </c>
      <c r="V205" s="36">
        <f>SUMIFS(СВЦЭМ!$F$33:$F$776,СВЦЭМ!$A$33:$A$776,$A205,СВЦЭМ!$B$33:$B$776,V$190)+'СЕТ СН'!$F$12</f>
        <v>85.397309000000007</v>
      </c>
      <c r="W205" s="36">
        <f>SUMIFS(СВЦЭМ!$F$33:$F$776,СВЦЭМ!$A$33:$A$776,$A205,СВЦЭМ!$B$33:$B$776,W$190)+'СЕТ СН'!$F$12</f>
        <v>83.786827630000005</v>
      </c>
      <c r="X205" s="36">
        <f>SUMIFS(СВЦЭМ!$F$33:$F$776,СВЦЭМ!$A$33:$A$776,$A205,СВЦЭМ!$B$33:$B$776,X$190)+'СЕТ СН'!$F$12</f>
        <v>80.30114442</v>
      </c>
      <c r="Y205" s="36">
        <f>SUMIFS(СВЦЭМ!$F$33:$F$776,СВЦЭМ!$A$33:$A$776,$A205,СВЦЭМ!$B$33:$B$776,Y$190)+'СЕТ СН'!$F$12</f>
        <v>87.602802479999994</v>
      </c>
    </row>
    <row r="206" spans="1:25" ht="15.75" x14ac:dyDescent="0.2">
      <c r="A206" s="35">
        <f t="shared" si="5"/>
        <v>44120</v>
      </c>
      <c r="B206" s="36">
        <f>SUMIFS(СВЦЭМ!$F$33:$F$776,СВЦЭМ!$A$33:$A$776,$A206,СВЦЭМ!$B$33:$B$776,B$190)+'СЕТ СН'!$F$12</f>
        <v>94.652985659999999</v>
      </c>
      <c r="C206" s="36">
        <f>SUMIFS(СВЦЭМ!$F$33:$F$776,СВЦЭМ!$A$33:$A$776,$A206,СВЦЭМ!$B$33:$B$776,C$190)+'СЕТ СН'!$F$12</f>
        <v>106.22288085</v>
      </c>
      <c r="D206" s="36">
        <f>SUMIFS(СВЦЭМ!$F$33:$F$776,СВЦЭМ!$A$33:$A$776,$A206,СВЦЭМ!$B$33:$B$776,D$190)+'СЕТ СН'!$F$12</f>
        <v>114.16701376</v>
      </c>
      <c r="E206" s="36">
        <f>SUMIFS(СВЦЭМ!$F$33:$F$776,СВЦЭМ!$A$33:$A$776,$A206,СВЦЭМ!$B$33:$B$776,E$190)+'СЕТ СН'!$F$12</f>
        <v>114.90303527</v>
      </c>
      <c r="F206" s="36">
        <f>SUMIFS(СВЦЭМ!$F$33:$F$776,СВЦЭМ!$A$33:$A$776,$A206,СВЦЭМ!$B$33:$B$776,F$190)+'СЕТ СН'!$F$12</f>
        <v>114.43604080999999</v>
      </c>
      <c r="G206" s="36">
        <f>SUMIFS(СВЦЭМ!$F$33:$F$776,СВЦЭМ!$A$33:$A$776,$A206,СВЦЭМ!$B$33:$B$776,G$190)+'СЕТ СН'!$F$12</f>
        <v>112.38411936999999</v>
      </c>
      <c r="H206" s="36">
        <f>SUMIFS(СВЦЭМ!$F$33:$F$776,СВЦЭМ!$A$33:$A$776,$A206,СВЦЭМ!$B$33:$B$776,H$190)+'СЕТ СН'!$F$12</f>
        <v>107.89499384</v>
      </c>
      <c r="I206" s="36">
        <f>SUMIFS(СВЦЭМ!$F$33:$F$776,СВЦЭМ!$A$33:$A$776,$A206,СВЦЭМ!$B$33:$B$776,I$190)+'СЕТ СН'!$F$12</f>
        <v>104.12747650999999</v>
      </c>
      <c r="J206" s="36">
        <f>SUMIFS(СВЦЭМ!$F$33:$F$776,СВЦЭМ!$A$33:$A$776,$A206,СВЦЭМ!$B$33:$B$776,J$190)+'СЕТ СН'!$F$12</f>
        <v>99.863786989999994</v>
      </c>
      <c r="K206" s="36">
        <f>SUMIFS(СВЦЭМ!$F$33:$F$776,СВЦЭМ!$A$33:$A$776,$A206,СВЦЭМ!$B$33:$B$776,K$190)+'СЕТ СН'!$F$12</f>
        <v>94.993532979999998</v>
      </c>
      <c r="L206" s="36">
        <f>SUMIFS(СВЦЭМ!$F$33:$F$776,СВЦЭМ!$A$33:$A$776,$A206,СВЦЭМ!$B$33:$B$776,L$190)+'СЕТ СН'!$F$12</f>
        <v>94.646675049999999</v>
      </c>
      <c r="M206" s="36">
        <f>SUMIFS(СВЦЭМ!$F$33:$F$776,СВЦЭМ!$A$33:$A$776,$A206,СВЦЭМ!$B$33:$B$776,M$190)+'СЕТ СН'!$F$12</f>
        <v>95.248546750000003</v>
      </c>
      <c r="N206" s="36">
        <f>SUMIFS(СВЦЭМ!$F$33:$F$776,СВЦЭМ!$A$33:$A$776,$A206,СВЦЭМ!$B$33:$B$776,N$190)+'СЕТ СН'!$F$12</f>
        <v>97.068390989999997</v>
      </c>
      <c r="O206" s="36">
        <f>SUMIFS(СВЦЭМ!$F$33:$F$776,СВЦЭМ!$A$33:$A$776,$A206,СВЦЭМ!$B$33:$B$776,O$190)+'СЕТ СН'!$F$12</f>
        <v>102.33243957000001</v>
      </c>
      <c r="P206" s="36">
        <f>SUMIFS(СВЦЭМ!$F$33:$F$776,СВЦЭМ!$A$33:$A$776,$A206,СВЦЭМ!$B$33:$B$776,P$190)+'СЕТ СН'!$F$12</f>
        <v>108.71850430000001</v>
      </c>
      <c r="Q206" s="36">
        <f>SUMIFS(СВЦЭМ!$F$33:$F$776,СВЦЭМ!$A$33:$A$776,$A206,СВЦЭМ!$B$33:$B$776,Q$190)+'СЕТ СН'!$F$12</f>
        <v>103.78382349</v>
      </c>
      <c r="R206" s="36">
        <f>SUMIFS(СВЦЭМ!$F$33:$F$776,СВЦЭМ!$A$33:$A$776,$A206,СВЦЭМ!$B$33:$B$776,R$190)+'СЕТ СН'!$F$12</f>
        <v>96.858120349999993</v>
      </c>
      <c r="S206" s="36">
        <f>SUMIFS(СВЦЭМ!$F$33:$F$776,СВЦЭМ!$A$33:$A$776,$A206,СВЦЭМ!$B$33:$B$776,S$190)+'СЕТ СН'!$F$12</f>
        <v>87.955026810000007</v>
      </c>
      <c r="T206" s="36">
        <f>SUMIFS(СВЦЭМ!$F$33:$F$776,СВЦЭМ!$A$33:$A$776,$A206,СВЦЭМ!$B$33:$B$776,T$190)+'СЕТ СН'!$F$12</f>
        <v>84.107023729999995</v>
      </c>
      <c r="U206" s="36">
        <f>SUMIFS(СВЦЭМ!$F$33:$F$776,СВЦЭМ!$A$33:$A$776,$A206,СВЦЭМ!$B$33:$B$776,U$190)+'СЕТ СН'!$F$12</f>
        <v>84.461505360000004</v>
      </c>
      <c r="V206" s="36">
        <f>SUMIFS(СВЦЭМ!$F$33:$F$776,СВЦЭМ!$A$33:$A$776,$A206,СВЦЭМ!$B$33:$B$776,V$190)+'СЕТ СН'!$F$12</f>
        <v>82.735235860000003</v>
      </c>
      <c r="W206" s="36">
        <f>SUMIFS(СВЦЭМ!$F$33:$F$776,СВЦЭМ!$A$33:$A$776,$A206,СВЦЭМ!$B$33:$B$776,W$190)+'СЕТ СН'!$F$12</f>
        <v>82.113095990000005</v>
      </c>
      <c r="X206" s="36">
        <f>SUMIFS(СВЦЭМ!$F$33:$F$776,СВЦЭМ!$A$33:$A$776,$A206,СВЦЭМ!$B$33:$B$776,X$190)+'СЕТ СН'!$F$12</f>
        <v>82.037035650000007</v>
      </c>
      <c r="Y206" s="36">
        <f>SUMIFS(СВЦЭМ!$F$33:$F$776,СВЦЭМ!$A$33:$A$776,$A206,СВЦЭМ!$B$33:$B$776,Y$190)+'СЕТ СН'!$F$12</f>
        <v>86.561702240000002</v>
      </c>
    </row>
    <row r="207" spans="1:25" ht="15.75" x14ac:dyDescent="0.2">
      <c r="A207" s="35">
        <f t="shared" si="5"/>
        <v>44121</v>
      </c>
      <c r="B207" s="36">
        <f>SUMIFS(СВЦЭМ!$F$33:$F$776,СВЦЭМ!$A$33:$A$776,$A207,СВЦЭМ!$B$33:$B$776,B$190)+'СЕТ СН'!$F$12</f>
        <v>94.208003079999997</v>
      </c>
      <c r="C207" s="36">
        <f>SUMIFS(СВЦЭМ!$F$33:$F$776,СВЦЭМ!$A$33:$A$776,$A207,СВЦЭМ!$B$33:$B$776,C$190)+'СЕТ СН'!$F$12</f>
        <v>105.40860265000001</v>
      </c>
      <c r="D207" s="36">
        <f>SUMIFS(СВЦЭМ!$F$33:$F$776,СВЦЭМ!$A$33:$A$776,$A207,СВЦЭМ!$B$33:$B$776,D$190)+'СЕТ СН'!$F$12</f>
        <v>114.46498904000001</v>
      </c>
      <c r="E207" s="36">
        <f>SUMIFS(СВЦЭМ!$F$33:$F$776,СВЦЭМ!$A$33:$A$776,$A207,СВЦЭМ!$B$33:$B$776,E$190)+'СЕТ СН'!$F$12</f>
        <v>115.67601592</v>
      </c>
      <c r="F207" s="36">
        <f>SUMIFS(СВЦЭМ!$F$33:$F$776,СВЦЭМ!$A$33:$A$776,$A207,СВЦЭМ!$B$33:$B$776,F$190)+'СЕТ СН'!$F$12</f>
        <v>116.1843939</v>
      </c>
      <c r="G207" s="36">
        <f>SUMIFS(СВЦЭМ!$F$33:$F$776,СВЦЭМ!$A$33:$A$776,$A207,СВЦЭМ!$B$33:$B$776,G$190)+'СЕТ СН'!$F$12</f>
        <v>114.70312654999999</v>
      </c>
      <c r="H207" s="36">
        <f>SUMIFS(СВЦЭМ!$F$33:$F$776,СВЦЭМ!$A$33:$A$776,$A207,СВЦЭМ!$B$33:$B$776,H$190)+'СЕТ СН'!$F$12</f>
        <v>112.84440069999999</v>
      </c>
      <c r="I207" s="36">
        <f>SUMIFS(СВЦЭМ!$F$33:$F$776,СВЦЭМ!$A$33:$A$776,$A207,СВЦЭМ!$B$33:$B$776,I$190)+'СЕТ СН'!$F$12</f>
        <v>112.45033697</v>
      </c>
      <c r="J207" s="36">
        <f>SUMIFS(СВЦЭМ!$F$33:$F$776,СВЦЭМ!$A$33:$A$776,$A207,СВЦЭМ!$B$33:$B$776,J$190)+'СЕТ СН'!$F$12</f>
        <v>104.34702651000001</v>
      </c>
      <c r="K207" s="36">
        <f>SUMIFS(СВЦЭМ!$F$33:$F$776,СВЦЭМ!$A$33:$A$776,$A207,СВЦЭМ!$B$33:$B$776,K$190)+'СЕТ СН'!$F$12</f>
        <v>100.77527621</v>
      </c>
      <c r="L207" s="36">
        <f>SUMIFS(СВЦЭМ!$F$33:$F$776,СВЦЭМ!$A$33:$A$776,$A207,СВЦЭМ!$B$33:$B$776,L$190)+'СЕТ СН'!$F$12</f>
        <v>96.604584099999997</v>
      </c>
      <c r="M207" s="36">
        <f>SUMIFS(СВЦЭМ!$F$33:$F$776,СВЦЭМ!$A$33:$A$776,$A207,СВЦЭМ!$B$33:$B$776,M$190)+'СЕТ СН'!$F$12</f>
        <v>97.742112669999997</v>
      </c>
      <c r="N207" s="36">
        <f>SUMIFS(СВЦЭМ!$F$33:$F$776,СВЦЭМ!$A$33:$A$776,$A207,СВЦЭМ!$B$33:$B$776,N$190)+'СЕТ СН'!$F$12</f>
        <v>99.673965069999994</v>
      </c>
      <c r="O207" s="36">
        <f>SUMIFS(СВЦЭМ!$F$33:$F$776,СВЦЭМ!$A$33:$A$776,$A207,СВЦЭМ!$B$33:$B$776,O$190)+'СЕТ СН'!$F$12</f>
        <v>105.67809421</v>
      </c>
      <c r="P207" s="36">
        <f>SUMIFS(СВЦЭМ!$F$33:$F$776,СВЦЭМ!$A$33:$A$776,$A207,СВЦЭМ!$B$33:$B$776,P$190)+'СЕТ СН'!$F$12</f>
        <v>112.1716536</v>
      </c>
      <c r="Q207" s="36">
        <f>SUMIFS(СВЦЭМ!$F$33:$F$776,СВЦЭМ!$A$33:$A$776,$A207,СВЦЭМ!$B$33:$B$776,Q$190)+'СЕТ СН'!$F$12</f>
        <v>107.96183268999999</v>
      </c>
      <c r="R207" s="36">
        <f>SUMIFS(СВЦЭМ!$F$33:$F$776,СВЦЭМ!$A$33:$A$776,$A207,СВЦЭМ!$B$33:$B$776,R$190)+'СЕТ СН'!$F$12</f>
        <v>101.34578981</v>
      </c>
      <c r="S207" s="36">
        <f>SUMIFS(СВЦЭМ!$F$33:$F$776,СВЦЭМ!$A$33:$A$776,$A207,СВЦЭМ!$B$33:$B$776,S$190)+'СЕТ СН'!$F$12</f>
        <v>91.790243050000001</v>
      </c>
      <c r="T207" s="36">
        <f>SUMIFS(СВЦЭМ!$F$33:$F$776,СВЦЭМ!$A$33:$A$776,$A207,СВЦЭМ!$B$33:$B$776,T$190)+'СЕТ СН'!$F$12</f>
        <v>86.379411610000005</v>
      </c>
      <c r="U207" s="36">
        <f>SUMIFS(СВЦЭМ!$F$33:$F$776,СВЦЭМ!$A$33:$A$776,$A207,СВЦЭМ!$B$33:$B$776,U$190)+'СЕТ СН'!$F$12</f>
        <v>84.656209140000001</v>
      </c>
      <c r="V207" s="36">
        <f>SUMIFS(СВЦЭМ!$F$33:$F$776,СВЦЭМ!$A$33:$A$776,$A207,СВЦЭМ!$B$33:$B$776,V$190)+'СЕТ СН'!$F$12</f>
        <v>84.785909700000005</v>
      </c>
      <c r="W207" s="36">
        <f>SUMIFS(СВЦЭМ!$F$33:$F$776,СВЦЭМ!$A$33:$A$776,$A207,СВЦЭМ!$B$33:$B$776,W$190)+'СЕТ СН'!$F$12</f>
        <v>84.998505010000002</v>
      </c>
      <c r="X207" s="36">
        <f>SUMIFS(СВЦЭМ!$F$33:$F$776,СВЦЭМ!$A$33:$A$776,$A207,СВЦЭМ!$B$33:$B$776,X$190)+'СЕТ СН'!$F$12</f>
        <v>87.958366799999993</v>
      </c>
      <c r="Y207" s="36">
        <f>SUMIFS(СВЦЭМ!$F$33:$F$776,СВЦЭМ!$A$33:$A$776,$A207,СВЦЭМ!$B$33:$B$776,Y$190)+'СЕТ СН'!$F$12</f>
        <v>92.495307639999993</v>
      </c>
    </row>
    <row r="208" spans="1:25" ht="15.75" x14ac:dyDescent="0.2">
      <c r="A208" s="35">
        <f t="shared" si="5"/>
        <v>44122</v>
      </c>
      <c r="B208" s="36">
        <f>SUMIFS(СВЦЭМ!$F$33:$F$776,СВЦЭМ!$A$33:$A$776,$A208,СВЦЭМ!$B$33:$B$776,B$190)+'СЕТ СН'!$F$12</f>
        <v>106.90090065</v>
      </c>
      <c r="C208" s="36">
        <f>SUMIFS(СВЦЭМ!$F$33:$F$776,СВЦЭМ!$A$33:$A$776,$A208,СВЦЭМ!$B$33:$B$776,C$190)+'СЕТ СН'!$F$12</f>
        <v>121.03110554</v>
      </c>
      <c r="D208" s="36">
        <f>SUMIFS(СВЦЭМ!$F$33:$F$776,СВЦЭМ!$A$33:$A$776,$A208,СВЦЭМ!$B$33:$B$776,D$190)+'СЕТ СН'!$F$12</f>
        <v>131.37187602</v>
      </c>
      <c r="E208" s="36">
        <f>SUMIFS(СВЦЭМ!$F$33:$F$776,СВЦЭМ!$A$33:$A$776,$A208,СВЦЭМ!$B$33:$B$776,E$190)+'СЕТ СН'!$F$12</f>
        <v>132.50469093000001</v>
      </c>
      <c r="F208" s="36">
        <f>SUMIFS(СВЦЭМ!$F$33:$F$776,СВЦЭМ!$A$33:$A$776,$A208,СВЦЭМ!$B$33:$B$776,F$190)+'СЕТ СН'!$F$12</f>
        <v>133.49472832999999</v>
      </c>
      <c r="G208" s="36">
        <f>SUMIFS(СВЦЭМ!$F$33:$F$776,СВЦЭМ!$A$33:$A$776,$A208,СВЦЭМ!$B$33:$B$776,G$190)+'СЕТ СН'!$F$12</f>
        <v>131.6857114</v>
      </c>
      <c r="H208" s="36">
        <f>SUMIFS(СВЦЭМ!$F$33:$F$776,СВЦЭМ!$A$33:$A$776,$A208,СВЦЭМ!$B$33:$B$776,H$190)+'СЕТ СН'!$F$12</f>
        <v>128.49682135</v>
      </c>
      <c r="I208" s="36">
        <f>SUMIFS(СВЦЭМ!$F$33:$F$776,СВЦЭМ!$A$33:$A$776,$A208,СВЦЭМ!$B$33:$B$776,I$190)+'СЕТ СН'!$F$12</f>
        <v>123.50570053</v>
      </c>
      <c r="J208" s="36">
        <f>SUMIFS(СВЦЭМ!$F$33:$F$776,СВЦЭМ!$A$33:$A$776,$A208,СВЦЭМ!$B$33:$B$776,J$190)+'СЕТ СН'!$F$12</f>
        <v>111.30759755</v>
      </c>
      <c r="K208" s="36">
        <f>SUMIFS(СВЦЭМ!$F$33:$F$776,СВЦЭМ!$A$33:$A$776,$A208,СВЦЭМ!$B$33:$B$776,K$190)+'СЕТ СН'!$F$12</f>
        <v>101.53277353</v>
      </c>
      <c r="L208" s="36">
        <f>SUMIFS(СВЦЭМ!$F$33:$F$776,СВЦЭМ!$A$33:$A$776,$A208,СВЦЭМ!$B$33:$B$776,L$190)+'СЕТ СН'!$F$12</f>
        <v>100.12460866000001</v>
      </c>
      <c r="M208" s="36">
        <f>SUMIFS(СВЦЭМ!$F$33:$F$776,СВЦЭМ!$A$33:$A$776,$A208,СВЦЭМ!$B$33:$B$776,M$190)+'СЕТ СН'!$F$12</f>
        <v>100.30620442999999</v>
      </c>
      <c r="N208" s="36">
        <f>SUMIFS(СВЦЭМ!$F$33:$F$776,СВЦЭМ!$A$33:$A$776,$A208,СВЦЭМ!$B$33:$B$776,N$190)+'СЕТ СН'!$F$12</f>
        <v>101.33852562</v>
      </c>
      <c r="O208" s="36">
        <f>SUMIFS(СВЦЭМ!$F$33:$F$776,СВЦЭМ!$A$33:$A$776,$A208,СВЦЭМ!$B$33:$B$776,O$190)+'СЕТ СН'!$F$12</f>
        <v>108.68679342999999</v>
      </c>
      <c r="P208" s="36">
        <f>SUMIFS(СВЦЭМ!$F$33:$F$776,СВЦЭМ!$A$33:$A$776,$A208,СВЦЭМ!$B$33:$B$776,P$190)+'СЕТ СН'!$F$12</f>
        <v>115.79664473</v>
      </c>
      <c r="Q208" s="36">
        <f>SUMIFS(СВЦЭМ!$F$33:$F$776,СВЦЭМ!$A$33:$A$776,$A208,СВЦЭМ!$B$33:$B$776,Q$190)+'СЕТ СН'!$F$12</f>
        <v>110.62794889</v>
      </c>
      <c r="R208" s="36">
        <f>SUMIFS(СВЦЭМ!$F$33:$F$776,СВЦЭМ!$A$33:$A$776,$A208,СВЦЭМ!$B$33:$B$776,R$190)+'СЕТ СН'!$F$12</f>
        <v>102.39450098</v>
      </c>
      <c r="S208" s="36">
        <f>SUMIFS(СВЦЭМ!$F$33:$F$776,СВЦЭМ!$A$33:$A$776,$A208,СВЦЭМ!$B$33:$B$776,S$190)+'СЕТ СН'!$F$12</f>
        <v>91.66891167</v>
      </c>
      <c r="T208" s="36">
        <f>SUMIFS(СВЦЭМ!$F$33:$F$776,СВЦЭМ!$A$33:$A$776,$A208,СВЦЭМ!$B$33:$B$776,T$190)+'СЕТ СН'!$F$12</f>
        <v>85.893007929999996</v>
      </c>
      <c r="U208" s="36">
        <f>SUMIFS(СВЦЭМ!$F$33:$F$776,СВЦЭМ!$A$33:$A$776,$A208,СВЦЭМ!$B$33:$B$776,U$190)+'СЕТ СН'!$F$12</f>
        <v>85.351430129999997</v>
      </c>
      <c r="V208" s="36">
        <f>SUMIFS(СВЦЭМ!$F$33:$F$776,СВЦЭМ!$A$33:$A$776,$A208,СВЦЭМ!$B$33:$B$776,V$190)+'СЕТ СН'!$F$12</f>
        <v>85.186293320000004</v>
      </c>
      <c r="W208" s="36">
        <f>SUMIFS(СВЦЭМ!$F$33:$F$776,СВЦЭМ!$A$33:$A$776,$A208,СВЦЭМ!$B$33:$B$776,W$190)+'СЕТ СН'!$F$12</f>
        <v>85.037391560000003</v>
      </c>
      <c r="X208" s="36">
        <f>SUMIFS(СВЦЭМ!$F$33:$F$776,СВЦЭМ!$A$33:$A$776,$A208,СВЦЭМ!$B$33:$B$776,X$190)+'СЕТ СН'!$F$12</f>
        <v>85.053717980000002</v>
      </c>
      <c r="Y208" s="36">
        <f>SUMIFS(СВЦЭМ!$F$33:$F$776,СВЦЭМ!$A$33:$A$776,$A208,СВЦЭМ!$B$33:$B$776,Y$190)+'СЕТ СН'!$F$12</f>
        <v>91.036508659999996</v>
      </c>
    </row>
    <row r="209" spans="1:25" ht="15.75" x14ac:dyDescent="0.2">
      <c r="A209" s="35">
        <f t="shared" si="5"/>
        <v>44123</v>
      </c>
      <c r="B209" s="36">
        <f>SUMIFS(СВЦЭМ!$F$33:$F$776,СВЦЭМ!$A$33:$A$776,$A209,СВЦЭМ!$B$33:$B$776,B$190)+'СЕТ СН'!$F$12</f>
        <v>100.75417059999999</v>
      </c>
      <c r="C209" s="36">
        <f>SUMIFS(СВЦЭМ!$F$33:$F$776,СВЦЭМ!$A$33:$A$776,$A209,СВЦЭМ!$B$33:$B$776,C$190)+'СЕТ СН'!$F$12</f>
        <v>111.97910111</v>
      </c>
      <c r="D209" s="36">
        <f>SUMIFS(СВЦЭМ!$F$33:$F$776,СВЦЭМ!$A$33:$A$776,$A209,СВЦЭМ!$B$33:$B$776,D$190)+'СЕТ СН'!$F$12</f>
        <v>122.412367</v>
      </c>
      <c r="E209" s="36">
        <f>SUMIFS(СВЦЭМ!$F$33:$F$776,СВЦЭМ!$A$33:$A$776,$A209,СВЦЭМ!$B$33:$B$776,E$190)+'СЕТ СН'!$F$12</f>
        <v>122.85039672000001</v>
      </c>
      <c r="F209" s="36">
        <f>SUMIFS(СВЦЭМ!$F$33:$F$776,СВЦЭМ!$A$33:$A$776,$A209,СВЦЭМ!$B$33:$B$776,F$190)+'СЕТ СН'!$F$12</f>
        <v>123.262271</v>
      </c>
      <c r="G209" s="36">
        <f>SUMIFS(СВЦЭМ!$F$33:$F$776,СВЦЭМ!$A$33:$A$776,$A209,СВЦЭМ!$B$33:$B$776,G$190)+'СЕТ СН'!$F$12</f>
        <v>120.42879545</v>
      </c>
      <c r="H209" s="36">
        <f>SUMIFS(СВЦЭМ!$F$33:$F$776,СВЦЭМ!$A$33:$A$776,$A209,СВЦЭМ!$B$33:$B$776,H$190)+'СЕТ СН'!$F$12</f>
        <v>113.15877424999999</v>
      </c>
      <c r="I209" s="36">
        <f>SUMIFS(СВЦЭМ!$F$33:$F$776,СВЦЭМ!$A$33:$A$776,$A209,СВЦЭМ!$B$33:$B$776,I$190)+'СЕТ СН'!$F$12</f>
        <v>105.01233904999999</v>
      </c>
      <c r="J209" s="36">
        <f>SUMIFS(СВЦЭМ!$F$33:$F$776,СВЦЭМ!$A$33:$A$776,$A209,СВЦЭМ!$B$33:$B$776,J$190)+'СЕТ СН'!$F$12</f>
        <v>96.741022020000003</v>
      </c>
      <c r="K209" s="36">
        <f>SUMIFS(СВЦЭМ!$F$33:$F$776,СВЦЭМ!$A$33:$A$776,$A209,СВЦЭМ!$B$33:$B$776,K$190)+'СЕТ СН'!$F$12</f>
        <v>91.731408610000003</v>
      </c>
      <c r="L209" s="36">
        <f>SUMIFS(СВЦЭМ!$F$33:$F$776,СВЦЭМ!$A$33:$A$776,$A209,СВЦЭМ!$B$33:$B$776,L$190)+'СЕТ СН'!$F$12</f>
        <v>92.033153499999997</v>
      </c>
      <c r="M209" s="36">
        <f>SUMIFS(СВЦЭМ!$F$33:$F$776,СВЦЭМ!$A$33:$A$776,$A209,СВЦЭМ!$B$33:$B$776,M$190)+'СЕТ СН'!$F$12</f>
        <v>92.827601970000003</v>
      </c>
      <c r="N209" s="36">
        <f>SUMIFS(СВЦЭМ!$F$33:$F$776,СВЦЭМ!$A$33:$A$776,$A209,СВЦЭМ!$B$33:$B$776,N$190)+'СЕТ СН'!$F$12</f>
        <v>94.676661519999996</v>
      </c>
      <c r="O209" s="36">
        <f>SUMIFS(СВЦЭМ!$F$33:$F$776,СВЦЭМ!$A$33:$A$776,$A209,СВЦЭМ!$B$33:$B$776,O$190)+'СЕТ СН'!$F$12</f>
        <v>101.08042428</v>
      </c>
      <c r="P209" s="36">
        <f>SUMIFS(СВЦЭМ!$F$33:$F$776,СВЦЭМ!$A$33:$A$776,$A209,СВЦЭМ!$B$33:$B$776,P$190)+'СЕТ СН'!$F$12</f>
        <v>106.79334667000001</v>
      </c>
      <c r="Q209" s="36">
        <f>SUMIFS(СВЦЭМ!$F$33:$F$776,СВЦЭМ!$A$33:$A$776,$A209,СВЦЭМ!$B$33:$B$776,Q$190)+'СЕТ СН'!$F$12</f>
        <v>102.52669242</v>
      </c>
      <c r="R209" s="36">
        <f>SUMIFS(СВЦЭМ!$F$33:$F$776,СВЦЭМ!$A$33:$A$776,$A209,СВЦЭМ!$B$33:$B$776,R$190)+'СЕТ СН'!$F$12</f>
        <v>95.936042450000002</v>
      </c>
      <c r="S209" s="36">
        <f>SUMIFS(СВЦЭМ!$F$33:$F$776,СВЦЭМ!$A$33:$A$776,$A209,СВЦЭМ!$B$33:$B$776,S$190)+'СЕТ СН'!$F$12</f>
        <v>87.649810889999998</v>
      </c>
      <c r="T209" s="36">
        <f>SUMIFS(СВЦЭМ!$F$33:$F$776,СВЦЭМ!$A$33:$A$776,$A209,СВЦЭМ!$B$33:$B$776,T$190)+'СЕТ СН'!$F$12</f>
        <v>83.327081460000002</v>
      </c>
      <c r="U209" s="36">
        <f>SUMIFS(СВЦЭМ!$F$33:$F$776,СВЦЭМ!$A$33:$A$776,$A209,СВЦЭМ!$B$33:$B$776,U$190)+'СЕТ СН'!$F$12</f>
        <v>84.520952660000006</v>
      </c>
      <c r="V209" s="36">
        <f>SUMIFS(СВЦЭМ!$F$33:$F$776,СВЦЭМ!$A$33:$A$776,$A209,СВЦЭМ!$B$33:$B$776,V$190)+'СЕТ СН'!$F$12</f>
        <v>83.256564609999998</v>
      </c>
      <c r="W209" s="36">
        <f>SUMIFS(СВЦЭМ!$F$33:$F$776,СВЦЭМ!$A$33:$A$776,$A209,СВЦЭМ!$B$33:$B$776,W$190)+'СЕТ СН'!$F$12</f>
        <v>83.913198480000005</v>
      </c>
      <c r="X209" s="36">
        <f>SUMIFS(СВЦЭМ!$F$33:$F$776,СВЦЭМ!$A$33:$A$776,$A209,СВЦЭМ!$B$33:$B$776,X$190)+'СЕТ СН'!$F$12</f>
        <v>85.996569750000006</v>
      </c>
      <c r="Y209" s="36">
        <f>SUMIFS(СВЦЭМ!$F$33:$F$776,СВЦЭМ!$A$33:$A$776,$A209,СВЦЭМ!$B$33:$B$776,Y$190)+'СЕТ СН'!$F$12</f>
        <v>90.590465050000006</v>
      </c>
    </row>
    <row r="210" spans="1:25" ht="15.75" x14ac:dyDescent="0.2">
      <c r="A210" s="35">
        <f t="shared" si="5"/>
        <v>44124</v>
      </c>
      <c r="B210" s="36">
        <f>SUMIFS(СВЦЭМ!$F$33:$F$776,СВЦЭМ!$A$33:$A$776,$A210,СВЦЭМ!$B$33:$B$776,B$190)+'СЕТ СН'!$F$12</f>
        <v>106.76843026</v>
      </c>
      <c r="C210" s="36">
        <f>SUMIFS(СВЦЭМ!$F$33:$F$776,СВЦЭМ!$A$33:$A$776,$A210,СВЦЭМ!$B$33:$B$776,C$190)+'СЕТ СН'!$F$12</f>
        <v>118.77235779</v>
      </c>
      <c r="D210" s="36">
        <f>SUMIFS(СВЦЭМ!$F$33:$F$776,СВЦЭМ!$A$33:$A$776,$A210,СВЦЭМ!$B$33:$B$776,D$190)+'СЕТ СН'!$F$12</f>
        <v>128.80456507</v>
      </c>
      <c r="E210" s="36">
        <f>SUMIFS(СВЦЭМ!$F$33:$F$776,СВЦЭМ!$A$33:$A$776,$A210,СВЦЭМ!$B$33:$B$776,E$190)+'СЕТ СН'!$F$12</f>
        <v>130.18719218000001</v>
      </c>
      <c r="F210" s="36">
        <f>SUMIFS(СВЦЭМ!$F$33:$F$776,СВЦЭМ!$A$33:$A$776,$A210,СВЦЭМ!$B$33:$B$776,F$190)+'СЕТ СН'!$F$12</f>
        <v>131.48528773999999</v>
      </c>
      <c r="G210" s="36">
        <f>SUMIFS(СВЦЭМ!$F$33:$F$776,СВЦЭМ!$A$33:$A$776,$A210,СВЦЭМ!$B$33:$B$776,G$190)+'СЕТ СН'!$F$12</f>
        <v>128.09786907</v>
      </c>
      <c r="H210" s="36">
        <f>SUMIFS(СВЦЭМ!$F$33:$F$776,СВЦЭМ!$A$33:$A$776,$A210,СВЦЭМ!$B$33:$B$776,H$190)+'СЕТ СН'!$F$12</f>
        <v>119.54163278999999</v>
      </c>
      <c r="I210" s="36">
        <f>SUMIFS(СВЦЭМ!$F$33:$F$776,СВЦЭМ!$A$33:$A$776,$A210,СВЦЭМ!$B$33:$B$776,I$190)+'СЕТ СН'!$F$12</f>
        <v>111.85992311</v>
      </c>
      <c r="J210" s="36">
        <f>SUMIFS(СВЦЭМ!$F$33:$F$776,СВЦЭМ!$A$33:$A$776,$A210,СВЦЭМ!$B$33:$B$776,J$190)+'СЕТ СН'!$F$12</f>
        <v>102.02436487999999</v>
      </c>
      <c r="K210" s="36">
        <f>SUMIFS(СВЦЭМ!$F$33:$F$776,СВЦЭМ!$A$33:$A$776,$A210,СВЦЭМ!$B$33:$B$776,K$190)+'СЕТ СН'!$F$12</f>
        <v>95.430217769999999</v>
      </c>
      <c r="L210" s="36">
        <f>SUMIFS(СВЦЭМ!$F$33:$F$776,СВЦЭМ!$A$33:$A$776,$A210,СВЦЭМ!$B$33:$B$776,L$190)+'СЕТ СН'!$F$12</f>
        <v>95.396182300000007</v>
      </c>
      <c r="M210" s="36">
        <f>SUMIFS(СВЦЭМ!$F$33:$F$776,СВЦЭМ!$A$33:$A$776,$A210,СВЦЭМ!$B$33:$B$776,M$190)+'СЕТ СН'!$F$12</f>
        <v>96.959801029999994</v>
      </c>
      <c r="N210" s="36">
        <f>SUMIFS(СВЦЭМ!$F$33:$F$776,СВЦЭМ!$A$33:$A$776,$A210,СВЦЭМ!$B$33:$B$776,N$190)+'СЕТ СН'!$F$12</f>
        <v>98.823228130000004</v>
      </c>
      <c r="O210" s="36">
        <f>SUMIFS(СВЦЭМ!$F$33:$F$776,СВЦЭМ!$A$33:$A$776,$A210,СВЦЭМ!$B$33:$B$776,O$190)+'СЕТ СН'!$F$12</f>
        <v>105.13466138</v>
      </c>
      <c r="P210" s="36">
        <f>SUMIFS(СВЦЭМ!$F$33:$F$776,СВЦЭМ!$A$33:$A$776,$A210,СВЦЭМ!$B$33:$B$776,P$190)+'СЕТ СН'!$F$12</f>
        <v>112.39896518</v>
      </c>
      <c r="Q210" s="36">
        <f>SUMIFS(СВЦЭМ!$F$33:$F$776,СВЦЭМ!$A$33:$A$776,$A210,СВЦЭМ!$B$33:$B$776,Q$190)+'СЕТ СН'!$F$12</f>
        <v>107.88617834999999</v>
      </c>
      <c r="R210" s="36">
        <f>SUMIFS(СВЦЭМ!$F$33:$F$776,СВЦЭМ!$A$33:$A$776,$A210,СВЦЭМ!$B$33:$B$776,R$190)+'СЕТ СН'!$F$12</f>
        <v>100.31201025</v>
      </c>
      <c r="S210" s="36">
        <f>SUMIFS(СВЦЭМ!$F$33:$F$776,СВЦЭМ!$A$33:$A$776,$A210,СВЦЭМ!$B$33:$B$776,S$190)+'СЕТ СН'!$F$12</f>
        <v>90.137379960000004</v>
      </c>
      <c r="T210" s="36">
        <f>SUMIFS(СВЦЭМ!$F$33:$F$776,СВЦЭМ!$A$33:$A$776,$A210,СВЦЭМ!$B$33:$B$776,T$190)+'СЕТ СН'!$F$12</f>
        <v>85.335871319999995</v>
      </c>
      <c r="U210" s="36">
        <f>SUMIFS(СВЦЭМ!$F$33:$F$776,СВЦЭМ!$A$33:$A$776,$A210,СВЦЭМ!$B$33:$B$776,U$190)+'СЕТ СН'!$F$12</f>
        <v>87.520044279999993</v>
      </c>
      <c r="V210" s="36">
        <f>SUMIFS(СВЦЭМ!$F$33:$F$776,СВЦЭМ!$A$33:$A$776,$A210,СВЦЭМ!$B$33:$B$776,V$190)+'СЕТ СН'!$F$12</f>
        <v>87.103519779999999</v>
      </c>
      <c r="W210" s="36">
        <f>SUMIFS(СВЦЭМ!$F$33:$F$776,СВЦЭМ!$A$33:$A$776,$A210,СВЦЭМ!$B$33:$B$776,W$190)+'СЕТ СН'!$F$12</f>
        <v>86.525290260000006</v>
      </c>
      <c r="X210" s="36">
        <f>SUMIFS(СВЦЭМ!$F$33:$F$776,СВЦЭМ!$A$33:$A$776,$A210,СВЦЭМ!$B$33:$B$776,X$190)+'СЕТ СН'!$F$12</f>
        <v>87.155148190000006</v>
      </c>
      <c r="Y210" s="36">
        <f>SUMIFS(СВЦЭМ!$F$33:$F$776,СВЦЭМ!$A$33:$A$776,$A210,СВЦЭМ!$B$33:$B$776,Y$190)+'СЕТ СН'!$F$12</f>
        <v>92.424627659999999</v>
      </c>
    </row>
    <row r="211" spans="1:25" ht="15.75" x14ac:dyDescent="0.2">
      <c r="A211" s="35">
        <f t="shared" si="5"/>
        <v>44125</v>
      </c>
      <c r="B211" s="36">
        <f>SUMIFS(СВЦЭМ!$F$33:$F$776,СВЦЭМ!$A$33:$A$776,$A211,СВЦЭМ!$B$33:$B$776,B$190)+'СЕТ СН'!$F$12</f>
        <v>104.44962608</v>
      </c>
      <c r="C211" s="36">
        <f>SUMIFS(СВЦЭМ!$F$33:$F$776,СВЦЭМ!$A$33:$A$776,$A211,СВЦЭМ!$B$33:$B$776,C$190)+'СЕТ СН'!$F$12</f>
        <v>116.07230618</v>
      </c>
      <c r="D211" s="36">
        <f>SUMIFS(СВЦЭМ!$F$33:$F$776,СВЦЭМ!$A$33:$A$776,$A211,СВЦЭМ!$B$33:$B$776,D$190)+'СЕТ СН'!$F$12</f>
        <v>124.48104958</v>
      </c>
      <c r="E211" s="36">
        <f>SUMIFS(СВЦЭМ!$F$33:$F$776,СВЦЭМ!$A$33:$A$776,$A211,СВЦЭМ!$B$33:$B$776,E$190)+'СЕТ СН'!$F$12</f>
        <v>125.60237282999999</v>
      </c>
      <c r="F211" s="36">
        <f>SUMIFS(СВЦЭМ!$F$33:$F$776,СВЦЭМ!$A$33:$A$776,$A211,СВЦЭМ!$B$33:$B$776,F$190)+'СЕТ СН'!$F$12</f>
        <v>125.67307391999999</v>
      </c>
      <c r="G211" s="36">
        <f>SUMIFS(СВЦЭМ!$F$33:$F$776,СВЦЭМ!$A$33:$A$776,$A211,СВЦЭМ!$B$33:$B$776,G$190)+'СЕТ СН'!$F$12</f>
        <v>123.13495367</v>
      </c>
      <c r="H211" s="36">
        <f>SUMIFS(СВЦЭМ!$F$33:$F$776,СВЦЭМ!$A$33:$A$776,$A211,СВЦЭМ!$B$33:$B$776,H$190)+'СЕТ СН'!$F$12</f>
        <v>115.40205869</v>
      </c>
      <c r="I211" s="36">
        <f>SUMIFS(СВЦЭМ!$F$33:$F$776,СВЦЭМ!$A$33:$A$776,$A211,СВЦЭМ!$B$33:$B$776,I$190)+'СЕТ СН'!$F$12</f>
        <v>108.97959392999999</v>
      </c>
      <c r="J211" s="36">
        <f>SUMIFS(СВЦЭМ!$F$33:$F$776,СВЦЭМ!$A$33:$A$776,$A211,СВЦЭМ!$B$33:$B$776,J$190)+'СЕТ СН'!$F$12</f>
        <v>100.88922230999999</v>
      </c>
      <c r="K211" s="36">
        <f>SUMIFS(СВЦЭМ!$F$33:$F$776,СВЦЭМ!$A$33:$A$776,$A211,СВЦЭМ!$B$33:$B$776,K$190)+'СЕТ СН'!$F$12</f>
        <v>95.019947079999994</v>
      </c>
      <c r="L211" s="36">
        <f>SUMIFS(СВЦЭМ!$F$33:$F$776,СВЦЭМ!$A$33:$A$776,$A211,СВЦЭМ!$B$33:$B$776,L$190)+'СЕТ СН'!$F$12</f>
        <v>95.038679700000003</v>
      </c>
      <c r="M211" s="36">
        <f>SUMIFS(СВЦЭМ!$F$33:$F$776,СВЦЭМ!$A$33:$A$776,$A211,СВЦЭМ!$B$33:$B$776,M$190)+'СЕТ СН'!$F$12</f>
        <v>95.604339010000004</v>
      </c>
      <c r="N211" s="36">
        <f>SUMIFS(СВЦЭМ!$F$33:$F$776,СВЦЭМ!$A$33:$A$776,$A211,СВЦЭМ!$B$33:$B$776,N$190)+'СЕТ СН'!$F$12</f>
        <v>96.652821290000006</v>
      </c>
      <c r="O211" s="36">
        <f>SUMIFS(СВЦЭМ!$F$33:$F$776,СВЦЭМ!$A$33:$A$776,$A211,СВЦЭМ!$B$33:$B$776,O$190)+'СЕТ СН'!$F$12</f>
        <v>102.34464855</v>
      </c>
      <c r="P211" s="36">
        <f>SUMIFS(СВЦЭМ!$F$33:$F$776,СВЦЭМ!$A$33:$A$776,$A211,СВЦЭМ!$B$33:$B$776,P$190)+'СЕТ СН'!$F$12</f>
        <v>108.38011881</v>
      </c>
      <c r="Q211" s="36">
        <f>SUMIFS(СВЦЭМ!$F$33:$F$776,СВЦЭМ!$A$33:$A$776,$A211,СВЦЭМ!$B$33:$B$776,Q$190)+'СЕТ СН'!$F$12</f>
        <v>103.14681469999999</v>
      </c>
      <c r="R211" s="36">
        <f>SUMIFS(СВЦЭМ!$F$33:$F$776,СВЦЭМ!$A$33:$A$776,$A211,СВЦЭМ!$B$33:$B$776,R$190)+'СЕТ СН'!$F$12</f>
        <v>95.123050969999994</v>
      </c>
      <c r="S211" s="36">
        <f>SUMIFS(СВЦЭМ!$F$33:$F$776,СВЦЭМ!$A$33:$A$776,$A211,СВЦЭМ!$B$33:$B$776,S$190)+'СЕТ СН'!$F$12</f>
        <v>85.802582849999993</v>
      </c>
      <c r="T211" s="36">
        <f>SUMIFS(СВЦЭМ!$F$33:$F$776,СВЦЭМ!$A$33:$A$776,$A211,СВЦЭМ!$B$33:$B$776,T$190)+'СЕТ СН'!$F$12</f>
        <v>85.067447990000005</v>
      </c>
      <c r="U211" s="36">
        <f>SUMIFS(СВЦЭМ!$F$33:$F$776,СВЦЭМ!$A$33:$A$776,$A211,СВЦЭМ!$B$33:$B$776,U$190)+'СЕТ СН'!$F$12</f>
        <v>87.331678100000005</v>
      </c>
      <c r="V211" s="36">
        <f>SUMIFS(СВЦЭМ!$F$33:$F$776,СВЦЭМ!$A$33:$A$776,$A211,СВЦЭМ!$B$33:$B$776,V$190)+'СЕТ СН'!$F$12</f>
        <v>86.889294090000007</v>
      </c>
      <c r="W211" s="36">
        <f>SUMIFS(СВЦЭМ!$F$33:$F$776,СВЦЭМ!$A$33:$A$776,$A211,СВЦЭМ!$B$33:$B$776,W$190)+'СЕТ СН'!$F$12</f>
        <v>86.493803549999996</v>
      </c>
      <c r="X211" s="36">
        <f>SUMIFS(СВЦЭМ!$F$33:$F$776,СВЦЭМ!$A$33:$A$776,$A211,СВЦЭМ!$B$33:$B$776,X$190)+'СЕТ СН'!$F$12</f>
        <v>85.27201135</v>
      </c>
      <c r="Y211" s="36">
        <f>SUMIFS(СВЦЭМ!$F$33:$F$776,СВЦЭМ!$A$33:$A$776,$A211,СВЦЭМ!$B$33:$B$776,Y$190)+'СЕТ СН'!$F$12</f>
        <v>89.986129500000004</v>
      </c>
    </row>
    <row r="212" spans="1:25" ht="15.75" x14ac:dyDescent="0.2">
      <c r="A212" s="35">
        <f t="shared" si="5"/>
        <v>44126</v>
      </c>
      <c r="B212" s="36">
        <f>SUMIFS(СВЦЭМ!$F$33:$F$776,СВЦЭМ!$A$33:$A$776,$A212,СВЦЭМ!$B$33:$B$776,B$190)+'СЕТ СН'!$F$12</f>
        <v>107.28950996</v>
      </c>
      <c r="C212" s="36">
        <f>SUMIFS(СВЦЭМ!$F$33:$F$776,СВЦЭМ!$A$33:$A$776,$A212,СВЦЭМ!$B$33:$B$776,C$190)+'СЕТ СН'!$F$12</f>
        <v>120.71155706</v>
      </c>
      <c r="D212" s="36">
        <f>SUMIFS(СВЦЭМ!$F$33:$F$776,СВЦЭМ!$A$33:$A$776,$A212,СВЦЭМ!$B$33:$B$776,D$190)+'СЕТ СН'!$F$12</f>
        <v>129.07957035999999</v>
      </c>
      <c r="E212" s="36">
        <f>SUMIFS(СВЦЭМ!$F$33:$F$776,СВЦЭМ!$A$33:$A$776,$A212,СВЦЭМ!$B$33:$B$776,E$190)+'СЕТ СН'!$F$12</f>
        <v>129.93539321</v>
      </c>
      <c r="F212" s="36">
        <f>SUMIFS(СВЦЭМ!$F$33:$F$776,СВЦЭМ!$A$33:$A$776,$A212,СВЦЭМ!$B$33:$B$776,F$190)+'СЕТ СН'!$F$12</f>
        <v>130.00855763999999</v>
      </c>
      <c r="G212" s="36">
        <f>SUMIFS(СВЦЭМ!$F$33:$F$776,СВЦЭМ!$A$33:$A$776,$A212,СВЦЭМ!$B$33:$B$776,G$190)+'СЕТ СН'!$F$12</f>
        <v>126.98987055000001</v>
      </c>
      <c r="H212" s="36">
        <f>SUMIFS(СВЦЭМ!$F$33:$F$776,СВЦЭМ!$A$33:$A$776,$A212,СВЦЭМ!$B$33:$B$776,H$190)+'СЕТ СН'!$F$12</f>
        <v>119.64302757</v>
      </c>
      <c r="I212" s="36">
        <f>SUMIFS(СВЦЭМ!$F$33:$F$776,СВЦЭМ!$A$33:$A$776,$A212,СВЦЭМ!$B$33:$B$776,I$190)+'СЕТ СН'!$F$12</f>
        <v>112.57387974</v>
      </c>
      <c r="J212" s="36">
        <f>SUMIFS(СВЦЭМ!$F$33:$F$776,СВЦЭМ!$A$33:$A$776,$A212,СВЦЭМ!$B$33:$B$776,J$190)+'СЕТ СН'!$F$12</f>
        <v>103.81431232</v>
      </c>
      <c r="K212" s="36">
        <f>SUMIFS(СВЦЭМ!$F$33:$F$776,СВЦЭМ!$A$33:$A$776,$A212,СВЦЭМ!$B$33:$B$776,K$190)+'СЕТ СН'!$F$12</f>
        <v>97.619064780000002</v>
      </c>
      <c r="L212" s="36">
        <f>SUMIFS(СВЦЭМ!$F$33:$F$776,СВЦЭМ!$A$33:$A$776,$A212,СВЦЭМ!$B$33:$B$776,L$190)+'СЕТ СН'!$F$12</f>
        <v>97.184062350000005</v>
      </c>
      <c r="M212" s="36">
        <f>SUMIFS(СВЦЭМ!$F$33:$F$776,СВЦЭМ!$A$33:$A$776,$A212,СВЦЭМ!$B$33:$B$776,M$190)+'СЕТ СН'!$F$12</f>
        <v>98.708143280000002</v>
      </c>
      <c r="N212" s="36">
        <f>SUMIFS(СВЦЭМ!$F$33:$F$776,СВЦЭМ!$A$33:$A$776,$A212,СВЦЭМ!$B$33:$B$776,N$190)+'СЕТ СН'!$F$12</f>
        <v>100.27655459</v>
      </c>
      <c r="O212" s="36">
        <f>SUMIFS(СВЦЭМ!$F$33:$F$776,СВЦЭМ!$A$33:$A$776,$A212,СВЦЭМ!$B$33:$B$776,O$190)+'СЕТ СН'!$F$12</f>
        <v>107.36871733</v>
      </c>
      <c r="P212" s="36">
        <f>SUMIFS(СВЦЭМ!$F$33:$F$776,СВЦЭМ!$A$33:$A$776,$A212,СВЦЭМ!$B$33:$B$776,P$190)+'СЕТ СН'!$F$12</f>
        <v>113.52122787</v>
      </c>
      <c r="Q212" s="36">
        <f>SUMIFS(СВЦЭМ!$F$33:$F$776,СВЦЭМ!$A$33:$A$776,$A212,СВЦЭМ!$B$33:$B$776,Q$190)+'СЕТ СН'!$F$12</f>
        <v>107.77165749</v>
      </c>
      <c r="R212" s="36">
        <f>SUMIFS(СВЦЭМ!$F$33:$F$776,СВЦЭМ!$A$33:$A$776,$A212,СВЦЭМ!$B$33:$B$776,R$190)+'СЕТ СН'!$F$12</f>
        <v>99.329962320000007</v>
      </c>
      <c r="S212" s="36">
        <f>SUMIFS(СВЦЭМ!$F$33:$F$776,СВЦЭМ!$A$33:$A$776,$A212,СВЦЭМ!$B$33:$B$776,S$190)+'СЕТ СН'!$F$12</f>
        <v>90.007311319999999</v>
      </c>
      <c r="T212" s="36">
        <f>SUMIFS(СВЦЭМ!$F$33:$F$776,СВЦЭМ!$A$33:$A$776,$A212,СВЦЭМ!$B$33:$B$776,T$190)+'СЕТ СН'!$F$12</f>
        <v>87.263446180000003</v>
      </c>
      <c r="U212" s="36">
        <f>SUMIFS(СВЦЭМ!$F$33:$F$776,СВЦЭМ!$A$33:$A$776,$A212,СВЦЭМ!$B$33:$B$776,U$190)+'СЕТ СН'!$F$12</f>
        <v>89.390460410000003</v>
      </c>
      <c r="V212" s="36">
        <f>SUMIFS(СВЦЭМ!$F$33:$F$776,СВЦЭМ!$A$33:$A$776,$A212,СВЦЭМ!$B$33:$B$776,V$190)+'СЕТ СН'!$F$12</f>
        <v>88.473455279999996</v>
      </c>
      <c r="W212" s="36">
        <f>SUMIFS(СВЦЭМ!$F$33:$F$776,СВЦЭМ!$A$33:$A$776,$A212,СВЦЭМ!$B$33:$B$776,W$190)+'СЕТ СН'!$F$12</f>
        <v>88.572387550000002</v>
      </c>
      <c r="X212" s="36">
        <f>SUMIFS(СВЦЭМ!$F$33:$F$776,СВЦЭМ!$A$33:$A$776,$A212,СВЦЭМ!$B$33:$B$776,X$190)+'СЕТ СН'!$F$12</f>
        <v>87.183962940000001</v>
      </c>
      <c r="Y212" s="36">
        <f>SUMIFS(СВЦЭМ!$F$33:$F$776,СВЦЭМ!$A$33:$A$776,$A212,СВЦЭМ!$B$33:$B$776,Y$190)+'СЕТ СН'!$F$12</f>
        <v>92.428830820000002</v>
      </c>
    </row>
    <row r="213" spans="1:25" ht="15.75" x14ac:dyDescent="0.2">
      <c r="A213" s="35">
        <f t="shared" si="5"/>
        <v>44127</v>
      </c>
      <c r="B213" s="36">
        <f>SUMIFS(СВЦЭМ!$F$33:$F$776,СВЦЭМ!$A$33:$A$776,$A213,СВЦЭМ!$B$33:$B$776,B$190)+'СЕТ СН'!$F$12</f>
        <v>109.34048558000001</v>
      </c>
      <c r="C213" s="36">
        <f>SUMIFS(СВЦЭМ!$F$33:$F$776,СВЦЭМ!$A$33:$A$776,$A213,СВЦЭМ!$B$33:$B$776,C$190)+'СЕТ СН'!$F$12</f>
        <v>120.98603804</v>
      </c>
      <c r="D213" s="36">
        <f>SUMIFS(СВЦЭМ!$F$33:$F$776,СВЦЭМ!$A$33:$A$776,$A213,СВЦЭМ!$B$33:$B$776,D$190)+'СЕТ СН'!$F$12</f>
        <v>129.10980685000001</v>
      </c>
      <c r="E213" s="36">
        <f>SUMIFS(СВЦЭМ!$F$33:$F$776,СВЦЭМ!$A$33:$A$776,$A213,СВЦЭМ!$B$33:$B$776,E$190)+'СЕТ СН'!$F$12</f>
        <v>130.39583113</v>
      </c>
      <c r="F213" s="36">
        <f>SUMIFS(СВЦЭМ!$F$33:$F$776,СВЦЭМ!$A$33:$A$776,$A213,СВЦЭМ!$B$33:$B$776,F$190)+'СЕТ СН'!$F$12</f>
        <v>130.27245980999999</v>
      </c>
      <c r="G213" s="36">
        <f>SUMIFS(СВЦЭМ!$F$33:$F$776,СВЦЭМ!$A$33:$A$776,$A213,СВЦЭМ!$B$33:$B$776,G$190)+'СЕТ СН'!$F$12</f>
        <v>127.20355424</v>
      </c>
      <c r="H213" s="36">
        <f>SUMIFS(СВЦЭМ!$F$33:$F$776,СВЦЭМ!$A$33:$A$776,$A213,СВЦЭМ!$B$33:$B$776,H$190)+'СЕТ СН'!$F$12</f>
        <v>120.13553164</v>
      </c>
      <c r="I213" s="36">
        <f>SUMIFS(СВЦЭМ!$F$33:$F$776,СВЦЭМ!$A$33:$A$776,$A213,СВЦЭМ!$B$33:$B$776,I$190)+'СЕТ СН'!$F$12</f>
        <v>113.01484268999999</v>
      </c>
      <c r="J213" s="36">
        <f>SUMIFS(СВЦЭМ!$F$33:$F$776,СВЦЭМ!$A$33:$A$776,$A213,СВЦЭМ!$B$33:$B$776,J$190)+'СЕТ СН'!$F$12</f>
        <v>104.47690143</v>
      </c>
      <c r="K213" s="36">
        <f>SUMIFS(СВЦЭМ!$F$33:$F$776,СВЦЭМ!$A$33:$A$776,$A213,СВЦЭМ!$B$33:$B$776,K$190)+'СЕТ СН'!$F$12</f>
        <v>100.14139651000001</v>
      </c>
      <c r="L213" s="36">
        <f>SUMIFS(СВЦЭМ!$F$33:$F$776,СВЦЭМ!$A$33:$A$776,$A213,СВЦЭМ!$B$33:$B$776,L$190)+'СЕТ СН'!$F$12</f>
        <v>100.09523599000001</v>
      </c>
      <c r="M213" s="36">
        <f>SUMIFS(СВЦЭМ!$F$33:$F$776,СВЦЭМ!$A$33:$A$776,$A213,СВЦЭМ!$B$33:$B$776,M$190)+'СЕТ СН'!$F$12</f>
        <v>100.21739890000001</v>
      </c>
      <c r="N213" s="36">
        <f>SUMIFS(СВЦЭМ!$F$33:$F$776,СВЦЭМ!$A$33:$A$776,$A213,СВЦЭМ!$B$33:$B$776,N$190)+'СЕТ СН'!$F$12</f>
        <v>101.2767365</v>
      </c>
      <c r="O213" s="36">
        <f>SUMIFS(СВЦЭМ!$F$33:$F$776,СВЦЭМ!$A$33:$A$776,$A213,СВЦЭМ!$B$33:$B$776,O$190)+'СЕТ СН'!$F$12</f>
        <v>107.19202859000001</v>
      </c>
      <c r="P213" s="36">
        <f>SUMIFS(СВЦЭМ!$F$33:$F$776,СВЦЭМ!$A$33:$A$776,$A213,СВЦЭМ!$B$33:$B$776,P$190)+'СЕТ СН'!$F$12</f>
        <v>112.90681579</v>
      </c>
      <c r="Q213" s="36">
        <f>SUMIFS(СВЦЭМ!$F$33:$F$776,СВЦЭМ!$A$33:$A$776,$A213,СВЦЭМ!$B$33:$B$776,Q$190)+'СЕТ СН'!$F$12</f>
        <v>107.38953902</v>
      </c>
      <c r="R213" s="36">
        <f>SUMIFS(СВЦЭМ!$F$33:$F$776,СВЦЭМ!$A$33:$A$776,$A213,СВЦЭМ!$B$33:$B$776,R$190)+'СЕТ СН'!$F$12</f>
        <v>99.446586100000005</v>
      </c>
      <c r="S213" s="36">
        <f>SUMIFS(СВЦЭМ!$F$33:$F$776,СВЦЭМ!$A$33:$A$776,$A213,СВЦЭМ!$B$33:$B$776,S$190)+'СЕТ СН'!$F$12</f>
        <v>103.27194694000001</v>
      </c>
      <c r="T213" s="36">
        <f>SUMIFS(СВЦЭМ!$F$33:$F$776,СВЦЭМ!$A$33:$A$776,$A213,СВЦЭМ!$B$33:$B$776,T$190)+'СЕТ СН'!$F$12</f>
        <v>102.52473596999999</v>
      </c>
      <c r="U213" s="36">
        <f>SUMIFS(СВЦЭМ!$F$33:$F$776,СВЦЭМ!$A$33:$A$776,$A213,СВЦЭМ!$B$33:$B$776,U$190)+'СЕТ СН'!$F$12</f>
        <v>92.691403460000004</v>
      </c>
      <c r="V213" s="36">
        <f>SUMIFS(СВЦЭМ!$F$33:$F$776,СВЦЭМ!$A$33:$A$776,$A213,СВЦЭМ!$B$33:$B$776,V$190)+'СЕТ СН'!$F$12</f>
        <v>92.033203630000003</v>
      </c>
      <c r="W213" s="36">
        <f>SUMIFS(СВЦЭМ!$F$33:$F$776,СВЦЭМ!$A$33:$A$776,$A213,СВЦЭМ!$B$33:$B$776,W$190)+'СЕТ СН'!$F$12</f>
        <v>91.533915010000001</v>
      </c>
      <c r="X213" s="36">
        <f>SUMIFS(СВЦЭМ!$F$33:$F$776,СВЦЭМ!$A$33:$A$776,$A213,СВЦЭМ!$B$33:$B$776,X$190)+'СЕТ СН'!$F$12</f>
        <v>89.031705639999998</v>
      </c>
      <c r="Y213" s="36">
        <f>SUMIFS(СВЦЭМ!$F$33:$F$776,СВЦЭМ!$A$33:$A$776,$A213,СВЦЭМ!$B$33:$B$776,Y$190)+'СЕТ СН'!$F$12</f>
        <v>89.91524493</v>
      </c>
    </row>
    <row r="214" spans="1:25" ht="15.75" x14ac:dyDescent="0.2">
      <c r="A214" s="35">
        <f t="shared" si="5"/>
        <v>44128</v>
      </c>
      <c r="B214" s="36">
        <f>SUMIFS(СВЦЭМ!$F$33:$F$776,СВЦЭМ!$A$33:$A$776,$A214,СВЦЭМ!$B$33:$B$776,B$190)+'СЕТ СН'!$F$12</f>
        <v>104.71586573</v>
      </c>
      <c r="C214" s="36">
        <f>SUMIFS(СВЦЭМ!$F$33:$F$776,СВЦЭМ!$A$33:$A$776,$A214,СВЦЭМ!$B$33:$B$776,C$190)+'СЕТ СН'!$F$12</f>
        <v>116.2497796</v>
      </c>
      <c r="D214" s="36">
        <f>SUMIFS(СВЦЭМ!$F$33:$F$776,СВЦЭМ!$A$33:$A$776,$A214,СВЦЭМ!$B$33:$B$776,D$190)+'СЕТ СН'!$F$12</f>
        <v>126.23789133</v>
      </c>
      <c r="E214" s="36">
        <f>SUMIFS(СВЦЭМ!$F$33:$F$776,СВЦЭМ!$A$33:$A$776,$A214,СВЦЭМ!$B$33:$B$776,E$190)+'СЕТ СН'!$F$12</f>
        <v>128.37975573</v>
      </c>
      <c r="F214" s="36">
        <f>SUMIFS(СВЦЭМ!$F$33:$F$776,СВЦЭМ!$A$33:$A$776,$A214,СВЦЭМ!$B$33:$B$776,F$190)+'СЕТ СН'!$F$12</f>
        <v>128.59986513999999</v>
      </c>
      <c r="G214" s="36">
        <f>SUMIFS(СВЦЭМ!$F$33:$F$776,СВЦЭМ!$A$33:$A$776,$A214,СВЦЭМ!$B$33:$B$776,G$190)+'СЕТ СН'!$F$12</f>
        <v>125.56257193</v>
      </c>
      <c r="H214" s="36">
        <f>SUMIFS(СВЦЭМ!$F$33:$F$776,СВЦЭМ!$A$33:$A$776,$A214,СВЦЭМ!$B$33:$B$776,H$190)+'СЕТ СН'!$F$12</f>
        <v>122.31538095000001</v>
      </c>
      <c r="I214" s="36">
        <f>SUMIFS(СВЦЭМ!$F$33:$F$776,СВЦЭМ!$A$33:$A$776,$A214,СВЦЭМ!$B$33:$B$776,I$190)+'СЕТ СН'!$F$12</f>
        <v>117.88412832</v>
      </c>
      <c r="J214" s="36">
        <f>SUMIFS(СВЦЭМ!$F$33:$F$776,СВЦЭМ!$A$33:$A$776,$A214,СВЦЭМ!$B$33:$B$776,J$190)+'СЕТ СН'!$F$12</f>
        <v>107.06787253</v>
      </c>
      <c r="K214" s="36">
        <f>SUMIFS(СВЦЭМ!$F$33:$F$776,СВЦЭМ!$A$33:$A$776,$A214,СВЦЭМ!$B$33:$B$776,K$190)+'СЕТ СН'!$F$12</f>
        <v>102.38344403000001</v>
      </c>
      <c r="L214" s="36">
        <f>SUMIFS(СВЦЭМ!$F$33:$F$776,СВЦЭМ!$A$33:$A$776,$A214,СВЦЭМ!$B$33:$B$776,L$190)+'СЕТ СН'!$F$12</f>
        <v>100.78552565</v>
      </c>
      <c r="M214" s="36">
        <f>SUMIFS(СВЦЭМ!$F$33:$F$776,СВЦЭМ!$A$33:$A$776,$A214,СВЦЭМ!$B$33:$B$776,M$190)+'СЕТ СН'!$F$12</f>
        <v>99.527386739999997</v>
      </c>
      <c r="N214" s="36">
        <f>SUMIFS(СВЦЭМ!$F$33:$F$776,СВЦЭМ!$A$33:$A$776,$A214,СВЦЭМ!$B$33:$B$776,N$190)+'СЕТ СН'!$F$12</f>
        <v>99.138258250000007</v>
      </c>
      <c r="O214" s="36">
        <f>SUMIFS(СВЦЭМ!$F$33:$F$776,СВЦЭМ!$A$33:$A$776,$A214,СВЦЭМ!$B$33:$B$776,O$190)+'СЕТ СН'!$F$12</f>
        <v>105.74295119999999</v>
      </c>
      <c r="P214" s="36">
        <f>SUMIFS(СВЦЭМ!$F$33:$F$776,СВЦЭМ!$A$33:$A$776,$A214,СВЦЭМ!$B$33:$B$776,P$190)+'СЕТ СН'!$F$12</f>
        <v>113.13518084</v>
      </c>
      <c r="Q214" s="36">
        <f>SUMIFS(СВЦЭМ!$F$33:$F$776,СВЦЭМ!$A$33:$A$776,$A214,СВЦЭМ!$B$33:$B$776,Q$190)+'СЕТ СН'!$F$12</f>
        <v>111.09439602</v>
      </c>
      <c r="R214" s="36">
        <f>SUMIFS(СВЦЭМ!$F$33:$F$776,СВЦЭМ!$A$33:$A$776,$A214,СВЦЭМ!$B$33:$B$776,R$190)+'СЕТ СН'!$F$12</f>
        <v>106.34457931</v>
      </c>
      <c r="S214" s="36">
        <f>SUMIFS(СВЦЭМ!$F$33:$F$776,СВЦЭМ!$A$33:$A$776,$A214,СВЦЭМ!$B$33:$B$776,S$190)+'СЕТ СН'!$F$12</f>
        <v>100.3303698</v>
      </c>
      <c r="T214" s="36">
        <f>SUMIFS(СВЦЭМ!$F$33:$F$776,СВЦЭМ!$A$33:$A$776,$A214,СВЦЭМ!$B$33:$B$776,T$190)+'СЕТ СН'!$F$12</f>
        <v>104.44862388999999</v>
      </c>
      <c r="U214" s="36">
        <f>SUMIFS(СВЦЭМ!$F$33:$F$776,СВЦЭМ!$A$33:$A$776,$A214,СВЦЭМ!$B$33:$B$776,U$190)+'СЕТ СН'!$F$12</f>
        <v>104.73694338999999</v>
      </c>
      <c r="V214" s="36">
        <f>SUMIFS(СВЦЭМ!$F$33:$F$776,СВЦЭМ!$A$33:$A$776,$A214,СВЦЭМ!$B$33:$B$776,V$190)+'СЕТ СН'!$F$12</f>
        <v>92.009180540000003</v>
      </c>
      <c r="W214" s="36">
        <f>SUMIFS(СВЦЭМ!$F$33:$F$776,СВЦЭМ!$A$33:$A$776,$A214,СВЦЭМ!$B$33:$B$776,W$190)+'СЕТ СН'!$F$12</f>
        <v>94.648109950000006</v>
      </c>
      <c r="X214" s="36">
        <f>SUMIFS(СВЦЭМ!$F$33:$F$776,СВЦЭМ!$A$33:$A$776,$A214,СВЦЭМ!$B$33:$B$776,X$190)+'СЕТ СН'!$F$12</f>
        <v>98.512279230000004</v>
      </c>
      <c r="Y214" s="36">
        <f>SUMIFS(СВЦЭМ!$F$33:$F$776,СВЦЭМ!$A$33:$A$776,$A214,СВЦЭМ!$B$33:$B$776,Y$190)+'СЕТ СН'!$F$12</f>
        <v>103.68442536000001</v>
      </c>
    </row>
    <row r="215" spans="1:25" ht="15.75" x14ac:dyDescent="0.2">
      <c r="A215" s="35">
        <f t="shared" si="5"/>
        <v>44129</v>
      </c>
      <c r="B215" s="36">
        <f>SUMIFS(СВЦЭМ!$F$33:$F$776,СВЦЭМ!$A$33:$A$776,$A215,СВЦЭМ!$B$33:$B$776,B$190)+'СЕТ СН'!$F$12</f>
        <v>113.51568399999999</v>
      </c>
      <c r="C215" s="36">
        <f>SUMIFS(СВЦЭМ!$F$33:$F$776,СВЦЭМ!$A$33:$A$776,$A215,СВЦЭМ!$B$33:$B$776,C$190)+'СЕТ СН'!$F$12</f>
        <v>121.04800901999999</v>
      </c>
      <c r="D215" s="36">
        <f>SUMIFS(СВЦЭМ!$F$33:$F$776,СВЦЭМ!$A$33:$A$776,$A215,СВЦЭМ!$B$33:$B$776,D$190)+'СЕТ СН'!$F$12</f>
        <v>131.24207758</v>
      </c>
      <c r="E215" s="36">
        <f>SUMIFS(СВЦЭМ!$F$33:$F$776,СВЦЭМ!$A$33:$A$776,$A215,СВЦЭМ!$B$33:$B$776,E$190)+'СЕТ СН'!$F$12</f>
        <v>132.48080408000001</v>
      </c>
      <c r="F215" s="36">
        <f>SUMIFS(СВЦЭМ!$F$33:$F$776,СВЦЭМ!$A$33:$A$776,$A215,СВЦЭМ!$B$33:$B$776,F$190)+'СЕТ СН'!$F$12</f>
        <v>133.02491831</v>
      </c>
      <c r="G215" s="36">
        <f>SUMIFS(СВЦЭМ!$F$33:$F$776,СВЦЭМ!$A$33:$A$776,$A215,СВЦЭМ!$B$33:$B$776,G$190)+'СЕТ СН'!$F$12</f>
        <v>132.93121078999999</v>
      </c>
      <c r="H215" s="36">
        <f>SUMIFS(СВЦЭМ!$F$33:$F$776,СВЦЭМ!$A$33:$A$776,$A215,СВЦЭМ!$B$33:$B$776,H$190)+'СЕТ СН'!$F$12</f>
        <v>129.62221313000001</v>
      </c>
      <c r="I215" s="36">
        <f>SUMIFS(СВЦЭМ!$F$33:$F$776,СВЦЭМ!$A$33:$A$776,$A215,СВЦЭМ!$B$33:$B$776,I$190)+'СЕТ СН'!$F$12</f>
        <v>125.97539277</v>
      </c>
      <c r="J215" s="36">
        <f>SUMIFS(СВЦЭМ!$F$33:$F$776,СВЦЭМ!$A$33:$A$776,$A215,СВЦЭМ!$B$33:$B$776,J$190)+'СЕТ СН'!$F$12</f>
        <v>112.21797994000001</v>
      </c>
      <c r="K215" s="36">
        <f>SUMIFS(СВЦЭМ!$F$33:$F$776,СВЦЭМ!$A$33:$A$776,$A215,СВЦЭМ!$B$33:$B$776,K$190)+'СЕТ СН'!$F$12</f>
        <v>101.9262851</v>
      </c>
      <c r="L215" s="36">
        <f>SUMIFS(СВЦЭМ!$F$33:$F$776,СВЦЭМ!$A$33:$A$776,$A215,СВЦЭМ!$B$33:$B$776,L$190)+'СЕТ СН'!$F$12</f>
        <v>101.01396325</v>
      </c>
      <c r="M215" s="36">
        <f>SUMIFS(СВЦЭМ!$F$33:$F$776,СВЦЭМ!$A$33:$A$776,$A215,СВЦЭМ!$B$33:$B$776,M$190)+'СЕТ СН'!$F$12</f>
        <v>101.19561131</v>
      </c>
      <c r="N215" s="36">
        <f>SUMIFS(СВЦЭМ!$F$33:$F$776,СВЦЭМ!$A$33:$A$776,$A215,СВЦЭМ!$B$33:$B$776,N$190)+'СЕТ СН'!$F$12</f>
        <v>102.05193278</v>
      </c>
      <c r="O215" s="36">
        <f>SUMIFS(СВЦЭМ!$F$33:$F$776,СВЦЭМ!$A$33:$A$776,$A215,СВЦЭМ!$B$33:$B$776,O$190)+'СЕТ СН'!$F$12</f>
        <v>108.39100669</v>
      </c>
      <c r="P215" s="36">
        <f>SUMIFS(СВЦЭМ!$F$33:$F$776,СВЦЭМ!$A$33:$A$776,$A215,СВЦЭМ!$B$33:$B$776,P$190)+'СЕТ СН'!$F$12</f>
        <v>115.7832411</v>
      </c>
      <c r="Q215" s="36">
        <f>SUMIFS(СВЦЭМ!$F$33:$F$776,СВЦЭМ!$A$33:$A$776,$A215,СВЦЭМ!$B$33:$B$776,Q$190)+'СЕТ СН'!$F$12</f>
        <v>110.16758234</v>
      </c>
      <c r="R215" s="36">
        <f>SUMIFS(СВЦЭМ!$F$33:$F$776,СВЦЭМ!$A$33:$A$776,$A215,СВЦЭМ!$B$33:$B$776,R$190)+'СЕТ СН'!$F$12</f>
        <v>102.25582427000001</v>
      </c>
      <c r="S215" s="36">
        <f>SUMIFS(СВЦЭМ!$F$33:$F$776,СВЦЭМ!$A$33:$A$776,$A215,СВЦЭМ!$B$33:$B$776,S$190)+'СЕТ СН'!$F$12</f>
        <v>100.80973384000001</v>
      </c>
      <c r="T215" s="36">
        <f>SUMIFS(СВЦЭМ!$F$33:$F$776,СВЦЭМ!$A$33:$A$776,$A215,СВЦЭМ!$B$33:$B$776,T$190)+'СЕТ СН'!$F$12</f>
        <v>104.61558282</v>
      </c>
      <c r="U215" s="36">
        <f>SUMIFS(СВЦЭМ!$F$33:$F$776,СВЦЭМ!$A$33:$A$776,$A215,СВЦЭМ!$B$33:$B$776,U$190)+'СЕТ СН'!$F$12</f>
        <v>95.118569019999995</v>
      </c>
      <c r="V215" s="36">
        <f>SUMIFS(СВЦЭМ!$F$33:$F$776,СВЦЭМ!$A$33:$A$776,$A215,СВЦЭМ!$B$33:$B$776,V$190)+'СЕТ СН'!$F$12</f>
        <v>92.469794669999999</v>
      </c>
      <c r="W215" s="36">
        <f>SUMIFS(СВЦЭМ!$F$33:$F$776,СВЦЭМ!$A$33:$A$776,$A215,СВЦЭМ!$B$33:$B$776,W$190)+'СЕТ СН'!$F$12</f>
        <v>89.690777679999997</v>
      </c>
      <c r="X215" s="36">
        <f>SUMIFS(СВЦЭМ!$F$33:$F$776,СВЦЭМ!$A$33:$A$776,$A215,СВЦЭМ!$B$33:$B$776,X$190)+'СЕТ СН'!$F$12</f>
        <v>90.632694060000006</v>
      </c>
      <c r="Y215" s="36">
        <f>SUMIFS(СВЦЭМ!$F$33:$F$776,СВЦЭМ!$A$33:$A$776,$A215,СВЦЭМ!$B$33:$B$776,Y$190)+'СЕТ СН'!$F$12</f>
        <v>96.658785699999996</v>
      </c>
    </row>
    <row r="216" spans="1:25" ht="15.75" x14ac:dyDescent="0.2">
      <c r="A216" s="35">
        <f t="shared" si="5"/>
        <v>44130</v>
      </c>
      <c r="B216" s="36">
        <f>SUMIFS(СВЦЭМ!$F$33:$F$776,СВЦЭМ!$A$33:$A$776,$A216,СВЦЭМ!$B$33:$B$776,B$190)+'СЕТ СН'!$F$12</f>
        <v>112.28567224</v>
      </c>
      <c r="C216" s="36">
        <f>SUMIFS(СВЦЭМ!$F$33:$F$776,СВЦЭМ!$A$33:$A$776,$A216,СВЦЭМ!$B$33:$B$776,C$190)+'СЕТ СН'!$F$12</f>
        <v>124.61203132999999</v>
      </c>
      <c r="D216" s="36">
        <f>SUMIFS(СВЦЭМ!$F$33:$F$776,СВЦЭМ!$A$33:$A$776,$A216,СВЦЭМ!$B$33:$B$776,D$190)+'СЕТ СН'!$F$12</f>
        <v>133.83917939</v>
      </c>
      <c r="E216" s="36">
        <f>SUMIFS(СВЦЭМ!$F$33:$F$776,СВЦЭМ!$A$33:$A$776,$A216,СВЦЭМ!$B$33:$B$776,E$190)+'СЕТ СН'!$F$12</f>
        <v>134.71885055999999</v>
      </c>
      <c r="F216" s="36">
        <f>SUMIFS(СВЦЭМ!$F$33:$F$776,СВЦЭМ!$A$33:$A$776,$A216,СВЦЭМ!$B$33:$B$776,F$190)+'СЕТ СН'!$F$12</f>
        <v>134.20141573999999</v>
      </c>
      <c r="G216" s="36">
        <f>SUMIFS(СВЦЭМ!$F$33:$F$776,СВЦЭМ!$A$33:$A$776,$A216,СВЦЭМ!$B$33:$B$776,G$190)+'СЕТ СН'!$F$12</f>
        <v>130.8119567</v>
      </c>
      <c r="H216" s="36">
        <f>SUMIFS(СВЦЭМ!$F$33:$F$776,СВЦЭМ!$A$33:$A$776,$A216,СВЦЭМ!$B$33:$B$776,H$190)+'СЕТ СН'!$F$12</f>
        <v>123.49409584999999</v>
      </c>
      <c r="I216" s="36">
        <f>SUMIFS(СВЦЭМ!$F$33:$F$776,СВЦЭМ!$A$33:$A$776,$A216,СВЦЭМ!$B$33:$B$776,I$190)+'СЕТ СН'!$F$12</f>
        <v>117.52791577000001</v>
      </c>
      <c r="J216" s="36">
        <f>SUMIFS(СВЦЭМ!$F$33:$F$776,СВЦЭМ!$A$33:$A$776,$A216,СВЦЭМ!$B$33:$B$776,J$190)+'СЕТ СН'!$F$12</f>
        <v>107.15377590999999</v>
      </c>
      <c r="K216" s="36">
        <f>SUMIFS(СВЦЭМ!$F$33:$F$776,СВЦЭМ!$A$33:$A$776,$A216,СВЦЭМ!$B$33:$B$776,K$190)+'СЕТ СН'!$F$12</f>
        <v>100.28332469</v>
      </c>
      <c r="L216" s="36">
        <f>SUMIFS(СВЦЭМ!$F$33:$F$776,СВЦЭМ!$A$33:$A$776,$A216,СВЦЭМ!$B$33:$B$776,L$190)+'СЕТ СН'!$F$12</f>
        <v>99.565063530000003</v>
      </c>
      <c r="M216" s="36">
        <f>SUMIFS(СВЦЭМ!$F$33:$F$776,СВЦЭМ!$A$33:$A$776,$A216,СВЦЭМ!$B$33:$B$776,M$190)+'СЕТ СН'!$F$12</f>
        <v>103.03441838000001</v>
      </c>
      <c r="N216" s="36">
        <f>SUMIFS(СВЦЭМ!$F$33:$F$776,СВЦЭМ!$A$33:$A$776,$A216,СВЦЭМ!$B$33:$B$776,N$190)+'СЕТ СН'!$F$12</f>
        <v>103.0427905</v>
      </c>
      <c r="O216" s="36">
        <f>SUMIFS(СВЦЭМ!$F$33:$F$776,СВЦЭМ!$A$33:$A$776,$A216,СВЦЭМ!$B$33:$B$776,O$190)+'СЕТ СН'!$F$12</f>
        <v>108.44911510999999</v>
      </c>
      <c r="P216" s="36">
        <f>SUMIFS(СВЦЭМ!$F$33:$F$776,СВЦЭМ!$A$33:$A$776,$A216,СВЦЭМ!$B$33:$B$776,P$190)+'СЕТ СН'!$F$12</f>
        <v>114.97137162</v>
      </c>
      <c r="Q216" s="36">
        <f>SUMIFS(СВЦЭМ!$F$33:$F$776,СВЦЭМ!$A$33:$A$776,$A216,СВЦЭМ!$B$33:$B$776,Q$190)+'СЕТ СН'!$F$12</f>
        <v>109.36538049000001</v>
      </c>
      <c r="R216" s="36">
        <f>SUMIFS(СВЦЭМ!$F$33:$F$776,СВЦЭМ!$A$33:$A$776,$A216,СВЦЭМ!$B$33:$B$776,R$190)+'СЕТ СН'!$F$12</f>
        <v>102.19056476999999</v>
      </c>
      <c r="S216" s="36">
        <f>SUMIFS(СВЦЭМ!$F$33:$F$776,СВЦЭМ!$A$33:$A$776,$A216,СВЦЭМ!$B$33:$B$776,S$190)+'СЕТ СН'!$F$12</f>
        <v>92.771649049999994</v>
      </c>
      <c r="T216" s="36">
        <f>SUMIFS(СВЦЭМ!$F$33:$F$776,СВЦЭМ!$A$33:$A$776,$A216,СВЦЭМ!$B$33:$B$776,T$190)+'СЕТ СН'!$F$12</f>
        <v>87.524237639999996</v>
      </c>
      <c r="U216" s="36">
        <f>SUMIFS(СВЦЭМ!$F$33:$F$776,СВЦЭМ!$A$33:$A$776,$A216,СВЦЭМ!$B$33:$B$776,U$190)+'СЕТ СН'!$F$12</f>
        <v>87.495142680000001</v>
      </c>
      <c r="V216" s="36">
        <f>SUMIFS(СВЦЭМ!$F$33:$F$776,СВЦЭМ!$A$33:$A$776,$A216,СВЦЭМ!$B$33:$B$776,V$190)+'СЕТ СН'!$F$12</f>
        <v>87.404028620000005</v>
      </c>
      <c r="W216" s="36">
        <f>SUMIFS(СВЦЭМ!$F$33:$F$776,СВЦЭМ!$A$33:$A$776,$A216,СВЦЭМ!$B$33:$B$776,W$190)+'СЕТ СН'!$F$12</f>
        <v>87.516103970000003</v>
      </c>
      <c r="X216" s="36">
        <f>SUMIFS(СВЦЭМ!$F$33:$F$776,СВЦЭМ!$A$33:$A$776,$A216,СВЦЭМ!$B$33:$B$776,X$190)+'СЕТ СН'!$F$12</f>
        <v>87.317875349999994</v>
      </c>
      <c r="Y216" s="36">
        <f>SUMIFS(СВЦЭМ!$F$33:$F$776,СВЦЭМ!$A$33:$A$776,$A216,СВЦЭМ!$B$33:$B$776,Y$190)+'СЕТ СН'!$F$12</f>
        <v>93.617878700000006</v>
      </c>
    </row>
    <row r="217" spans="1:25" ht="15.75" x14ac:dyDescent="0.2">
      <c r="A217" s="35">
        <f t="shared" si="5"/>
        <v>44131</v>
      </c>
      <c r="B217" s="36">
        <f>SUMIFS(СВЦЭМ!$F$33:$F$776,СВЦЭМ!$A$33:$A$776,$A217,СВЦЭМ!$B$33:$B$776,B$190)+'СЕТ СН'!$F$12</f>
        <v>109.85895733</v>
      </c>
      <c r="C217" s="36">
        <f>SUMIFS(СВЦЭМ!$F$33:$F$776,СВЦЭМ!$A$33:$A$776,$A217,СВЦЭМ!$B$33:$B$776,C$190)+'СЕТ СН'!$F$12</f>
        <v>123.6481888</v>
      </c>
      <c r="D217" s="36">
        <f>SUMIFS(СВЦЭМ!$F$33:$F$776,СВЦЭМ!$A$33:$A$776,$A217,СВЦЭМ!$B$33:$B$776,D$190)+'СЕТ СН'!$F$12</f>
        <v>134.62205893999999</v>
      </c>
      <c r="E217" s="36">
        <f>SUMIFS(СВЦЭМ!$F$33:$F$776,СВЦЭМ!$A$33:$A$776,$A217,СВЦЭМ!$B$33:$B$776,E$190)+'СЕТ СН'!$F$12</f>
        <v>137.21451084</v>
      </c>
      <c r="F217" s="36">
        <f>SUMIFS(СВЦЭМ!$F$33:$F$776,СВЦЭМ!$A$33:$A$776,$A217,СВЦЭМ!$B$33:$B$776,F$190)+'СЕТ СН'!$F$12</f>
        <v>135.77606305</v>
      </c>
      <c r="G217" s="36">
        <f>SUMIFS(СВЦЭМ!$F$33:$F$776,СВЦЭМ!$A$33:$A$776,$A217,СВЦЭМ!$B$33:$B$776,G$190)+'СЕТ СН'!$F$12</f>
        <v>134.27980208</v>
      </c>
      <c r="H217" s="36">
        <f>SUMIFS(СВЦЭМ!$F$33:$F$776,СВЦЭМ!$A$33:$A$776,$A217,СВЦЭМ!$B$33:$B$776,H$190)+'СЕТ СН'!$F$12</f>
        <v>129.07171987000001</v>
      </c>
      <c r="I217" s="36">
        <f>SUMIFS(СВЦЭМ!$F$33:$F$776,СВЦЭМ!$A$33:$A$776,$A217,СВЦЭМ!$B$33:$B$776,I$190)+'СЕТ СН'!$F$12</f>
        <v>124.32599109</v>
      </c>
      <c r="J217" s="36">
        <f>SUMIFS(СВЦЭМ!$F$33:$F$776,СВЦЭМ!$A$33:$A$776,$A217,СВЦЭМ!$B$33:$B$776,J$190)+'СЕТ СН'!$F$12</f>
        <v>112.20208166</v>
      </c>
      <c r="K217" s="36">
        <f>SUMIFS(СВЦЭМ!$F$33:$F$776,СВЦЭМ!$A$33:$A$776,$A217,СВЦЭМ!$B$33:$B$776,K$190)+'СЕТ СН'!$F$12</f>
        <v>106.32595635</v>
      </c>
      <c r="L217" s="36">
        <f>SUMIFS(СВЦЭМ!$F$33:$F$776,СВЦЭМ!$A$33:$A$776,$A217,СВЦЭМ!$B$33:$B$776,L$190)+'СЕТ СН'!$F$12</f>
        <v>107.55568017</v>
      </c>
      <c r="M217" s="36">
        <f>SUMIFS(СВЦЭМ!$F$33:$F$776,СВЦЭМ!$A$33:$A$776,$A217,СВЦЭМ!$B$33:$B$776,M$190)+'СЕТ СН'!$F$12</f>
        <v>108.23659831000001</v>
      </c>
      <c r="N217" s="36">
        <f>SUMIFS(СВЦЭМ!$F$33:$F$776,СВЦЭМ!$A$33:$A$776,$A217,СВЦЭМ!$B$33:$B$776,N$190)+'СЕТ СН'!$F$12</f>
        <v>109.51199985</v>
      </c>
      <c r="O217" s="36">
        <f>SUMIFS(СВЦЭМ!$F$33:$F$776,СВЦЭМ!$A$33:$A$776,$A217,СВЦЭМ!$B$33:$B$776,O$190)+'СЕТ СН'!$F$12</f>
        <v>117.03813202000001</v>
      </c>
      <c r="P217" s="36">
        <f>SUMIFS(СВЦЭМ!$F$33:$F$776,СВЦЭМ!$A$33:$A$776,$A217,СВЦЭМ!$B$33:$B$776,P$190)+'СЕТ СН'!$F$12</f>
        <v>123.0750324</v>
      </c>
      <c r="Q217" s="36">
        <f>SUMIFS(СВЦЭМ!$F$33:$F$776,СВЦЭМ!$A$33:$A$776,$A217,СВЦЭМ!$B$33:$B$776,Q$190)+'СЕТ СН'!$F$12</f>
        <v>116.70687805999999</v>
      </c>
      <c r="R217" s="36">
        <f>SUMIFS(СВЦЭМ!$F$33:$F$776,СВЦЭМ!$A$33:$A$776,$A217,СВЦЭМ!$B$33:$B$776,R$190)+'СЕТ СН'!$F$12</f>
        <v>107.32959329000001</v>
      </c>
      <c r="S217" s="36">
        <f>SUMIFS(СВЦЭМ!$F$33:$F$776,СВЦЭМ!$A$33:$A$776,$A217,СВЦЭМ!$B$33:$B$776,S$190)+'СЕТ СН'!$F$12</f>
        <v>100.39386854</v>
      </c>
      <c r="T217" s="36">
        <f>SUMIFS(СВЦЭМ!$F$33:$F$776,СВЦЭМ!$A$33:$A$776,$A217,СВЦЭМ!$B$33:$B$776,T$190)+'СЕТ СН'!$F$12</f>
        <v>102.71813419999999</v>
      </c>
      <c r="U217" s="36">
        <f>SUMIFS(СВЦЭМ!$F$33:$F$776,СВЦЭМ!$A$33:$A$776,$A217,СВЦЭМ!$B$33:$B$776,U$190)+'СЕТ СН'!$F$12</f>
        <v>102.34469566999999</v>
      </c>
      <c r="V217" s="36">
        <f>SUMIFS(СВЦЭМ!$F$33:$F$776,СВЦЭМ!$A$33:$A$776,$A217,СВЦЭМ!$B$33:$B$776,V$190)+'СЕТ СН'!$F$12</f>
        <v>102.62377193</v>
      </c>
      <c r="W217" s="36">
        <f>SUMIFS(СВЦЭМ!$F$33:$F$776,СВЦЭМ!$A$33:$A$776,$A217,СВЦЭМ!$B$33:$B$776,W$190)+'СЕТ СН'!$F$12</f>
        <v>101.96570302000001</v>
      </c>
      <c r="X217" s="36">
        <f>SUMIFS(СВЦЭМ!$F$33:$F$776,СВЦЭМ!$A$33:$A$776,$A217,СВЦЭМ!$B$33:$B$776,X$190)+'СЕТ СН'!$F$12</f>
        <v>98.911972009999999</v>
      </c>
      <c r="Y217" s="36">
        <f>SUMIFS(СВЦЭМ!$F$33:$F$776,СВЦЭМ!$A$33:$A$776,$A217,СВЦЭМ!$B$33:$B$776,Y$190)+'СЕТ СН'!$F$12</f>
        <v>104.30108122999999</v>
      </c>
    </row>
    <row r="218" spans="1:25" ht="15.75" x14ac:dyDescent="0.2">
      <c r="A218" s="35">
        <f t="shared" si="5"/>
        <v>44132</v>
      </c>
      <c r="B218" s="36">
        <f>SUMIFS(СВЦЭМ!$F$33:$F$776,СВЦЭМ!$A$33:$A$776,$A218,СВЦЭМ!$B$33:$B$776,B$190)+'СЕТ СН'!$F$12</f>
        <v>119.32817839000001</v>
      </c>
      <c r="C218" s="36">
        <f>SUMIFS(СВЦЭМ!$F$33:$F$776,СВЦЭМ!$A$33:$A$776,$A218,СВЦЭМ!$B$33:$B$776,C$190)+'СЕТ СН'!$F$12</f>
        <v>128.50807445000001</v>
      </c>
      <c r="D218" s="36">
        <f>SUMIFS(СВЦЭМ!$F$33:$F$776,СВЦЭМ!$A$33:$A$776,$A218,СВЦЭМ!$B$33:$B$776,D$190)+'СЕТ СН'!$F$12</f>
        <v>128.80783457999999</v>
      </c>
      <c r="E218" s="36">
        <f>SUMIFS(СВЦЭМ!$F$33:$F$776,СВЦЭМ!$A$33:$A$776,$A218,СВЦЭМ!$B$33:$B$776,E$190)+'СЕТ СН'!$F$12</f>
        <v>129.39167115000001</v>
      </c>
      <c r="F218" s="36">
        <f>SUMIFS(СВЦЭМ!$F$33:$F$776,СВЦЭМ!$A$33:$A$776,$A218,СВЦЭМ!$B$33:$B$776,F$190)+'СЕТ СН'!$F$12</f>
        <v>130.65230434</v>
      </c>
      <c r="G218" s="36">
        <f>SUMIFS(СВЦЭМ!$F$33:$F$776,СВЦЭМ!$A$33:$A$776,$A218,СВЦЭМ!$B$33:$B$776,G$190)+'СЕТ СН'!$F$12</f>
        <v>128.59317616999999</v>
      </c>
      <c r="H218" s="36">
        <f>SUMIFS(СВЦЭМ!$F$33:$F$776,СВЦЭМ!$A$33:$A$776,$A218,СВЦЭМ!$B$33:$B$776,H$190)+'СЕТ СН'!$F$12</f>
        <v>130.25282227</v>
      </c>
      <c r="I218" s="36">
        <f>SUMIFS(СВЦЭМ!$F$33:$F$776,СВЦЭМ!$A$33:$A$776,$A218,СВЦЭМ!$B$33:$B$776,I$190)+'СЕТ СН'!$F$12</f>
        <v>127.73370935</v>
      </c>
      <c r="J218" s="36">
        <f>SUMIFS(СВЦЭМ!$F$33:$F$776,СВЦЭМ!$A$33:$A$776,$A218,СВЦЭМ!$B$33:$B$776,J$190)+'СЕТ СН'!$F$12</f>
        <v>118.25233777</v>
      </c>
      <c r="K218" s="36">
        <f>SUMIFS(СВЦЭМ!$F$33:$F$776,СВЦЭМ!$A$33:$A$776,$A218,СВЦЭМ!$B$33:$B$776,K$190)+'СЕТ СН'!$F$12</f>
        <v>110.95844907999999</v>
      </c>
      <c r="L218" s="36">
        <f>SUMIFS(СВЦЭМ!$F$33:$F$776,СВЦЭМ!$A$33:$A$776,$A218,СВЦЭМ!$B$33:$B$776,L$190)+'СЕТ СН'!$F$12</f>
        <v>111.23857013999999</v>
      </c>
      <c r="M218" s="36">
        <f>SUMIFS(СВЦЭМ!$F$33:$F$776,СВЦЭМ!$A$33:$A$776,$A218,СВЦЭМ!$B$33:$B$776,M$190)+'СЕТ СН'!$F$12</f>
        <v>111.33831914</v>
      </c>
      <c r="N218" s="36">
        <f>SUMIFS(СВЦЭМ!$F$33:$F$776,СВЦЭМ!$A$33:$A$776,$A218,СВЦЭМ!$B$33:$B$776,N$190)+'СЕТ СН'!$F$12</f>
        <v>113.11501084</v>
      </c>
      <c r="O218" s="36">
        <f>SUMIFS(СВЦЭМ!$F$33:$F$776,СВЦЭМ!$A$33:$A$776,$A218,СВЦЭМ!$B$33:$B$776,O$190)+'СЕТ СН'!$F$12</f>
        <v>118.86346088000001</v>
      </c>
      <c r="P218" s="36">
        <f>SUMIFS(СВЦЭМ!$F$33:$F$776,СВЦЭМ!$A$33:$A$776,$A218,СВЦЭМ!$B$33:$B$776,P$190)+'СЕТ СН'!$F$12</f>
        <v>124.60706681000001</v>
      </c>
      <c r="Q218" s="36">
        <f>SUMIFS(СВЦЭМ!$F$33:$F$776,СВЦЭМ!$A$33:$A$776,$A218,СВЦЭМ!$B$33:$B$776,Q$190)+'СЕТ СН'!$F$12</f>
        <v>118.32783274000001</v>
      </c>
      <c r="R218" s="36">
        <f>SUMIFS(СВЦЭМ!$F$33:$F$776,СВЦЭМ!$A$33:$A$776,$A218,СВЦЭМ!$B$33:$B$776,R$190)+'СЕТ СН'!$F$12</f>
        <v>109.80804336999999</v>
      </c>
      <c r="S218" s="36">
        <f>SUMIFS(СВЦЭМ!$F$33:$F$776,СВЦЭМ!$A$33:$A$776,$A218,СВЦЭМ!$B$33:$B$776,S$190)+'СЕТ СН'!$F$12</f>
        <v>102.69567135</v>
      </c>
      <c r="T218" s="36">
        <f>SUMIFS(СВЦЭМ!$F$33:$F$776,СВЦЭМ!$A$33:$A$776,$A218,СВЦЭМ!$B$33:$B$776,T$190)+'СЕТ СН'!$F$12</f>
        <v>103.00775489</v>
      </c>
      <c r="U218" s="36">
        <f>SUMIFS(СВЦЭМ!$F$33:$F$776,СВЦЭМ!$A$33:$A$776,$A218,СВЦЭМ!$B$33:$B$776,U$190)+'СЕТ СН'!$F$12</f>
        <v>103.61806360999999</v>
      </c>
      <c r="V218" s="36">
        <f>SUMIFS(СВЦЭМ!$F$33:$F$776,СВЦЭМ!$A$33:$A$776,$A218,СВЦЭМ!$B$33:$B$776,V$190)+'СЕТ СН'!$F$12</f>
        <v>102.506867</v>
      </c>
      <c r="W218" s="36">
        <f>SUMIFS(СВЦЭМ!$F$33:$F$776,СВЦЭМ!$A$33:$A$776,$A218,СВЦЭМ!$B$33:$B$776,W$190)+'СЕТ СН'!$F$12</f>
        <v>102.31141479</v>
      </c>
      <c r="X218" s="36">
        <f>SUMIFS(СВЦЭМ!$F$33:$F$776,СВЦЭМ!$A$33:$A$776,$A218,СВЦЭМ!$B$33:$B$776,X$190)+'СЕТ СН'!$F$12</f>
        <v>102.76566689000001</v>
      </c>
      <c r="Y218" s="36">
        <f>SUMIFS(СВЦЭМ!$F$33:$F$776,СВЦЭМ!$A$33:$A$776,$A218,СВЦЭМ!$B$33:$B$776,Y$190)+'СЕТ СН'!$F$12</f>
        <v>106.86930196</v>
      </c>
    </row>
    <row r="219" spans="1:25" ht="15.75" x14ac:dyDescent="0.2">
      <c r="A219" s="35">
        <f t="shared" si="5"/>
        <v>44133</v>
      </c>
      <c r="B219" s="36">
        <f>SUMIFS(СВЦЭМ!$F$33:$F$776,СВЦЭМ!$A$33:$A$776,$A219,СВЦЭМ!$B$33:$B$776,B$190)+'СЕТ СН'!$F$12</f>
        <v>114.7154695</v>
      </c>
      <c r="C219" s="36">
        <f>SUMIFS(СВЦЭМ!$F$33:$F$776,СВЦЭМ!$A$33:$A$776,$A219,СВЦЭМ!$B$33:$B$776,C$190)+'СЕТ СН'!$F$12</f>
        <v>124.91605842</v>
      </c>
      <c r="D219" s="36">
        <f>SUMIFS(СВЦЭМ!$F$33:$F$776,СВЦЭМ!$A$33:$A$776,$A219,СВЦЭМ!$B$33:$B$776,D$190)+'СЕТ СН'!$F$12</f>
        <v>126.61450546</v>
      </c>
      <c r="E219" s="36">
        <f>SUMIFS(СВЦЭМ!$F$33:$F$776,СВЦЭМ!$A$33:$A$776,$A219,СВЦЭМ!$B$33:$B$776,E$190)+'СЕТ СН'!$F$12</f>
        <v>125.65745966999999</v>
      </c>
      <c r="F219" s="36">
        <f>SUMIFS(СВЦЭМ!$F$33:$F$776,СВЦЭМ!$A$33:$A$776,$A219,СВЦЭМ!$B$33:$B$776,F$190)+'СЕТ СН'!$F$12</f>
        <v>126.44425206</v>
      </c>
      <c r="G219" s="36">
        <f>SUMIFS(СВЦЭМ!$F$33:$F$776,СВЦЭМ!$A$33:$A$776,$A219,СВЦЭМ!$B$33:$B$776,G$190)+'СЕТ СН'!$F$12</f>
        <v>136.05830348999999</v>
      </c>
      <c r="H219" s="36">
        <f>SUMIFS(СВЦЭМ!$F$33:$F$776,СВЦЭМ!$A$33:$A$776,$A219,СВЦЭМ!$B$33:$B$776,H$190)+'СЕТ СН'!$F$12</f>
        <v>138.11119779000001</v>
      </c>
      <c r="I219" s="36">
        <f>SUMIFS(СВЦЭМ!$F$33:$F$776,СВЦЭМ!$A$33:$A$776,$A219,СВЦЭМ!$B$33:$B$776,I$190)+'СЕТ СН'!$F$12</f>
        <v>124.2003084</v>
      </c>
      <c r="J219" s="36">
        <f>SUMIFS(СВЦЭМ!$F$33:$F$776,СВЦЭМ!$A$33:$A$776,$A219,СВЦЭМ!$B$33:$B$776,J$190)+'СЕТ СН'!$F$12</f>
        <v>110.63723047000001</v>
      </c>
      <c r="K219" s="36">
        <f>SUMIFS(СВЦЭМ!$F$33:$F$776,СВЦЭМ!$A$33:$A$776,$A219,СВЦЭМ!$B$33:$B$776,K$190)+'СЕТ СН'!$F$12</f>
        <v>103.01323857</v>
      </c>
      <c r="L219" s="36">
        <f>SUMIFS(СВЦЭМ!$F$33:$F$776,СВЦЭМ!$A$33:$A$776,$A219,СВЦЭМ!$B$33:$B$776,L$190)+'СЕТ СН'!$F$12</f>
        <v>103.96260676</v>
      </c>
      <c r="M219" s="36">
        <f>SUMIFS(СВЦЭМ!$F$33:$F$776,СВЦЭМ!$A$33:$A$776,$A219,СВЦЭМ!$B$33:$B$776,M$190)+'СЕТ СН'!$F$12</f>
        <v>104.30735287</v>
      </c>
      <c r="N219" s="36">
        <f>SUMIFS(СВЦЭМ!$F$33:$F$776,СВЦЭМ!$A$33:$A$776,$A219,СВЦЭМ!$B$33:$B$776,N$190)+'СЕТ СН'!$F$12</f>
        <v>102.72493679999999</v>
      </c>
      <c r="O219" s="36">
        <f>SUMIFS(СВЦЭМ!$F$33:$F$776,СВЦЭМ!$A$33:$A$776,$A219,СВЦЭМ!$B$33:$B$776,O$190)+'СЕТ СН'!$F$12</f>
        <v>103.18248375</v>
      </c>
      <c r="P219" s="36">
        <f>SUMIFS(СВЦЭМ!$F$33:$F$776,СВЦЭМ!$A$33:$A$776,$A219,СВЦЭМ!$B$33:$B$776,P$190)+'СЕТ СН'!$F$12</f>
        <v>108.79760768</v>
      </c>
      <c r="Q219" s="36">
        <f>SUMIFS(СВЦЭМ!$F$33:$F$776,СВЦЭМ!$A$33:$A$776,$A219,СВЦЭМ!$B$33:$B$776,Q$190)+'СЕТ СН'!$F$12</f>
        <v>103.04226041</v>
      </c>
      <c r="R219" s="36">
        <f>SUMIFS(СВЦЭМ!$F$33:$F$776,СВЦЭМ!$A$33:$A$776,$A219,СВЦЭМ!$B$33:$B$776,R$190)+'СЕТ СН'!$F$12</f>
        <v>102.2055261</v>
      </c>
      <c r="S219" s="36">
        <f>SUMIFS(СВЦЭМ!$F$33:$F$776,СВЦЭМ!$A$33:$A$776,$A219,СВЦЭМ!$B$33:$B$776,S$190)+'СЕТ СН'!$F$12</f>
        <v>102.24362321</v>
      </c>
      <c r="T219" s="36">
        <f>SUMIFS(СВЦЭМ!$F$33:$F$776,СВЦЭМ!$A$33:$A$776,$A219,СВЦЭМ!$B$33:$B$776,T$190)+'СЕТ СН'!$F$12</f>
        <v>106.28669644999999</v>
      </c>
      <c r="U219" s="36">
        <f>SUMIFS(СВЦЭМ!$F$33:$F$776,СВЦЭМ!$A$33:$A$776,$A219,СВЦЭМ!$B$33:$B$776,U$190)+'СЕТ СН'!$F$12</f>
        <v>106.17067391</v>
      </c>
      <c r="V219" s="36">
        <f>SUMIFS(СВЦЭМ!$F$33:$F$776,СВЦЭМ!$A$33:$A$776,$A219,СВЦЭМ!$B$33:$B$776,V$190)+'СЕТ СН'!$F$12</f>
        <v>103.82105611</v>
      </c>
      <c r="W219" s="36">
        <f>SUMIFS(СВЦЭМ!$F$33:$F$776,СВЦЭМ!$A$33:$A$776,$A219,СВЦЭМ!$B$33:$B$776,W$190)+'СЕТ СН'!$F$12</f>
        <v>101.69904045</v>
      </c>
      <c r="X219" s="36">
        <f>SUMIFS(СВЦЭМ!$F$33:$F$776,СВЦЭМ!$A$33:$A$776,$A219,СВЦЭМ!$B$33:$B$776,X$190)+'СЕТ СН'!$F$12</f>
        <v>108.91518162</v>
      </c>
      <c r="Y219" s="36">
        <f>SUMIFS(СВЦЭМ!$F$33:$F$776,СВЦЭМ!$A$33:$A$776,$A219,СВЦЭМ!$B$33:$B$776,Y$190)+'СЕТ СН'!$F$12</f>
        <v>112.56231151</v>
      </c>
    </row>
    <row r="220" spans="1:25" ht="15.75" x14ac:dyDescent="0.2">
      <c r="A220" s="35">
        <f t="shared" si="5"/>
        <v>44134</v>
      </c>
      <c r="B220" s="36">
        <f>SUMIFS(СВЦЭМ!$F$33:$F$776,СВЦЭМ!$A$33:$A$776,$A220,СВЦЭМ!$B$33:$B$776,B$190)+'СЕТ СН'!$F$12</f>
        <v>112.62502665</v>
      </c>
      <c r="C220" s="36">
        <f>SUMIFS(СВЦЭМ!$F$33:$F$776,СВЦЭМ!$A$33:$A$776,$A220,СВЦЭМ!$B$33:$B$776,C$190)+'СЕТ СН'!$F$12</f>
        <v>121.68810709</v>
      </c>
      <c r="D220" s="36">
        <f>SUMIFS(СВЦЭМ!$F$33:$F$776,СВЦЭМ!$A$33:$A$776,$A220,СВЦЭМ!$B$33:$B$776,D$190)+'СЕТ СН'!$F$12</f>
        <v>136.01769241</v>
      </c>
      <c r="E220" s="36">
        <f>SUMIFS(СВЦЭМ!$F$33:$F$776,СВЦЭМ!$A$33:$A$776,$A220,СВЦЭМ!$B$33:$B$776,E$190)+'СЕТ СН'!$F$12</f>
        <v>138.51968848999999</v>
      </c>
      <c r="F220" s="36">
        <f>SUMIFS(СВЦЭМ!$F$33:$F$776,СВЦЭМ!$A$33:$A$776,$A220,СВЦЭМ!$B$33:$B$776,F$190)+'СЕТ СН'!$F$12</f>
        <v>137.57455547000001</v>
      </c>
      <c r="G220" s="36">
        <f>SUMIFS(СВЦЭМ!$F$33:$F$776,СВЦЭМ!$A$33:$A$776,$A220,СВЦЭМ!$B$33:$B$776,G$190)+'СЕТ СН'!$F$12</f>
        <v>135.18756060000001</v>
      </c>
      <c r="H220" s="36">
        <f>SUMIFS(СВЦЭМ!$F$33:$F$776,СВЦЭМ!$A$33:$A$776,$A220,СВЦЭМ!$B$33:$B$776,H$190)+'СЕТ СН'!$F$12</f>
        <v>124.04516915000001</v>
      </c>
      <c r="I220" s="36">
        <f>SUMIFS(СВЦЭМ!$F$33:$F$776,СВЦЭМ!$A$33:$A$776,$A220,СВЦЭМ!$B$33:$B$776,I$190)+'СЕТ СН'!$F$12</f>
        <v>122.12483742000001</v>
      </c>
      <c r="J220" s="36">
        <f>SUMIFS(СВЦЭМ!$F$33:$F$776,СВЦЭМ!$A$33:$A$776,$A220,СВЦЭМ!$B$33:$B$776,J$190)+'СЕТ СН'!$F$12</f>
        <v>110.84378768000001</v>
      </c>
      <c r="K220" s="36">
        <f>SUMIFS(СВЦЭМ!$F$33:$F$776,СВЦЭМ!$A$33:$A$776,$A220,СВЦЭМ!$B$33:$B$776,K$190)+'СЕТ СН'!$F$12</f>
        <v>108.23222855</v>
      </c>
      <c r="L220" s="36">
        <f>SUMIFS(СВЦЭМ!$F$33:$F$776,СВЦЭМ!$A$33:$A$776,$A220,СВЦЭМ!$B$33:$B$776,L$190)+'СЕТ СН'!$F$12</f>
        <v>108.59020662</v>
      </c>
      <c r="M220" s="36">
        <f>SUMIFS(СВЦЭМ!$F$33:$F$776,СВЦЭМ!$A$33:$A$776,$A220,СВЦЭМ!$B$33:$B$776,M$190)+'СЕТ СН'!$F$12</f>
        <v>108.06853869</v>
      </c>
      <c r="N220" s="36">
        <f>SUMIFS(СВЦЭМ!$F$33:$F$776,СВЦЭМ!$A$33:$A$776,$A220,СВЦЭМ!$B$33:$B$776,N$190)+'СЕТ СН'!$F$12</f>
        <v>107.89838521999999</v>
      </c>
      <c r="O220" s="36">
        <f>SUMIFS(СВЦЭМ!$F$33:$F$776,СВЦЭМ!$A$33:$A$776,$A220,СВЦЭМ!$B$33:$B$776,O$190)+'СЕТ СН'!$F$12</f>
        <v>113.12398810000001</v>
      </c>
      <c r="P220" s="36">
        <f>SUMIFS(СВЦЭМ!$F$33:$F$776,СВЦЭМ!$A$33:$A$776,$A220,СВЦЭМ!$B$33:$B$776,P$190)+'СЕТ СН'!$F$12</f>
        <v>116.78444523</v>
      </c>
      <c r="Q220" s="36">
        <f>SUMIFS(СВЦЭМ!$F$33:$F$776,СВЦЭМ!$A$33:$A$776,$A220,СВЦЭМ!$B$33:$B$776,Q$190)+'СЕТ СН'!$F$12</f>
        <v>114.70089161999999</v>
      </c>
      <c r="R220" s="36">
        <f>SUMIFS(СВЦЭМ!$F$33:$F$776,СВЦЭМ!$A$33:$A$776,$A220,СВЦЭМ!$B$33:$B$776,R$190)+'СЕТ СН'!$F$12</f>
        <v>109.61419056</v>
      </c>
      <c r="S220" s="36">
        <f>SUMIFS(СВЦЭМ!$F$33:$F$776,СВЦЭМ!$A$33:$A$776,$A220,СВЦЭМ!$B$33:$B$776,S$190)+'СЕТ СН'!$F$12</f>
        <v>101.85667149</v>
      </c>
      <c r="T220" s="36">
        <f>SUMIFS(СВЦЭМ!$F$33:$F$776,СВЦЭМ!$A$33:$A$776,$A220,СВЦЭМ!$B$33:$B$776,T$190)+'СЕТ СН'!$F$12</f>
        <v>105.90431717</v>
      </c>
      <c r="U220" s="36">
        <f>SUMIFS(СВЦЭМ!$F$33:$F$776,СВЦЭМ!$A$33:$A$776,$A220,СВЦЭМ!$B$33:$B$776,U$190)+'СЕТ СН'!$F$12</f>
        <v>105.81491334</v>
      </c>
      <c r="V220" s="36">
        <f>SUMIFS(СВЦЭМ!$F$33:$F$776,СВЦЭМ!$A$33:$A$776,$A220,СВЦЭМ!$B$33:$B$776,V$190)+'СЕТ СН'!$F$12</f>
        <v>103.54683611</v>
      </c>
      <c r="W220" s="36">
        <f>SUMIFS(СВЦЭМ!$F$33:$F$776,СВЦЭМ!$A$33:$A$776,$A220,СВЦЭМ!$B$33:$B$776,W$190)+'СЕТ СН'!$F$12</f>
        <v>101.95991616000001</v>
      </c>
      <c r="X220" s="36">
        <f>SUMIFS(СВЦЭМ!$F$33:$F$776,СВЦЭМ!$A$33:$A$776,$A220,СВЦЭМ!$B$33:$B$776,X$190)+'СЕТ СН'!$F$12</f>
        <v>100.29589138</v>
      </c>
      <c r="Y220" s="36">
        <f>SUMIFS(СВЦЭМ!$F$33:$F$776,СВЦЭМ!$A$33:$A$776,$A220,СВЦЭМ!$B$33:$B$776,Y$190)+'СЕТ СН'!$F$12</f>
        <v>106.63043902</v>
      </c>
    </row>
    <row r="221" spans="1:25" ht="15.75" x14ac:dyDescent="0.2">
      <c r="A221" s="35">
        <f t="shared" si="5"/>
        <v>44135</v>
      </c>
      <c r="B221" s="36">
        <f>SUMIFS(СВЦЭМ!$F$33:$F$776,СВЦЭМ!$A$33:$A$776,$A221,СВЦЭМ!$B$33:$B$776,B$190)+'СЕТ СН'!$F$12</f>
        <v>104.35479895</v>
      </c>
      <c r="C221" s="36">
        <f>SUMIFS(СВЦЭМ!$F$33:$F$776,СВЦЭМ!$A$33:$A$776,$A221,СВЦЭМ!$B$33:$B$776,C$190)+'СЕТ СН'!$F$12</f>
        <v>114.11099222</v>
      </c>
      <c r="D221" s="36">
        <f>SUMIFS(СВЦЭМ!$F$33:$F$776,СВЦЭМ!$A$33:$A$776,$A221,СВЦЭМ!$B$33:$B$776,D$190)+'СЕТ СН'!$F$12</f>
        <v>121.06093093</v>
      </c>
      <c r="E221" s="36">
        <f>SUMIFS(СВЦЭМ!$F$33:$F$776,СВЦЭМ!$A$33:$A$776,$A221,СВЦЭМ!$B$33:$B$776,E$190)+'СЕТ СН'!$F$12</f>
        <v>120.98056639000001</v>
      </c>
      <c r="F221" s="36">
        <f>SUMIFS(СВЦЭМ!$F$33:$F$776,СВЦЭМ!$A$33:$A$776,$A221,СВЦЭМ!$B$33:$B$776,F$190)+'СЕТ СН'!$F$12</f>
        <v>122.78035964</v>
      </c>
      <c r="G221" s="36">
        <f>SUMIFS(СВЦЭМ!$F$33:$F$776,СВЦЭМ!$A$33:$A$776,$A221,СВЦЭМ!$B$33:$B$776,G$190)+'СЕТ СН'!$F$12</f>
        <v>121.16423789</v>
      </c>
      <c r="H221" s="36">
        <f>SUMIFS(СВЦЭМ!$F$33:$F$776,СВЦЭМ!$A$33:$A$776,$A221,СВЦЭМ!$B$33:$B$776,H$190)+'СЕТ СН'!$F$12</f>
        <v>118.22071683999999</v>
      </c>
      <c r="I221" s="36">
        <f>SUMIFS(СВЦЭМ!$F$33:$F$776,СВЦЭМ!$A$33:$A$776,$A221,СВЦЭМ!$B$33:$B$776,I$190)+'СЕТ СН'!$F$12</f>
        <v>114.62272729999999</v>
      </c>
      <c r="J221" s="36">
        <f>SUMIFS(СВЦЭМ!$F$33:$F$776,СВЦЭМ!$A$33:$A$776,$A221,СВЦЭМ!$B$33:$B$776,J$190)+'СЕТ СН'!$F$12</f>
        <v>102.58357878</v>
      </c>
      <c r="K221" s="36">
        <f>SUMIFS(СВЦЭМ!$F$33:$F$776,СВЦЭМ!$A$33:$A$776,$A221,СВЦЭМ!$B$33:$B$776,K$190)+'СЕТ СН'!$F$12</f>
        <v>94.947702100000001</v>
      </c>
      <c r="L221" s="36">
        <f>SUMIFS(СВЦЭМ!$F$33:$F$776,СВЦЭМ!$A$33:$A$776,$A221,СВЦЭМ!$B$33:$B$776,L$190)+'СЕТ СН'!$F$12</f>
        <v>97.511172130000006</v>
      </c>
      <c r="M221" s="36">
        <f>SUMIFS(СВЦЭМ!$F$33:$F$776,СВЦЭМ!$A$33:$A$776,$A221,СВЦЭМ!$B$33:$B$776,M$190)+'СЕТ СН'!$F$12</f>
        <v>95.537018880000005</v>
      </c>
      <c r="N221" s="36">
        <f>SUMIFS(СВЦЭМ!$F$33:$F$776,СВЦЭМ!$A$33:$A$776,$A221,СВЦЭМ!$B$33:$B$776,N$190)+'СЕТ СН'!$F$12</f>
        <v>94.093422439999998</v>
      </c>
      <c r="O221" s="36">
        <f>SUMIFS(СВЦЭМ!$F$33:$F$776,СВЦЭМ!$A$33:$A$776,$A221,СВЦЭМ!$B$33:$B$776,O$190)+'СЕТ СН'!$F$12</f>
        <v>99.531995109999997</v>
      </c>
      <c r="P221" s="36">
        <f>SUMIFS(СВЦЭМ!$F$33:$F$776,СВЦЭМ!$A$33:$A$776,$A221,СВЦЭМ!$B$33:$B$776,P$190)+'СЕТ СН'!$F$12</f>
        <v>106.84972126</v>
      </c>
      <c r="Q221" s="36">
        <f>SUMIFS(СВЦЭМ!$F$33:$F$776,СВЦЭМ!$A$33:$A$776,$A221,СВЦЭМ!$B$33:$B$776,Q$190)+'СЕТ СН'!$F$12</f>
        <v>101.75088151999999</v>
      </c>
      <c r="R221" s="36">
        <f>SUMIFS(СВЦЭМ!$F$33:$F$776,СВЦЭМ!$A$33:$A$776,$A221,СВЦЭМ!$B$33:$B$776,R$190)+'СЕТ СН'!$F$12</f>
        <v>96.669671859999994</v>
      </c>
      <c r="S221" s="36">
        <f>SUMIFS(СВЦЭМ!$F$33:$F$776,СВЦЭМ!$A$33:$A$776,$A221,СВЦЭМ!$B$33:$B$776,S$190)+'СЕТ СН'!$F$12</f>
        <v>95.196228719999993</v>
      </c>
      <c r="T221" s="36">
        <f>SUMIFS(СВЦЭМ!$F$33:$F$776,СВЦЭМ!$A$33:$A$776,$A221,СВЦЭМ!$B$33:$B$776,T$190)+'СЕТ СН'!$F$12</f>
        <v>99.499817530000001</v>
      </c>
      <c r="U221" s="36">
        <f>SUMIFS(СВЦЭМ!$F$33:$F$776,СВЦЭМ!$A$33:$A$776,$A221,СВЦЭМ!$B$33:$B$776,U$190)+'СЕТ СН'!$F$12</f>
        <v>100.45792519</v>
      </c>
      <c r="V221" s="36">
        <f>SUMIFS(СВЦЭМ!$F$33:$F$776,СВЦЭМ!$A$33:$A$776,$A221,СВЦЭМ!$B$33:$B$776,V$190)+'СЕТ СН'!$F$12</f>
        <v>98.664837509999998</v>
      </c>
      <c r="W221" s="36">
        <f>SUMIFS(СВЦЭМ!$F$33:$F$776,СВЦЭМ!$A$33:$A$776,$A221,СВЦЭМ!$B$33:$B$776,W$190)+'СЕТ СН'!$F$12</f>
        <v>96.880436360000004</v>
      </c>
      <c r="X221" s="36">
        <f>SUMIFS(СВЦЭМ!$F$33:$F$776,СВЦЭМ!$A$33:$A$776,$A221,СВЦЭМ!$B$33:$B$776,X$190)+'СЕТ СН'!$F$12</f>
        <v>91.079430830000007</v>
      </c>
      <c r="Y221" s="36">
        <f>SUMIFS(СВЦЭМ!$F$33:$F$776,СВЦЭМ!$A$33:$A$776,$A221,СВЦЭМ!$B$33:$B$776,Y$190)+'СЕТ СН'!$F$12</f>
        <v>92.553682379999998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44106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44107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44108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44109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44110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44111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44112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44113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44114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44115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44116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44117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44118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44119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44120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44121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44122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44123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44124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44125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44126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44127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44128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44129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44130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44131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44132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44133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44134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44135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44106</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44107</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44108</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44109</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44110</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44111</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44112</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44113</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44114</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44115</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44116</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44117</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44118</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44119</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44120</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44121</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44122</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44123</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44124</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44125</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44126</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44127</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44128</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44129</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44130</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44131</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44132</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44133</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44134</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44135</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44106</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44107</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44108</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44109</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44110</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44111</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44112</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44113</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44114</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44115</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44116</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44117</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44118</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44119</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44120</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44121</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44122</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44123</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44124</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44125</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44126</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44127</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44128</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44129</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44130</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44131</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44132</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44133</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44134</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44135</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44106</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44107</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44108</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44109</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44110</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44111</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44112</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44113</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44114</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44115</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44116</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44117</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44118</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44119</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44120</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44121</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44122</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44123</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44124</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44125</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44126</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44127</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44128</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44129</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44130</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44131</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44132</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44133</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44134</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44135</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44106</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44107</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44108</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44109</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44110</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44111</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44112</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44113</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44114</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44115</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44116</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44117</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44118</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44119</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44120</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44121</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44122</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44123</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44124</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44125</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44126</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44127</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44128</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44129</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44130</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44131</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44132</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44133</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44134</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44135</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44106</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44107</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44108</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44109</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44110</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44111</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44112</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44113</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44114</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44115</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44116</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44117</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44118</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44119</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44120</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44121</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44122</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44123</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44124</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44125</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44126</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44127</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44128</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44129</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44130</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44131</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44132</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44133</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44134</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44135</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19.038537810000001</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5">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row>
    <row r="439" spans="1:26" ht="15.75" x14ac:dyDescent="0.25">
      <c r="A439" s="119"/>
      <c r="B439" s="119"/>
      <c r="C439" s="119"/>
      <c r="D439" s="119"/>
      <c r="E439" s="119"/>
      <c r="F439" s="119"/>
      <c r="G439" s="119"/>
      <c r="H439" s="119"/>
      <c r="I439" s="119"/>
      <c r="J439" s="119"/>
      <c r="K439" s="119"/>
      <c r="L439" s="119"/>
      <c r="M439" s="119"/>
      <c r="N439" s="122">
        <f>СВЦЭМ!$D$12+'СЕТ СН'!$F$10-'СЕТ СН'!$F$22</f>
        <v>598372.324925703</v>
      </c>
      <c r="O439" s="123"/>
      <c r="P439" s="122">
        <f>СВЦЭМ!$D$12+'СЕТ СН'!$F$10-'СЕТ СН'!$G$22</f>
        <v>598372.324925703</v>
      </c>
      <c r="Q439" s="123"/>
      <c r="R439" s="122">
        <f>СВЦЭМ!$D$12+'СЕТ СН'!$F$10-'СЕТ СН'!$H$22</f>
        <v>598372.324925703</v>
      </c>
      <c r="S439" s="123"/>
      <c r="T439" s="122">
        <f>СВЦЭМ!$D$12+'СЕТ СН'!$F$10-'СЕТ СН'!$I$22</f>
        <v>598372.324925703</v>
      </c>
      <c r="U439" s="12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октябре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6" t="s">
        <v>42</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84</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01.10.2020</v>
      </c>
      <c r="B12" s="36">
        <f>SUMIFS(СВЦЭМ!$D$33:$D$776,СВЦЭМ!$A$33:$A$776,$A12,СВЦЭМ!$B$33:$B$776,B$11)+'СЕТ СН'!$F$11+СВЦЭМ!$D$10+'СЕТ СН'!$F$6-'СЕТ СН'!$F$23</f>
        <v>750.90247899999997</v>
      </c>
      <c r="C12" s="36">
        <f>SUMIFS(СВЦЭМ!$D$33:$D$776,СВЦЭМ!$A$33:$A$776,$A12,СВЦЭМ!$B$33:$B$776,C$11)+'СЕТ СН'!$F$11+СВЦЭМ!$D$10+'СЕТ СН'!$F$6-'СЕТ СН'!$F$23</f>
        <v>811.85139268</v>
      </c>
      <c r="D12" s="36">
        <f>SUMIFS(СВЦЭМ!$D$33:$D$776,СВЦЭМ!$A$33:$A$776,$A12,СВЦЭМ!$B$33:$B$776,D$11)+'СЕТ СН'!$F$11+СВЦЭМ!$D$10+'СЕТ СН'!$F$6-'СЕТ СН'!$F$23</f>
        <v>856.34067844000003</v>
      </c>
      <c r="E12" s="36">
        <f>SUMIFS(СВЦЭМ!$D$33:$D$776,СВЦЭМ!$A$33:$A$776,$A12,СВЦЭМ!$B$33:$B$776,E$11)+'СЕТ СН'!$F$11+СВЦЭМ!$D$10+'СЕТ СН'!$F$6-'СЕТ СН'!$F$23</f>
        <v>877.99626035000006</v>
      </c>
      <c r="F12" s="36">
        <f>SUMIFS(СВЦЭМ!$D$33:$D$776,СВЦЭМ!$A$33:$A$776,$A12,СВЦЭМ!$B$33:$B$776,F$11)+'СЕТ СН'!$F$11+СВЦЭМ!$D$10+'СЕТ СН'!$F$6-'СЕТ СН'!$F$23</f>
        <v>878.71124171999998</v>
      </c>
      <c r="G12" s="36">
        <f>SUMIFS(СВЦЭМ!$D$33:$D$776,СВЦЭМ!$A$33:$A$776,$A12,СВЦЭМ!$B$33:$B$776,G$11)+'СЕТ СН'!$F$11+СВЦЭМ!$D$10+'СЕТ СН'!$F$6-'СЕТ СН'!$F$23</f>
        <v>862.17058499999996</v>
      </c>
      <c r="H12" s="36">
        <f>SUMIFS(СВЦЭМ!$D$33:$D$776,СВЦЭМ!$A$33:$A$776,$A12,СВЦЭМ!$B$33:$B$776,H$11)+'СЕТ СН'!$F$11+СВЦЭМ!$D$10+'СЕТ СН'!$F$6-'СЕТ СН'!$F$23</f>
        <v>810.91203084999995</v>
      </c>
      <c r="I12" s="36">
        <f>SUMIFS(СВЦЭМ!$D$33:$D$776,СВЦЭМ!$A$33:$A$776,$A12,СВЦЭМ!$B$33:$B$776,I$11)+'СЕТ СН'!$F$11+СВЦЭМ!$D$10+'СЕТ СН'!$F$6-'СЕТ СН'!$F$23</f>
        <v>755.17138263000004</v>
      </c>
      <c r="J12" s="36">
        <f>SUMIFS(СВЦЭМ!$D$33:$D$776,СВЦЭМ!$A$33:$A$776,$A12,СВЦЭМ!$B$33:$B$776,J$11)+'СЕТ СН'!$F$11+СВЦЭМ!$D$10+'СЕТ СН'!$F$6-'СЕТ СН'!$F$23</f>
        <v>693.63720998999997</v>
      </c>
      <c r="K12" s="36">
        <f>SUMIFS(СВЦЭМ!$D$33:$D$776,СВЦЭМ!$A$33:$A$776,$A12,СВЦЭМ!$B$33:$B$776,K$11)+'СЕТ СН'!$F$11+СВЦЭМ!$D$10+'СЕТ СН'!$F$6-'СЕТ СН'!$F$23</f>
        <v>659.94571855000004</v>
      </c>
      <c r="L12" s="36">
        <f>SUMIFS(СВЦЭМ!$D$33:$D$776,СВЦЭМ!$A$33:$A$776,$A12,СВЦЭМ!$B$33:$B$776,L$11)+'СЕТ СН'!$F$11+СВЦЭМ!$D$10+'СЕТ СН'!$F$6-'СЕТ СН'!$F$23</f>
        <v>660.72172836000004</v>
      </c>
      <c r="M12" s="36">
        <f>SUMIFS(СВЦЭМ!$D$33:$D$776,СВЦЭМ!$A$33:$A$776,$A12,СВЦЭМ!$B$33:$B$776,M$11)+'СЕТ СН'!$F$11+СВЦЭМ!$D$10+'СЕТ СН'!$F$6-'СЕТ СН'!$F$23</f>
        <v>665.75184820000004</v>
      </c>
      <c r="N12" s="36">
        <f>SUMIFS(СВЦЭМ!$D$33:$D$776,СВЦЭМ!$A$33:$A$776,$A12,СВЦЭМ!$B$33:$B$776,N$11)+'СЕТ СН'!$F$11+СВЦЭМ!$D$10+'СЕТ СН'!$F$6-'СЕТ СН'!$F$23</f>
        <v>679.88482393000004</v>
      </c>
      <c r="O12" s="36">
        <f>SUMIFS(СВЦЭМ!$D$33:$D$776,СВЦЭМ!$A$33:$A$776,$A12,СВЦЭМ!$B$33:$B$776,O$11)+'СЕТ СН'!$F$11+СВЦЭМ!$D$10+'СЕТ СН'!$F$6-'СЕТ СН'!$F$23</f>
        <v>702.72556400999997</v>
      </c>
      <c r="P12" s="36">
        <f>SUMIFS(СВЦЭМ!$D$33:$D$776,СВЦЭМ!$A$33:$A$776,$A12,СВЦЭМ!$B$33:$B$776,P$11)+'СЕТ СН'!$F$11+СВЦЭМ!$D$10+'СЕТ СН'!$F$6-'СЕТ СН'!$F$23</f>
        <v>727.67817549999995</v>
      </c>
      <c r="Q12" s="36">
        <f>SUMIFS(СВЦЭМ!$D$33:$D$776,СВЦЭМ!$A$33:$A$776,$A12,СВЦЭМ!$B$33:$B$776,Q$11)+'СЕТ СН'!$F$11+СВЦЭМ!$D$10+'СЕТ СН'!$F$6-'СЕТ СН'!$F$23</f>
        <v>694.14202678000004</v>
      </c>
      <c r="R12" s="36">
        <f>SUMIFS(СВЦЭМ!$D$33:$D$776,СВЦЭМ!$A$33:$A$776,$A12,СВЦЭМ!$B$33:$B$776,R$11)+'СЕТ СН'!$F$11+СВЦЭМ!$D$10+'СЕТ СН'!$F$6-'СЕТ СН'!$F$23</f>
        <v>656.49643261999995</v>
      </c>
      <c r="S12" s="36">
        <f>SUMIFS(СВЦЭМ!$D$33:$D$776,СВЦЭМ!$A$33:$A$776,$A12,СВЦЭМ!$B$33:$B$776,S$11)+'СЕТ СН'!$F$11+СВЦЭМ!$D$10+'СЕТ СН'!$F$6-'СЕТ СН'!$F$23</f>
        <v>616.54536312000005</v>
      </c>
      <c r="T12" s="36">
        <f>SUMIFS(СВЦЭМ!$D$33:$D$776,СВЦЭМ!$A$33:$A$776,$A12,СВЦЭМ!$B$33:$B$776,T$11)+'СЕТ СН'!$F$11+СВЦЭМ!$D$10+'СЕТ СН'!$F$6-'СЕТ СН'!$F$23</f>
        <v>605.46413953000001</v>
      </c>
      <c r="U12" s="36">
        <f>SUMIFS(СВЦЭМ!$D$33:$D$776,СВЦЭМ!$A$33:$A$776,$A12,СВЦЭМ!$B$33:$B$776,U$11)+'СЕТ СН'!$F$11+СВЦЭМ!$D$10+'СЕТ СН'!$F$6-'СЕТ СН'!$F$23</f>
        <v>609.52061146999995</v>
      </c>
      <c r="V12" s="36">
        <f>SUMIFS(СВЦЭМ!$D$33:$D$776,СВЦЭМ!$A$33:$A$776,$A12,СВЦЭМ!$B$33:$B$776,V$11)+'СЕТ СН'!$F$11+СВЦЭМ!$D$10+'СЕТ СН'!$F$6-'СЕТ СН'!$F$23</f>
        <v>606.32281456999999</v>
      </c>
      <c r="W12" s="36">
        <f>SUMIFS(СВЦЭМ!$D$33:$D$776,СВЦЭМ!$A$33:$A$776,$A12,СВЦЭМ!$B$33:$B$776,W$11)+'СЕТ СН'!$F$11+СВЦЭМ!$D$10+'СЕТ СН'!$F$6-'СЕТ СН'!$F$23</f>
        <v>604.69588526000007</v>
      </c>
      <c r="X12" s="36">
        <f>SUMIFS(СВЦЭМ!$D$33:$D$776,СВЦЭМ!$A$33:$A$776,$A12,СВЦЭМ!$B$33:$B$776,X$11)+'СЕТ СН'!$F$11+СВЦЭМ!$D$10+'СЕТ СН'!$F$6-'СЕТ СН'!$F$23</f>
        <v>613.60664438999993</v>
      </c>
      <c r="Y12" s="36">
        <f>SUMIFS(СВЦЭМ!$D$33:$D$776,СВЦЭМ!$A$33:$A$776,$A12,СВЦЭМ!$B$33:$B$776,Y$11)+'СЕТ СН'!$F$11+СВЦЭМ!$D$10+'СЕТ СН'!$F$6-'СЕТ СН'!$F$23</f>
        <v>643.70534234000002</v>
      </c>
      <c r="AA12" s="45"/>
    </row>
    <row r="13" spans="1:27" ht="15.75" x14ac:dyDescent="0.2">
      <c r="A13" s="35">
        <f>A12+1</f>
        <v>44106</v>
      </c>
      <c r="B13" s="36">
        <f>SUMIFS(СВЦЭМ!$D$33:$D$776,СВЦЭМ!$A$33:$A$776,$A13,СВЦЭМ!$B$33:$B$776,B$11)+'СЕТ СН'!$F$11+СВЦЭМ!$D$10+'СЕТ СН'!$F$6-'СЕТ СН'!$F$23</f>
        <v>714.58749379999995</v>
      </c>
      <c r="C13" s="36">
        <f>SUMIFS(СВЦЭМ!$D$33:$D$776,СВЦЭМ!$A$33:$A$776,$A13,СВЦЭМ!$B$33:$B$776,C$11)+'СЕТ СН'!$F$11+СВЦЭМ!$D$10+'СЕТ СН'!$F$6-'СЕТ СН'!$F$23</f>
        <v>794.04028014000005</v>
      </c>
      <c r="D13" s="36">
        <f>SUMIFS(СВЦЭМ!$D$33:$D$776,СВЦЭМ!$A$33:$A$776,$A13,СВЦЭМ!$B$33:$B$776,D$11)+'СЕТ СН'!$F$11+СВЦЭМ!$D$10+'СЕТ СН'!$F$6-'СЕТ СН'!$F$23</f>
        <v>850.80794057000003</v>
      </c>
      <c r="E13" s="36">
        <f>SUMIFS(СВЦЭМ!$D$33:$D$776,СВЦЭМ!$A$33:$A$776,$A13,СВЦЭМ!$B$33:$B$776,E$11)+'СЕТ СН'!$F$11+СВЦЭМ!$D$10+'СЕТ СН'!$F$6-'СЕТ СН'!$F$23</f>
        <v>870.28559645999997</v>
      </c>
      <c r="F13" s="36">
        <f>SUMIFS(СВЦЭМ!$D$33:$D$776,СВЦЭМ!$A$33:$A$776,$A13,СВЦЭМ!$B$33:$B$776,F$11)+'СЕТ СН'!$F$11+СВЦЭМ!$D$10+'СЕТ СН'!$F$6-'СЕТ СН'!$F$23</f>
        <v>876.87640611999996</v>
      </c>
      <c r="G13" s="36">
        <f>SUMIFS(СВЦЭМ!$D$33:$D$776,СВЦЭМ!$A$33:$A$776,$A13,СВЦЭМ!$B$33:$B$776,G$11)+'СЕТ СН'!$F$11+СВЦЭМ!$D$10+'СЕТ СН'!$F$6-'СЕТ СН'!$F$23</f>
        <v>857.04188892000002</v>
      </c>
      <c r="H13" s="36">
        <f>SUMIFS(СВЦЭМ!$D$33:$D$776,СВЦЭМ!$A$33:$A$776,$A13,СВЦЭМ!$B$33:$B$776,H$11)+'СЕТ СН'!$F$11+СВЦЭМ!$D$10+'СЕТ СН'!$F$6-'СЕТ СН'!$F$23</f>
        <v>802.16641855</v>
      </c>
      <c r="I13" s="36">
        <f>SUMIFS(СВЦЭМ!$D$33:$D$776,СВЦЭМ!$A$33:$A$776,$A13,СВЦЭМ!$B$33:$B$776,I$11)+'СЕТ СН'!$F$11+СВЦЭМ!$D$10+'СЕТ СН'!$F$6-'СЕТ СН'!$F$23</f>
        <v>748.36890997</v>
      </c>
      <c r="J13" s="36">
        <f>SUMIFS(СВЦЭМ!$D$33:$D$776,СВЦЭМ!$A$33:$A$776,$A13,СВЦЭМ!$B$33:$B$776,J$11)+'СЕТ СН'!$F$11+СВЦЭМ!$D$10+'СЕТ СН'!$F$6-'СЕТ СН'!$F$23</f>
        <v>691.66042851999998</v>
      </c>
      <c r="K13" s="36">
        <f>SUMIFS(СВЦЭМ!$D$33:$D$776,СВЦЭМ!$A$33:$A$776,$A13,СВЦЭМ!$B$33:$B$776,K$11)+'СЕТ СН'!$F$11+СВЦЭМ!$D$10+'СЕТ СН'!$F$6-'СЕТ СН'!$F$23</f>
        <v>658.26688921000004</v>
      </c>
      <c r="L13" s="36">
        <f>SUMIFS(СВЦЭМ!$D$33:$D$776,СВЦЭМ!$A$33:$A$776,$A13,СВЦЭМ!$B$33:$B$776,L$11)+'СЕТ СН'!$F$11+СВЦЭМ!$D$10+'СЕТ СН'!$F$6-'СЕТ СН'!$F$23</f>
        <v>656.94351749999998</v>
      </c>
      <c r="M13" s="36">
        <f>SUMIFS(СВЦЭМ!$D$33:$D$776,СВЦЭМ!$A$33:$A$776,$A13,СВЦЭМ!$B$33:$B$776,M$11)+'СЕТ СН'!$F$11+СВЦЭМ!$D$10+'СЕТ СН'!$F$6-'СЕТ СН'!$F$23</f>
        <v>661.88407984000003</v>
      </c>
      <c r="N13" s="36">
        <f>SUMIFS(СВЦЭМ!$D$33:$D$776,СВЦЭМ!$A$33:$A$776,$A13,СВЦЭМ!$B$33:$B$776,N$11)+'СЕТ СН'!$F$11+СВЦЭМ!$D$10+'СЕТ СН'!$F$6-'СЕТ СН'!$F$23</f>
        <v>673.00903469000002</v>
      </c>
      <c r="O13" s="36">
        <f>SUMIFS(СВЦЭМ!$D$33:$D$776,СВЦЭМ!$A$33:$A$776,$A13,СВЦЭМ!$B$33:$B$776,O$11)+'СЕТ СН'!$F$11+СВЦЭМ!$D$10+'СЕТ СН'!$F$6-'СЕТ СН'!$F$23</f>
        <v>698.14550111000005</v>
      </c>
      <c r="P13" s="36">
        <f>SUMIFS(СВЦЭМ!$D$33:$D$776,СВЦЭМ!$A$33:$A$776,$A13,СВЦЭМ!$B$33:$B$776,P$11)+'СЕТ СН'!$F$11+СВЦЭМ!$D$10+'СЕТ СН'!$F$6-'СЕТ СН'!$F$23</f>
        <v>730.47353354999996</v>
      </c>
      <c r="Q13" s="36">
        <f>SUMIFS(СВЦЭМ!$D$33:$D$776,СВЦЭМ!$A$33:$A$776,$A13,СВЦЭМ!$B$33:$B$776,Q$11)+'СЕТ СН'!$F$11+СВЦЭМ!$D$10+'СЕТ СН'!$F$6-'СЕТ СН'!$F$23</f>
        <v>698.41564156000004</v>
      </c>
      <c r="R13" s="36">
        <f>SUMIFS(СВЦЭМ!$D$33:$D$776,СВЦЭМ!$A$33:$A$776,$A13,СВЦЭМ!$B$33:$B$776,R$11)+'СЕТ СН'!$F$11+СВЦЭМ!$D$10+'СЕТ СН'!$F$6-'СЕТ СН'!$F$23</f>
        <v>658.66099902999997</v>
      </c>
      <c r="S13" s="36">
        <f>SUMIFS(СВЦЭМ!$D$33:$D$776,СВЦЭМ!$A$33:$A$776,$A13,СВЦЭМ!$B$33:$B$776,S$11)+'СЕТ СН'!$F$11+СВЦЭМ!$D$10+'СЕТ СН'!$F$6-'СЕТ СН'!$F$23</f>
        <v>620.96084007000002</v>
      </c>
      <c r="T13" s="36">
        <f>SUMIFS(СВЦЭМ!$D$33:$D$776,СВЦЭМ!$A$33:$A$776,$A13,СВЦЭМ!$B$33:$B$776,T$11)+'СЕТ СН'!$F$11+СВЦЭМ!$D$10+'СЕТ СН'!$F$6-'СЕТ СН'!$F$23</f>
        <v>596.42280368000002</v>
      </c>
      <c r="U13" s="36">
        <f>SUMIFS(СВЦЭМ!$D$33:$D$776,СВЦЭМ!$A$33:$A$776,$A13,СВЦЭМ!$B$33:$B$776,U$11)+'СЕТ СН'!$F$11+СВЦЭМ!$D$10+'СЕТ СН'!$F$6-'СЕТ СН'!$F$23</f>
        <v>589.92982360000008</v>
      </c>
      <c r="V13" s="36">
        <f>SUMIFS(СВЦЭМ!$D$33:$D$776,СВЦЭМ!$A$33:$A$776,$A13,СВЦЭМ!$B$33:$B$776,V$11)+'СЕТ СН'!$F$11+СВЦЭМ!$D$10+'СЕТ СН'!$F$6-'СЕТ СН'!$F$23</f>
        <v>594.47331387000008</v>
      </c>
      <c r="W13" s="36">
        <f>SUMIFS(СВЦЭМ!$D$33:$D$776,СВЦЭМ!$A$33:$A$776,$A13,СВЦЭМ!$B$33:$B$776,W$11)+'СЕТ СН'!$F$11+СВЦЭМ!$D$10+'СЕТ СН'!$F$6-'СЕТ СН'!$F$23</f>
        <v>593.66710533000003</v>
      </c>
      <c r="X13" s="36">
        <f>SUMIFS(СВЦЭМ!$D$33:$D$776,СВЦЭМ!$A$33:$A$776,$A13,СВЦЭМ!$B$33:$B$776,X$11)+'СЕТ СН'!$F$11+СВЦЭМ!$D$10+'СЕТ СН'!$F$6-'СЕТ СН'!$F$23</f>
        <v>614.16398875999994</v>
      </c>
      <c r="Y13" s="36">
        <f>SUMIFS(СВЦЭМ!$D$33:$D$776,СВЦЭМ!$A$33:$A$776,$A13,СВЦЭМ!$B$33:$B$776,Y$11)+'СЕТ СН'!$F$11+СВЦЭМ!$D$10+'СЕТ СН'!$F$6-'СЕТ СН'!$F$23</f>
        <v>642.40758559000005</v>
      </c>
    </row>
    <row r="14" spans="1:27" ht="15.75" x14ac:dyDescent="0.2">
      <c r="A14" s="35">
        <f t="shared" ref="A14:A42" si="0">A13+1</f>
        <v>44107</v>
      </c>
      <c r="B14" s="36">
        <f>SUMIFS(СВЦЭМ!$D$33:$D$776,СВЦЭМ!$A$33:$A$776,$A14,СВЦЭМ!$B$33:$B$776,B$11)+'СЕТ СН'!$F$11+СВЦЭМ!$D$10+'СЕТ СН'!$F$6-'СЕТ СН'!$F$23</f>
        <v>707.04240498000001</v>
      </c>
      <c r="C14" s="36">
        <f>SUMIFS(СВЦЭМ!$D$33:$D$776,СВЦЭМ!$A$33:$A$776,$A14,СВЦЭМ!$B$33:$B$776,C$11)+'СЕТ СН'!$F$11+СВЦЭМ!$D$10+'СЕТ СН'!$F$6-'СЕТ СН'!$F$23</f>
        <v>786.00737269000001</v>
      </c>
      <c r="D14" s="36">
        <f>SUMIFS(СВЦЭМ!$D$33:$D$776,СВЦЭМ!$A$33:$A$776,$A14,СВЦЭМ!$B$33:$B$776,D$11)+'СЕТ СН'!$F$11+СВЦЭМ!$D$10+'СЕТ СН'!$F$6-'СЕТ СН'!$F$23</f>
        <v>854.35896189000005</v>
      </c>
      <c r="E14" s="36">
        <f>SUMIFS(СВЦЭМ!$D$33:$D$776,СВЦЭМ!$A$33:$A$776,$A14,СВЦЭМ!$B$33:$B$776,E$11)+'СЕТ СН'!$F$11+СВЦЭМ!$D$10+'СЕТ СН'!$F$6-'СЕТ СН'!$F$23</f>
        <v>865.91349207999997</v>
      </c>
      <c r="F14" s="36">
        <f>SUMIFS(СВЦЭМ!$D$33:$D$776,СВЦЭМ!$A$33:$A$776,$A14,СВЦЭМ!$B$33:$B$776,F$11)+'СЕТ СН'!$F$11+СВЦЭМ!$D$10+'СЕТ СН'!$F$6-'СЕТ СН'!$F$23</f>
        <v>870.19933013000002</v>
      </c>
      <c r="G14" s="36">
        <f>SUMIFS(СВЦЭМ!$D$33:$D$776,СВЦЭМ!$A$33:$A$776,$A14,СВЦЭМ!$B$33:$B$776,G$11)+'СЕТ СН'!$F$11+СВЦЭМ!$D$10+'СЕТ СН'!$F$6-'СЕТ СН'!$F$23</f>
        <v>858.23821207000003</v>
      </c>
      <c r="H14" s="36">
        <f>SUMIFS(СВЦЭМ!$D$33:$D$776,СВЦЭМ!$A$33:$A$776,$A14,СВЦЭМ!$B$33:$B$776,H$11)+'СЕТ СН'!$F$11+СВЦЭМ!$D$10+'СЕТ СН'!$F$6-'СЕТ СН'!$F$23</f>
        <v>834.96460461000004</v>
      </c>
      <c r="I14" s="36">
        <f>SUMIFS(СВЦЭМ!$D$33:$D$776,СВЦЭМ!$A$33:$A$776,$A14,СВЦЭМ!$B$33:$B$776,I$11)+'СЕТ СН'!$F$11+СВЦЭМ!$D$10+'СЕТ СН'!$F$6-'СЕТ СН'!$F$23</f>
        <v>798.95089137000002</v>
      </c>
      <c r="J14" s="36">
        <f>SUMIFS(СВЦЭМ!$D$33:$D$776,СВЦЭМ!$A$33:$A$776,$A14,СВЦЭМ!$B$33:$B$776,J$11)+'СЕТ СН'!$F$11+СВЦЭМ!$D$10+'СЕТ СН'!$F$6-'СЕТ СН'!$F$23</f>
        <v>713.02701923999996</v>
      </c>
      <c r="K14" s="36">
        <f>SUMIFS(СВЦЭМ!$D$33:$D$776,СВЦЭМ!$A$33:$A$776,$A14,СВЦЭМ!$B$33:$B$776,K$11)+'СЕТ СН'!$F$11+СВЦЭМ!$D$10+'СЕТ СН'!$F$6-'СЕТ СН'!$F$23</f>
        <v>657.46686180999995</v>
      </c>
      <c r="L14" s="36">
        <f>SUMIFS(СВЦЭМ!$D$33:$D$776,СВЦЭМ!$A$33:$A$776,$A14,СВЦЭМ!$B$33:$B$776,L$11)+'СЕТ СН'!$F$11+СВЦЭМ!$D$10+'СЕТ СН'!$F$6-'СЕТ СН'!$F$23</f>
        <v>651.73093711000001</v>
      </c>
      <c r="M14" s="36">
        <f>SUMIFS(СВЦЭМ!$D$33:$D$776,СВЦЭМ!$A$33:$A$776,$A14,СВЦЭМ!$B$33:$B$776,M$11)+'СЕТ СН'!$F$11+СВЦЭМ!$D$10+'СЕТ СН'!$F$6-'СЕТ СН'!$F$23</f>
        <v>657.55899833000001</v>
      </c>
      <c r="N14" s="36">
        <f>SUMIFS(СВЦЭМ!$D$33:$D$776,СВЦЭМ!$A$33:$A$776,$A14,СВЦЭМ!$B$33:$B$776,N$11)+'СЕТ СН'!$F$11+СВЦЭМ!$D$10+'СЕТ СН'!$F$6-'СЕТ СН'!$F$23</f>
        <v>668.33035802999996</v>
      </c>
      <c r="O14" s="36">
        <f>SUMIFS(СВЦЭМ!$D$33:$D$776,СВЦЭМ!$A$33:$A$776,$A14,СВЦЭМ!$B$33:$B$776,O$11)+'СЕТ СН'!$F$11+СВЦЭМ!$D$10+'СЕТ СН'!$F$6-'СЕТ СН'!$F$23</f>
        <v>701.49862158999997</v>
      </c>
      <c r="P14" s="36">
        <f>SUMIFS(СВЦЭМ!$D$33:$D$776,СВЦЭМ!$A$33:$A$776,$A14,СВЦЭМ!$B$33:$B$776,P$11)+'СЕТ СН'!$F$11+СВЦЭМ!$D$10+'СЕТ СН'!$F$6-'СЕТ СН'!$F$23</f>
        <v>735.76489992999996</v>
      </c>
      <c r="Q14" s="36">
        <f>SUMIFS(СВЦЭМ!$D$33:$D$776,СВЦЭМ!$A$33:$A$776,$A14,СВЦЭМ!$B$33:$B$776,Q$11)+'СЕТ СН'!$F$11+СВЦЭМ!$D$10+'СЕТ СН'!$F$6-'СЕТ СН'!$F$23</f>
        <v>708.56883417999995</v>
      </c>
      <c r="R14" s="36">
        <f>SUMIFS(СВЦЭМ!$D$33:$D$776,СВЦЭМ!$A$33:$A$776,$A14,СВЦЭМ!$B$33:$B$776,R$11)+'СЕТ СН'!$F$11+СВЦЭМ!$D$10+'СЕТ СН'!$F$6-'СЕТ СН'!$F$23</f>
        <v>669.06185574000006</v>
      </c>
      <c r="S14" s="36">
        <f>SUMIFS(СВЦЭМ!$D$33:$D$776,СВЦЭМ!$A$33:$A$776,$A14,СВЦЭМ!$B$33:$B$776,S$11)+'СЕТ СН'!$F$11+СВЦЭМ!$D$10+'СЕТ СН'!$F$6-'СЕТ СН'!$F$23</f>
        <v>618.07721212000001</v>
      </c>
      <c r="T14" s="36">
        <f>SUMIFS(СВЦЭМ!$D$33:$D$776,СВЦЭМ!$A$33:$A$776,$A14,СВЦЭМ!$B$33:$B$776,T$11)+'СЕТ СН'!$F$11+СВЦЭМ!$D$10+'СЕТ СН'!$F$6-'СЕТ СН'!$F$23</f>
        <v>601.47013826</v>
      </c>
      <c r="U14" s="36">
        <f>SUMIFS(СВЦЭМ!$D$33:$D$776,СВЦЭМ!$A$33:$A$776,$A14,СВЦЭМ!$B$33:$B$776,U$11)+'СЕТ СН'!$F$11+СВЦЭМ!$D$10+'СЕТ СН'!$F$6-'СЕТ СН'!$F$23</f>
        <v>592.59749766000004</v>
      </c>
      <c r="V14" s="36">
        <f>SUMIFS(СВЦЭМ!$D$33:$D$776,СВЦЭМ!$A$33:$A$776,$A14,СВЦЭМ!$B$33:$B$776,V$11)+'СЕТ СН'!$F$11+СВЦЭМ!$D$10+'СЕТ СН'!$F$6-'СЕТ СН'!$F$23</f>
        <v>587.00912928000002</v>
      </c>
      <c r="W14" s="36">
        <f>SUMIFS(СВЦЭМ!$D$33:$D$776,СВЦЭМ!$A$33:$A$776,$A14,СВЦЭМ!$B$33:$B$776,W$11)+'СЕТ СН'!$F$11+СВЦЭМ!$D$10+'СЕТ СН'!$F$6-'СЕТ СН'!$F$23</f>
        <v>594.44381025000007</v>
      </c>
      <c r="X14" s="36">
        <f>SUMIFS(СВЦЭМ!$D$33:$D$776,СВЦЭМ!$A$33:$A$776,$A14,СВЦЭМ!$B$33:$B$776,X$11)+'СЕТ СН'!$F$11+СВЦЭМ!$D$10+'СЕТ СН'!$F$6-'СЕТ СН'!$F$23</f>
        <v>607.53720256999998</v>
      </c>
      <c r="Y14" s="36">
        <f>SUMIFS(СВЦЭМ!$D$33:$D$776,СВЦЭМ!$A$33:$A$776,$A14,СВЦЭМ!$B$33:$B$776,Y$11)+'СЕТ СН'!$F$11+СВЦЭМ!$D$10+'СЕТ СН'!$F$6-'СЕТ СН'!$F$23</f>
        <v>643.15180809000003</v>
      </c>
    </row>
    <row r="15" spans="1:27" ht="15.75" x14ac:dyDescent="0.2">
      <c r="A15" s="35">
        <f t="shared" si="0"/>
        <v>44108</v>
      </c>
      <c r="B15" s="36">
        <f>SUMIFS(СВЦЭМ!$D$33:$D$776,СВЦЭМ!$A$33:$A$776,$A15,СВЦЭМ!$B$33:$B$776,B$11)+'СЕТ СН'!$F$11+СВЦЭМ!$D$10+'СЕТ СН'!$F$6-'СЕТ СН'!$F$23</f>
        <v>738.92570897999997</v>
      </c>
      <c r="C15" s="36">
        <f>SUMIFS(СВЦЭМ!$D$33:$D$776,СВЦЭМ!$A$33:$A$776,$A15,СВЦЭМ!$B$33:$B$776,C$11)+'СЕТ СН'!$F$11+СВЦЭМ!$D$10+'СЕТ СН'!$F$6-'СЕТ СН'!$F$23</f>
        <v>815.90978521</v>
      </c>
      <c r="D15" s="36">
        <f>SUMIFS(СВЦЭМ!$D$33:$D$776,СВЦЭМ!$A$33:$A$776,$A15,СВЦЭМ!$B$33:$B$776,D$11)+'СЕТ СН'!$F$11+СВЦЭМ!$D$10+'СЕТ СН'!$F$6-'СЕТ СН'!$F$23</f>
        <v>889.64369818</v>
      </c>
      <c r="E15" s="36">
        <f>SUMIFS(СВЦЭМ!$D$33:$D$776,СВЦЭМ!$A$33:$A$776,$A15,СВЦЭМ!$B$33:$B$776,E$11)+'СЕТ СН'!$F$11+СВЦЭМ!$D$10+'СЕТ СН'!$F$6-'СЕТ СН'!$F$23</f>
        <v>918.56213978999995</v>
      </c>
      <c r="F15" s="36">
        <f>SUMIFS(СВЦЭМ!$D$33:$D$776,СВЦЭМ!$A$33:$A$776,$A15,СВЦЭМ!$B$33:$B$776,F$11)+'СЕТ СН'!$F$11+СВЦЭМ!$D$10+'СЕТ СН'!$F$6-'СЕТ СН'!$F$23</f>
        <v>923.15167068999995</v>
      </c>
      <c r="G15" s="36">
        <f>SUMIFS(СВЦЭМ!$D$33:$D$776,СВЦЭМ!$A$33:$A$776,$A15,СВЦЭМ!$B$33:$B$776,G$11)+'СЕТ СН'!$F$11+СВЦЭМ!$D$10+'СЕТ СН'!$F$6-'СЕТ СН'!$F$23</f>
        <v>913.09054901000002</v>
      </c>
      <c r="H15" s="36">
        <f>SUMIFS(СВЦЭМ!$D$33:$D$776,СВЦЭМ!$A$33:$A$776,$A15,СВЦЭМ!$B$33:$B$776,H$11)+'СЕТ СН'!$F$11+СВЦЭМ!$D$10+'СЕТ СН'!$F$6-'СЕТ СН'!$F$23</f>
        <v>899.09158706999995</v>
      </c>
      <c r="I15" s="36">
        <f>SUMIFS(СВЦЭМ!$D$33:$D$776,СВЦЭМ!$A$33:$A$776,$A15,СВЦЭМ!$B$33:$B$776,I$11)+'СЕТ СН'!$F$11+СВЦЭМ!$D$10+'СЕТ СН'!$F$6-'СЕТ СН'!$F$23</f>
        <v>866.71604272000002</v>
      </c>
      <c r="J15" s="36">
        <f>SUMIFS(СВЦЭМ!$D$33:$D$776,СВЦЭМ!$A$33:$A$776,$A15,СВЦЭМ!$B$33:$B$776,J$11)+'СЕТ СН'!$F$11+СВЦЭМ!$D$10+'СЕТ СН'!$F$6-'СЕТ СН'!$F$23</f>
        <v>771.78077912000003</v>
      </c>
      <c r="K15" s="36">
        <f>SUMIFS(СВЦЭМ!$D$33:$D$776,СВЦЭМ!$A$33:$A$776,$A15,СВЦЭМ!$B$33:$B$776,K$11)+'СЕТ СН'!$F$11+СВЦЭМ!$D$10+'СЕТ СН'!$F$6-'СЕТ СН'!$F$23</f>
        <v>701.30379327000003</v>
      </c>
      <c r="L15" s="36">
        <f>SUMIFS(СВЦЭМ!$D$33:$D$776,СВЦЭМ!$A$33:$A$776,$A15,СВЦЭМ!$B$33:$B$776,L$11)+'СЕТ СН'!$F$11+СВЦЭМ!$D$10+'СЕТ СН'!$F$6-'СЕТ СН'!$F$23</f>
        <v>668.13201394999999</v>
      </c>
      <c r="M15" s="36">
        <f>SUMIFS(СВЦЭМ!$D$33:$D$776,СВЦЭМ!$A$33:$A$776,$A15,СВЦЭМ!$B$33:$B$776,M$11)+'СЕТ СН'!$F$11+СВЦЭМ!$D$10+'СЕТ СН'!$F$6-'СЕТ СН'!$F$23</f>
        <v>674.02363462999995</v>
      </c>
      <c r="N15" s="36">
        <f>SUMIFS(СВЦЭМ!$D$33:$D$776,СВЦЭМ!$A$33:$A$776,$A15,СВЦЭМ!$B$33:$B$776,N$11)+'СЕТ СН'!$F$11+СВЦЭМ!$D$10+'СЕТ СН'!$F$6-'СЕТ СН'!$F$23</f>
        <v>684.96829258000002</v>
      </c>
      <c r="O15" s="36">
        <f>SUMIFS(СВЦЭМ!$D$33:$D$776,СВЦЭМ!$A$33:$A$776,$A15,СВЦЭМ!$B$33:$B$776,O$11)+'СЕТ СН'!$F$11+СВЦЭМ!$D$10+'СЕТ СН'!$F$6-'СЕТ СН'!$F$23</f>
        <v>743.83188729000005</v>
      </c>
      <c r="P15" s="36">
        <f>SUMIFS(СВЦЭМ!$D$33:$D$776,СВЦЭМ!$A$33:$A$776,$A15,СВЦЭМ!$B$33:$B$776,P$11)+'СЕТ СН'!$F$11+СВЦЭМ!$D$10+'СЕТ СН'!$F$6-'СЕТ СН'!$F$23</f>
        <v>774.18978099000003</v>
      </c>
      <c r="Q15" s="36">
        <f>SUMIFS(СВЦЭМ!$D$33:$D$776,СВЦЭМ!$A$33:$A$776,$A15,СВЦЭМ!$B$33:$B$776,Q$11)+'СЕТ СН'!$F$11+СВЦЭМ!$D$10+'СЕТ СН'!$F$6-'СЕТ СН'!$F$23</f>
        <v>734.92881337999995</v>
      </c>
      <c r="R15" s="36">
        <f>SUMIFS(СВЦЭМ!$D$33:$D$776,СВЦЭМ!$A$33:$A$776,$A15,СВЦЭМ!$B$33:$B$776,R$11)+'СЕТ СН'!$F$11+СВЦЭМ!$D$10+'СЕТ СН'!$F$6-'СЕТ СН'!$F$23</f>
        <v>689.90047455000001</v>
      </c>
      <c r="S15" s="36">
        <f>SUMIFS(СВЦЭМ!$D$33:$D$776,СВЦЭМ!$A$33:$A$776,$A15,СВЦЭМ!$B$33:$B$776,S$11)+'СЕТ СН'!$F$11+СВЦЭМ!$D$10+'СЕТ СН'!$F$6-'СЕТ СН'!$F$23</f>
        <v>649.42106880999995</v>
      </c>
      <c r="T15" s="36">
        <f>SUMIFS(СВЦЭМ!$D$33:$D$776,СВЦЭМ!$A$33:$A$776,$A15,СВЦЭМ!$B$33:$B$776,T$11)+'СЕТ СН'!$F$11+СВЦЭМ!$D$10+'СЕТ СН'!$F$6-'СЕТ СН'!$F$23</f>
        <v>621.43900624999992</v>
      </c>
      <c r="U15" s="36">
        <f>SUMIFS(СВЦЭМ!$D$33:$D$776,СВЦЭМ!$A$33:$A$776,$A15,СВЦЭМ!$B$33:$B$776,U$11)+'СЕТ СН'!$F$11+СВЦЭМ!$D$10+'СЕТ СН'!$F$6-'СЕТ СН'!$F$23</f>
        <v>612.98530744000004</v>
      </c>
      <c r="V15" s="36">
        <f>SUMIFS(СВЦЭМ!$D$33:$D$776,СВЦЭМ!$A$33:$A$776,$A15,СВЦЭМ!$B$33:$B$776,V$11)+'СЕТ СН'!$F$11+СВЦЭМ!$D$10+'СЕТ СН'!$F$6-'СЕТ СН'!$F$23</f>
        <v>633.55521683999996</v>
      </c>
      <c r="W15" s="36">
        <f>SUMIFS(СВЦЭМ!$D$33:$D$776,СВЦЭМ!$A$33:$A$776,$A15,СВЦЭМ!$B$33:$B$776,W$11)+'СЕТ СН'!$F$11+СВЦЭМ!$D$10+'СЕТ СН'!$F$6-'СЕТ СН'!$F$23</f>
        <v>632.88859877000004</v>
      </c>
      <c r="X15" s="36">
        <f>SUMIFS(СВЦЭМ!$D$33:$D$776,СВЦЭМ!$A$33:$A$776,$A15,СВЦЭМ!$B$33:$B$776,X$11)+'СЕТ СН'!$F$11+СВЦЭМ!$D$10+'СЕТ СН'!$F$6-'СЕТ СН'!$F$23</f>
        <v>651.50883376000002</v>
      </c>
      <c r="Y15" s="36">
        <f>SUMIFS(СВЦЭМ!$D$33:$D$776,СВЦЭМ!$A$33:$A$776,$A15,СВЦЭМ!$B$33:$B$776,Y$11)+'СЕТ СН'!$F$11+СВЦЭМ!$D$10+'СЕТ СН'!$F$6-'СЕТ СН'!$F$23</f>
        <v>695.45305257999996</v>
      </c>
    </row>
    <row r="16" spans="1:27" ht="15.75" x14ac:dyDescent="0.2">
      <c r="A16" s="35">
        <f t="shared" si="0"/>
        <v>44109</v>
      </c>
      <c r="B16" s="36">
        <f>SUMIFS(СВЦЭМ!$D$33:$D$776,СВЦЭМ!$A$33:$A$776,$A16,СВЦЭМ!$B$33:$B$776,B$11)+'СЕТ СН'!$F$11+СВЦЭМ!$D$10+'СЕТ СН'!$F$6-'СЕТ СН'!$F$23</f>
        <v>753.77471277999996</v>
      </c>
      <c r="C16" s="36">
        <f>SUMIFS(СВЦЭМ!$D$33:$D$776,СВЦЭМ!$A$33:$A$776,$A16,СВЦЭМ!$B$33:$B$776,C$11)+'СЕТ СН'!$F$11+СВЦЭМ!$D$10+'СЕТ СН'!$F$6-'СЕТ СН'!$F$23</f>
        <v>839.65503235999995</v>
      </c>
      <c r="D16" s="36">
        <f>SUMIFS(СВЦЭМ!$D$33:$D$776,СВЦЭМ!$A$33:$A$776,$A16,СВЦЭМ!$B$33:$B$776,D$11)+'СЕТ СН'!$F$11+СВЦЭМ!$D$10+'СЕТ СН'!$F$6-'СЕТ СН'!$F$23</f>
        <v>916.50883040999997</v>
      </c>
      <c r="E16" s="36">
        <f>SUMIFS(СВЦЭМ!$D$33:$D$776,СВЦЭМ!$A$33:$A$776,$A16,СВЦЭМ!$B$33:$B$776,E$11)+'СЕТ СН'!$F$11+СВЦЭМ!$D$10+'СЕТ СН'!$F$6-'СЕТ СН'!$F$23</f>
        <v>937.54158587999996</v>
      </c>
      <c r="F16" s="36">
        <f>SUMIFS(СВЦЭМ!$D$33:$D$776,СВЦЭМ!$A$33:$A$776,$A16,СВЦЭМ!$B$33:$B$776,F$11)+'СЕТ СН'!$F$11+СВЦЭМ!$D$10+'СЕТ СН'!$F$6-'СЕТ СН'!$F$23</f>
        <v>937.25999995999996</v>
      </c>
      <c r="G16" s="36">
        <f>SUMIFS(СВЦЭМ!$D$33:$D$776,СВЦЭМ!$A$33:$A$776,$A16,СВЦЭМ!$B$33:$B$776,G$11)+'СЕТ СН'!$F$11+СВЦЭМ!$D$10+'СЕТ СН'!$F$6-'СЕТ СН'!$F$23</f>
        <v>917.19717925999998</v>
      </c>
      <c r="H16" s="36">
        <f>SUMIFS(СВЦЭМ!$D$33:$D$776,СВЦЭМ!$A$33:$A$776,$A16,СВЦЭМ!$B$33:$B$776,H$11)+'СЕТ СН'!$F$11+СВЦЭМ!$D$10+'СЕТ СН'!$F$6-'СЕТ СН'!$F$23</f>
        <v>855.39326541000003</v>
      </c>
      <c r="I16" s="36">
        <f>SUMIFS(СВЦЭМ!$D$33:$D$776,СВЦЭМ!$A$33:$A$776,$A16,СВЦЭМ!$B$33:$B$776,I$11)+'СЕТ СН'!$F$11+СВЦЭМ!$D$10+'СЕТ СН'!$F$6-'СЕТ СН'!$F$23</f>
        <v>798.34947572999999</v>
      </c>
      <c r="J16" s="36">
        <f>SUMIFS(СВЦЭМ!$D$33:$D$776,СВЦЭМ!$A$33:$A$776,$A16,СВЦЭМ!$B$33:$B$776,J$11)+'СЕТ СН'!$F$11+СВЦЭМ!$D$10+'СЕТ СН'!$F$6-'СЕТ СН'!$F$23</f>
        <v>733.42892924</v>
      </c>
      <c r="K16" s="36">
        <f>SUMIFS(СВЦЭМ!$D$33:$D$776,СВЦЭМ!$A$33:$A$776,$A16,СВЦЭМ!$B$33:$B$776,K$11)+'СЕТ СН'!$F$11+СВЦЭМ!$D$10+'СЕТ СН'!$F$6-'СЕТ СН'!$F$23</f>
        <v>700.87745213000005</v>
      </c>
      <c r="L16" s="36">
        <f>SUMIFS(СВЦЭМ!$D$33:$D$776,СВЦЭМ!$A$33:$A$776,$A16,СВЦЭМ!$B$33:$B$776,L$11)+'СЕТ СН'!$F$11+СВЦЭМ!$D$10+'СЕТ СН'!$F$6-'СЕТ СН'!$F$23</f>
        <v>697.94374871000002</v>
      </c>
      <c r="M16" s="36">
        <f>SUMIFS(СВЦЭМ!$D$33:$D$776,СВЦЭМ!$A$33:$A$776,$A16,СВЦЭМ!$B$33:$B$776,M$11)+'СЕТ СН'!$F$11+СВЦЭМ!$D$10+'СЕТ СН'!$F$6-'СЕТ СН'!$F$23</f>
        <v>721.82879047000006</v>
      </c>
      <c r="N16" s="36">
        <f>SUMIFS(СВЦЭМ!$D$33:$D$776,СВЦЭМ!$A$33:$A$776,$A16,СВЦЭМ!$B$33:$B$776,N$11)+'СЕТ СН'!$F$11+СВЦЭМ!$D$10+'СЕТ СН'!$F$6-'СЕТ СН'!$F$23</f>
        <v>731.05363570999998</v>
      </c>
      <c r="O16" s="36">
        <f>SUMIFS(СВЦЭМ!$D$33:$D$776,СВЦЭМ!$A$33:$A$776,$A16,СВЦЭМ!$B$33:$B$776,O$11)+'СЕТ СН'!$F$11+СВЦЭМ!$D$10+'СЕТ СН'!$F$6-'СЕТ СН'!$F$23</f>
        <v>758.55282198999998</v>
      </c>
      <c r="P16" s="36">
        <f>SUMIFS(СВЦЭМ!$D$33:$D$776,СВЦЭМ!$A$33:$A$776,$A16,СВЦЭМ!$B$33:$B$776,P$11)+'СЕТ СН'!$F$11+СВЦЭМ!$D$10+'СЕТ СН'!$F$6-'СЕТ СН'!$F$23</f>
        <v>786.62622959999999</v>
      </c>
      <c r="Q16" s="36">
        <f>SUMIFS(СВЦЭМ!$D$33:$D$776,СВЦЭМ!$A$33:$A$776,$A16,СВЦЭМ!$B$33:$B$776,Q$11)+'СЕТ СН'!$F$11+СВЦЭМ!$D$10+'СЕТ СН'!$F$6-'СЕТ СН'!$F$23</f>
        <v>751.07196451000004</v>
      </c>
      <c r="R16" s="36">
        <f>SUMIFS(СВЦЭМ!$D$33:$D$776,СВЦЭМ!$A$33:$A$776,$A16,СВЦЭМ!$B$33:$B$776,R$11)+'СЕТ СН'!$F$11+СВЦЭМ!$D$10+'СЕТ СН'!$F$6-'СЕТ СН'!$F$23</f>
        <v>714.99881343000004</v>
      </c>
      <c r="S16" s="36">
        <f>SUMIFS(СВЦЭМ!$D$33:$D$776,СВЦЭМ!$A$33:$A$776,$A16,СВЦЭМ!$B$33:$B$776,S$11)+'СЕТ СН'!$F$11+СВЦЭМ!$D$10+'СЕТ СН'!$F$6-'СЕТ СН'!$F$23</f>
        <v>702.81999151000002</v>
      </c>
      <c r="T16" s="36">
        <f>SUMIFS(СВЦЭМ!$D$33:$D$776,СВЦЭМ!$A$33:$A$776,$A16,СВЦЭМ!$B$33:$B$776,T$11)+'СЕТ СН'!$F$11+СВЦЭМ!$D$10+'СЕТ СН'!$F$6-'СЕТ СН'!$F$23</f>
        <v>721.84741391</v>
      </c>
      <c r="U16" s="36">
        <f>SUMIFS(СВЦЭМ!$D$33:$D$776,СВЦЭМ!$A$33:$A$776,$A16,СВЦЭМ!$B$33:$B$776,U$11)+'СЕТ СН'!$F$11+СВЦЭМ!$D$10+'СЕТ СН'!$F$6-'СЕТ СН'!$F$23</f>
        <v>698.97158055</v>
      </c>
      <c r="V16" s="36">
        <f>SUMIFS(СВЦЭМ!$D$33:$D$776,СВЦЭМ!$A$33:$A$776,$A16,СВЦЭМ!$B$33:$B$776,V$11)+'СЕТ СН'!$F$11+СВЦЭМ!$D$10+'СЕТ СН'!$F$6-'СЕТ СН'!$F$23</f>
        <v>701.19163236999998</v>
      </c>
      <c r="W16" s="36">
        <f>SUMIFS(СВЦЭМ!$D$33:$D$776,СВЦЭМ!$A$33:$A$776,$A16,СВЦЭМ!$B$33:$B$776,W$11)+'СЕТ СН'!$F$11+СВЦЭМ!$D$10+'СЕТ СН'!$F$6-'СЕТ СН'!$F$23</f>
        <v>732.39557023999998</v>
      </c>
      <c r="X16" s="36">
        <f>SUMIFS(СВЦЭМ!$D$33:$D$776,СВЦЭМ!$A$33:$A$776,$A16,СВЦЭМ!$B$33:$B$776,X$11)+'СЕТ СН'!$F$11+СВЦЭМ!$D$10+'СЕТ СН'!$F$6-'СЕТ СН'!$F$23</f>
        <v>728.76788368999996</v>
      </c>
      <c r="Y16" s="36">
        <f>SUMIFS(СВЦЭМ!$D$33:$D$776,СВЦЭМ!$A$33:$A$776,$A16,СВЦЭМ!$B$33:$B$776,Y$11)+'СЕТ СН'!$F$11+СВЦЭМ!$D$10+'СЕТ СН'!$F$6-'СЕТ СН'!$F$23</f>
        <v>762.86975751</v>
      </c>
    </row>
    <row r="17" spans="1:25" ht="15.75" x14ac:dyDescent="0.2">
      <c r="A17" s="35">
        <f t="shared" si="0"/>
        <v>44110</v>
      </c>
      <c r="B17" s="36">
        <f>SUMIFS(СВЦЭМ!$D$33:$D$776,СВЦЭМ!$A$33:$A$776,$A17,СВЦЭМ!$B$33:$B$776,B$11)+'СЕТ СН'!$F$11+СВЦЭМ!$D$10+'СЕТ СН'!$F$6-'СЕТ СН'!$F$23</f>
        <v>833.13494637999997</v>
      </c>
      <c r="C17" s="36">
        <f>SUMIFS(СВЦЭМ!$D$33:$D$776,СВЦЭМ!$A$33:$A$776,$A17,СВЦЭМ!$B$33:$B$776,C$11)+'СЕТ СН'!$F$11+СВЦЭМ!$D$10+'СЕТ СН'!$F$6-'СЕТ СН'!$F$23</f>
        <v>914.71889865000003</v>
      </c>
      <c r="D17" s="36">
        <f>SUMIFS(СВЦЭМ!$D$33:$D$776,СВЦЭМ!$A$33:$A$776,$A17,СВЦЭМ!$B$33:$B$776,D$11)+'СЕТ СН'!$F$11+СВЦЭМ!$D$10+'СЕТ СН'!$F$6-'СЕТ СН'!$F$23</f>
        <v>976.27287624999997</v>
      </c>
      <c r="E17" s="36">
        <f>SUMIFS(СВЦЭМ!$D$33:$D$776,СВЦЭМ!$A$33:$A$776,$A17,СВЦЭМ!$B$33:$B$776,E$11)+'СЕТ СН'!$F$11+СВЦЭМ!$D$10+'СЕТ СН'!$F$6-'СЕТ СН'!$F$23</f>
        <v>998.12990523999997</v>
      </c>
      <c r="F17" s="36">
        <f>SUMIFS(СВЦЭМ!$D$33:$D$776,СВЦЭМ!$A$33:$A$776,$A17,СВЦЭМ!$B$33:$B$776,F$11)+'СЕТ СН'!$F$11+СВЦЭМ!$D$10+'СЕТ СН'!$F$6-'СЕТ СН'!$F$23</f>
        <v>1002.3279096799999</v>
      </c>
      <c r="G17" s="36">
        <f>SUMIFS(СВЦЭМ!$D$33:$D$776,СВЦЭМ!$A$33:$A$776,$A17,СВЦЭМ!$B$33:$B$776,G$11)+'СЕТ СН'!$F$11+СВЦЭМ!$D$10+'СЕТ СН'!$F$6-'СЕТ СН'!$F$23</f>
        <v>989.03309446000003</v>
      </c>
      <c r="H17" s="36">
        <f>SUMIFS(СВЦЭМ!$D$33:$D$776,СВЦЭМ!$A$33:$A$776,$A17,СВЦЭМ!$B$33:$B$776,H$11)+'СЕТ СН'!$F$11+СВЦЭМ!$D$10+'СЕТ СН'!$F$6-'СЕТ СН'!$F$23</f>
        <v>928.34596356999998</v>
      </c>
      <c r="I17" s="36">
        <f>SUMIFS(СВЦЭМ!$D$33:$D$776,СВЦЭМ!$A$33:$A$776,$A17,СВЦЭМ!$B$33:$B$776,I$11)+'СЕТ СН'!$F$11+СВЦЭМ!$D$10+'СЕТ СН'!$F$6-'СЕТ СН'!$F$23</f>
        <v>877.41069676999996</v>
      </c>
      <c r="J17" s="36">
        <f>SUMIFS(СВЦЭМ!$D$33:$D$776,СВЦЭМ!$A$33:$A$776,$A17,СВЦЭМ!$B$33:$B$776,J$11)+'СЕТ СН'!$F$11+СВЦЭМ!$D$10+'СЕТ СН'!$F$6-'СЕТ СН'!$F$23</f>
        <v>811.11393844999998</v>
      </c>
      <c r="K17" s="36">
        <f>SUMIFS(СВЦЭМ!$D$33:$D$776,СВЦЭМ!$A$33:$A$776,$A17,СВЦЭМ!$B$33:$B$776,K$11)+'СЕТ СН'!$F$11+СВЦЭМ!$D$10+'СЕТ СН'!$F$6-'СЕТ СН'!$F$23</f>
        <v>772.04638840999996</v>
      </c>
      <c r="L17" s="36">
        <f>SUMIFS(СВЦЭМ!$D$33:$D$776,СВЦЭМ!$A$33:$A$776,$A17,СВЦЭМ!$B$33:$B$776,L$11)+'СЕТ СН'!$F$11+СВЦЭМ!$D$10+'СЕТ СН'!$F$6-'СЕТ СН'!$F$23</f>
        <v>776.71855141000003</v>
      </c>
      <c r="M17" s="36">
        <f>SUMIFS(СВЦЭМ!$D$33:$D$776,СВЦЭМ!$A$33:$A$776,$A17,СВЦЭМ!$B$33:$B$776,M$11)+'СЕТ СН'!$F$11+СВЦЭМ!$D$10+'СЕТ СН'!$F$6-'СЕТ СН'!$F$23</f>
        <v>780.25656418000005</v>
      </c>
      <c r="N17" s="36">
        <f>SUMIFS(СВЦЭМ!$D$33:$D$776,СВЦЭМ!$A$33:$A$776,$A17,СВЦЭМ!$B$33:$B$776,N$11)+'СЕТ СН'!$F$11+СВЦЭМ!$D$10+'СЕТ СН'!$F$6-'СЕТ СН'!$F$23</f>
        <v>794.78905835</v>
      </c>
      <c r="O17" s="36">
        <f>SUMIFS(СВЦЭМ!$D$33:$D$776,СВЦЭМ!$A$33:$A$776,$A17,СВЦЭМ!$B$33:$B$776,O$11)+'СЕТ СН'!$F$11+СВЦЭМ!$D$10+'СЕТ СН'!$F$6-'СЕТ СН'!$F$23</f>
        <v>833.41850267999996</v>
      </c>
      <c r="P17" s="36">
        <f>SUMIFS(СВЦЭМ!$D$33:$D$776,СВЦЭМ!$A$33:$A$776,$A17,СВЦЭМ!$B$33:$B$776,P$11)+'СЕТ СН'!$F$11+СВЦЭМ!$D$10+'СЕТ СН'!$F$6-'СЕТ СН'!$F$23</f>
        <v>863.79399871999999</v>
      </c>
      <c r="Q17" s="36">
        <f>SUMIFS(СВЦЭМ!$D$33:$D$776,СВЦЭМ!$A$33:$A$776,$A17,СВЦЭМ!$B$33:$B$776,Q$11)+'СЕТ СН'!$F$11+СВЦЭМ!$D$10+'СЕТ СН'!$F$6-'СЕТ СН'!$F$23</f>
        <v>820.83951179999997</v>
      </c>
      <c r="R17" s="36">
        <f>SUMIFS(СВЦЭМ!$D$33:$D$776,СВЦЭМ!$A$33:$A$776,$A17,СВЦЭМ!$B$33:$B$776,R$11)+'СЕТ СН'!$F$11+СВЦЭМ!$D$10+'СЕТ СН'!$F$6-'СЕТ СН'!$F$23</f>
        <v>773.21673962</v>
      </c>
      <c r="S17" s="36">
        <f>SUMIFS(СВЦЭМ!$D$33:$D$776,СВЦЭМ!$A$33:$A$776,$A17,СВЦЭМ!$B$33:$B$776,S$11)+'СЕТ СН'!$F$11+СВЦЭМ!$D$10+'СЕТ СН'!$F$6-'СЕТ СН'!$F$23</f>
        <v>729.17446351000001</v>
      </c>
      <c r="T17" s="36">
        <f>SUMIFS(СВЦЭМ!$D$33:$D$776,СВЦЭМ!$A$33:$A$776,$A17,СВЦЭМ!$B$33:$B$776,T$11)+'СЕТ СН'!$F$11+СВЦЭМ!$D$10+'СЕТ СН'!$F$6-'СЕТ СН'!$F$23</f>
        <v>704.87399872000003</v>
      </c>
      <c r="U17" s="36">
        <f>SUMIFS(СВЦЭМ!$D$33:$D$776,СВЦЭМ!$A$33:$A$776,$A17,СВЦЭМ!$B$33:$B$776,U$11)+'СЕТ СН'!$F$11+СВЦЭМ!$D$10+'СЕТ СН'!$F$6-'СЕТ СН'!$F$23</f>
        <v>706.60683573999995</v>
      </c>
      <c r="V17" s="36">
        <f>SUMIFS(СВЦЭМ!$D$33:$D$776,СВЦЭМ!$A$33:$A$776,$A17,СВЦЭМ!$B$33:$B$776,V$11)+'СЕТ СН'!$F$11+СВЦЭМ!$D$10+'СЕТ СН'!$F$6-'СЕТ СН'!$F$23</f>
        <v>696.81710998000005</v>
      </c>
      <c r="W17" s="36">
        <f>SUMIFS(СВЦЭМ!$D$33:$D$776,СВЦЭМ!$A$33:$A$776,$A17,СВЦЭМ!$B$33:$B$776,W$11)+'СЕТ СН'!$F$11+СВЦЭМ!$D$10+'СЕТ СН'!$F$6-'СЕТ СН'!$F$23</f>
        <v>702.44529032000003</v>
      </c>
      <c r="X17" s="36">
        <f>SUMIFS(СВЦЭМ!$D$33:$D$776,СВЦЭМ!$A$33:$A$776,$A17,СВЦЭМ!$B$33:$B$776,X$11)+'СЕТ СН'!$F$11+СВЦЭМ!$D$10+'СЕТ СН'!$F$6-'СЕТ СН'!$F$23</f>
        <v>723.41182301000003</v>
      </c>
      <c r="Y17" s="36">
        <f>SUMIFS(СВЦЭМ!$D$33:$D$776,СВЦЭМ!$A$33:$A$776,$A17,СВЦЭМ!$B$33:$B$776,Y$11)+'СЕТ СН'!$F$11+СВЦЭМ!$D$10+'СЕТ СН'!$F$6-'СЕТ СН'!$F$23</f>
        <v>763.07349810000005</v>
      </c>
    </row>
    <row r="18" spans="1:25" ht="15.75" x14ac:dyDescent="0.2">
      <c r="A18" s="35">
        <f t="shared" si="0"/>
        <v>44111</v>
      </c>
      <c r="B18" s="36">
        <f>SUMIFS(СВЦЭМ!$D$33:$D$776,СВЦЭМ!$A$33:$A$776,$A18,СВЦЭМ!$B$33:$B$776,B$11)+'СЕТ СН'!$F$11+СВЦЭМ!$D$10+'СЕТ СН'!$F$6-'СЕТ СН'!$F$23</f>
        <v>820.70406272000002</v>
      </c>
      <c r="C18" s="36">
        <f>SUMIFS(СВЦЭМ!$D$33:$D$776,СВЦЭМ!$A$33:$A$776,$A18,СВЦЭМ!$B$33:$B$776,C$11)+'СЕТ СН'!$F$11+СВЦЭМ!$D$10+'СЕТ СН'!$F$6-'СЕТ СН'!$F$23</f>
        <v>906.35367575999999</v>
      </c>
      <c r="D18" s="36">
        <f>SUMIFS(СВЦЭМ!$D$33:$D$776,СВЦЭМ!$A$33:$A$776,$A18,СВЦЭМ!$B$33:$B$776,D$11)+'СЕТ СН'!$F$11+СВЦЭМ!$D$10+'СЕТ СН'!$F$6-'СЕТ СН'!$F$23</f>
        <v>979.46037091999995</v>
      </c>
      <c r="E18" s="36">
        <f>SUMIFS(СВЦЭМ!$D$33:$D$776,СВЦЭМ!$A$33:$A$776,$A18,СВЦЭМ!$B$33:$B$776,E$11)+'СЕТ СН'!$F$11+СВЦЭМ!$D$10+'СЕТ СН'!$F$6-'СЕТ СН'!$F$23</f>
        <v>1002.88353094</v>
      </c>
      <c r="F18" s="36">
        <f>SUMIFS(СВЦЭМ!$D$33:$D$776,СВЦЭМ!$A$33:$A$776,$A18,СВЦЭМ!$B$33:$B$776,F$11)+'СЕТ СН'!$F$11+СВЦЭМ!$D$10+'СЕТ СН'!$F$6-'СЕТ СН'!$F$23</f>
        <v>998.08766552999998</v>
      </c>
      <c r="G18" s="36">
        <f>SUMIFS(СВЦЭМ!$D$33:$D$776,СВЦЭМ!$A$33:$A$776,$A18,СВЦЭМ!$B$33:$B$776,G$11)+'СЕТ СН'!$F$11+СВЦЭМ!$D$10+'СЕТ СН'!$F$6-'СЕТ СН'!$F$23</f>
        <v>977.96671853999999</v>
      </c>
      <c r="H18" s="36">
        <f>SUMIFS(СВЦЭМ!$D$33:$D$776,СВЦЭМ!$A$33:$A$776,$A18,СВЦЭМ!$B$33:$B$776,H$11)+'СЕТ СН'!$F$11+СВЦЭМ!$D$10+'СЕТ СН'!$F$6-'СЕТ СН'!$F$23</f>
        <v>931.00877747000004</v>
      </c>
      <c r="I18" s="36">
        <f>SUMIFS(СВЦЭМ!$D$33:$D$776,СВЦЭМ!$A$33:$A$776,$A18,СВЦЭМ!$B$33:$B$776,I$11)+'СЕТ СН'!$F$11+СВЦЭМ!$D$10+'СЕТ СН'!$F$6-'СЕТ СН'!$F$23</f>
        <v>877.58940502999997</v>
      </c>
      <c r="J18" s="36">
        <f>SUMIFS(СВЦЭМ!$D$33:$D$776,СВЦЭМ!$A$33:$A$776,$A18,СВЦЭМ!$B$33:$B$776,J$11)+'СЕТ СН'!$F$11+СВЦЭМ!$D$10+'СЕТ СН'!$F$6-'СЕТ СН'!$F$23</f>
        <v>812.64743668999995</v>
      </c>
      <c r="K18" s="36">
        <f>SUMIFS(СВЦЭМ!$D$33:$D$776,СВЦЭМ!$A$33:$A$776,$A18,СВЦЭМ!$B$33:$B$776,K$11)+'СЕТ СН'!$F$11+СВЦЭМ!$D$10+'СЕТ СН'!$F$6-'СЕТ СН'!$F$23</f>
        <v>781.45739620999996</v>
      </c>
      <c r="L18" s="36">
        <f>SUMIFS(СВЦЭМ!$D$33:$D$776,СВЦЭМ!$A$33:$A$776,$A18,СВЦЭМ!$B$33:$B$776,L$11)+'СЕТ СН'!$F$11+СВЦЭМ!$D$10+'СЕТ СН'!$F$6-'СЕТ СН'!$F$23</f>
        <v>786.06274865</v>
      </c>
      <c r="M18" s="36">
        <f>SUMIFS(СВЦЭМ!$D$33:$D$776,СВЦЭМ!$A$33:$A$776,$A18,СВЦЭМ!$B$33:$B$776,M$11)+'СЕТ СН'!$F$11+СВЦЭМ!$D$10+'СЕТ СН'!$F$6-'СЕТ СН'!$F$23</f>
        <v>794.20600485</v>
      </c>
      <c r="N18" s="36">
        <f>SUMIFS(СВЦЭМ!$D$33:$D$776,СВЦЭМ!$A$33:$A$776,$A18,СВЦЭМ!$B$33:$B$776,N$11)+'СЕТ СН'!$F$11+СВЦЭМ!$D$10+'СЕТ СН'!$F$6-'СЕТ СН'!$F$23</f>
        <v>799.69134124000004</v>
      </c>
      <c r="O18" s="36">
        <f>SUMIFS(СВЦЭМ!$D$33:$D$776,СВЦЭМ!$A$33:$A$776,$A18,СВЦЭМ!$B$33:$B$776,O$11)+'СЕТ СН'!$F$11+СВЦЭМ!$D$10+'СЕТ СН'!$F$6-'СЕТ СН'!$F$23</f>
        <v>829.02427828999998</v>
      </c>
      <c r="P18" s="36">
        <f>SUMIFS(СВЦЭМ!$D$33:$D$776,СВЦЭМ!$A$33:$A$776,$A18,СВЦЭМ!$B$33:$B$776,P$11)+'СЕТ СН'!$F$11+СВЦЭМ!$D$10+'СЕТ СН'!$F$6-'СЕТ СН'!$F$23</f>
        <v>856.62528766000003</v>
      </c>
      <c r="Q18" s="36">
        <f>SUMIFS(СВЦЭМ!$D$33:$D$776,СВЦЭМ!$A$33:$A$776,$A18,СВЦЭМ!$B$33:$B$776,Q$11)+'СЕТ СН'!$F$11+СВЦЭМ!$D$10+'СЕТ СН'!$F$6-'СЕТ СН'!$F$23</f>
        <v>817.34396060999995</v>
      </c>
      <c r="R18" s="36">
        <f>SUMIFS(СВЦЭМ!$D$33:$D$776,СВЦЭМ!$A$33:$A$776,$A18,СВЦЭМ!$B$33:$B$776,R$11)+'СЕТ СН'!$F$11+СВЦЭМ!$D$10+'СЕТ СН'!$F$6-'СЕТ СН'!$F$23</f>
        <v>764.83937369</v>
      </c>
      <c r="S18" s="36">
        <f>SUMIFS(СВЦЭМ!$D$33:$D$776,СВЦЭМ!$A$33:$A$776,$A18,СВЦЭМ!$B$33:$B$776,S$11)+'СЕТ СН'!$F$11+СВЦЭМ!$D$10+'СЕТ СН'!$F$6-'СЕТ СН'!$F$23</f>
        <v>714.97898074</v>
      </c>
      <c r="T18" s="36">
        <f>SUMIFS(СВЦЭМ!$D$33:$D$776,СВЦЭМ!$A$33:$A$776,$A18,СВЦЭМ!$B$33:$B$776,T$11)+'СЕТ СН'!$F$11+СВЦЭМ!$D$10+'СЕТ СН'!$F$6-'СЕТ СН'!$F$23</f>
        <v>707.02293651000002</v>
      </c>
      <c r="U18" s="36">
        <f>SUMIFS(СВЦЭМ!$D$33:$D$776,СВЦЭМ!$A$33:$A$776,$A18,СВЦЭМ!$B$33:$B$776,U$11)+'СЕТ СН'!$F$11+СВЦЭМ!$D$10+'СЕТ СН'!$F$6-'СЕТ СН'!$F$23</f>
        <v>714.35011455999995</v>
      </c>
      <c r="V18" s="36">
        <f>SUMIFS(СВЦЭМ!$D$33:$D$776,СВЦЭМ!$A$33:$A$776,$A18,СВЦЭМ!$B$33:$B$776,V$11)+'СЕТ СН'!$F$11+СВЦЭМ!$D$10+'СЕТ СН'!$F$6-'СЕТ СН'!$F$23</f>
        <v>710.84540247999996</v>
      </c>
      <c r="W18" s="36">
        <f>SUMIFS(СВЦЭМ!$D$33:$D$776,СВЦЭМ!$A$33:$A$776,$A18,СВЦЭМ!$B$33:$B$776,W$11)+'СЕТ СН'!$F$11+СВЦЭМ!$D$10+'СЕТ СН'!$F$6-'СЕТ СН'!$F$23</f>
        <v>707.73648176999995</v>
      </c>
      <c r="X18" s="36">
        <f>SUMIFS(СВЦЭМ!$D$33:$D$776,СВЦЭМ!$A$33:$A$776,$A18,СВЦЭМ!$B$33:$B$776,X$11)+'СЕТ СН'!$F$11+СВЦЭМ!$D$10+'СЕТ СН'!$F$6-'СЕТ СН'!$F$23</f>
        <v>710.79788005</v>
      </c>
      <c r="Y18" s="36">
        <f>SUMIFS(СВЦЭМ!$D$33:$D$776,СВЦЭМ!$A$33:$A$776,$A18,СВЦЭМ!$B$33:$B$776,Y$11)+'СЕТ СН'!$F$11+СВЦЭМ!$D$10+'СЕТ СН'!$F$6-'СЕТ СН'!$F$23</f>
        <v>750.22859154000002</v>
      </c>
    </row>
    <row r="19" spans="1:25" ht="15.75" x14ac:dyDescent="0.2">
      <c r="A19" s="35">
        <f t="shared" si="0"/>
        <v>44112</v>
      </c>
      <c r="B19" s="36">
        <f>SUMIFS(СВЦЭМ!$D$33:$D$776,СВЦЭМ!$A$33:$A$776,$A19,СВЦЭМ!$B$33:$B$776,B$11)+'СЕТ СН'!$F$11+СВЦЭМ!$D$10+'СЕТ СН'!$F$6-'СЕТ СН'!$F$23</f>
        <v>797.89529176999997</v>
      </c>
      <c r="C19" s="36">
        <f>SUMIFS(СВЦЭМ!$D$33:$D$776,СВЦЭМ!$A$33:$A$776,$A19,СВЦЭМ!$B$33:$B$776,C$11)+'СЕТ СН'!$F$11+СВЦЭМ!$D$10+'СЕТ СН'!$F$6-'СЕТ СН'!$F$23</f>
        <v>881.14132420999999</v>
      </c>
      <c r="D19" s="36">
        <f>SUMIFS(СВЦЭМ!$D$33:$D$776,СВЦЭМ!$A$33:$A$776,$A19,СВЦЭМ!$B$33:$B$776,D$11)+'СЕТ СН'!$F$11+СВЦЭМ!$D$10+'СЕТ СН'!$F$6-'СЕТ СН'!$F$23</f>
        <v>945.70742848999998</v>
      </c>
      <c r="E19" s="36">
        <f>SUMIFS(СВЦЭМ!$D$33:$D$776,СВЦЭМ!$A$33:$A$776,$A19,СВЦЭМ!$B$33:$B$776,E$11)+'СЕТ СН'!$F$11+СВЦЭМ!$D$10+'СЕТ СН'!$F$6-'СЕТ СН'!$F$23</f>
        <v>958.46445821999998</v>
      </c>
      <c r="F19" s="36">
        <f>SUMIFS(СВЦЭМ!$D$33:$D$776,СВЦЭМ!$A$33:$A$776,$A19,СВЦЭМ!$B$33:$B$776,F$11)+'СЕТ СН'!$F$11+СВЦЭМ!$D$10+'СЕТ СН'!$F$6-'СЕТ СН'!$F$23</f>
        <v>954.30080562000001</v>
      </c>
      <c r="G19" s="36">
        <f>SUMIFS(СВЦЭМ!$D$33:$D$776,СВЦЭМ!$A$33:$A$776,$A19,СВЦЭМ!$B$33:$B$776,G$11)+'СЕТ СН'!$F$11+СВЦЭМ!$D$10+'СЕТ СН'!$F$6-'СЕТ СН'!$F$23</f>
        <v>935.34213682999996</v>
      </c>
      <c r="H19" s="36">
        <f>SUMIFS(СВЦЭМ!$D$33:$D$776,СВЦЭМ!$A$33:$A$776,$A19,СВЦЭМ!$B$33:$B$776,H$11)+'СЕТ СН'!$F$11+СВЦЭМ!$D$10+'СЕТ СН'!$F$6-'СЕТ СН'!$F$23</f>
        <v>886.67559720999998</v>
      </c>
      <c r="I19" s="36">
        <f>SUMIFS(СВЦЭМ!$D$33:$D$776,СВЦЭМ!$A$33:$A$776,$A19,СВЦЭМ!$B$33:$B$776,I$11)+'СЕТ СН'!$F$11+СВЦЭМ!$D$10+'СЕТ СН'!$F$6-'СЕТ СН'!$F$23</f>
        <v>833.40641076999998</v>
      </c>
      <c r="J19" s="36">
        <f>SUMIFS(СВЦЭМ!$D$33:$D$776,СВЦЭМ!$A$33:$A$776,$A19,СВЦЭМ!$B$33:$B$776,J$11)+'СЕТ СН'!$F$11+СВЦЭМ!$D$10+'СЕТ СН'!$F$6-'СЕТ СН'!$F$23</f>
        <v>773.20884252999997</v>
      </c>
      <c r="K19" s="36">
        <f>SUMIFS(СВЦЭМ!$D$33:$D$776,СВЦЭМ!$A$33:$A$776,$A19,СВЦЭМ!$B$33:$B$776,K$11)+'СЕТ СН'!$F$11+СВЦЭМ!$D$10+'СЕТ СН'!$F$6-'СЕТ СН'!$F$23</f>
        <v>741.52787464000005</v>
      </c>
      <c r="L19" s="36">
        <f>SUMIFS(СВЦЭМ!$D$33:$D$776,СВЦЭМ!$A$33:$A$776,$A19,СВЦЭМ!$B$33:$B$776,L$11)+'СЕТ СН'!$F$11+СВЦЭМ!$D$10+'СЕТ СН'!$F$6-'СЕТ СН'!$F$23</f>
        <v>747.15277206999997</v>
      </c>
      <c r="M19" s="36">
        <f>SUMIFS(СВЦЭМ!$D$33:$D$776,СВЦЭМ!$A$33:$A$776,$A19,СВЦЭМ!$B$33:$B$776,M$11)+'СЕТ СН'!$F$11+СВЦЭМ!$D$10+'СЕТ СН'!$F$6-'СЕТ СН'!$F$23</f>
        <v>754.73079194000002</v>
      </c>
      <c r="N19" s="36">
        <f>SUMIFS(СВЦЭМ!$D$33:$D$776,СВЦЭМ!$A$33:$A$776,$A19,СВЦЭМ!$B$33:$B$776,N$11)+'СЕТ СН'!$F$11+СВЦЭМ!$D$10+'СЕТ СН'!$F$6-'СЕТ СН'!$F$23</f>
        <v>764.45123655999998</v>
      </c>
      <c r="O19" s="36">
        <f>SUMIFS(СВЦЭМ!$D$33:$D$776,СВЦЭМ!$A$33:$A$776,$A19,СВЦЭМ!$B$33:$B$776,O$11)+'СЕТ СН'!$F$11+СВЦЭМ!$D$10+'СЕТ СН'!$F$6-'СЕТ СН'!$F$23</f>
        <v>799.00780387999998</v>
      </c>
      <c r="P19" s="36">
        <f>SUMIFS(СВЦЭМ!$D$33:$D$776,СВЦЭМ!$A$33:$A$776,$A19,СВЦЭМ!$B$33:$B$776,P$11)+'СЕТ СН'!$F$11+СВЦЭМ!$D$10+'СЕТ СН'!$F$6-'СЕТ СН'!$F$23</f>
        <v>826.69975404000002</v>
      </c>
      <c r="Q19" s="36">
        <f>SUMIFS(СВЦЭМ!$D$33:$D$776,СВЦЭМ!$A$33:$A$776,$A19,СВЦЭМ!$B$33:$B$776,Q$11)+'СЕТ СН'!$F$11+СВЦЭМ!$D$10+'СЕТ СН'!$F$6-'СЕТ СН'!$F$23</f>
        <v>785.08703883999999</v>
      </c>
      <c r="R19" s="36">
        <f>SUMIFS(СВЦЭМ!$D$33:$D$776,СВЦЭМ!$A$33:$A$776,$A19,СВЦЭМ!$B$33:$B$776,R$11)+'СЕТ СН'!$F$11+СВЦЭМ!$D$10+'СЕТ СН'!$F$6-'СЕТ СН'!$F$23</f>
        <v>736.02659872000004</v>
      </c>
      <c r="S19" s="36">
        <f>SUMIFS(СВЦЭМ!$D$33:$D$776,СВЦЭМ!$A$33:$A$776,$A19,СВЦЭМ!$B$33:$B$776,S$11)+'СЕТ СН'!$F$11+СВЦЭМ!$D$10+'СЕТ СН'!$F$6-'СЕТ СН'!$F$23</f>
        <v>691.69889418000002</v>
      </c>
      <c r="T19" s="36">
        <f>SUMIFS(СВЦЭМ!$D$33:$D$776,СВЦЭМ!$A$33:$A$776,$A19,СВЦЭМ!$B$33:$B$776,T$11)+'СЕТ СН'!$F$11+СВЦЭМ!$D$10+'СЕТ СН'!$F$6-'СЕТ СН'!$F$23</f>
        <v>691.78088419999995</v>
      </c>
      <c r="U19" s="36">
        <f>SUMIFS(СВЦЭМ!$D$33:$D$776,СВЦЭМ!$A$33:$A$776,$A19,СВЦЭМ!$B$33:$B$776,U$11)+'СЕТ СН'!$F$11+СВЦЭМ!$D$10+'СЕТ СН'!$F$6-'СЕТ СН'!$F$23</f>
        <v>707.76527415999999</v>
      </c>
      <c r="V19" s="36">
        <f>SUMIFS(СВЦЭМ!$D$33:$D$776,СВЦЭМ!$A$33:$A$776,$A19,СВЦЭМ!$B$33:$B$776,V$11)+'СЕТ СН'!$F$11+СВЦЭМ!$D$10+'СЕТ СН'!$F$6-'СЕТ СН'!$F$23</f>
        <v>698.69886518999999</v>
      </c>
      <c r="W19" s="36">
        <f>SUMIFS(СВЦЭМ!$D$33:$D$776,СВЦЭМ!$A$33:$A$776,$A19,СВЦЭМ!$B$33:$B$776,W$11)+'СЕТ СН'!$F$11+СВЦЭМ!$D$10+'СЕТ СН'!$F$6-'СЕТ СН'!$F$23</f>
        <v>694.01363364999997</v>
      </c>
      <c r="X19" s="36">
        <f>SUMIFS(СВЦЭМ!$D$33:$D$776,СВЦЭМ!$A$33:$A$776,$A19,СВЦЭМ!$B$33:$B$776,X$11)+'СЕТ СН'!$F$11+СВЦЭМ!$D$10+'СЕТ СН'!$F$6-'СЕТ СН'!$F$23</f>
        <v>704.214383</v>
      </c>
      <c r="Y19" s="36">
        <f>SUMIFS(СВЦЭМ!$D$33:$D$776,СВЦЭМ!$A$33:$A$776,$A19,СВЦЭМ!$B$33:$B$776,Y$11)+'СЕТ СН'!$F$11+СВЦЭМ!$D$10+'СЕТ СН'!$F$6-'СЕТ СН'!$F$23</f>
        <v>739.36264441000003</v>
      </c>
    </row>
    <row r="20" spans="1:25" ht="15.75" x14ac:dyDescent="0.2">
      <c r="A20" s="35">
        <f t="shared" si="0"/>
        <v>44113</v>
      </c>
      <c r="B20" s="36">
        <f>SUMIFS(СВЦЭМ!$D$33:$D$776,СВЦЭМ!$A$33:$A$776,$A20,СВЦЭМ!$B$33:$B$776,B$11)+'СЕТ СН'!$F$11+СВЦЭМ!$D$10+'СЕТ СН'!$F$6-'СЕТ СН'!$F$23</f>
        <v>794.12512598000001</v>
      </c>
      <c r="C20" s="36">
        <f>SUMIFS(СВЦЭМ!$D$33:$D$776,СВЦЭМ!$A$33:$A$776,$A20,СВЦЭМ!$B$33:$B$776,C$11)+'СЕТ СН'!$F$11+СВЦЭМ!$D$10+'СЕТ СН'!$F$6-'СЕТ СН'!$F$23</f>
        <v>873.75954210999998</v>
      </c>
      <c r="D20" s="36">
        <f>SUMIFS(СВЦЭМ!$D$33:$D$776,СВЦЭМ!$A$33:$A$776,$A20,СВЦЭМ!$B$33:$B$776,D$11)+'СЕТ СН'!$F$11+СВЦЭМ!$D$10+'СЕТ СН'!$F$6-'СЕТ СН'!$F$23</f>
        <v>943.14590647</v>
      </c>
      <c r="E20" s="36">
        <f>SUMIFS(СВЦЭМ!$D$33:$D$776,СВЦЭМ!$A$33:$A$776,$A20,СВЦЭМ!$B$33:$B$776,E$11)+'СЕТ СН'!$F$11+СВЦЭМ!$D$10+'СЕТ СН'!$F$6-'СЕТ СН'!$F$23</f>
        <v>958.61966633999998</v>
      </c>
      <c r="F20" s="36">
        <f>SUMIFS(СВЦЭМ!$D$33:$D$776,СВЦЭМ!$A$33:$A$776,$A20,СВЦЭМ!$B$33:$B$776,F$11)+'СЕТ СН'!$F$11+СВЦЭМ!$D$10+'СЕТ СН'!$F$6-'СЕТ СН'!$F$23</f>
        <v>964.66975894999996</v>
      </c>
      <c r="G20" s="36">
        <f>SUMIFS(СВЦЭМ!$D$33:$D$776,СВЦЭМ!$A$33:$A$776,$A20,СВЦЭМ!$B$33:$B$776,G$11)+'СЕТ СН'!$F$11+СВЦЭМ!$D$10+'СЕТ СН'!$F$6-'СЕТ СН'!$F$23</f>
        <v>941.09023801000001</v>
      </c>
      <c r="H20" s="36">
        <f>SUMIFS(СВЦЭМ!$D$33:$D$776,СВЦЭМ!$A$33:$A$776,$A20,СВЦЭМ!$B$33:$B$776,H$11)+'СЕТ СН'!$F$11+СВЦЭМ!$D$10+'СЕТ СН'!$F$6-'СЕТ СН'!$F$23</f>
        <v>886.42146969999999</v>
      </c>
      <c r="I20" s="36">
        <f>SUMIFS(СВЦЭМ!$D$33:$D$776,СВЦЭМ!$A$33:$A$776,$A20,СВЦЭМ!$B$33:$B$776,I$11)+'СЕТ СН'!$F$11+СВЦЭМ!$D$10+'СЕТ СН'!$F$6-'СЕТ СН'!$F$23</f>
        <v>837.05603107000002</v>
      </c>
      <c r="J20" s="36">
        <f>SUMIFS(СВЦЭМ!$D$33:$D$776,СВЦЭМ!$A$33:$A$776,$A20,СВЦЭМ!$B$33:$B$776,J$11)+'СЕТ СН'!$F$11+СВЦЭМ!$D$10+'СЕТ СН'!$F$6-'СЕТ СН'!$F$23</f>
        <v>781.65911540000002</v>
      </c>
      <c r="K20" s="36">
        <f>SUMIFS(СВЦЭМ!$D$33:$D$776,СВЦЭМ!$A$33:$A$776,$A20,СВЦЭМ!$B$33:$B$776,K$11)+'СЕТ СН'!$F$11+СВЦЭМ!$D$10+'СЕТ СН'!$F$6-'СЕТ СН'!$F$23</f>
        <v>768.90938036</v>
      </c>
      <c r="L20" s="36">
        <f>SUMIFS(СВЦЭМ!$D$33:$D$776,СВЦЭМ!$A$33:$A$776,$A20,СВЦЭМ!$B$33:$B$776,L$11)+'СЕТ СН'!$F$11+СВЦЭМ!$D$10+'СЕТ СН'!$F$6-'СЕТ СН'!$F$23</f>
        <v>769.48299426999995</v>
      </c>
      <c r="M20" s="36">
        <f>SUMIFS(СВЦЭМ!$D$33:$D$776,СВЦЭМ!$A$33:$A$776,$A20,СВЦЭМ!$B$33:$B$776,M$11)+'СЕТ СН'!$F$11+СВЦЭМ!$D$10+'СЕТ СН'!$F$6-'СЕТ СН'!$F$23</f>
        <v>782.34637494000003</v>
      </c>
      <c r="N20" s="36">
        <f>SUMIFS(СВЦЭМ!$D$33:$D$776,СВЦЭМ!$A$33:$A$776,$A20,СВЦЭМ!$B$33:$B$776,N$11)+'СЕТ СН'!$F$11+СВЦЭМ!$D$10+'СЕТ СН'!$F$6-'СЕТ СН'!$F$23</f>
        <v>792.70442654999999</v>
      </c>
      <c r="O20" s="36">
        <f>SUMIFS(СВЦЭМ!$D$33:$D$776,СВЦЭМ!$A$33:$A$776,$A20,СВЦЭМ!$B$33:$B$776,O$11)+'СЕТ СН'!$F$11+СВЦЭМ!$D$10+'СЕТ СН'!$F$6-'СЕТ СН'!$F$23</f>
        <v>794.02634207000006</v>
      </c>
      <c r="P20" s="36">
        <f>SUMIFS(СВЦЭМ!$D$33:$D$776,СВЦЭМ!$A$33:$A$776,$A20,СВЦЭМ!$B$33:$B$776,P$11)+'СЕТ СН'!$F$11+СВЦЭМ!$D$10+'СЕТ СН'!$F$6-'СЕТ СН'!$F$23</f>
        <v>805.37270550999995</v>
      </c>
      <c r="Q20" s="36">
        <f>SUMIFS(СВЦЭМ!$D$33:$D$776,СВЦЭМ!$A$33:$A$776,$A20,СВЦЭМ!$B$33:$B$776,Q$11)+'СЕТ СН'!$F$11+СВЦЭМ!$D$10+'СЕТ СН'!$F$6-'СЕТ СН'!$F$23</f>
        <v>811.02055953000001</v>
      </c>
      <c r="R20" s="36">
        <f>SUMIFS(СВЦЭМ!$D$33:$D$776,СВЦЭМ!$A$33:$A$776,$A20,СВЦЭМ!$B$33:$B$776,R$11)+'СЕТ СН'!$F$11+СВЦЭМ!$D$10+'СЕТ СН'!$F$6-'СЕТ СН'!$F$23</f>
        <v>770.17976427999997</v>
      </c>
      <c r="S20" s="36">
        <f>SUMIFS(СВЦЭМ!$D$33:$D$776,СВЦЭМ!$A$33:$A$776,$A20,СВЦЭМ!$B$33:$B$776,S$11)+'СЕТ СН'!$F$11+СВЦЭМ!$D$10+'СЕТ СН'!$F$6-'СЕТ СН'!$F$23</f>
        <v>706.04451862999997</v>
      </c>
      <c r="T20" s="36">
        <f>SUMIFS(СВЦЭМ!$D$33:$D$776,СВЦЭМ!$A$33:$A$776,$A20,СВЦЭМ!$B$33:$B$776,T$11)+'СЕТ СН'!$F$11+СВЦЭМ!$D$10+'СЕТ СН'!$F$6-'СЕТ СН'!$F$23</f>
        <v>664.75990578000005</v>
      </c>
      <c r="U20" s="36">
        <f>SUMIFS(СВЦЭМ!$D$33:$D$776,СВЦЭМ!$A$33:$A$776,$A20,СВЦЭМ!$B$33:$B$776,U$11)+'СЕТ СН'!$F$11+СВЦЭМ!$D$10+'СЕТ СН'!$F$6-'СЕТ СН'!$F$23</f>
        <v>698.21580732999996</v>
      </c>
      <c r="V20" s="36">
        <f>SUMIFS(СВЦЭМ!$D$33:$D$776,СВЦЭМ!$A$33:$A$776,$A20,СВЦЭМ!$B$33:$B$776,V$11)+'СЕТ СН'!$F$11+СВЦЭМ!$D$10+'СЕТ СН'!$F$6-'СЕТ СН'!$F$23</f>
        <v>696.42057446000001</v>
      </c>
      <c r="W20" s="36">
        <f>SUMIFS(СВЦЭМ!$D$33:$D$776,СВЦЭМ!$A$33:$A$776,$A20,СВЦЭМ!$B$33:$B$776,W$11)+'СЕТ СН'!$F$11+СВЦЭМ!$D$10+'СЕТ СН'!$F$6-'СЕТ СН'!$F$23</f>
        <v>687.05737291000003</v>
      </c>
      <c r="X20" s="36">
        <f>SUMIFS(СВЦЭМ!$D$33:$D$776,СВЦЭМ!$A$33:$A$776,$A20,СВЦЭМ!$B$33:$B$776,X$11)+'СЕТ СН'!$F$11+СВЦЭМ!$D$10+'СЕТ СН'!$F$6-'СЕТ СН'!$F$23</f>
        <v>697.37245499000005</v>
      </c>
      <c r="Y20" s="36">
        <f>SUMIFS(СВЦЭМ!$D$33:$D$776,СВЦЭМ!$A$33:$A$776,$A20,СВЦЭМ!$B$33:$B$776,Y$11)+'СЕТ СН'!$F$11+СВЦЭМ!$D$10+'СЕТ СН'!$F$6-'СЕТ СН'!$F$23</f>
        <v>725.88935785000001</v>
      </c>
    </row>
    <row r="21" spans="1:25" ht="15.75" x14ac:dyDescent="0.2">
      <c r="A21" s="35">
        <f t="shared" si="0"/>
        <v>44114</v>
      </c>
      <c r="B21" s="36">
        <f>SUMIFS(СВЦЭМ!$D$33:$D$776,СВЦЭМ!$A$33:$A$776,$A21,СВЦЭМ!$B$33:$B$776,B$11)+'СЕТ СН'!$F$11+СВЦЭМ!$D$10+'СЕТ СН'!$F$6-'СЕТ СН'!$F$23</f>
        <v>779.58753594999996</v>
      </c>
      <c r="C21" s="36">
        <f>SUMIFS(СВЦЭМ!$D$33:$D$776,СВЦЭМ!$A$33:$A$776,$A21,СВЦЭМ!$B$33:$B$776,C$11)+'СЕТ СН'!$F$11+СВЦЭМ!$D$10+'СЕТ СН'!$F$6-'СЕТ СН'!$F$23</f>
        <v>857.91492689999995</v>
      </c>
      <c r="D21" s="36">
        <f>SUMIFS(СВЦЭМ!$D$33:$D$776,СВЦЭМ!$A$33:$A$776,$A21,СВЦЭМ!$B$33:$B$776,D$11)+'СЕТ СН'!$F$11+СВЦЭМ!$D$10+'СЕТ СН'!$F$6-'СЕТ СН'!$F$23</f>
        <v>930.87843151000004</v>
      </c>
      <c r="E21" s="36">
        <f>SUMIFS(СВЦЭМ!$D$33:$D$776,СВЦЭМ!$A$33:$A$776,$A21,СВЦЭМ!$B$33:$B$776,E$11)+'СЕТ СН'!$F$11+СВЦЭМ!$D$10+'СЕТ СН'!$F$6-'СЕТ СН'!$F$23</f>
        <v>957.59355416000005</v>
      </c>
      <c r="F21" s="36">
        <f>SUMIFS(СВЦЭМ!$D$33:$D$776,СВЦЭМ!$A$33:$A$776,$A21,СВЦЭМ!$B$33:$B$776,F$11)+'СЕТ СН'!$F$11+СВЦЭМ!$D$10+'СЕТ СН'!$F$6-'СЕТ СН'!$F$23</f>
        <v>961.90121500999999</v>
      </c>
      <c r="G21" s="36">
        <f>SUMIFS(СВЦЭМ!$D$33:$D$776,СВЦЭМ!$A$33:$A$776,$A21,СВЦЭМ!$B$33:$B$776,G$11)+'СЕТ СН'!$F$11+СВЦЭМ!$D$10+'СЕТ СН'!$F$6-'СЕТ СН'!$F$23</f>
        <v>944.79465018999997</v>
      </c>
      <c r="H21" s="36">
        <f>SUMIFS(СВЦЭМ!$D$33:$D$776,СВЦЭМ!$A$33:$A$776,$A21,СВЦЭМ!$B$33:$B$776,H$11)+'СЕТ СН'!$F$11+СВЦЭМ!$D$10+'СЕТ СН'!$F$6-'СЕТ СН'!$F$23</f>
        <v>927.84480298000005</v>
      </c>
      <c r="I21" s="36">
        <f>SUMIFS(СВЦЭМ!$D$33:$D$776,СВЦЭМ!$A$33:$A$776,$A21,СВЦЭМ!$B$33:$B$776,I$11)+'СЕТ СН'!$F$11+СВЦЭМ!$D$10+'СЕТ СН'!$F$6-'СЕТ СН'!$F$23</f>
        <v>897.43557823000003</v>
      </c>
      <c r="J21" s="36">
        <f>SUMIFS(СВЦЭМ!$D$33:$D$776,СВЦЭМ!$A$33:$A$776,$A21,СВЦЭМ!$B$33:$B$776,J$11)+'СЕТ СН'!$F$11+СВЦЭМ!$D$10+'СЕТ СН'!$F$6-'СЕТ СН'!$F$23</f>
        <v>808.21291007000002</v>
      </c>
      <c r="K21" s="36">
        <f>SUMIFS(СВЦЭМ!$D$33:$D$776,СВЦЭМ!$A$33:$A$776,$A21,СВЦЭМ!$B$33:$B$776,K$11)+'СЕТ СН'!$F$11+СВЦЭМ!$D$10+'СЕТ СН'!$F$6-'СЕТ СН'!$F$23</f>
        <v>752.30023679999999</v>
      </c>
      <c r="L21" s="36">
        <f>SUMIFS(СВЦЭМ!$D$33:$D$776,СВЦЭМ!$A$33:$A$776,$A21,СВЦЭМ!$B$33:$B$776,L$11)+'СЕТ СН'!$F$11+СВЦЭМ!$D$10+'СЕТ СН'!$F$6-'СЕТ СН'!$F$23</f>
        <v>744.88856808000003</v>
      </c>
      <c r="M21" s="36">
        <f>SUMIFS(СВЦЭМ!$D$33:$D$776,СВЦЭМ!$A$33:$A$776,$A21,СВЦЭМ!$B$33:$B$776,M$11)+'СЕТ СН'!$F$11+СВЦЭМ!$D$10+'СЕТ СН'!$F$6-'СЕТ СН'!$F$23</f>
        <v>740.06891711000003</v>
      </c>
      <c r="N21" s="36">
        <f>SUMIFS(СВЦЭМ!$D$33:$D$776,СВЦЭМ!$A$33:$A$776,$A21,СВЦЭМ!$B$33:$B$776,N$11)+'СЕТ СН'!$F$11+СВЦЭМ!$D$10+'СЕТ СН'!$F$6-'СЕТ СН'!$F$23</f>
        <v>746.63441676000002</v>
      </c>
      <c r="O21" s="36">
        <f>SUMIFS(СВЦЭМ!$D$33:$D$776,СВЦЭМ!$A$33:$A$776,$A21,СВЦЭМ!$B$33:$B$776,O$11)+'СЕТ СН'!$F$11+СВЦЭМ!$D$10+'СЕТ СН'!$F$6-'СЕТ СН'!$F$23</f>
        <v>797.82509010000001</v>
      </c>
      <c r="P21" s="36">
        <f>SUMIFS(СВЦЭМ!$D$33:$D$776,СВЦЭМ!$A$33:$A$776,$A21,СВЦЭМ!$B$33:$B$776,P$11)+'СЕТ СН'!$F$11+СВЦЭМ!$D$10+'СЕТ СН'!$F$6-'СЕТ СН'!$F$23</f>
        <v>823.70279283000002</v>
      </c>
      <c r="Q21" s="36">
        <f>SUMIFS(СВЦЭМ!$D$33:$D$776,СВЦЭМ!$A$33:$A$776,$A21,СВЦЭМ!$B$33:$B$776,Q$11)+'СЕТ СН'!$F$11+СВЦЭМ!$D$10+'СЕТ СН'!$F$6-'СЕТ СН'!$F$23</f>
        <v>813.74875224000004</v>
      </c>
      <c r="R21" s="36">
        <f>SUMIFS(СВЦЭМ!$D$33:$D$776,СВЦЭМ!$A$33:$A$776,$A21,СВЦЭМ!$B$33:$B$776,R$11)+'СЕТ СН'!$F$11+СВЦЭМ!$D$10+'СЕТ СН'!$F$6-'СЕТ СН'!$F$23</f>
        <v>757.41764117000002</v>
      </c>
      <c r="S21" s="36">
        <f>SUMIFS(СВЦЭМ!$D$33:$D$776,СВЦЭМ!$A$33:$A$776,$A21,СВЦЭМ!$B$33:$B$776,S$11)+'СЕТ СН'!$F$11+СВЦЭМ!$D$10+'СЕТ СН'!$F$6-'СЕТ СН'!$F$23</f>
        <v>735.90797648</v>
      </c>
      <c r="T21" s="36">
        <f>SUMIFS(СВЦЭМ!$D$33:$D$776,СВЦЭМ!$A$33:$A$776,$A21,СВЦЭМ!$B$33:$B$776,T$11)+'СЕТ СН'!$F$11+СВЦЭМ!$D$10+'СЕТ СН'!$F$6-'СЕТ СН'!$F$23</f>
        <v>717.12330842999995</v>
      </c>
      <c r="U21" s="36">
        <f>SUMIFS(СВЦЭМ!$D$33:$D$776,СВЦЭМ!$A$33:$A$776,$A21,СВЦЭМ!$B$33:$B$776,U$11)+'СЕТ СН'!$F$11+СВЦЭМ!$D$10+'СЕТ СН'!$F$6-'СЕТ СН'!$F$23</f>
        <v>713.62647431000005</v>
      </c>
      <c r="V21" s="36">
        <f>SUMIFS(СВЦЭМ!$D$33:$D$776,СВЦЭМ!$A$33:$A$776,$A21,СВЦЭМ!$B$33:$B$776,V$11)+'СЕТ СН'!$F$11+СВЦЭМ!$D$10+'СЕТ СН'!$F$6-'СЕТ СН'!$F$23</f>
        <v>675.54938057000004</v>
      </c>
      <c r="W21" s="36">
        <f>SUMIFS(СВЦЭМ!$D$33:$D$776,СВЦЭМ!$A$33:$A$776,$A21,СВЦЭМ!$B$33:$B$776,W$11)+'СЕТ СН'!$F$11+СВЦЭМ!$D$10+'СЕТ СН'!$F$6-'СЕТ СН'!$F$23</f>
        <v>670.64647912999999</v>
      </c>
      <c r="X21" s="36">
        <f>SUMIFS(СВЦЭМ!$D$33:$D$776,СВЦЭМ!$A$33:$A$776,$A21,СВЦЭМ!$B$33:$B$776,X$11)+'СЕТ СН'!$F$11+СВЦЭМ!$D$10+'СЕТ СН'!$F$6-'СЕТ СН'!$F$23</f>
        <v>659.04742207000004</v>
      </c>
      <c r="Y21" s="36">
        <f>SUMIFS(СВЦЭМ!$D$33:$D$776,СВЦЭМ!$A$33:$A$776,$A21,СВЦЭМ!$B$33:$B$776,Y$11)+'СЕТ СН'!$F$11+СВЦЭМ!$D$10+'СЕТ СН'!$F$6-'СЕТ СН'!$F$23</f>
        <v>701.73445192999998</v>
      </c>
    </row>
    <row r="22" spans="1:25" ht="15.75" x14ac:dyDescent="0.2">
      <c r="A22" s="35">
        <f t="shared" si="0"/>
        <v>44115</v>
      </c>
      <c r="B22" s="36">
        <f>SUMIFS(СВЦЭМ!$D$33:$D$776,СВЦЭМ!$A$33:$A$776,$A22,СВЦЭМ!$B$33:$B$776,B$11)+'СЕТ СН'!$F$11+СВЦЭМ!$D$10+'СЕТ СН'!$F$6-'СЕТ СН'!$F$23</f>
        <v>785.01631565000002</v>
      </c>
      <c r="C22" s="36">
        <f>SUMIFS(СВЦЭМ!$D$33:$D$776,СВЦЭМ!$A$33:$A$776,$A22,СВЦЭМ!$B$33:$B$776,C$11)+'СЕТ СН'!$F$11+СВЦЭМ!$D$10+'СЕТ СН'!$F$6-'СЕТ СН'!$F$23</f>
        <v>874.45994500999996</v>
      </c>
      <c r="D22" s="36">
        <f>SUMIFS(СВЦЭМ!$D$33:$D$776,СВЦЭМ!$A$33:$A$776,$A22,СВЦЭМ!$B$33:$B$776,D$11)+'СЕТ СН'!$F$11+СВЦЭМ!$D$10+'СЕТ СН'!$F$6-'СЕТ СН'!$F$23</f>
        <v>969.70261318999997</v>
      </c>
      <c r="E22" s="36">
        <f>SUMIFS(СВЦЭМ!$D$33:$D$776,СВЦЭМ!$A$33:$A$776,$A22,СВЦЭМ!$B$33:$B$776,E$11)+'СЕТ СН'!$F$11+СВЦЭМ!$D$10+'СЕТ СН'!$F$6-'СЕТ СН'!$F$23</f>
        <v>1001.2922588599999</v>
      </c>
      <c r="F22" s="36">
        <f>SUMIFS(СВЦЭМ!$D$33:$D$776,СВЦЭМ!$A$33:$A$776,$A22,СВЦЭМ!$B$33:$B$776,F$11)+'СЕТ СН'!$F$11+СВЦЭМ!$D$10+'СЕТ СН'!$F$6-'СЕТ СН'!$F$23</f>
        <v>1005.9871813</v>
      </c>
      <c r="G22" s="36">
        <f>SUMIFS(СВЦЭМ!$D$33:$D$776,СВЦЭМ!$A$33:$A$776,$A22,СВЦЭМ!$B$33:$B$776,G$11)+'СЕТ СН'!$F$11+СВЦЭМ!$D$10+'СЕТ СН'!$F$6-'СЕТ СН'!$F$23</f>
        <v>996.92095175999998</v>
      </c>
      <c r="H22" s="36">
        <f>SUMIFS(СВЦЭМ!$D$33:$D$776,СВЦЭМ!$A$33:$A$776,$A22,СВЦЭМ!$B$33:$B$776,H$11)+'СЕТ СН'!$F$11+СВЦЭМ!$D$10+'СЕТ СН'!$F$6-'СЕТ СН'!$F$23</f>
        <v>978.93019399000002</v>
      </c>
      <c r="I22" s="36">
        <f>SUMIFS(СВЦЭМ!$D$33:$D$776,СВЦЭМ!$A$33:$A$776,$A22,СВЦЭМ!$B$33:$B$776,I$11)+'СЕТ СН'!$F$11+СВЦЭМ!$D$10+'СЕТ СН'!$F$6-'СЕТ СН'!$F$23</f>
        <v>958.14437569999996</v>
      </c>
      <c r="J22" s="36">
        <f>SUMIFS(СВЦЭМ!$D$33:$D$776,СВЦЭМ!$A$33:$A$776,$A22,СВЦЭМ!$B$33:$B$776,J$11)+'СЕТ СН'!$F$11+СВЦЭМ!$D$10+'СЕТ СН'!$F$6-'СЕТ СН'!$F$23</f>
        <v>861.84716574000004</v>
      </c>
      <c r="K22" s="36">
        <f>SUMIFS(СВЦЭМ!$D$33:$D$776,СВЦЭМ!$A$33:$A$776,$A22,СВЦЭМ!$B$33:$B$776,K$11)+'СЕТ СН'!$F$11+СВЦЭМ!$D$10+'СЕТ СН'!$F$6-'СЕТ СН'!$F$23</f>
        <v>788.59784812999999</v>
      </c>
      <c r="L22" s="36">
        <f>SUMIFS(СВЦЭМ!$D$33:$D$776,СВЦЭМ!$A$33:$A$776,$A22,СВЦЭМ!$B$33:$B$776,L$11)+'СЕТ СН'!$F$11+СВЦЭМ!$D$10+'СЕТ СН'!$F$6-'СЕТ СН'!$F$23</f>
        <v>779.47919420999995</v>
      </c>
      <c r="M22" s="36">
        <f>SUMIFS(СВЦЭМ!$D$33:$D$776,СВЦЭМ!$A$33:$A$776,$A22,СВЦЭМ!$B$33:$B$776,M$11)+'СЕТ СН'!$F$11+СВЦЭМ!$D$10+'СЕТ СН'!$F$6-'СЕТ СН'!$F$23</f>
        <v>779.92000194000002</v>
      </c>
      <c r="N22" s="36">
        <f>SUMIFS(СВЦЭМ!$D$33:$D$776,СВЦЭМ!$A$33:$A$776,$A22,СВЦЭМ!$B$33:$B$776,N$11)+'СЕТ СН'!$F$11+СВЦЭМ!$D$10+'СЕТ СН'!$F$6-'СЕТ СН'!$F$23</f>
        <v>790.12347438999996</v>
      </c>
      <c r="O22" s="36">
        <f>SUMIFS(СВЦЭМ!$D$33:$D$776,СВЦЭМ!$A$33:$A$776,$A22,СВЦЭМ!$B$33:$B$776,O$11)+'СЕТ СН'!$F$11+СВЦЭМ!$D$10+'СЕТ СН'!$F$6-'СЕТ СН'!$F$23</f>
        <v>833.45288066000001</v>
      </c>
      <c r="P22" s="36">
        <f>SUMIFS(СВЦЭМ!$D$33:$D$776,СВЦЭМ!$A$33:$A$776,$A22,СВЦЭМ!$B$33:$B$776,P$11)+'СЕТ СН'!$F$11+СВЦЭМ!$D$10+'СЕТ СН'!$F$6-'СЕТ СН'!$F$23</f>
        <v>868.35252724999998</v>
      </c>
      <c r="Q22" s="36">
        <f>SUMIFS(СВЦЭМ!$D$33:$D$776,СВЦЭМ!$A$33:$A$776,$A22,СВЦЭМ!$B$33:$B$776,Q$11)+'СЕТ СН'!$F$11+СВЦЭМ!$D$10+'СЕТ СН'!$F$6-'СЕТ СН'!$F$23</f>
        <v>823.25416690999998</v>
      </c>
      <c r="R22" s="36">
        <f>SUMIFS(СВЦЭМ!$D$33:$D$776,СВЦЭМ!$A$33:$A$776,$A22,СВЦЭМ!$B$33:$B$776,R$11)+'СЕТ СН'!$F$11+СВЦЭМ!$D$10+'СЕТ СН'!$F$6-'СЕТ СН'!$F$23</f>
        <v>771.25212039999997</v>
      </c>
      <c r="S22" s="36">
        <f>SUMIFS(СВЦЭМ!$D$33:$D$776,СВЦЭМ!$A$33:$A$776,$A22,СВЦЭМ!$B$33:$B$776,S$11)+'СЕТ СН'!$F$11+СВЦЭМ!$D$10+'СЕТ СН'!$F$6-'СЕТ СН'!$F$23</f>
        <v>729.57756623</v>
      </c>
      <c r="T22" s="36">
        <f>SUMIFS(СВЦЭМ!$D$33:$D$776,СВЦЭМ!$A$33:$A$776,$A22,СВЦЭМ!$B$33:$B$776,T$11)+'СЕТ СН'!$F$11+СВЦЭМ!$D$10+'СЕТ СН'!$F$6-'СЕТ СН'!$F$23</f>
        <v>748.56810800999995</v>
      </c>
      <c r="U22" s="36">
        <f>SUMIFS(СВЦЭМ!$D$33:$D$776,СВЦЭМ!$A$33:$A$776,$A22,СВЦЭМ!$B$33:$B$776,U$11)+'СЕТ СН'!$F$11+СВЦЭМ!$D$10+'СЕТ СН'!$F$6-'СЕТ СН'!$F$23</f>
        <v>757.42914437000002</v>
      </c>
      <c r="V22" s="36">
        <f>SUMIFS(СВЦЭМ!$D$33:$D$776,СВЦЭМ!$A$33:$A$776,$A22,СВЦЭМ!$B$33:$B$776,V$11)+'СЕТ СН'!$F$11+СВЦЭМ!$D$10+'СЕТ СН'!$F$6-'СЕТ СН'!$F$23</f>
        <v>726.83478384</v>
      </c>
      <c r="W22" s="36">
        <f>SUMIFS(СВЦЭМ!$D$33:$D$776,СВЦЭМ!$A$33:$A$776,$A22,СВЦЭМ!$B$33:$B$776,W$11)+'СЕТ СН'!$F$11+СВЦЭМ!$D$10+'СЕТ СН'!$F$6-'СЕТ СН'!$F$23</f>
        <v>709.66199854000001</v>
      </c>
      <c r="X22" s="36">
        <f>SUMIFS(СВЦЭМ!$D$33:$D$776,СВЦЭМ!$A$33:$A$776,$A22,СВЦЭМ!$B$33:$B$776,X$11)+'СЕТ СН'!$F$11+СВЦЭМ!$D$10+'СЕТ СН'!$F$6-'СЕТ СН'!$F$23</f>
        <v>686.24176349000004</v>
      </c>
      <c r="Y22" s="36">
        <f>SUMIFS(СВЦЭМ!$D$33:$D$776,СВЦЭМ!$A$33:$A$776,$A22,СВЦЭМ!$B$33:$B$776,Y$11)+'СЕТ СН'!$F$11+СВЦЭМ!$D$10+'СЕТ СН'!$F$6-'СЕТ СН'!$F$23</f>
        <v>722.14585495000006</v>
      </c>
    </row>
    <row r="23" spans="1:25" ht="15.75" x14ac:dyDescent="0.2">
      <c r="A23" s="35">
        <f t="shared" si="0"/>
        <v>44116</v>
      </c>
      <c r="B23" s="36">
        <f>SUMIFS(СВЦЭМ!$D$33:$D$776,СВЦЭМ!$A$33:$A$776,$A23,СВЦЭМ!$B$33:$B$776,B$11)+'СЕТ СН'!$F$11+СВЦЭМ!$D$10+'СЕТ СН'!$F$6-'СЕТ СН'!$F$23</f>
        <v>779.80070794999995</v>
      </c>
      <c r="C23" s="36">
        <f>SUMIFS(СВЦЭМ!$D$33:$D$776,СВЦЭМ!$A$33:$A$776,$A23,СВЦЭМ!$B$33:$B$776,C$11)+'СЕТ СН'!$F$11+СВЦЭМ!$D$10+'СЕТ СН'!$F$6-'СЕТ СН'!$F$23</f>
        <v>854.78658409000002</v>
      </c>
      <c r="D23" s="36">
        <f>SUMIFS(СВЦЭМ!$D$33:$D$776,СВЦЭМ!$A$33:$A$776,$A23,СВЦЭМ!$B$33:$B$776,D$11)+'СЕТ СН'!$F$11+СВЦЭМ!$D$10+'СЕТ СН'!$F$6-'СЕТ СН'!$F$23</f>
        <v>924.66498925999997</v>
      </c>
      <c r="E23" s="36">
        <f>SUMIFS(СВЦЭМ!$D$33:$D$776,СВЦЭМ!$A$33:$A$776,$A23,СВЦЭМ!$B$33:$B$776,E$11)+'СЕТ СН'!$F$11+СВЦЭМ!$D$10+'СЕТ СН'!$F$6-'СЕТ СН'!$F$23</f>
        <v>943.00129439</v>
      </c>
      <c r="F23" s="36">
        <f>SUMIFS(СВЦЭМ!$D$33:$D$776,СВЦЭМ!$A$33:$A$776,$A23,СВЦЭМ!$B$33:$B$776,F$11)+'СЕТ СН'!$F$11+СВЦЭМ!$D$10+'СЕТ СН'!$F$6-'СЕТ СН'!$F$23</f>
        <v>938.38051533999999</v>
      </c>
      <c r="G23" s="36">
        <f>SUMIFS(СВЦЭМ!$D$33:$D$776,СВЦЭМ!$A$33:$A$776,$A23,СВЦЭМ!$B$33:$B$776,G$11)+'СЕТ СН'!$F$11+СВЦЭМ!$D$10+'СЕТ СН'!$F$6-'СЕТ СН'!$F$23</f>
        <v>921.97389088</v>
      </c>
      <c r="H23" s="36">
        <f>SUMIFS(СВЦЭМ!$D$33:$D$776,СВЦЭМ!$A$33:$A$776,$A23,СВЦЭМ!$B$33:$B$776,H$11)+'СЕТ СН'!$F$11+СВЦЭМ!$D$10+'СЕТ СН'!$F$6-'СЕТ СН'!$F$23</f>
        <v>872.00307949</v>
      </c>
      <c r="I23" s="36">
        <f>SUMIFS(СВЦЭМ!$D$33:$D$776,СВЦЭМ!$A$33:$A$776,$A23,СВЦЭМ!$B$33:$B$776,I$11)+'СЕТ СН'!$F$11+СВЦЭМ!$D$10+'СЕТ СН'!$F$6-'СЕТ СН'!$F$23</f>
        <v>832.06056544</v>
      </c>
      <c r="J23" s="36">
        <f>SUMIFS(СВЦЭМ!$D$33:$D$776,СВЦЭМ!$A$33:$A$776,$A23,СВЦЭМ!$B$33:$B$776,J$11)+'СЕТ СН'!$F$11+СВЦЭМ!$D$10+'СЕТ СН'!$F$6-'СЕТ СН'!$F$23</f>
        <v>756.59261235999998</v>
      </c>
      <c r="K23" s="36">
        <f>SUMIFS(СВЦЭМ!$D$33:$D$776,СВЦЭМ!$A$33:$A$776,$A23,СВЦЭМ!$B$33:$B$776,K$11)+'СЕТ СН'!$F$11+СВЦЭМ!$D$10+'СЕТ СН'!$F$6-'СЕТ СН'!$F$23</f>
        <v>708.13352965000001</v>
      </c>
      <c r="L23" s="36">
        <f>SUMIFS(СВЦЭМ!$D$33:$D$776,СВЦЭМ!$A$33:$A$776,$A23,СВЦЭМ!$B$33:$B$776,L$11)+'СЕТ СН'!$F$11+СВЦЭМ!$D$10+'СЕТ СН'!$F$6-'СЕТ СН'!$F$23</f>
        <v>704.17350835000002</v>
      </c>
      <c r="M23" s="36">
        <f>SUMIFS(СВЦЭМ!$D$33:$D$776,СВЦЭМ!$A$33:$A$776,$A23,СВЦЭМ!$B$33:$B$776,M$11)+'СЕТ СН'!$F$11+СВЦЭМ!$D$10+'СЕТ СН'!$F$6-'СЕТ СН'!$F$23</f>
        <v>704.51946835000001</v>
      </c>
      <c r="N23" s="36">
        <f>SUMIFS(СВЦЭМ!$D$33:$D$776,СВЦЭМ!$A$33:$A$776,$A23,СВЦЭМ!$B$33:$B$776,N$11)+'СЕТ СН'!$F$11+СВЦЭМ!$D$10+'СЕТ СН'!$F$6-'СЕТ СН'!$F$23</f>
        <v>711.51080615000001</v>
      </c>
      <c r="O23" s="36">
        <f>SUMIFS(СВЦЭМ!$D$33:$D$776,СВЦЭМ!$A$33:$A$776,$A23,СВЦЭМ!$B$33:$B$776,O$11)+'СЕТ СН'!$F$11+СВЦЭМ!$D$10+'СЕТ СН'!$F$6-'СЕТ СН'!$F$23</f>
        <v>731.87212972999998</v>
      </c>
      <c r="P23" s="36">
        <f>SUMIFS(СВЦЭМ!$D$33:$D$776,СВЦЭМ!$A$33:$A$776,$A23,СВЦЭМ!$B$33:$B$776,P$11)+'СЕТ СН'!$F$11+СВЦЭМ!$D$10+'СЕТ СН'!$F$6-'СЕТ СН'!$F$23</f>
        <v>769.45025991</v>
      </c>
      <c r="Q23" s="36">
        <f>SUMIFS(СВЦЭМ!$D$33:$D$776,СВЦЭМ!$A$33:$A$776,$A23,СВЦЭМ!$B$33:$B$776,Q$11)+'СЕТ СН'!$F$11+СВЦЭМ!$D$10+'СЕТ СН'!$F$6-'СЕТ СН'!$F$23</f>
        <v>754.45355892999999</v>
      </c>
      <c r="R23" s="36">
        <f>SUMIFS(СВЦЭМ!$D$33:$D$776,СВЦЭМ!$A$33:$A$776,$A23,СВЦЭМ!$B$33:$B$776,R$11)+'СЕТ СН'!$F$11+СВЦЭМ!$D$10+'СЕТ СН'!$F$6-'СЕТ СН'!$F$23</f>
        <v>708.42250941999998</v>
      </c>
      <c r="S23" s="36">
        <f>SUMIFS(СВЦЭМ!$D$33:$D$776,СВЦЭМ!$A$33:$A$776,$A23,СВЦЭМ!$B$33:$B$776,S$11)+'СЕТ СН'!$F$11+СВЦЭМ!$D$10+'СЕТ СН'!$F$6-'СЕТ СН'!$F$23</f>
        <v>658.71596390000002</v>
      </c>
      <c r="T23" s="36">
        <f>SUMIFS(СВЦЭМ!$D$33:$D$776,СВЦЭМ!$A$33:$A$776,$A23,СВЦЭМ!$B$33:$B$776,T$11)+'СЕТ СН'!$F$11+СВЦЭМ!$D$10+'СЕТ СН'!$F$6-'СЕТ СН'!$F$23</f>
        <v>668.78607892000002</v>
      </c>
      <c r="U23" s="36">
        <f>SUMIFS(СВЦЭМ!$D$33:$D$776,СВЦЭМ!$A$33:$A$776,$A23,СВЦЭМ!$B$33:$B$776,U$11)+'СЕТ СН'!$F$11+СВЦЭМ!$D$10+'СЕТ СН'!$F$6-'СЕТ СН'!$F$23</f>
        <v>697.15083041000003</v>
      </c>
      <c r="V23" s="36">
        <f>SUMIFS(СВЦЭМ!$D$33:$D$776,СВЦЭМ!$A$33:$A$776,$A23,СВЦЭМ!$B$33:$B$776,V$11)+'СЕТ СН'!$F$11+СВЦЭМ!$D$10+'СЕТ СН'!$F$6-'СЕТ СН'!$F$23</f>
        <v>696.41590508000002</v>
      </c>
      <c r="W23" s="36">
        <f>SUMIFS(СВЦЭМ!$D$33:$D$776,СВЦЭМ!$A$33:$A$776,$A23,СВЦЭМ!$B$33:$B$776,W$11)+'СЕТ СН'!$F$11+СВЦЭМ!$D$10+'СЕТ СН'!$F$6-'СЕТ СН'!$F$23</f>
        <v>688.91740004999997</v>
      </c>
      <c r="X23" s="36">
        <f>SUMIFS(СВЦЭМ!$D$33:$D$776,СВЦЭМ!$A$33:$A$776,$A23,СВЦЭМ!$B$33:$B$776,X$11)+'СЕТ СН'!$F$11+СВЦЭМ!$D$10+'СЕТ СН'!$F$6-'СЕТ СН'!$F$23</f>
        <v>663.04261355000006</v>
      </c>
      <c r="Y23" s="36">
        <f>SUMIFS(СВЦЭМ!$D$33:$D$776,СВЦЭМ!$A$33:$A$776,$A23,СВЦЭМ!$B$33:$B$776,Y$11)+'СЕТ СН'!$F$11+СВЦЭМ!$D$10+'СЕТ СН'!$F$6-'СЕТ СН'!$F$23</f>
        <v>694.80209690000004</v>
      </c>
    </row>
    <row r="24" spans="1:25" ht="15.75" x14ac:dyDescent="0.2">
      <c r="A24" s="35">
        <f t="shared" si="0"/>
        <v>44117</v>
      </c>
      <c r="B24" s="36">
        <f>SUMIFS(СВЦЭМ!$D$33:$D$776,СВЦЭМ!$A$33:$A$776,$A24,СВЦЭМ!$B$33:$B$776,B$11)+'СЕТ СН'!$F$11+СВЦЭМ!$D$10+'СЕТ СН'!$F$6-'СЕТ СН'!$F$23</f>
        <v>765.54968724000003</v>
      </c>
      <c r="C24" s="36">
        <f>SUMIFS(СВЦЭМ!$D$33:$D$776,СВЦЭМ!$A$33:$A$776,$A24,СВЦЭМ!$B$33:$B$776,C$11)+'СЕТ СН'!$F$11+СВЦЭМ!$D$10+'СЕТ СН'!$F$6-'СЕТ СН'!$F$23</f>
        <v>841.01321126000005</v>
      </c>
      <c r="D24" s="36">
        <f>SUMIFS(СВЦЭМ!$D$33:$D$776,СВЦЭМ!$A$33:$A$776,$A24,СВЦЭМ!$B$33:$B$776,D$11)+'СЕТ СН'!$F$11+СВЦЭМ!$D$10+'СЕТ СН'!$F$6-'СЕТ СН'!$F$23</f>
        <v>901.67717053000001</v>
      </c>
      <c r="E24" s="36">
        <f>SUMIFS(СВЦЭМ!$D$33:$D$776,СВЦЭМ!$A$33:$A$776,$A24,СВЦЭМ!$B$33:$B$776,E$11)+'СЕТ СН'!$F$11+СВЦЭМ!$D$10+'СЕТ СН'!$F$6-'СЕТ СН'!$F$23</f>
        <v>917.31056902</v>
      </c>
      <c r="F24" s="36">
        <f>SUMIFS(СВЦЭМ!$D$33:$D$776,СВЦЭМ!$A$33:$A$776,$A24,СВЦЭМ!$B$33:$B$776,F$11)+'СЕТ СН'!$F$11+СВЦЭМ!$D$10+'СЕТ СН'!$F$6-'СЕТ СН'!$F$23</f>
        <v>912.73489629000005</v>
      </c>
      <c r="G24" s="36">
        <f>SUMIFS(СВЦЭМ!$D$33:$D$776,СВЦЭМ!$A$33:$A$776,$A24,СВЦЭМ!$B$33:$B$776,G$11)+'СЕТ СН'!$F$11+СВЦЭМ!$D$10+'СЕТ СН'!$F$6-'СЕТ СН'!$F$23</f>
        <v>901.34304684999995</v>
      </c>
      <c r="H24" s="36">
        <f>SUMIFS(СВЦЭМ!$D$33:$D$776,СВЦЭМ!$A$33:$A$776,$A24,СВЦЭМ!$B$33:$B$776,H$11)+'СЕТ СН'!$F$11+СВЦЭМ!$D$10+'СЕТ СН'!$F$6-'СЕТ СН'!$F$23</f>
        <v>877.00723350999999</v>
      </c>
      <c r="I24" s="36">
        <f>SUMIFS(СВЦЭМ!$D$33:$D$776,СВЦЭМ!$A$33:$A$776,$A24,СВЦЭМ!$B$33:$B$776,I$11)+'СЕТ СН'!$F$11+СВЦЭМ!$D$10+'СЕТ СН'!$F$6-'СЕТ СН'!$F$23</f>
        <v>870.39508071</v>
      </c>
      <c r="J24" s="36">
        <f>SUMIFS(СВЦЭМ!$D$33:$D$776,СВЦЭМ!$A$33:$A$776,$A24,СВЦЭМ!$B$33:$B$776,J$11)+'СЕТ СН'!$F$11+СВЦЭМ!$D$10+'СЕТ СН'!$F$6-'СЕТ СН'!$F$23</f>
        <v>814.28748889999997</v>
      </c>
      <c r="K24" s="36">
        <f>SUMIFS(СВЦЭМ!$D$33:$D$776,СВЦЭМ!$A$33:$A$776,$A24,СВЦЭМ!$B$33:$B$776,K$11)+'СЕТ СН'!$F$11+СВЦЭМ!$D$10+'СЕТ СН'!$F$6-'СЕТ СН'!$F$23</f>
        <v>772.67401898000003</v>
      </c>
      <c r="L24" s="36">
        <f>SUMIFS(СВЦЭМ!$D$33:$D$776,СВЦЭМ!$A$33:$A$776,$A24,СВЦЭМ!$B$33:$B$776,L$11)+'СЕТ СН'!$F$11+СВЦЭМ!$D$10+'СЕТ СН'!$F$6-'СЕТ СН'!$F$23</f>
        <v>774.57010600000001</v>
      </c>
      <c r="M24" s="36">
        <f>SUMIFS(СВЦЭМ!$D$33:$D$776,СВЦЭМ!$A$33:$A$776,$A24,СВЦЭМ!$B$33:$B$776,M$11)+'СЕТ СН'!$F$11+СВЦЭМ!$D$10+'СЕТ СН'!$F$6-'СЕТ СН'!$F$23</f>
        <v>784.89419613999996</v>
      </c>
      <c r="N24" s="36">
        <f>SUMIFS(СВЦЭМ!$D$33:$D$776,СВЦЭМ!$A$33:$A$776,$A24,СВЦЭМ!$B$33:$B$776,N$11)+'СЕТ СН'!$F$11+СВЦЭМ!$D$10+'СЕТ СН'!$F$6-'СЕТ СН'!$F$23</f>
        <v>790.61901246000002</v>
      </c>
      <c r="O24" s="36">
        <f>SUMIFS(СВЦЭМ!$D$33:$D$776,СВЦЭМ!$A$33:$A$776,$A24,СВЦЭМ!$B$33:$B$776,O$11)+'СЕТ СН'!$F$11+СВЦЭМ!$D$10+'СЕТ СН'!$F$6-'СЕТ СН'!$F$23</f>
        <v>827.82375651999996</v>
      </c>
      <c r="P24" s="36">
        <f>SUMIFS(СВЦЭМ!$D$33:$D$776,СВЦЭМ!$A$33:$A$776,$A24,СВЦЭМ!$B$33:$B$776,P$11)+'СЕТ СН'!$F$11+СВЦЭМ!$D$10+'СЕТ СН'!$F$6-'СЕТ СН'!$F$23</f>
        <v>858.72129122000001</v>
      </c>
      <c r="Q24" s="36">
        <f>SUMIFS(СВЦЭМ!$D$33:$D$776,СВЦЭМ!$A$33:$A$776,$A24,СВЦЭМ!$B$33:$B$776,Q$11)+'СЕТ СН'!$F$11+СВЦЭМ!$D$10+'СЕТ СН'!$F$6-'СЕТ СН'!$F$23</f>
        <v>819.18358065999996</v>
      </c>
      <c r="R24" s="36">
        <f>SUMIFS(СВЦЭМ!$D$33:$D$776,СВЦЭМ!$A$33:$A$776,$A24,СВЦЭМ!$B$33:$B$776,R$11)+'СЕТ СН'!$F$11+СВЦЭМ!$D$10+'СЕТ СН'!$F$6-'СЕТ СН'!$F$23</f>
        <v>768.73653532000003</v>
      </c>
      <c r="S24" s="36">
        <f>SUMIFS(СВЦЭМ!$D$33:$D$776,СВЦЭМ!$A$33:$A$776,$A24,СВЦЭМ!$B$33:$B$776,S$11)+'СЕТ СН'!$F$11+СВЦЭМ!$D$10+'СЕТ СН'!$F$6-'СЕТ СН'!$F$23</f>
        <v>724.69987949999995</v>
      </c>
      <c r="T24" s="36">
        <f>SUMIFS(СВЦЭМ!$D$33:$D$776,СВЦЭМ!$A$33:$A$776,$A24,СВЦЭМ!$B$33:$B$776,T$11)+'СЕТ СН'!$F$11+СВЦЭМ!$D$10+'СЕТ СН'!$F$6-'СЕТ СН'!$F$23</f>
        <v>723.08034019000002</v>
      </c>
      <c r="U24" s="36">
        <f>SUMIFS(СВЦЭМ!$D$33:$D$776,СВЦЭМ!$A$33:$A$776,$A24,СВЦЭМ!$B$33:$B$776,U$11)+'СЕТ СН'!$F$11+СВЦЭМ!$D$10+'СЕТ СН'!$F$6-'СЕТ СН'!$F$23</f>
        <v>744.56664585999999</v>
      </c>
      <c r="V24" s="36">
        <f>SUMIFS(СВЦЭМ!$D$33:$D$776,СВЦЭМ!$A$33:$A$776,$A24,СВЦЭМ!$B$33:$B$776,V$11)+'СЕТ СН'!$F$11+СВЦЭМ!$D$10+'СЕТ СН'!$F$6-'СЕТ СН'!$F$23</f>
        <v>739.11074013999996</v>
      </c>
      <c r="W24" s="36">
        <f>SUMIFS(СВЦЭМ!$D$33:$D$776,СВЦЭМ!$A$33:$A$776,$A24,СВЦЭМ!$B$33:$B$776,W$11)+'СЕТ СН'!$F$11+СВЦЭМ!$D$10+'СЕТ СН'!$F$6-'СЕТ СН'!$F$23</f>
        <v>731.17588024999998</v>
      </c>
      <c r="X24" s="36">
        <f>SUMIFS(СВЦЭМ!$D$33:$D$776,СВЦЭМ!$A$33:$A$776,$A24,СВЦЭМ!$B$33:$B$776,X$11)+'СЕТ СН'!$F$11+СВЦЭМ!$D$10+'СЕТ СН'!$F$6-'СЕТ СН'!$F$23</f>
        <v>713.85518586000001</v>
      </c>
      <c r="Y24" s="36">
        <f>SUMIFS(СВЦЭМ!$D$33:$D$776,СВЦЭМ!$A$33:$A$776,$A24,СВЦЭМ!$B$33:$B$776,Y$11)+'СЕТ СН'!$F$11+СВЦЭМ!$D$10+'СЕТ СН'!$F$6-'СЕТ СН'!$F$23</f>
        <v>734.08296719999998</v>
      </c>
    </row>
    <row r="25" spans="1:25" ht="15.75" x14ac:dyDescent="0.2">
      <c r="A25" s="35">
        <f t="shared" si="0"/>
        <v>44118</v>
      </c>
      <c r="B25" s="36">
        <f>SUMIFS(СВЦЭМ!$D$33:$D$776,СВЦЭМ!$A$33:$A$776,$A25,СВЦЭМ!$B$33:$B$776,B$11)+'СЕТ СН'!$F$11+СВЦЭМ!$D$10+'СЕТ СН'!$F$6-'СЕТ СН'!$F$23</f>
        <v>804.80255920000002</v>
      </c>
      <c r="C25" s="36">
        <f>SUMIFS(СВЦЭМ!$D$33:$D$776,СВЦЭМ!$A$33:$A$776,$A25,СВЦЭМ!$B$33:$B$776,C$11)+'СЕТ СН'!$F$11+СВЦЭМ!$D$10+'СЕТ СН'!$F$6-'СЕТ СН'!$F$23</f>
        <v>872.68139466000002</v>
      </c>
      <c r="D25" s="36">
        <f>SUMIFS(СВЦЭМ!$D$33:$D$776,СВЦЭМ!$A$33:$A$776,$A25,СВЦЭМ!$B$33:$B$776,D$11)+'СЕТ СН'!$F$11+СВЦЭМ!$D$10+'СЕТ СН'!$F$6-'СЕТ СН'!$F$23</f>
        <v>939.55732961000001</v>
      </c>
      <c r="E25" s="36">
        <f>SUMIFS(СВЦЭМ!$D$33:$D$776,СВЦЭМ!$A$33:$A$776,$A25,СВЦЭМ!$B$33:$B$776,E$11)+'СЕТ СН'!$F$11+СВЦЭМ!$D$10+'СЕТ СН'!$F$6-'СЕТ СН'!$F$23</f>
        <v>954.18472377000001</v>
      </c>
      <c r="F25" s="36">
        <f>SUMIFS(СВЦЭМ!$D$33:$D$776,СВЦЭМ!$A$33:$A$776,$A25,СВЦЭМ!$B$33:$B$776,F$11)+'СЕТ СН'!$F$11+СВЦЭМ!$D$10+'СЕТ СН'!$F$6-'СЕТ СН'!$F$23</f>
        <v>946.04320066000002</v>
      </c>
      <c r="G25" s="36">
        <f>SUMIFS(СВЦЭМ!$D$33:$D$776,СВЦЭМ!$A$33:$A$776,$A25,СВЦЭМ!$B$33:$B$776,G$11)+'СЕТ СН'!$F$11+СВЦЭМ!$D$10+'СЕТ СН'!$F$6-'СЕТ СН'!$F$23</f>
        <v>937.33135621999998</v>
      </c>
      <c r="H25" s="36">
        <f>SUMIFS(СВЦЭМ!$D$33:$D$776,СВЦЭМ!$A$33:$A$776,$A25,СВЦЭМ!$B$33:$B$776,H$11)+'СЕТ СН'!$F$11+СВЦЭМ!$D$10+'СЕТ СН'!$F$6-'СЕТ СН'!$F$23</f>
        <v>890.58254653000006</v>
      </c>
      <c r="I25" s="36">
        <f>SUMIFS(СВЦЭМ!$D$33:$D$776,СВЦЭМ!$A$33:$A$776,$A25,СВЦЭМ!$B$33:$B$776,I$11)+'СЕТ СН'!$F$11+СВЦЭМ!$D$10+'СЕТ СН'!$F$6-'СЕТ СН'!$F$23</f>
        <v>847.99932431000002</v>
      </c>
      <c r="J25" s="36">
        <f>SUMIFS(СВЦЭМ!$D$33:$D$776,СВЦЭМ!$A$33:$A$776,$A25,СВЦЭМ!$B$33:$B$776,J$11)+'СЕТ СН'!$F$11+СВЦЭМ!$D$10+'СЕТ СН'!$F$6-'СЕТ СН'!$F$23</f>
        <v>785.68079938000005</v>
      </c>
      <c r="K25" s="36">
        <f>SUMIFS(СВЦЭМ!$D$33:$D$776,СВЦЭМ!$A$33:$A$776,$A25,СВЦЭМ!$B$33:$B$776,K$11)+'СЕТ СН'!$F$11+СВЦЭМ!$D$10+'СЕТ СН'!$F$6-'СЕТ СН'!$F$23</f>
        <v>747.87277277999999</v>
      </c>
      <c r="L25" s="36">
        <f>SUMIFS(СВЦЭМ!$D$33:$D$776,СВЦЭМ!$A$33:$A$776,$A25,СВЦЭМ!$B$33:$B$776,L$11)+'СЕТ СН'!$F$11+СВЦЭМ!$D$10+'СЕТ СН'!$F$6-'СЕТ СН'!$F$23</f>
        <v>755.25701798</v>
      </c>
      <c r="M25" s="36">
        <f>SUMIFS(СВЦЭМ!$D$33:$D$776,СВЦЭМ!$A$33:$A$776,$A25,СВЦЭМ!$B$33:$B$776,M$11)+'СЕТ СН'!$F$11+СВЦЭМ!$D$10+'СЕТ СН'!$F$6-'СЕТ СН'!$F$23</f>
        <v>771.31466791000003</v>
      </c>
      <c r="N25" s="36">
        <f>SUMIFS(СВЦЭМ!$D$33:$D$776,СВЦЭМ!$A$33:$A$776,$A25,СВЦЭМ!$B$33:$B$776,N$11)+'СЕТ СН'!$F$11+СВЦЭМ!$D$10+'СЕТ СН'!$F$6-'СЕТ СН'!$F$23</f>
        <v>777.88891028</v>
      </c>
      <c r="O25" s="36">
        <f>SUMIFS(СВЦЭМ!$D$33:$D$776,СВЦЭМ!$A$33:$A$776,$A25,СВЦЭМ!$B$33:$B$776,O$11)+'СЕТ СН'!$F$11+СВЦЭМ!$D$10+'СЕТ СН'!$F$6-'СЕТ СН'!$F$23</f>
        <v>828.29694409000001</v>
      </c>
      <c r="P25" s="36">
        <f>SUMIFS(СВЦЭМ!$D$33:$D$776,СВЦЭМ!$A$33:$A$776,$A25,СВЦЭМ!$B$33:$B$776,P$11)+'СЕТ СН'!$F$11+СВЦЭМ!$D$10+'СЕТ СН'!$F$6-'СЕТ СН'!$F$23</f>
        <v>858.50676753000005</v>
      </c>
      <c r="Q25" s="36">
        <f>SUMIFS(СВЦЭМ!$D$33:$D$776,СВЦЭМ!$A$33:$A$776,$A25,СВЦЭМ!$B$33:$B$776,Q$11)+'СЕТ СН'!$F$11+СВЦЭМ!$D$10+'СЕТ СН'!$F$6-'СЕТ СН'!$F$23</f>
        <v>818.89080490000003</v>
      </c>
      <c r="R25" s="36">
        <f>SUMIFS(СВЦЭМ!$D$33:$D$776,СВЦЭМ!$A$33:$A$776,$A25,СВЦЭМ!$B$33:$B$776,R$11)+'СЕТ СН'!$F$11+СВЦЭМ!$D$10+'СЕТ СН'!$F$6-'СЕТ СН'!$F$23</f>
        <v>767.45215728999995</v>
      </c>
      <c r="S25" s="36">
        <f>SUMIFS(СВЦЭМ!$D$33:$D$776,СВЦЭМ!$A$33:$A$776,$A25,СВЦЭМ!$B$33:$B$776,S$11)+'СЕТ СН'!$F$11+СВЦЭМ!$D$10+'СЕТ СН'!$F$6-'СЕТ СН'!$F$23</f>
        <v>712.61887235999995</v>
      </c>
      <c r="T25" s="36">
        <f>SUMIFS(СВЦЭМ!$D$33:$D$776,СВЦЭМ!$A$33:$A$776,$A25,СВЦЭМ!$B$33:$B$776,T$11)+'СЕТ СН'!$F$11+СВЦЭМ!$D$10+'СЕТ СН'!$F$6-'СЕТ СН'!$F$23</f>
        <v>695.03395162000004</v>
      </c>
      <c r="U25" s="36">
        <f>SUMIFS(СВЦЭМ!$D$33:$D$776,СВЦЭМ!$A$33:$A$776,$A25,СВЦЭМ!$B$33:$B$776,U$11)+'СЕТ СН'!$F$11+СВЦЭМ!$D$10+'СЕТ СН'!$F$6-'СЕТ СН'!$F$23</f>
        <v>724.02546351000001</v>
      </c>
      <c r="V25" s="36">
        <f>SUMIFS(СВЦЭМ!$D$33:$D$776,СВЦЭМ!$A$33:$A$776,$A25,СВЦЭМ!$B$33:$B$776,V$11)+'СЕТ СН'!$F$11+СВЦЭМ!$D$10+'СЕТ СН'!$F$6-'СЕТ СН'!$F$23</f>
        <v>718.58666497000002</v>
      </c>
      <c r="W25" s="36">
        <f>SUMIFS(СВЦЭМ!$D$33:$D$776,СВЦЭМ!$A$33:$A$776,$A25,СВЦЭМ!$B$33:$B$776,W$11)+'СЕТ СН'!$F$11+СВЦЭМ!$D$10+'СЕТ СН'!$F$6-'СЕТ СН'!$F$23</f>
        <v>706.44387988000005</v>
      </c>
      <c r="X25" s="36">
        <f>SUMIFS(СВЦЭМ!$D$33:$D$776,СВЦЭМ!$A$33:$A$776,$A25,СВЦЭМ!$B$33:$B$776,X$11)+'СЕТ СН'!$F$11+СВЦЭМ!$D$10+'СЕТ СН'!$F$6-'СЕТ СН'!$F$23</f>
        <v>689.61820723999995</v>
      </c>
      <c r="Y25" s="36">
        <f>SUMIFS(СВЦЭМ!$D$33:$D$776,СВЦЭМ!$A$33:$A$776,$A25,СВЦЭМ!$B$33:$B$776,Y$11)+'СЕТ СН'!$F$11+СВЦЭМ!$D$10+'СЕТ СН'!$F$6-'СЕТ СН'!$F$23</f>
        <v>719.69647090000001</v>
      </c>
    </row>
    <row r="26" spans="1:25" ht="15.75" x14ac:dyDescent="0.2">
      <c r="A26" s="35">
        <f t="shared" si="0"/>
        <v>44119</v>
      </c>
      <c r="B26" s="36">
        <f>SUMIFS(СВЦЭМ!$D$33:$D$776,СВЦЭМ!$A$33:$A$776,$A26,СВЦЭМ!$B$33:$B$776,B$11)+'СЕТ СН'!$F$11+СВЦЭМ!$D$10+'СЕТ СН'!$F$6-'СЕТ СН'!$F$23</f>
        <v>822.13032816999998</v>
      </c>
      <c r="C26" s="36">
        <f>SUMIFS(СВЦЭМ!$D$33:$D$776,СВЦЭМ!$A$33:$A$776,$A26,СВЦЭМ!$B$33:$B$776,C$11)+'СЕТ СН'!$F$11+СВЦЭМ!$D$10+'СЕТ СН'!$F$6-'СЕТ СН'!$F$23</f>
        <v>905.58589726000002</v>
      </c>
      <c r="D26" s="36">
        <f>SUMIFS(СВЦЭМ!$D$33:$D$776,СВЦЭМ!$A$33:$A$776,$A26,СВЦЭМ!$B$33:$B$776,D$11)+'СЕТ СН'!$F$11+СВЦЭМ!$D$10+'СЕТ СН'!$F$6-'СЕТ СН'!$F$23</f>
        <v>970.61922926</v>
      </c>
      <c r="E26" s="36">
        <f>SUMIFS(СВЦЭМ!$D$33:$D$776,СВЦЭМ!$A$33:$A$776,$A26,СВЦЭМ!$B$33:$B$776,E$11)+'СЕТ СН'!$F$11+СВЦЭМ!$D$10+'СЕТ СН'!$F$6-'СЕТ СН'!$F$23</f>
        <v>975.91015300000004</v>
      </c>
      <c r="F26" s="36">
        <f>SUMIFS(СВЦЭМ!$D$33:$D$776,СВЦЭМ!$A$33:$A$776,$A26,СВЦЭМ!$B$33:$B$776,F$11)+'СЕТ СН'!$F$11+СВЦЭМ!$D$10+'СЕТ СН'!$F$6-'СЕТ СН'!$F$23</f>
        <v>969.46689431000004</v>
      </c>
      <c r="G26" s="36">
        <f>SUMIFS(СВЦЭМ!$D$33:$D$776,СВЦЭМ!$A$33:$A$776,$A26,СВЦЭМ!$B$33:$B$776,G$11)+'СЕТ СН'!$F$11+СВЦЭМ!$D$10+'СЕТ СН'!$F$6-'СЕТ СН'!$F$23</f>
        <v>948.30116582999995</v>
      </c>
      <c r="H26" s="36">
        <f>SUMIFS(СВЦЭМ!$D$33:$D$776,СВЦЭМ!$A$33:$A$776,$A26,СВЦЭМ!$B$33:$B$776,H$11)+'СЕТ СН'!$F$11+СВЦЭМ!$D$10+'СЕТ СН'!$F$6-'СЕТ СН'!$F$23</f>
        <v>902.09675687000004</v>
      </c>
      <c r="I26" s="36">
        <f>SUMIFS(СВЦЭМ!$D$33:$D$776,СВЦЭМ!$A$33:$A$776,$A26,СВЦЭМ!$B$33:$B$776,I$11)+'СЕТ СН'!$F$11+СВЦЭМ!$D$10+'СЕТ СН'!$F$6-'СЕТ СН'!$F$23</f>
        <v>857.54601044000003</v>
      </c>
      <c r="J26" s="36">
        <f>SUMIFS(СВЦЭМ!$D$33:$D$776,СВЦЭМ!$A$33:$A$776,$A26,СВЦЭМ!$B$33:$B$776,J$11)+'СЕТ СН'!$F$11+СВЦЭМ!$D$10+'СЕТ СН'!$F$6-'СЕТ СН'!$F$23</f>
        <v>796.90605097000002</v>
      </c>
      <c r="K26" s="36">
        <f>SUMIFS(СВЦЭМ!$D$33:$D$776,СВЦЭМ!$A$33:$A$776,$A26,СВЦЭМ!$B$33:$B$776,K$11)+'СЕТ СН'!$F$11+СВЦЭМ!$D$10+'СЕТ СН'!$F$6-'СЕТ СН'!$F$23</f>
        <v>758.20398374000001</v>
      </c>
      <c r="L26" s="36">
        <f>SUMIFS(СВЦЭМ!$D$33:$D$776,СВЦЭМ!$A$33:$A$776,$A26,СВЦЭМ!$B$33:$B$776,L$11)+'СЕТ СН'!$F$11+СВЦЭМ!$D$10+'СЕТ СН'!$F$6-'СЕТ СН'!$F$23</f>
        <v>761.42606781999996</v>
      </c>
      <c r="M26" s="36">
        <f>SUMIFS(СВЦЭМ!$D$33:$D$776,СВЦЭМ!$A$33:$A$776,$A26,СВЦЭМ!$B$33:$B$776,M$11)+'СЕТ СН'!$F$11+СВЦЭМ!$D$10+'СЕТ СН'!$F$6-'СЕТ СН'!$F$23</f>
        <v>769.24734035000006</v>
      </c>
      <c r="N26" s="36">
        <f>SUMIFS(СВЦЭМ!$D$33:$D$776,СВЦЭМ!$A$33:$A$776,$A26,СВЦЭМ!$B$33:$B$776,N$11)+'СЕТ СН'!$F$11+СВЦЭМ!$D$10+'СЕТ СН'!$F$6-'СЕТ СН'!$F$23</f>
        <v>780.13084692999996</v>
      </c>
      <c r="O26" s="36">
        <f>SUMIFS(СВЦЭМ!$D$33:$D$776,СВЦЭМ!$A$33:$A$776,$A26,СВЦЭМ!$B$33:$B$776,O$11)+'СЕТ СН'!$F$11+СВЦЭМ!$D$10+'СЕТ СН'!$F$6-'СЕТ СН'!$F$23</f>
        <v>800.05432875999998</v>
      </c>
      <c r="P26" s="36">
        <f>SUMIFS(СВЦЭМ!$D$33:$D$776,СВЦЭМ!$A$33:$A$776,$A26,СВЦЭМ!$B$33:$B$776,P$11)+'СЕТ СН'!$F$11+СВЦЭМ!$D$10+'СЕТ СН'!$F$6-'СЕТ СН'!$F$23</f>
        <v>824.19293445000005</v>
      </c>
      <c r="Q26" s="36">
        <f>SUMIFS(СВЦЭМ!$D$33:$D$776,СВЦЭМ!$A$33:$A$776,$A26,СВЦЭМ!$B$33:$B$776,Q$11)+'СЕТ СН'!$F$11+СВЦЭМ!$D$10+'СЕТ СН'!$F$6-'СЕТ СН'!$F$23</f>
        <v>787.15904608999995</v>
      </c>
      <c r="R26" s="36">
        <f>SUMIFS(СВЦЭМ!$D$33:$D$776,СВЦЭМ!$A$33:$A$776,$A26,СВЦЭМ!$B$33:$B$776,R$11)+'СЕТ СН'!$F$11+СВЦЭМ!$D$10+'СЕТ СН'!$F$6-'СЕТ СН'!$F$23</f>
        <v>738.89116926999998</v>
      </c>
      <c r="S26" s="36">
        <f>SUMIFS(СВЦЭМ!$D$33:$D$776,СВЦЭМ!$A$33:$A$776,$A26,СВЦЭМ!$B$33:$B$776,S$11)+'СЕТ СН'!$F$11+СВЦЭМ!$D$10+'СЕТ СН'!$F$6-'СЕТ СН'!$F$23</f>
        <v>684.69914612000002</v>
      </c>
      <c r="T26" s="36">
        <f>SUMIFS(СВЦЭМ!$D$33:$D$776,СВЦЭМ!$A$33:$A$776,$A26,СВЦЭМ!$B$33:$B$776,T$11)+'СЕТ СН'!$F$11+СВЦЭМ!$D$10+'СЕТ СН'!$F$6-'СЕТ СН'!$F$23</f>
        <v>688.92406416999995</v>
      </c>
      <c r="U26" s="36">
        <f>SUMIFS(СВЦЭМ!$D$33:$D$776,СВЦЭМ!$A$33:$A$776,$A26,СВЦЭМ!$B$33:$B$776,U$11)+'СЕТ СН'!$F$11+СВЦЭМ!$D$10+'СЕТ СН'!$F$6-'СЕТ СН'!$F$23</f>
        <v>713.36687914000004</v>
      </c>
      <c r="V26" s="36">
        <f>SUMIFS(СВЦЭМ!$D$33:$D$776,СВЦЭМ!$A$33:$A$776,$A26,СВЦЭМ!$B$33:$B$776,V$11)+'СЕТ СН'!$F$11+СВЦЭМ!$D$10+'СЕТ СН'!$F$6-'СЕТ СН'!$F$23</f>
        <v>706.61751745000004</v>
      </c>
      <c r="W26" s="36">
        <f>SUMIFS(СВЦЭМ!$D$33:$D$776,СВЦЭМ!$A$33:$A$776,$A26,СВЦЭМ!$B$33:$B$776,W$11)+'СЕТ СН'!$F$11+СВЦЭМ!$D$10+'СЕТ СН'!$F$6-'СЕТ СН'!$F$23</f>
        <v>695.73347581999997</v>
      </c>
      <c r="X26" s="36">
        <f>SUMIFS(СВЦЭМ!$D$33:$D$776,СВЦЭМ!$A$33:$A$776,$A26,СВЦЭМ!$B$33:$B$776,X$11)+'СЕТ СН'!$F$11+СВЦЭМ!$D$10+'СЕТ СН'!$F$6-'СЕТ СН'!$F$23</f>
        <v>672.17634453000005</v>
      </c>
      <c r="Y26" s="36">
        <f>SUMIFS(СВЦЭМ!$D$33:$D$776,СВЦЭМ!$A$33:$A$776,$A26,СВЦЭМ!$B$33:$B$776,Y$11)+'СЕТ СН'!$F$11+СВЦЭМ!$D$10+'СЕТ СН'!$F$6-'СЕТ СН'!$F$23</f>
        <v>721.52280179000002</v>
      </c>
    </row>
    <row r="27" spans="1:25" ht="15.75" x14ac:dyDescent="0.2">
      <c r="A27" s="35">
        <f t="shared" si="0"/>
        <v>44120</v>
      </c>
      <c r="B27" s="36">
        <f>SUMIFS(СВЦЭМ!$D$33:$D$776,СВЦЭМ!$A$33:$A$776,$A27,СВЦЭМ!$B$33:$B$776,B$11)+'СЕТ СН'!$F$11+СВЦЭМ!$D$10+'СЕТ СН'!$F$6-'СЕТ СН'!$F$23</f>
        <v>769.16972808000003</v>
      </c>
      <c r="C27" s="36">
        <f>SUMIFS(СВЦЭМ!$D$33:$D$776,СВЦЭМ!$A$33:$A$776,$A27,СВЦЭМ!$B$33:$B$776,C$11)+'СЕТ СН'!$F$11+СВЦЭМ!$D$10+'СЕТ СН'!$F$6-'СЕТ СН'!$F$23</f>
        <v>847.36201453000001</v>
      </c>
      <c r="D27" s="36">
        <f>SUMIFS(СВЦЭМ!$D$33:$D$776,СВЦЭМ!$A$33:$A$776,$A27,СВЦЭМ!$B$33:$B$776,D$11)+'СЕТ СН'!$F$11+СВЦЭМ!$D$10+'СЕТ СН'!$F$6-'СЕТ СН'!$F$23</f>
        <v>901.05047983999998</v>
      </c>
      <c r="E27" s="36">
        <f>SUMIFS(СВЦЭМ!$D$33:$D$776,СВЦЭМ!$A$33:$A$776,$A27,СВЦЭМ!$B$33:$B$776,E$11)+'СЕТ СН'!$F$11+СВЦЭМ!$D$10+'СЕТ СН'!$F$6-'СЕТ СН'!$F$23</f>
        <v>906.02469986000006</v>
      </c>
      <c r="F27" s="36">
        <f>SUMIFS(СВЦЭМ!$D$33:$D$776,СВЦЭМ!$A$33:$A$776,$A27,СВЦЭМ!$B$33:$B$776,F$11)+'СЕТ СН'!$F$11+СВЦЭМ!$D$10+'СЕТ СН'!$F$6-'СЕТ СН'!$F$23</f>
        <v>902.86863284000003</v>
      </c>
      <c r="G27" s="36">
        <f>SUMIFS(СВЦЭМ!$D$33:$D$776,СВЦЭМ!$A$33:$A$776,$A27,СВЦЭМ!$B$33:$B$776,G$11)+'СЕТ СН'!$F$11+СВЦЭМ!$D$10+'СЕТ СН'!$F$6-'СЕТ СН'!$F$23</f>
        <v>889.00122726999996</v>
      </c>
      <c r="H27" s="36">
        <f>SUMIFS(СВЦЭМ!$D$33:$D$776,СВЦЭМ!$A$33:$A$776,$A27,СВЦЭМ!$B$33:$B$776,H$11)+'СЕТ СН'!$F$11+СВЦЭМ!$D$10+'СЕТ СН'!$F$6-'СЕТ СН'!$F$23</f>
        <v>858.66257824000002</v>
      </c>
      <c r="I27" s="36">
        <f>SUMIFS(СВЦЭМ!$D$33:$D$776,СВЦЭМ!$A$33:$A$776,$A27,СВЦЭМ!$B$33:$B$776,I$11)+'СЕТ СН'!$F$11+СВЦЭМ!$D$10+'СЕТ СН'!$F$6-'СЕТ СН'!$F$23</f>
        <v>833.20074051999995</v>
      </c>
      <c r="J27" s="36">
        <f>SUMIFS(СВЦЭМ!$D$33:$D$776,СВЦЭМ!$A$33:$A$776,$A27,СВЦЭМ!$B$33:$B$776,J$11)+'СЕТ СН'!$F$11+СВЦЭМ!$D$10+'СЕТ СН'!$F$6-'СЕТ СН'!$F$23</f>
        <v>804.38564524000003</v>
      </c>
      <c r="K27" s="36">
        <f>SUMIFS(СВЦЭМ!$D$33:$D$776,СВЦЭМ!$A$33:$A$776,$A27,СВЦЭМ!$B$33:$B$776,K$11)+'СЕТ СН'!$F$11+СВЦЭМ!$D$10+'СЕТ СН'!$F$6-'СЕТ СН'!$F$23</f>
        <v>771.47123322000004</v>
      </c>
      <c r="L27" s="36">
        <f>SUMIFS(СВЦЭМ!$D$33:$D$776,СВЦЭМ!$A$33:$A$776,$A27,СВЦЭМ!$B$33:$B$776,L$11)+'СЕТ СН'!$F$11+СВЦЭМ!$D$10+'СЕТ СН'!$F$6-'СЕТ СН'!$F$23</f>
        <v>769.12707936000004</v>
      </c>
      <c r="M27" s="36">
        <f>SUMIFS(СВЦЭМ!$D$33:$D$776,СВЦЭМ!$A$33:$A$776,$A27,СВЦЭМ!$B$33:$B$776,M$11)+'СЕТ СН'!$F$11+СВЦЭМ!$D$10+'СЕТ СН'!$F$6-'СЕТ СН'!$F$23</f>
        <v>773.19468099000005</v>
      </c>
      <c r="N27" s="36">
        <f>SUMIFS(СВЦЭМ!$D$33:$D$776,СВЦЭМ!$A$33:$A$776,$A27,СВЦЭМ!$B$33:$B$776,N$11)+'СЕТ СН'!$F$11+СВЦЭМ!$D$10+'СЕТ СН'!$F$6-'СЕТ СН'!$F$23</f>
        <v>785.49364997999999</v>
      </c>
      <c r="O27" s="36">
        <f>SUMIFS(СВЦЭМ!$D$33:$D$776,СВЦЭМ!$A$33:$A$776,$A27,СВЦЭМ!$B$33:$B$776,O$11)+'СЕТ СН'!$F$11+СВЦЭМ!$D$10+'СЕТ СН'!$F$6-'СЕТ СН'!$F$23</f>
        <v>821.06942556000001</v>
      </c>
      <c r="P27" s="36">
        <f>SUMIFS(СВЦЭМ!$D$33:$D$776,СВЦЭМ!$A$33:$A$776,$A27,СВЦЭМ!$B$33:$B$776,P$11)+'СЕТ СН'!$F$11+СВЦЭМ!$D$10+'СЕТ СН'!$F$6-'СЕТ СН'!$F$23</f>
        <v>864.22807084999999</v>
      </c>
      <c r="Q27" s="36">
        <f>SUMIFS(СВЦЭМ!$D$33:$D$776,СВЦЭМ!$A$33:$A$776,$A27,СВЦЭМ!$B$33:$B$776,Q$11)+'СЕТ СН'!$F$11+СВЦЭМ!$D$10+'СЕТ СН'!$F$6-'СЕТ СН'!$F$23</f>
        <v>830.87824620000004</v>
      </c>
      <c r="R27" s="36">
        <f>SUMIFS(СВЦЭМ!$D$33:$D$776,СВЦЭМ!$A$33:$A$776,$A27,СВЦЭМ!$B$33:$B$776,R$11)+'СЕТ СН'!$F$11+СВЦЭМ!$D$10+'СЕТ СН'!$F$6-'СЕТ СН'!$F$23</f>
        <v>784.07258763000004</v>
      </c>
      <c r="S27" s="36">
        <f>SUMIFS(СВЦЭМ!$D$33:$D$776,СВЦЭМ!$A$33:$A$776,$A27,СВЦЭМ!$B$33:$B$776,S$11)+'СЕТ СН'!$F$11+СВЦЭМ!$D$10+'СЕТ СН'!$F$6-'СЕТ СН'!$F$23</f>
        <v>723.90322316000004</v>
      </c>
      <c r="T27" s="36">
        <f>SUMIFS(СВЦЭМ!$D$33:$D$776,СВЦЭМ!$A$33:$A$776,$A27,СВЦЭМ!$B$33:$B$776,T$11)+'СЕТ СН'!$F$11+СВЦЭМ!$D$10+'СЕТ СН'!$F$6-'СЕТ СН'!$F$23</f>
        <v>697.89744229999997</v>
      </c>
      <c r="U27" s="36">
        <f>SUMIFS(СВЦЭМ!$D$33:$D$776,СВЦЭМ!$A$33:$A$776,$A27,СВЦЭМ!$B$33:$B$776,U$11)+'СЕТ СН'!$F$11+СВЦЭМ!$D$10+'СЕТ СН'!$F$6-'СЕТ СН'!$F$23</f>
        <v>700.29311905999998</v>
      </c>
      <c r="V27" s="36">
        <f>SUMIFS(СВЦЭМ!$D$33:$D$776,СВЦЭМ!$A$33:$A$776,$A27,СВЦЭМ!$B$33:$B$776,V$11)+'СЕТ СН'!$F$11+СВЦЭМ!$D$10+'СЕТ СН'!$F$6-'СЕТ СН'!$F$23</f>
        <v>688.62655189999998</v>
      </c>
      <c r="W27" s="36">
        <f>SUMIFS(СВЦЭМ!$D$33:$D$776,СВЦЭМ!$A$33:$A$776,$A27,СВЦЭМ!$B$33:$B$776,W$11)+'СЕТ СН'!$F$11+СВЦЭМ!$D$10+'СЕТ СН'!$F$6-'СЕТ СН'!$F$23</f>
        <v>684.42197284999997</v>
      </c>
      <c r="X27" s="36">
        <f>SUMIFS(СВЦЭМ!$D$33:$D$776,СВЦЭМ!$A$33:$A$776,$A27,СВЦЭМ!$B$33:$B$776,X$11)+'СЕТ СН'!$F$11+СВЦЭМ!$D$10+'СЕТ СН'!$F$6-'СЕТ СН'!$F$23</f>
        <v>683.90793778</v>
      </c>
      <c r="Y27" s="36">
        <f>SUMIFS(СВЦЭМ!$D$33:$D$776,СВЦЭМ!$A$33:$A$776,$A27,СВЦЭМ!$B$33:$B$776,Y$11)+'СЕТ СН'!$F$11+СВЦЭМ!$D$10+'СЕТ СН'!$F$6-'СЕТ СН'!$F$23</f>
        <v>714.48678228000006</v>
      </c>
    </row>
    <row r="28" spans="1:25" ht="15.75" x14ac:dyDescent="0.2">
      <c r="A28" s="35">
        <f t="shared" si="0"/>
        <v>44121</v>
      </c>
      <c r="B28" s="36">
        <f>SUMIFS(СВЦЭМ!$D$33:$D$776,СВЦЭМ!$A$33:$A$776,$A28,СВЦЭМ!$B$33:$B$776,B$11)+'СЕТ СН'!$F$11+СВЦЭМ!$D$10+'СЕТ СН'!$F$6-'СЕТ СН'!$F$23</f>
        <v>766.16242294000006</v>
      </c>
      <c r="C28" s="36">
        <f>SUMIFS(СВЦЭМ!$D$33:$D$776,СВЦЭМ!$A$33:$A$776,$A28,СВЦЭМ!$B$33:$B$776,C$11)+'СЕТ СН'!$F$11+СВЦЭМ!$D$10+'СЕТ СН'!$F$6-'СЕТ СН'!$F$23</f>
        <v>841.85891590000006</v>
      </c>
      <c r="D28" s="36">
        <f>SUMIFS(СВЦЭМ!$D$33:$D$776,СВЦЭМ!$A$33:$A$776,$A28,СВЦЭМ!$B$33:$B$776,D$11)+'СЕТ СН'!$F$11+СВЦЭМ!$D$10+'СЕТ СН'!$F$6-'СЕТ СН'!$F$23</f>
        <v>903.06427237000003</v>
      </c>
      <c r="E28" s="36">
        <f>SUMIFS(СВЦЭМ!$D$33:$D$776,СВЦЭМ!$A$33:$A$776,$A28,СВЦЭМ!$B$33:$B$776,E$11)+'СЕТ СН'!$F$11+СВЦЭМ!$D$10+'СЕТ СН'!$F$6-'СЕТ СН'!$F$23</f>
        <v>911.24869916</v>
      </c>
      <c r="F28" s="36">
        <f>SUMIFS(СВЦЭМ!$D$33:$D$776,СВЦЭМ!$A$33:$A$776,$A28,СВЦЭМ!$B$33:$B$776,F$11)+'СЕТ СН'!$F$11+СВЦЭМ!$D$10+'СЕТ СН'!$F$6-'СЕТ СН'!$F$23</f>
        <v>914.68444654999996</v>
      </c>
      <c r="G28" s="36">
        <f>SUMIFS(СВЦЭМ!$D$33:$D$776,СВЦЭМ!$A$33:$A$776,$A28,СВЦЭМ!$B$33:$B$776,G$11)+'СЕТ СН'!$F$11+СВЦЭМ!$D$10+'СЕТ СН'!$F$6-'СЕТ СН'!$F$23</f>
        <v>904.67366604000006</v>
      </c>
      <c r="H28" s="36">
        <f>SUMIFS(СВЦЭМ!$D$33:$D$776,СВЦЭМ!$A$33:$A$776,$A28,СВЦЭМ!$B$33:$B$776,H$11)+'СЕТ СН'!$F$11+СВЦЭМ!$D$10+'СЕТ СН'!$F$6-'СЕТ СН'!$F$23</f>
        <v>892.11192529000004</v>
      </c>
      <c r="I28" s="36">
        <f>SUMIFS(СВЦЭМ!$D$33:$D$776,СВЦЭМ!$A$33:$A$776,$A28,СВЦЭМ!$B$33:$B$776,I$11)+'СЕТ СН'!$F$11+СВЦЭМ!$D$10+'СЕТ СН'!$F$6-'СЕТ СН'!$F$23</f>
        <v>889.44874262999997</v>
      </c>
      <c r="J28" s="36">
        <f>SUMIFS(СВЦЭМ!$D$33:$D$776,СВЦЭМ!$A$33:$A$776,$A28,СВЦЭМ!$B$33:$B$776,J$11)+'СЕТ СН'!$F$11+СВЦЭМ!$D$10+'СЕТ СН'!$F$6-'СЕТ СН'!$F$23</f>
        <v>834.68451505999997</v>
      </c>
      <c r="K28" s="36">
        <f>SUMIFS(СВЦЭМ!$D$33:$D$776,СВЦЭМ!$A$33:$A$776,$A28,СВЦЭМ!$B$33:$B$776,K$11)+'СЕТ СН'!$F$11+СВЦЭМ!$D$10+'СЕТ СН'!$F$6-'СЕТ СН'!$F$23</f>
        <v>810.54572053000004</v>
      </c>
      <c r="L28" s="36">
        <f>SUMIFS(СВЦЭМ!$D$33:$D$776,СВЦЭМ!$A$33:$A$776,$A28,СВЦЭМ!$B$33:$B$776,L$11)+'СЕТ СН'!$F$11+СВЦЭМ!$D$10+'СЕТ СН'!$F$6-'СЕТ СН'!$F$23</f>
        <v>782.35912537000002</v>
      </c>
      <c r="M28" s="36">
        <f>SUMIFS(СВЦЭМ!$D$33:$D$776,СВЦЭМ!$A$33:$A$776,$A28,СВЦЭМ!$B$33:$B$776,M$11)+'СЕТ СН'!$F$11+СВЦЭМ!$D$10+'СЕТ СН'!$F$6-'СЕТ СН'!$F$23</f>
        <v>790.04683201</v>
      </c>
      <c r="N28" s="36">
        <f>SUMIFS(СВЦЭМ!$D$33:$D$776,СВЦЭМ!$A$33:$A$776,$A28,СВЦЭМ!$B$33:$B$776,N$11)+'СЕТ СН'!$F$11+СВЦЭМ!$D$10+'СЕТ СН'!$F$6-'СЕТ СН'!$F$23</f>
        <v>803.10278053000002</v>
      </c>
      <c r="O28" s="36">
        <f>SUMIFS(СВЦЭМ!$D$33:$D$776,СВЦЭМ!$A$33:$A$776,$A28,СВЦЭМ!$B$33:$B$776,O$11)+'СЕТ СН'!$F$11+СВЦЭМ!$D$10+'СЕТ СН'!$F$6-'СЕТ СН'!$F$23</f>
        <v>843.68020825999997</v>
      </c>
      <c r="P28" s="36">
        <f>SUMIFS(СВЦЭМ!$D$33:$D$776,СВЦЭМ!$A$33:$A$776,$A28,СВЦЭМ!$B$33:$B$776,P$11)+'СЕТ СН'!$F$11+СВЦЭМ!$D$10+'СЕТ СН'!$F$6-'СЕТ СН'!$F$23</f>
        <v>887.56532970000001</v>
      </c>
      <c r="Q28" s="36">
        <f>SUMIFS(СВЦЭМ!$D$33:$D$776,СВЦЭМ!$A$33:$A$776,$A28,СВЦЭМ!$B$33:$B$776,Q$11)+'СЕТ СН'!$F$11+СВЦЭМ!$D$10+'СЕТ СН'!$F$6-'СЕТ СН'!$F$23</f>
        <v>859.11429215999999</v>
      </c>
      <c r="R28" s="36">
        <f>SUMIFS(СВЦЭМ!$D$33:$D$776,СВЦЭМ!$A$33:$A$776,$A28,СВЦЭМ!$B$33:$B$776,R$11)+'СЕТ СН'!$F$11+СВЦЭМ!$D$10+'СЕТ СН'!$F$6-'СЕТ СН'!$F$23</f>
        <v>814.40139615999999</v>
      </c>
      <c r="S28" s="36">
        <f>SUMIFS(СВЦЭМ!$D$33:$D$776,СВЦЭМ!$A$33:$A$776,$A28,СВЦЭМ!$B$33:$B$776,S$11)+'СЕТ СН'!$F$11+СВЦЭМ!$D$10+'СЕТ СН'!$F$6-'СЕТ СН'!$F$23</f>
        <v>749.82258735000005</v>
      </c>
      <c r="T28" s="36">
        <f>SUMIFS(СВЦЭМ!$D$33:$D$776,СВЦЭМ!$A$33:$A$776,$A28,СВЦЭМ!$B$33:$B$776,T$11)+'СЕТ СН'!$F$11+СВЦЭМ!$D$10+'СЕТ СН'!$F$6-'СЕТ СН'!$F$23</f>
        <v>713.25481601000001</v>
      </c>
      <c r="U28" s="36">
        <f>SUMIFS(СВЦЭМ!$D$33:$D$776,СВЦЭМ!$A$33:$A$776,$A28,СВЦЭМ!$B$33:$B$776,U$11)+'СЕТ СН'!$F$11+СВЦЭМ!$D$10+'СЕТ СН'!$F$6-'СЕТ СН'!$F$23</f>
        <v>701.60897661000001</v>
      </c>
      <c r="V28" s="36">
        <f>SUMIFS(СВЦЭМ!$D$33:$D$776,СВЦЭМ!$A$33:$A$776,$A28,СВЦЭМ!$B$33:$B$776,V$11)+'СЕТ СН'!$F$11+СВЦЭМ!$D$10+'СЕТ СН'!$F$6-'СЕТ СН'!$F$23</f>
        <v>702.48552588999996</v>
      </c>
      <c r="W28" s="36">
        <f>SUMIFS(СВЦЭМ!$D$33:$D$776,СВЦЭМ!$A$33:$A$776,$A28,СВЦЭМ!$B$33:$B$776,W$11)+'СЕТ СН'!$F$11+СВЦЭМ!$D$10+'СЕТ СН'!$F$6-'СЕТ СН'!$F$23</f>
        <v>703.92229893000001</v>
      </c>
      <c r="X28" s="36">
        <f>SUMIFS(СВЦЭМ!$D$33:$D$776,СВЦЭМ!$A$33:$A$776,$A28,СВЦЭМ!$B$33:$B$776,X$11)+'СЕТ СН'!$F$11+СВЦЭМ!$D$10+'СЕТ СН'!$F$6-'СЕТ СН'!$F$23</f>
        <v>723.92579567999996</v>
      </c>
      <c r="Y28" s="36">
        <f>SUMIFS(СВЦЭМ!$D$33:$D$776,СВЦЭМ!$A$33:$A$776,$A28,СВЦЭМ!$B$33:$B$776,Y$11)+'СЕТ СН'!$F$11+СВЦЭМ!$D$10+'СЕТ СН'!$F$6-'СЕТ СН'!$F$23</f>
        <v>754.58759267000005</v>
      </c>
    </row>
    <row r="29" spans="1:25" ht="15.75" x14ac:dyDescent="0.2">
      <c r="A29" s="35">
        <f t="shared" si="0"/>
        <v>44122</v>
      </c>
      <c r="B29" s="36">
        <f>SUMIFS(СВЦЭМ!$D$33:$D$776,СВЦЭМ!$A$33:$A$776,$A29,СВЦЭМ!$B$33:$B$776,B$11)+'СЕТ СН'!$F$11+СВЦЭМ!$D$10+'СЕТ СН'!$F$6-'СЕТ СН'!$F$23</f>
        <v>851.94424434999996</v>
      </c>
      <c r="C29" s="36">
        <f>SUMIFS(СВЦЭМ!$D$33:$D$776,СВЦЭМ!$A$33:$A$776,$A29,СВЦЭМ!$B$33:$B$776,C$11)+'СЕТ СН'!$F$11+СВЦЭМ!$D$10+'СЕТ СН'!$F$6-'СЕТ СН'!$F$23</f>
        <v>947.43975320000004</v>
      </c>
      <c r="D29" s="36">
        <f>SUMIFS(СВЦЭМ!$D$33:$D$776,СВЦЭМ!$A$33:$A$776,$A29,СВЦЭМ!$B$33:$B$776,D$11)+'СЕТ СН'!$F$11+СВЦЭМ!$D$10+'СЕТ СН'!$F$6-'СЕТ СН'!$F$23</f>
        <v>1017.3253031</v>
      </c>
      <c r="E29" s="36">
        <f>SUMIFS(СВЦЭМ!$D$33:$D$776,СВЦЭМ!$A$33:$A$776,$A29,СВЦЭМ!$B$33:$B$776,E$11)+'СЕТ СН'!$F$11+СВЦЭМ!$D$10+'СЕТ СН'!$F$6-'СЕТ СН'!$F$23</f>
        <v>1024.9811536099999</v>
      </c>
      <c r="F29" s="36">
        <f>SUMIFS(СВЦЭМ!$D$33:$D$776,СВЦЭМ!$A$33:$A$776,$A29,СВЦЭМ!$B$33:$B$776,F$11)+'СЕТ СН'!$F$11+СВЦЭМ!$D$10+'СЕТ СН'!$F$6-'СЕТ СН'!$F$23</f>
        <v>1031.67207747</v>
      </c>
      <c r="G29" s="36">
        <f>SUMIFS(СВЦЭМ!$D$33:$D$776,СВЦЭМ!$A$33:$A$776,$A29,СВЦЭМ!$B$33:$B$776,G$11)+'СЕТ СН'!$F$11+СВЦЭМ!$D$10+'СЕТ СН'!$F$6-'СЕТ СН'!$F$23</f>
        <v>1019.44628221</v>
      </c>
      <c r="H29" s="36">
        <f>SUMIFS(СВЦЭМ!$D$33:$D$776,СВЦЭМ!$A$33:$A$776,$A29,СВЦЭМ!$B$33:$B$776,H$11)+'СЕТ СН'!$F$11+СВЦЭМ!$D$10+'СЕТ СН'!$F$6-'СЕТ СН'!$F$23</f>
        <v>997.89495438999995</v>
      </c>
      <c r="I29" s="36">
        <f>SUMIFS(СВЦЭМ!$D$33:$D$776,СВЦЭМ!$A$33:$A$776,$A29,СВЦЭМ!$B$33:$B$776,I$11)+'СЕТ СН'!$F$11+СВЦЭМ!$D$10+'СЕТ СН'!$F$6-'СЕТ СН'!$F$23</f>
        <v>964.16369385999997</v>
      </c>
      <c r="J29" s="36">
        <f>SUMIFS(СВЦЭМ!$D$33:$D$776,СВЦЭМ!$A$33:$A$776,$A29,СВЦЭМ!$B$33:$B$776,J$11)+'СЕТ СН'!$F$11+СВЦЭМ!$D$10+'СЕТ СН'!$F$6-'СЕТ СН'!$F$23</f>
        <v>881.72581974000002</v>
      </c>
      <c r="K29" s="36">
        <f>SUMIFS(СВЦЭМ!$D$33:$D$776,СВЦЭМ!$A$33:$A$776,$A29,СВЦЭМ!$B$33:$B$776,K$11)+'СЕТ СН'!$F$11+СВЦЭМ!$D$10+'СЕТ СН'!$F$6-'СЕТ СН'!$F$23</f>
        <v>815.66507956999999</v>
      </c>
      <c r="L29" s="36">
        <f>SUMIFS(СВЦЭМ!$D$33:$D$776,СВЦЭМ!$A$33:$A$776,$A29,СВЦЭМ!$B$33:$B$776,L$11)+'СЕТ СН'!$F$11+СВЦЭМ!$D$10+'СЕТ СН'!$F$6-'СЕТ СН'!$F$23</f>
        <v>806.14834417999998</v>
      </c>
      <c r="M29" s="36">
        <f>SUMIFS(СВЦЭМ!$D$33:$D$776,СВЦЭМ!$A$33:$A$776,$A29,СВЦЭМ!$B$33:$B$776,M$11)+'СЕТ СН'!$F$11+СВЦЭМ!$D$10+'СЕТ СН'!$F$6-'СЕТ СН'!$F$23</f>
        <v>807.37561446999996</v>
      </c>
      <c r="N29" s="36">
        <f>SUMIFS(СВЦЭМ!$D$33:$D$776,СВЦЭМ!$A$33:$A$776,$A29,СВЦЭМ!$B$33:$B$776,N$11)+'СЕТ СН'!$F$11+СВЦЭМ!$D$10+'СЕТ СН'!$F$6-'СЕТ СН'!$F$23</f>
        <v>814.35230296999998</v>
      </c>
      <c r="O29" s="36">
        <f>SUMIFS(СВЦЭМ!$D$33:$D$776,СВЦЭМ!$A$33:$A$776,$A29,СВЦЭМ!$B$33:$B$776,O$11)+'СЕТ СН'!$F$11+СВЦЭМ!$D$10+'СЕТ СН'!$F$6-'СЕТ СН'!$F$23</f>
        <v>864.01376074999996</v>
      </c>
      <c r="P29" s="36">
        <f>SUMIFS(СВЦЭМ!$D$33:$D$776,СВЦЭМ!$A$33:$A$776,$A29,СВЦЭМ!$B$33:$B$776,P$11)+'СЕТ СН'!$F$11+СВЦЭМ!$D$10+'СЕТ СН'!$F$6-'СЕТ СН'!$F$23</f>
        <v>912.06393929000001</v>
      </c>
      <c r="Q29" s="36">
        <f>SUMIFS(СВЦЭМ!$D$33:$D$776,СВЦЭМ!$A$33:$A$776,$A29,СВЦЭМ!$B$33:$B$776,Q$11)+'СЕТ СН'!$F$11+СВЦЭМ!$D$10+'СЕТ СН'!$F$6-'СЕТ СН'!$F$23</f>
        <v>877.13258173999998</v>
      </c>
      <c r="R29" s="36">
        <f>SUMIFS(СВЦЭМ!$D$33:$D$776,СВЦЭМ!$A$33:$A$776,$A29,СВЦЭМ!$B$33:$B$776,R$11)+'СЕТ СН'!$F$11+СВЦЭМ!$D$10+'СЕТ СН'!$F$6-'СЕТ СН'!$F$23</f>
        <v>821.48885230999997</v>
      </c>
      <c r="S29" s="36">
        <f>SUMIFS(СВЦЭМ!$D$33:$D$776,СВЦЭМ!$A$33:$A$776,$A29,СВЦЭМ!$B$33:$B$776,S$11)+'СЕТ СН'!$F$11+СВЦЭМ!$D$10+'СЕТ СН'!$F$6-'СЕТ СН'!$F$23</f>
        <v>749.0025991</v>
      </c>
      <c r="T29" s="36">
        <f>SUMIFS(СВЦЭМ!$D$33:$D$776,СВЦЭМ!$A$33:$A$776,$A29,СВЦЭМ!$B$33:$B$776,T$11)+'СЕТ СН'!$F$11+СВЦЭМ!$D$10+'СЕТ СН'!$F$6-'СЕТ СН'!$F$23</f>
        <v>709.96757657000001</v>
      </c>
      <c r="U29" s="36">
        <f>SUMIFS(СВЦЭМ!$D$33:$D$776,СВЦЭМ!$A$33:$A$776,$A29,СВЦЭМ!$B$33:$B$776,U$11)+'СЕТ СН'!$F$11+СВЦЭМ!$D$10+'СЕТ СН'!$F$6-'СЕТ СН'!$F$23</f>
        <v>706.30745640999999</v>
      </c>
      <c r="V29" s="36">
        <f>SUMIFS(СВЦЭМ!$D$33:$D$776,СВЦЭМ!$A$33:$A$776,$A29,СВЦЭМ!$B$33:$B$776,V$11)+'СЕТ СН'!$F$11+СВЦЭМ!$D$10+'СЕТ СН'!$F$6-'СЕТ СН'!$F$23</f>
        <v>705.19141992000004</v>
      </c>
      <c r="W29" s="36">
        <f>SUMIFS(СВЦЭМ!$D$33:$D$776,СВЦЭМ!$A$33:$A$776,$A29,СВЦЭМ!$B$33:$B$776,W$11)+'СЕТ СН'!$F$11+СВЦЭМ!$D$10+'СЕТ СН'!$F$6-'СЕТ СН'!$F$23</f>
        <v>704.18510406999997</v>
      </c>
      <c r="X29" s="36">
        <f>SUMIFS(СВЦЭМ!$D$33:$D$776,СВЦЭМ!$A$33:$A$776,$A29,СВЦЭМ!$B$33:$B$776,X$11)+'СЕТ СН'!$F$11+СВЦЭМ!$D$10+'СЕТ СН'!$F$6-'СЕТ СН'!$F$23</f>
        <v>704.29544219000002</v>
      </c>
      <c r="Y29" s="36">
        <f>SUMIFS(СВЦЭМ!$D$33:$D$776,СВЦЭМ!$A$33:$A$776,$A29,СВЦЭМ!$B$33:$B$776,Y$11)+'СЕТ СН'!$F$11+СВЦЭМ!$D$10+'СЕТ СН'!$F$6-'СЕТ СН'!$F$23</f>
        <v>744.72865915</v>
      </c>
    </row>
    <row r="30" spans="1:25" ht="15.75" x14ac:dyDescent="0.2">
      <c r="A30" s="35">
        <f t="shared" si="0"/>
        <v>44123</v>
      </c>
      <c r="B30" s="36">
        <f>SUMIFS(СВЦЭМ!$D$33:$D$776,СВЦЭМ!$A$33:$A$776,$A30,СВЦЭМ!$B$33:$B$776,B$11)+'СЕТ СН'!$F$11+СВЦЭМ!$D$10+'СЕТ СН'!$F$6-'СЕТ СН'!$F$23</f>
        <v>810.40308348999997</v>
      </c>
      <c r="C30" s="36">
        <f>SUMIFS(СВЦЭМ!$D$33:$D$776,СВЦЭМ!$A$33:$A$776,$A30,СВЦЭМ!$B$33:$B$776,C$11)+'СЕТ СН'!$F$11+СВЦЭМ!$D$10+'СЕТ СН'!$F$6-'СЕТ СН'!$F$23</f>
        <v>886.26401114999999</v>
      </c>
      <c r="D30" s="36">
        <f>SUMIFS(СВЦЭМ!$D$33:$D$776,СВЦЭМ!$A$33:$A$776,$A30,СВЦЭМ!$B$33:$B$776,D$11)+'СЕТ СН'!$F$11+СВЦЭМ!$D$10+'СЕТ СН'!$F$6-'СЕТ СН'!$F$23</f>
        <v>956.77466848999995</v>
      </c>
      <c r="E30" s="36">
        <f>SUMIFS(СВЦЭМ!$D$33:$D$776,СВЦЭМ!$A$33:$A$776,$A30,СВЦЭМ!$B$33:$B$776,E$11)+'СЕТ СН'!$F$11+СВЦЭМ!$D$10+'СЕТ СН'!$F$6-'СЕТ СН'!$F$23</f>
        <v>959.73498446999997</v>
      </c>
      <c r="F30" s="36">
        <f>SUMIFS(СВЦЭМ!$D$33:$D$776,СВЦЭМ!$A$33:$A$776,$A30,СВЦЭМ!$B$33:$B$776,F$11)+'СЕТ СН'!$F$11+СВЦЭМ!$D$10+'СЕТ СН'!$F$6-'СЕТ СН'!$F$23</f>
        <v>962.51853530000005</v>
      </c>
      <c r="G30" s="36">
        <f>SUMIFS(СВЦЭМ!$D$33:$D$776,СВЦЭМ!$A$33:$A$776,$A30,СВЦЭМ!$B$33:$B$776,G$11)+'СЕТ СН'!$F$11+СВЦЭМ!$D$10+'СЕТ СН'!$F$6-'СЕТ СН'!$F$23</f>
        <v>943.36918881999998</v>
      </c>
      <c r="H30" s="36">
        <f>SUMIFS(СВЦЭМ!$D$33:$D$776,СВЦЭМ!$A$33:$A$776,$A30,СВЦЭМ!$B$33:$B$776,H$11)+'СЕТ СН'!$F$11+СВЦЭМ!$D$10+'СЕТ СН'!$F$6-'СЕТ СН'!$F$23</f>
        <v>894.23654145</v>
      </c>
      <c r="I30" s="36">
        <f>SUMIFS(СВЦЭМ!$D$33:$D$776,СВЦЭМ!$A$33:$A$776,$A30,СВЦЭМ!$B$33:$B$776,I$11)+'СЕТ СН'!$F$11+СВЦЭМ!$D$10+'СЕТ СН'!$F$6-'СЕТ СН'!$F$23</f>
        <v>839.18086598000002</v>
      </c>
      <c r="J30" s="36">
        <f>SUMIFS(СВЦЭМ!$D$33:$D$776,СВЦЭМ!$A$33:$A$776,$A30,СВЦЭМ!$B$33:$B$776,J$11)+'СЕТ СН'!$F$11+СВЦЭМ!$D$10+'СЕТ СН'!$F$6-'СЕТ СН'!$F$23</f>
        <v>783.28120740999998</v>
      </c>
      <c r="K30" s="36">
        <f>SUMIFS(СВЦЭМ!$D$33:$D$776,СВЦЭМ!$A$33:$A$776,$A30,СВЦЭМ!$B$33:$B$776,K$11)+'СЕТ СН'!$F$11+СВЦЭМ!$D$10+'СЕТ СН'!$F$6-'СЕТ СН'!$F$23</f>
        <v>749.42496926000001</v>
      </c>
      <c r="L30" s="36">
        <f>SUMIFS(СВЦЭМ!$D$33:$D$776,СВЦЭМ!$A$33:$A$776,$A30,СВЦЭМ!$B$33:$B$776,L$11)+'СЕТ СН'!$F$11+СВЦЭМ!$D$10+'СЕТ СН'!$F$6-'СЕТ СН'!$F$23</f>
        <v>751.46423776999995</v>
      </c>
      <c r="M30" s="36">
        <f>SUMIFS(СВЦЭМ!$D$33:$D$776,СВЦЭМ!$A$33:$A$776,$A30,СВЦЭМ!$B$33:$B$776,M$11)+'СЕТ СН'!$F$11+СВЦЭМ!$D$10+'СЕТ СН'!$F$6-'СЕТ СН'!$F$23</f>
        <v>756.83332206</v>
      </c>
      <c r="N30" s="36">
        <f>SUMIFS(СВЦЭМ!$D$33:$D$776,СВЦЭМ!$A$33:$A$776,$A30,СВЦЭМ!$B$33:$B$776,N$11)+'СЕТ СН'!$F$11+СВЦЭМ!$D$10+'СЕТ СН'!$F$6-'СЕТ СН'!$F$23</f>
        <v>769.32973551999999</v>
      </c>
      <c r="O30" s="36">
        <f>SUMIFS(СВЦЭМ!$D$33:$D$776,СВЦЭМ!$A$33:$A$776,$A30,СВЦЭМ!$B$33:$B$776,O$11)+'СЕТ СН'!$F$11+СВЦЭМ!$D$10+'СЕТ СН'!$F$6-'СЕТ СН'!$F$23</f>
        <v>812.6079886</v>
      </c>
      <c r="P30" s="36">
        <f>SUMIFS(СВЦЭМ!$D$33:$D$776,СВЦЭМ!$A$33:$A$776,$A30,СВЦЭМ!$B$33:$B$776,P$11)+'СЕТ СН'!$F$11+СВЦЭМ!$D$10+'СЕТ СН'!$F$6-'СЕТ СН'!$F$23</f>
        <v>851.21736727999996</v>
      </c>
      <c r="Q30" s="36">
        <f>SUMIFS(СВЦЭМ!$D$33:$D$776,СВЦЭМ!$A$33:$A$776,$A30,СВЦЭМ!$B$33:$B$776,Q$11)+'СЕТ СН'!$F$11+СВЦЭМ!$D$10+'СЕТ СН'!$F$6-'СЕТ СН'!$F$23</f>
        <v>822.38223555000002</v>
      </c>
      <c r="R30" s="36">
        <f>SUMIFS(СВЦЭМ!$D$33:$D$776,СВЦЭМ!$A$33:$A$776,$A30,СВЦЭМ!$B$33:$B$776,R$11)+'СЕТ СН'!$F$11+СВЦЭМ!$D$10+'СЕТ СН'!$F$6-'СЕТ СН'!$F$23</f>
        <v>777.84095132000004</v>
      </c>
      <c r="S30" s="36">
        <f>SUMIFS(СВЦЭМ!$D$33:$D$776,СВЦЭМ!$A$33:$A$776,$A30,СВЦЭМ!$B$33:$B$776,S$11)+'СЕТ СН'!$F$11+СВЦЭМ!$D$10+'СЕТ СН'!$F$6-'СЕТ СН'!$F$23</f>
        <v>721.84049660000005</v>
      </c>
      <c r="T30" s="36">
        <f>SUMIFS(СВЦЭМ!$D$33:$D$776,СВЦЭМ!$A$33:$A$776,$A30,СВЦЭМ!$B$33:$B$776,T$11)+'СЕТ СН'!$F$11+СВЦЭМ!$D$10+'СЕТ СН'!$F$6-'СЕТ СН'!$F$23</f>
        <v>692.62639460000003</v>
      </c>
      <c r="U30" s="36">
        <f>SUMIFS(СВЦЭМ!$D$33:$D$776,СВЦЭМ!$A$33:$A$776,$A30,СВЦЭМ!$B$33:$B$776,U$11)+'СЕТ СН'!$F$11+СВЦЭМ!$D$10+'СЕТ СН'!$F$6-'СЕТ СН'!$F$23</f>
        <v>700.69487900000001</v>
      </c>
      <c r="V30" s="36">
        <f>SUMIFS(СВЦЭМ!$D$33:$D$776,СВЦЭМ!$A$33:$A$776,$A30,СВЦЭМ!$B$33:$B$776,V$11)+'СЕТ СН'!$F$11+СВЦЭМ!$D$10+'СЕТ СН'!$F$6-'СЕТ СН'!$F$23</f>
        <v>692.14982382999995</v>
      </c>
      <c r="W30" s="36">
        <f>SUMIFS(СВЦЭМ!$D$33:$D$776,СВЦЭМ!$A$33:$A$776,$A30,СВЦЭМ!$B$33:$B$776,W$11)+'СЕТ СН'!$F$11+СВЦЭМ!$D$10+'СЕТ СН'!$F$6-'СЕТ СН'!$F$23</f>
        <v>696.5875221</v>
      </c>
      <c r="X30" s="36">
        <f>SUMIFS(СВЦЭМ!$D$33:$D$776,СВЦЭМ!$A$33:$A$776,$A30,СВЦЭМ!$B$33:$B$776,X$11)+'СЕТ СН'!$F$11+СВЦЭМ!$D$10+'СЕТ СН'!$F$6-'СЕТ СН'!$F$23</f>
        <v>710.66747356999997</v>
      </c>
      <c r="Y30" s="36">
        <f>SUMIFS(СВЦЭМ!$D$33:$D$776,СВЦЭМ!$A$33:$A$776,$A30,СВЦЭМ!$B$33:$B$776,Y$11)+'СЕТ СН'!$F$11+СВЦЭМ!$D$10+'СЕТ СН'!$F$6-'СЕТ СН'!$F$23</f>
        <v>741.71418330999995</v>
      </c>
    </row>
    <row r="31" spans="1:25" ht="15.75" x14ac:dyDescent="0.2">
      <c r="A31" s="35">
        <f t="shared" si="0"/>
        <v>44124</v>
      </c>
      <c r="B31" s="36">
        <f>SUMIFS(СВЦЭМ!$D$33:$D$776,СВЦЭМ!$A$33:$A$776,$A31,СВЦЭМ!$B$33:$B$776,B$11)+'СЕТ СН'!$F$11+СВЦЭМ!$D$10+'СЕТ СН'!$F$6-'СЕТ СН'!$F$23</f>
        <v>851.04897583000002</v>
      </c>
      <c r="C31" s="36">
        <f>SUMIFS(СВЦЭМ!$D$33:$D$776,СВЦЭМ!$A$33:$A$776,$A31,СВЦЭМ!$B$33:$B$776,C$11)+'СЕТ СН'!$F$11+СВЦЭМ!$D$10+'СЕТ СН'!$F$6-'СЕТ СН'!$F$23</f>
        <v>932.17456292999998</v>
      </c>
      <c r="D31" s="36">
        <f>SUMIFS(СВЦЭМ!$D$33:$D$776,СВЦЭМ!$A$33:$A$776,$A31,СВЦЭМ!$B$33:$B$776,D$11)+'СЕТ СН'!$F$11+СВЦЭМ!$D$10+'СЕТ СН'!$F$6-'СЕТ СН'!$F$23</f>
        <v>999.97476445999996</v>
      </c>
      <c r="E31" s="36">
        <f>SUMIFS(СВЦЭМ!$D$33:$D$776,СВЦЭМ!$A$33:$A$776,$A31,СВЦЭМ!$B$33:$B$776,E$11)+'СЕТ СН'!$F$11+СВЦЭМ!$D$10+'СЕТ СН'!$F$6-'СЕТ СН'!$F$23</f>
        <v>1009.31890919</v>
      </c>
      <c r="F31" s="36">
        <f>SUMIFS(СВЦЭМ!$D$33:$D$776,СВЦЭМ!$A$33:$A$776,$A31,СВЦЭМ!$B$33:$B$776,F$11)+'СЕТ СН'!$F$11+СВЦЭМ!$D$10+'СЕТ СН'!$F$6-'СЕТ СН'!$F$23</f>
        <v>1018.09176826</v>
      </c>
      <c r="G31" s="36">
        <f>SUMIFS(СВЦЭМ!$D$33:$D$776,СВЦЭМ!$A$33:$A$776,$A31,СВЦЭМ!$B$33:$B$776,G$11)+'СЕТ СН'!$F$11+СВЦЭМ!$D$10+'СЕТ СН'!$F$6-'СЕТ СН'!$F$23</f>
        <v>995.19873368000003</v>
      </c>
      <c r="H31" s="36">
        <f>SUMIFS(СВЦЭМ!$D$33:$D$776,СВЦЭМ!$A$33:$A$776,$A31,СВЦЭМ!$B$33:$B$776,H$11)+'СЕТ СН'!$F$11+СВЦЭМ!$D$10+'СЕТ СН'!$F$6-'СЕТ СН'!$F$23</f>
        <v>937.37351852999996</v>
      </c>
      <c r="I31" s="36">
        <f>SUMIFS(СВЦЭМ!$D$33:$D$776,СВЦЭМ!$A$33:$A$776,$A31,СВЦЭМ!$B$33:$B$776,I$11)+'СЕТ СН'!$F$11+СВЦЭМ!$D$10+'СЕТ СН'!$F$6-'СЕТ СН'!$F$23</f>
        <v>885.45857603000002</v>
      </c>
      <c r="J31" s="36">
        <f>SUMIFS(СВЦЭМ!$D$33:$D$776,СВЦЭМ!$A$33:$A$776,$A31,СВЦЭМ!$B$33:$B$776,J$11)+'СЕТ СН'!$F$11+СВЦЭМ!$D$10+'СЕТ СН'!$F$6-'СЕТ СН'!$F$23</f>
        <v>818.98737862999997</v>
      </c>
      <c r="K31" s="36">
        <f>SUMIFS(СВЦЭМ!$D$33:$D$776,СВЦЭМ!$A$33:$A$776,$A31,СВЦЭМ!$B$33:$B$776,K$11)+'СЕТ СН'!$F$11+СВЦЭМ!$D$10+'СЕТ СН'!$F$6-'СЕТ СН'!$F$23</f>
        <v>774.42245979999996</v>
      </c>
      <c r="L31" s="36">
        <f>SUMIFS(СВЦЭМ!$D$33:$D$776,СВЦЭМ!$A$33:$A$776,$A31,СВЦЭМ!$B$33:$B$776,L$11)+'СЕТ СН'!$F$11+СВЦЭМ!$D$10+'СЕТ СН'!$F$6-'СЕТ СН'!$F$23</f>
        <v>774.19243946999995</v>
      </c>
      <c r="M31" s="36">
        <f>SUMIFS(СВЦЭМ!$D$33:$D$776,СВЦЭМ!$A$33:$A$776,$A31,СВЦЭМ!$B$33:$B$776,M$11)+'СЕТ СН'!$F$11+СВЦЭМ!$D$10+'СЕТ СН'!$F$6-'СЕТ СН'!$F$23</f>
        <v>784.75977145000002</v>
      </c>
      <c r="N31" s="36">
        <f>SUMIFS(СВЦЭМ!$D$33:$D$776,СВЦЭМ!$A$33:$A$776,$A31,СВЦЭМ!$B$33:$B$776,N$11)+'СЕТ СН'!$F$11+СВЦЭМ!$D$10+'СЕТ СН'!$F$6-'СЕТ СН'!$F$23</f>
        <v>797.35328446000005</v>
      </c>
      <c r="O31" s="36">
        <f>SUMIFS(СВЦЭМ!$D$33:$D$776,СВЦЭМ!$A$33:$A$776,$A31,СВЦЭМ!$B$33:$B$776,O$11)+'СЕТ СН'!$F$11+СВЦЭМ!$D$10+'СЕТ СН'!$F$6-'СЕТ СН'!$F$23</f>
        <v>840.00755134999997</v>
      </c>
      <c r="P31" s="36">
        <f>SUMIFS(СВЦЭМ!$D$33:$D$776,СВЦЭМ!$A$33:$A$776,$A31,СВЦЭМ!$B$33:$B$776,P$11)+'СЕТ СН'!$F$11+СВЦЭМ!$D$10+'СЕТ СН'!$F$6-'СЕТ СН'!$F$23</f>
        <v>889.10155907000001</v>
      </c>
      <c r="Q31" s="36">
        <f>SUMIFS(СВЦЭМ!$D$33:$D$776,СВЦЭМ!$A$33:$A$776,$A31,СВЦЭМ!$B$33:$B$776,Q$11)+'СЕТ СН'!$F$11+СВЦЭМ!$D$10+'СЕТ СН'!$F$6-'СЕТ СН'!$F$23</f>
        <v>858.60300094000002</v>
      </c>
      <c r="R31" s="36">
        <f>SUMIFS(СВЦЭМ!$D$33:$D$776,СВЦЭМ!$A$33:$A$776,$A31,СВЦЭМ!$B$33:$B$776,R$11)+'СЕТ СН'!$F$11+СВЦЭМ!$D$10+'СЕТ СН'!$F$6-'СЕТ СН'!$F$23</f>
        <v>807.41485170999999</v>
      </c>
      <c r="S31" s="36">
        <f>SUMIFS(СВЦЭМ!$D$33:$D$776,СВЦЭМ!$A$33:$A$776,$A31,СВЦЭМ!$B$33:$B$776,S$11)+'СЕТ СН'!$F$11+СВЦЭМ!$D$10+'СЕТ СН'!$F$6-'СЕТ СН'!$F$23</f>
        <v>738.65211934000001</v>
      </c>
      <c r="T31" s="36">
        <f>SUMIFS(СВЦЭМ!$D$33:$D$776,СВЦЭМ!$A$33:$A$776,$A31,СВЦЭМ!$B$33:$B$776,T$11)+'СЕТ СН'!$F$11+СВЦЭМ!$D$10+'СЕТ СН'!$F$6-'СЕТ СН'!$F$23</f>
        <v>706.20230599000001</v>
      </c>
      <c r="U31" s="36">
        <f>SUMIFS(СВЦЭМ!$D$33:$D$776,СВЦЭМ!$A$33:$A$776,$A31,СВЦЭМ!$B$33:$B$776,U$11)+'СЕТ СН'!$F$11+СВЦЭМ!$D$10+'СЕТ СН'!$F$6-'СЕТ СН'!$F$23</f>
        <v>720.96350088999998</v>
      </c>
      <c r="V31" s="36">
        <f>SUMIFS(СВЦЭМ!$D$33:$D$776,СВЦЭМ!$A$33:$A$776,$A31,СВЦЭМ!$B$33:$B$776,V$11)+'СЕТ СН'!$F$11+СВЦЭМ!$D$10+'СЕТ СН'!$F$6-'СЕТ СН'!$F$23</f>
        <v>718.14852268000004</v>
      </c>
      <c r="W31" s="36">
        <f>SUMIFS(СВЦЭМ!$D$33:$D$776,СВЦЭМ!$A$33:$A$776,$A31,СВЦЭМ!$B$33:$B$776,W$11)+'СЕТ СН'!$F$11+СВЦЭМ!$D$10+'СЕТ СН'!$F$6-'СЕТ СН'!$F$23</f>
        <v>714.24070089999998</v>
      </c>
      <c r="X31" s="36">
        <f>SUMIFS(СВЦЭМ!$D$33:$D$776,СВЦЭМ!$A$33:$A$776,$A31,СВЦЭМ!$B$33:$B$776,X$11)+'СЕТ СН'!$F$11+СВЦЭМ!$D$10+'СЕТ СН'!$F$6-'СЕТ СН'!$F$23</f>
        <v>718.49744059</v>
      </c>
      <c r="Y31" s="36">
        <f>SUMIFS(СВЦЭМ!$D$33:$D$776,СВЦЭМ!$A$33:$A$776,$A31,СВЦЭМ!$B$33:$B$776,Y$11)+'СЕТ СН'!$F$11+СВЦЭМ!$D$10+'СЕТ СН'!$F$6-'СЕТ СН'!$F$23</f>
        <v>754.10991945000001</v>
      </c>
    </row>
    <row r="32" spans="1:25" ht="15.75" x14ac:dyDescent="0.2">
      <c r="A32" s="35">
        <f t="shared" si="0"/>
        <v>44125</v>
      </c>
      <c r="B32" s="36">
        <f>SUMIFS(СВЦЭМ!$D$33:$D$776,СВЦЭМ!$A$33:$A$776,$A32,СВЦЭМ!$B$33:$B$776,B$11)+'СЕТ СН'!$F$11+СВЦЭМ!$D$10+'СЕТ СН'!$F$6-'СЕТ СН'!$F$23</f>
        <v>835.37790902999996</v>
      </c>
      <c r="C32" s="36">
        <f>SUMIFS(СВЦЭМ!$D$33:$D$776,СВЦЭМ!$A$33:$A$776,$A32,СВЦЭМ!$B$33:$B$776,C$11)+'СЕТ СН'!$F$11+СВЦЭМ!$D$10+'СЕТ СН'!$F$6-'СЕТ СН'!$F$23</f>
        <v>913.92692932</v>
      </c>
      <c r="D32" s="36">
        <f>SUMIFS(СВЦЭМ!$D$33:$D$776,СВЦЭМ!$A$33:$A$776,$A32,СВЦЭМ!$B$33:$B$776,D$11)+'СЕТ СН'!$F$11+СВЦЭМ!$D$10+'СЕТ СН'!$F$6-'СЕТ СН'!$F$23</f>
        <v>970.75535008999998</v>
      </c>
      <c r="E32" s="36">
        <f>SUMIFS(СВЦЭМ!$D$33:$D$776,СВЦЭМ!$A$33:$A$776,$A32,СВЦЭМ!$B$33:$B$776,E$11)+'СЕТ СН'!$F$11+СВЦЭМ!$D$10+'СЕТ СН'!$F$6-'СЕТ СН'!$F$23</f>
        <v>978.33353708000004</v>
      </c>
      <c r="F32" s="36">
        <f>SUMIFS(СВЦЭМ!$D$33:$D$776,СВЦЭМ!$A$33:$A$776,$A32,СВЦЭМ!$B$33:$B$776,F$11)+'СЕТ СН'!$F$11+СВЦЭМ!$D$10+'СЕТ СН'!$F$6-'СЕТ СН'!$F$23</f>
        <v>978.81135297000003</v>
      </c>
      <c r="G32" s="36">
        <f>SUMIFS(СВЦЭМ!$D$33:$D$776,СВЦЭМ!$A$33:$A$776,$A32,СВЦЭМ!$B$33:$B$776,G$11)+'СЕТ СН'!$F$11+СВЦЭМ!$D$10+'СЕТ СН'!$F$6-'СЕТ СН'!$F$23</f>
        <v>961.65809251999997</v>
      </c>
      <c r="H32" s="36">
        <f>SUMIFS(СВЦЭМ!$D$33:$D$776,СВЦЭМ!$A$33:$A$776,$A32,СВЦЭМ!$B$33:$B$776,H$11)+'СЕТ СН'!$F$11+СВЦЭМ!$D$10+'СЕТ СН'!$F$6-'СЕТ СН'!$F$23</f>
        <v>909.39722672000005</v>
      </c>
      <c r="I32" s="36">
        <f>SUMIFS(СВЦЭМ!$D$33:$D$776,СВЦЭМ!$A$33:$A$776,$A32,СВЦЭМ!$B$33:$B$776,I$11)+'СЕТ СН'!$F$11+СВЦЭМ!$D$10+'СЕТ СН'!$F$6-'СЕТ СН'!$F$23</f>
        <v>865.99258082000006</v>
      </c>
      <c r="J32" s="36">
        <f>SUMIFS(СВЦЭМ!$D$33:$D$776,СВЦЭМ!$A$33:$A$776,$A32,СВЦЭМ!$B$33:$B$776,J$11)+'СЕТ СН'!$F$11+СВЦЭМ!$D$10+'СЕТ СН'!$F$6-'СЕТ СН'!$F$23</f>
        <v>811.31579722000004</v>
      </c>
      <c r="K32" s="36">
        <f>SUMIFS(СВЦЭМ!$D$33:$D$776,СВЦЭМ!$A$33:$A$776,$A32,СВЦЭМ!$B$33:$B$776,K$11)+'СЕТ СН'!$F$11+СВЦЭМ!$D$10+'СЕТ СН'!$F$6-'СЕТ СН'!$F$23</f>
        <v>771.64974642000004</v>
      </c>
      <c r="L32" s="36">
        <f>SUMIFS(СВЦЭМ!$D$33:$D$776,СВЦЭМ!$A$33:$A$776,$A32,СВЦЭМ!$B$33:$B$776,L$11)+'СЕТ СН'!$F$11+СВЦЭМ!$D$10+'СЕТ СН'!$F$6-'СЕТ СН'!$F$23</f>
        <v>771.77634622000005</v>
      </c>
      <c r="M32" s="36">
        <f>SUMIFS(СВЦЭМ!$D$33:$D$776,СВЦЭМ!$A$33:$A$776,$A32,СВЦЭМ!$B$33:$B$776,M$11)+'СЕТ СН'!$F$11+СВЦЭМ!$D$10+'СЕТ СН'!$F$6-'СЕТ СН'!$F$23</f>
        <v>775.59921534</v>
      </c>
      <c r="N32" s="36">
        <f>SUMIFS(СВЦЭМ!$D$33:$D$776,СВЦЭМ!$A$33:$A$776,$A32,СВЦЭМ!$B$33:$B$776,N$11)+'СЕТ СН'!$F$11+СВЦЭМ!$D$10+'СЕТ СН'!$F$6-'СЕТ СН'!$F$23</f>
        <v>782.68512453999995</v>
      </c>
      <c r="O32" s="36">
        <f>SUMIFS(СВЦЭМ!$D$33:$D$776,СВЦЭМ!$A$33:$A$776,$A32,СВЦЭМ!$B$33:$B$776,O$11)+'СЕТ СН'!$F$11+СВЦЭМ!$D$10+'СЕТ СН'!$F$6-'СЕТ СН'!$F$23</f>
        <v>821.15193695000005</v>
      </c>
      <c r="P32" s="36">
        <f>SUMIFS(СВЦЭМ!$D$33:$D$776,СВЦЭМ!$A$33:$A$776,$A32,СВЦЭМ!$B$33:$B$776,P$11)+'СЕТ СН'!$F$11+СВЦЭМ!$D$10+'СЕТ СН'!$F$6-'СЕТ СН'!$F$23</f>
        <v>861.94117587000005</v>
      </c>
      <c r="Q32" s="36">
        <f>SUMIFS(СВЦЭМ!$D$33:$D$776,СВЦЭМ!$A$33:$A$776,$A32,СВЦЭМ!$B$33:$B$776,Q$11)+'СЕТ СН'!$F$11+СВЦЭМ!$D$10+'СЕТ СН'!$F$6-'СЕТ СН'!$F$23</f>
        <v>826.57317923000005</v>
      </c>
      <c r="R32" s="36">
        <f>SUMIFS(СВЦЭМ!$D$33:$D$776,СВЦЭМ!$A$33:$A$776,$A32,СВЦЭМ!$B$33:$B$776,R$11)+'СЕТ СН'!$F$11+СВЦЭМ!$D$10+'СЕТ СН'!$F$6-'СЕТ СН'!$F$23</f>
        <v>772.34654868999996</v>
      </c>
      <c r="S32" s="36">
        <f>SUMIFS(СВЦЭМ!$D$33:$D$776,СВЦЭМ!$A$33:$A$776,$A32,СВЦЭМ!$B$33:$B$776,S$11)+'СЕТ СН'!$F$11+СВЦЭМ!$D$10+'СЕТ СН'!$F$6-'СЕТ СН'!$F$23</f>
        <v>709.35646093000003</v>
      </c>
      <c r="T32" s="36">
        <f>SUMIFS(СВЦЭМ!$D$33:$D$776,СВЦЭМ!$A$33:$A$776,$A32,СВЦЭМ!$B$33:$B$776,T$11)+'СЕТ СН'!$F$11+СВЦЭМ!$D$10+'СЕТ СН'!$F$6-'СЕТ СН'!$F$23</f>
        <v>704.38823304000005</v>
      </c>
      <c r="U32" s="36">
        <f>SUMIFS(СВЦЭМ!$D$33:$D$776,СВЦЭМ!$A$33:$A$776,$A32,СВЦЭМ!$B$33:$B$776,U$11)+'СЕТ СН'!$F$11+СВЦЭМ!$D$10+'СЕТ СН'!$F$6-'СЕТ СН'!$F$23</f>
        <v>719.69047445000001</v>
      </c>
      <c r="V32" s="36">
        <f>SUMIFS(СВЦЭМ!$D$33:$D$776,СВЦЭМ!$A$33:$A$776,$A32,СВЦЭМ!$B$33:$B$776,V$11)+'СЕТ СН'!$F$11+СВЦЭМ!$D$10+'СЕТ СН'!$F$6-'СЕТ СН'!$F$23</f>
        <v>716.70073110999999</v>
      </c>
      <c r="W32" s="36">
        <f>SUMIFS(СВЦЭМ!$D$33:$D$776,СВЦЭМ!$A$33:$A$776,$A32,СВЦЭМ!$B$33:$B$776,W$11)+'СЕТ СН'!$F$11+СВЦЭМ!$D$10+'СЕТ СН'!$F$6-'СЕТ СН'!$F$23</f>
        <v>714.02790574999995</v>
      </c>
      <c r="X32" s="36">
        <f>SUMIFS(СВЦЭМ!$D$33:$D$776,СВЦЭМ!$A$33:$A$776,$A32,СВЦЭМ!$B$33:$B$776,X$11)+'СЕТ СН'!$F$11+СВЦЭМ!$D$10+'СЕТ СН'!$F$6-'СЕТ СН'!$F$23</f>
        <v>705.77072411999995</v>
      </c>
      <c r="Y32" s="36">
        <f>SUMIFS(СВЦЭМ!$D$33:$D$776,СВЦЭМ!$A$33:$A$776,$A32,СВЦЭМ!$B$33:$B$776,Y$11)+'СЕТ СН'!$F$11+СВЦЭМ!$D$10+'СЕТ СН'!$F$6-'СЕТ СН'!$F$23</f>
        <v>737.62993038000002</v>
      </c>
    </row>
    <row r="33" spans="1:27" ht="15.75" x14ac:dyDescent="0.2">
      <c r="A33" s="35">
        <f t="shared" si="0"/>
        <v>44126</v>
      </c>
      <c r="B33" s="36">
        <f>SUMIFS(СВЦЭМ!$D$33:$D$776,СВЦЭМ!$A$33:$A$776,$A33,СВЦЭМ!$B$33:$B$776,B$11)+'СЕТ СН'!$F$11+СВЦЭМ!$D$10+'СЕТ СН'!$F$6-'СЕТ СН'!$F$23</f>
        <v>854.57056465000005</v>
      </c>
      <c r="C33" s="36">
        <f>SUMIFS(СВЦЭМ!$D$33:$D$776,СВЦЭМ!$A$33:$A$776,$A33,СВЦЭМ!$B$33:$B$776,C$11)+'СЕТ СН'!$F$11+СВЦЭМ!$D$10+'СЕТ СН'!$F$6-'СЕТ СН'!$F$23</f>
        <v>945.28016353999999</v>
      </c>
      <c r="D33" s="36">
        <f>SUMIFS(СВЦЭМ!$D$33:$D$776,СВЦЭМ!$A$33:$A$776,$A33,СВЦЭМ!$B$33:$B$776,D$11)+'СЕТ СН'!$F$11+СВЦЭМ!$D$10+'СЕТ СН'!$F$6-'СЕТ СН'!$F$23</f>
        <v>1001.8333199899999</v>
      </c>
      <c r="E33" s="36">
        <f>SUMIFS(СВЦЭМ!$D$33:$D$776,СВЦЭМ!$A$33:$A$776,$A33,СВЦЭМ!$B$33:$B$776,E$11)+'СЕТ СН'!$F$11+СВЦЭМ!$D$10+'СЕТ СН'!$F$6-'СЕТ СН'!$F$23</f>
        <v>1007.61718792</v>
      </c>
      <c r="F33" s="36">
        <f>SUMIFS(СВЦЭМ!$D$33:$D$776,СВЦЭМ!$A$33:$A$776,$A33,СВЦЭМ!$B$33:$B$776,F$11)+'СЕТ СН'!$F$11+СВЦЭМ!$D$10+'СЕТ СН'!$F$6-'СЕТ СН'!$F$23</f>
        <v>1008.11165166</v>
      </c>
      <c r="G33" s="36">
        <f>SUMIFS(СВЦЭМ!$D$33:$D$776,СВЦЭМ!$A$33:$A$776,$A33,СВЦЭМ!$B$33:$B$776,G$11)+'СЕТ СН'!$F$11+СВЦЭМ!$D$10+'СЕТ СН'!$F$6-'СЕТ СН'!$F$23</f>
        <v>987.71059864000006</v>
      </c>
      <c r="H33" s="36">
        <f>SUMIFS(СВЦЭМ!$D$33:$D$776,СВЦЭМ!$A$33:$A$776,$A33,СВЦЭМ!$B$33:$B$776,H$11)+'СЕТ СН'!$F$11+СВЦЭМ!$D$10+'СЕТ СН'!$F$6-'СЕТ СН'!$F$23</f>
        <v>938.05877021000003</v>
      </c>
      <c r="I33" s="36">
        <f>SUMIFS(СВЦЭМ!$D$33:$D$776,СВЦЭМ!$A$33:$A$776,$A33,СВЦЭМ!$B$33:$B$776,I$11)+'СЕТ СН'!$F$11+СВЦЭМ!$D$10+'СЕТ СН'!$F$6-'СЕТ СН'!$F$23</f>
        <v>890.28367602000003</v>
      </c>
      <c r="J33" s="36">
        <f>SUMIFS(СВЦЭМ!$D$33:$D$776,СВЦЭМ!$A$33:$A$776,$A33,СВЦЭМ!$B$33:$B$776,J$11)+'СЕТ СН'!$F$11+СВЦЭМ!$D$10+'СЕТ СН'!$F$6-'СЕТ СН'!$F$23</f>
        <v>831.08429744</v>
      </c>
      <c r="K33" s="36">
        <f>SUMIFS(СВЦЭМ!$D$33:$D$776,СВЦЭМ!$A$33:$A$776,$A33,СВЦЭМ!$B$33:$B$776,K$11)+'СЕТ СН'!$F$11+СВЦЭМ!$D$10+'СЕТ СН'!$F$6-'СЕТ СН'!$F$23</f>
        <v>789.21524311999997</v>
      </c>
      <c r="L33" s="36">
        <f>SUMIFS(СВЦЭМ!$D$33:$D$776,СВЦЭМ!$A$33:$A$776,$A33,СВЦЭМ!$B$33:$B$776,L$11)+'СЕТ СН'!$F$11+СВЦЭМ!$D$10+'СЕТ СН'!$F$6-'СЕТ СН'!$F$23</f>
        <v>786.27538638999999</v>
      </c>
      <c r="M33" s="36">
        <f>SUMIFS(СВЦЭМ!$D$33:$D$776,СВЦЭМ!$A$33:$A$776,$A33,СВЦЭМ!$B$33:$B$776,M$11)+'СЕТ СН'!$F$11+СВЦЭМ!$D$10+'СЕТ СН'!$F$6-'СЕТ СН'!$F$23</f>
        <v>796.57551188000002</v>
      </c>
      <c r="N33" s="36">
        <f>SUMIFS(СВЦЭМ!$D$33:$D$776,СВЦЭМ!$A$33:$A$776,$A33,СВЦЭМ!$B$33:$B$776,N$11)+'СЕТ СН'!$F$11+СВЦЭМ!$D$10+'СЕТ СН'!$F$6-'СЕТ СН'!$F$23</f>
        <v>807.17523333999998</v>
      </c>
      <c r="O33" s="36">
        <f>SUMIFS(СВЦЭМ!$D$33:$D$776,СВЦЭМ!$A$33:$A$776,$A33,СВЦЭМ!$B$33:$B$776,O$11)+'СЕТ СН'!$F$11+СВЦЭМ!$D$10+'СЕТ СН'!$F$6-'СЕТ СН'!$F$23</f>
        <v>855.10586809000006</v>
      </c>
      <c r="P33" s="36">
        <f>SUMIFS(СВЦЭМ!$D$33:$D$776,СВЦЭМ!$A$33:$A$776,$A33,СВЦЭМ!$B$33:$B$776,P$11)+'СЕТ СН'!$F$11+СВЦЭМ!$D$10+'СЕТ СН'!$F$6-'СЕТ СН'!$F$23</f>
        <v>896.68609500000002</v>
      </c>
      <c r="Q33" s="36">
        <f>SUMIFS(СВЦЭМ!$D$33:$D$776,СВЦЭМ!$A$33:$A$776,$A33,СВЦЭМ!$B$33:$B$776,Q$11)+'СЕТ СН'!$F$11+СВЦЭМ!$D$10+'СЕТ СН'!$F$6-'СЕТ СН'!$F$23</f>
        <v>857.82903996000005</v>
      </c>
      <c r="R33" s="36">
        <f>SUMIFS(СВЦЭМ!$D$33:$D$776,СВЦЭМ!$A$33:$A$776,$A33,СВЦЭМ!$B$33:$B$776,R$11)+'СЕТ СН'!$F$11+СВЦЭМ!$D$10+'СЕТ СН'!$F$6-'СЕТ СН'!$F$23</f>
        <v>800.77792265000005</v>
      </c>
      <c r="S33" s="36">
        <f>SUMIFS(СВЦЭМ!$D$33:$D$776,СВЦЭМ!$A$33:$A$776,$A33,СВЦЭМ!$B$33:$B$776,S$11)+'СЕТ СН'!$F$11+СВЦЭМ!$D$10+'СЕТ СН'!$F$6-'СЕТ СН'!$F$23</f>
        <v>737.77308247999997</v>
      </c>
      <c r="T33" s="36">
        <f>SUMIFS(СВЦЭМ!$D$33:$D$776,СВЦЭМ!$A$33:$A$776,$A33,СВЦЭМ!$B$33:$B$776,T$11)+'СЕТ СН'!$F$11+СВЦЭМ!$D$10+'СЕТ СН'!$F$6-'СЕТ СН'!$F$23</f>
        <v>719.22934588999999</v>
      </c>
      <c r="U33" s="36">
        <f>SUMIFS(СВЦЭМ!$D$33:$D$776,СВЦЭМ!$A$33:$A$776,$A33,СВЦЭМ!$B$33:$B$776,U$11)+'СЕТ СН'!$F$11+СВЦЭМ!$D$10+'СЕТ СН'!$F$6-'СЕТ СН'!$F$23</f>
        <v>733.60424753999996</v>
      </c>
      <c r="V33" s="36">
        <f>SUMIFS(СВЦЭМ!$D$33:$D$776,СВЦЭМ!$A$33:$A$776,$A33,СВЦЭМ!$B$33:$B$776,V$11)+'СЕТ СН'!$F$11+СВЦЭМ!$D$10+'СЕТ СН'!$F$6-'СЕТ СН'!$F$23</f>
        <v>727.40689425000005</v>
      </c>
      <c r="W33" s="36">
        <f>SUMIFS(СВЦЭМ!$D$33:$D$776,СВЦЭМ!$A$33:$A$776,$A33,СВЦЭМ!$B$33:$B$776,W$11)+'СЕТ СН'!$F$11+СВЦЭМ!$D$10+'СЕТ СН'!$F$6-'СЕТ СН'!$F$23</f>
        <v>728.07550364999997</v>
      </c>
      <c r="X33" s="36">
        <f>SUMIFS(СВЦЭМ!$D$33:$D$776,СВЦЭМ!$A$33:$A$776,$A33,СВЦЭМ!$B$33:$B$776,X$11)+'СЕТ СН'!$F$11+СВЦЭМ!$D$10+'СЕТ СН'!$F$6-'СЕТ СН'!$F$23</f>
        <v>718.69217794999997</v>
      </c>
      <c r="Y33" s="36">
        <f>SUMIFS(СВЦЭМ!$D$33:$D$776,СВЦЭМ!$A$33:$A$776,$A33,СВЦЭМ!$B$33:$B$776,Y$11)+'СЕТ СН'!$F$11+СВЦЭМ!$D$10+'СЕТ СН'!$F$6-'СЕТ СН'!$F$23</f>
        <v>754.13832550999996</v>
      </c>
    </row>
    <row r="34" spans="1:27" ht="15.75" x14ac:dyDescent="0.2">
      <c r="A34" s="35">
        <f t="shared" si="0"/>
        <v>44127</v>
      </c>
      <c r="B34" s="36">
        <f>SUMIFS(СВЦЭМ!$D$33:$D$776,СВЦЭМ!$A$33:$A$776,$A34,СВЦЭМ!$B$33:$B$776,B$11)+'СЕТ СН'!$F$11+СВЦЭМ!$D$10+'СЕТ СН'!$F$6-'СЕТ СН'!$F$23</f>
        <v>868.43157810000002</v>
      </c>
      <c r="C34" s="36">
        <f>SUMIFS(СВЦЭМ!$D$33:$D$776,СВЦЭМ!$A$33:$A$776,$A34,СВЦЭМ!$B$33:$B$776,C$11)+'СЕТ СН'!$F$11+СВЦЭМ!$D$10+'СЕТ СН'!$F$6-'СЕТ СН'!$F$23</f>
        <v>947.13517560000003</v>
      </c>
      <c r="D34" s="36">
        <f>SUMIFS(СВЦЭМ!$D$33:$D$776,СВЦЭМ!$A$33:$A$776,$A34,СВЦЭМ!$B$33:$B$776,D$11)+'СЕТ СН'!$F$11+СВЦЭМ!$D$10+'СЕТ СН'!$F$6-'СЕТ СН'!$F$23</f>
        <v>1002.0376658599999</v>
      </c>
      <c r="E34" s="36">
        <f>SUMIFS(СВЦЭМ!$D$33:$D$776,СВЦЭМ!$A$33:$A$776,$A34,СВЦЭМ!$B$33:$B$776,E$11)+'СЕТ СН'!$F$11+СВЦЭМ!$D$10+'СЕТ СН'!$F$6-'СЕТ СН'!$F$23</f>
        <v>1010.7289441299999</v>
      </c>
      <c r="F34" s="36">
        <f>SUMIFS(СВЦЭМ!$D$33:$D$776,СВЦЭМ!$A$33:$A$776,$A34,СВЦЭМ!$B$33:$B$776,F$11)+'СЕТ СН'!$F$11+СВЦЭМ!$D$10+'СЕТ СН'!$F$6-'СЕТ СН'!$F$23</f>
        <v>1009.8951695</v>
      </c>
      <c r="G34" s="36">
        <f>SUMIFS(СВЦЭМ!$D$33:$D$776,СВЦЭМ!$A$33:$A$776,$A34,СВЦЭМ!$B$33:$B$776,G$11)+'СЕТ СН'!$F$11+СВЦЭМ!$D$10+'СЕТ СН'!$F$6-'СЕТ СН'!$F$23</f>
        <v>989.15472715999999</v>
      </c>
      <c r="H34" s="36">
        <f>SUMIFS(СВЦЭМ!$D$33:$D$776,СВЦЭМ!$A$33:$A$776,$A34,СВЦЭМ!$B$33:$B$776,H$11)+'СЕТ СН'!$F$11+СВЦЭМ!$D$10+'СЕТ СН'!$F$6-'СЕТ СН'!$F$23</f>
        <v>941.38723759000004</v>
      </c>
      <c r="I34" s="36">
        <f>SUMIFS(СВЦЭМ!$D$33:$D$776,СВЦЭМ!$A$33:$A$776,$A34,СВЦЭМ!$B$33:$B$776,I$11)+'СЕТ СН'!$F$11+СВЦЭМ!$D$10+'СЕТ СН'!$F$6-'СЕТ СН'!$F$23</f>
        <v>893.26381545000004</v>
      </c>
      <c r="J34" s="36">
        <f>SUMIFS(СВЦЭМ!$D$33:$D$776,СВЦЭМ!$A$33:$A$776,$A34,СВЦЭМ!$B$33:$B$776,J$11)+'СЕТ СН'!$F$11+СВЦЭМ!$D$10+'СЕТ СН'!$F$6-'СЕТ СН'!$F$23</f>
        <v>835.56224275</v>
      </c>
      <c r="K34" s="36">
        <f>SUMIFS(СВЦЭМ!$D$33:$D$776,СВЦЭМ!$A$33:$A$776,$A34,СВЦЭМ!$B$33:$B$776,K$11)+'СЕТ СН'!$F$11+СВЦЭМ!$D$10+'СЕТ СН'!$F$6-'СЕТ СН'!$F$23</f>
        <v>806.26180073</v>
      </c>
      <c r="L34" s="36">
        <f>SUMIFS(СВЦЭМ!$D$33:$D$776,СВЦЭМ!$A$33:$A$776,$A34,СВЦЭМ!$B$33:$B$776,L$11)+'СЕТ СН'!$F$11+СВЦЭМ!$D$10+'СЕТ СН'!$F$6-'СЕТ СН'!$F$23</f>
        <v>805.94983628</v>
      </c>
      <c r="M34" s="36">
        <f>SUMIFS(СВЦЭМ!$D$33:$D$776,СВЦЭМ!$A$33:$A$776,$A34,СВЦЭМ!$B$33:$B$776,M$11)+'СЕТ СН'!$F$11+СВЦЭМ!$D$10+'СЕТ СН'!$F$6-'СЕТ СН'!$F$23</f>
        <v>806.77544421000005</v>
      </c>
      <c r="N34" s="36">
        <f>SUMIFS(СВЦЭМ!$D$33:$D$776,СВЦЭМ!$A$33:$A$776,$A34,СВЦЭМ!$B$33:$B$776,N$11)+'СЕТ СН'!$F$11+СВЦЭМ!$D$10+'СЕТ СН'!$F$6-'СЕТ СН'!$F$23</f>
        <v>813.93471639999996</v>
      </c>
      <c r="O34" s="36">
        <f>SUMIFS(СВЦЭМ!$D$33:$D$776,СВЦЭМ!$A$33:$A$776,$A34,СВЦЭМ!$B$33:$B$776,O$11)+'СЕТ СН'!$F$11+СВЦЭМ!$D$10+'СЕТ СН'!$F$6-'СЕТ СН'!$F$23</f>
        <v>853.91176082000004</v>
      </c>
      <c r="P34" s="36">
        <f>SUMIFS(СВЦЭМ!$D$33:$D$776,СВЦЭМ!$A$33:$A$776,$A34,СВЦЭМ!$B$33:$B$776,P$11)+'СЕТ СН'!$F$11+СВЦЭМ!$D$10+'СЕТ СН'!$F$6-'СЕТ СН'!$F$23</f>
        <v>892.53374230999998</v>
      </c>
      <c r="Q34" s="36">
        <f>SUMIFS(СВЦЭМ!$D$33:$D$776,СВЦЭМ!$A$33:$A$776,$A34,СВЦЭМ!$B$33:$B$776,Q$11)+'СЕТ СН'!$F$11+СВЦЭМ!$D$10+'СЕТ СН'!$F$6-'СЕТ СН'!$F$23</f>
        <v>855.24658639999996</v>
      </c>
      <c r="R34" s="36">
        <f>SUMIFS(СВЦЭМ!$D$33:$D$776,СВЦЭМ!$A$33:$A$776,$A34,СВЦЭМ!$B$33:$B$776,R$11)+'СЕТ СН'!$F$11+СВЦЭМ!$D$10+'СЕТ СН'!$F$6-'СЕТ СН'!$F$23</f>
        <v>801.56609576000005</v>
      </c>
      <c r="S34" s="36">
        <f>SUMIFS(СВЦЭМ!$D$33:$D$776,СВЦЭМ!$A$33:$A$776,$A34,СВЦЭМ!$B$33:$B$776,S$11)+'СЕТ СН'!$F$11+СВЦЭМ!$D$10+'СЕТ СН'!$F$6-'СЕТ СН'!$F$23</f>
        <v>827.41885463000006</v>
      </c>
      <c r="T34" s="36">
        <f>SUMIFS(СВЦЭМ!$D$33:$D$776,СВЦЭМ!$A$33:$A$776,$A34,СВЦЭМ!$B$33:$B$776,T$11)+'СЕТ СН'!$F$11+СВЦЭМ!$D$10+'СЕТ СН'!$F$6-'СЕТ СН'!$F$23</f>
        <v>822.36901340999998</v>
      </c>
      <c r="U34" s="36">
        <f>SUMIFS(СВЦЭМ!$D$33:$D$776,СВЦЭМ!$A$33:$A$776,$A34,СВЦЭМ!$B$33:$B$776,U$11)+'СЕТ СН'!$F$11+СВЦЭМ!$D$10+'СЕТ СН'!$F$6-'СЕТ СН'!$F$23</f>
        <v>755.91285798000001</v>
      </c>
      <c r="V34" s="36">
        <f>SUMIFS(СВЦЭМ!$D$33:$D$776,СВЦЭМ!$A$33:$A$776,$A34,СВЦЭМ!$B$33:$B$776,V$11)+'СЕТ СН'!$F$11+СВЦЭМ!$D$10+'СЕТ СН'!$F$6-'СЕТ СН'!$F$23</f>
        <v>751.46457656999996</v>
      </c>
      <c r="W34" s="36">
        <f>SUMIFS(СВЦЭМ!$D$33:$D$776,СВЦЭМ!$A$33:$A$776,$A34,СВЦЭМ!$B$33:$B$776,W$11)+'СЕТ СН'!$F$11+СВЦЭМ!$D$10+'СЕТ СН'!$F$6-'СЕТ СН'!$F$23</f>
        <v>748.09025743999996</v>
      </c>
      <c r="X34" s="36">
        <f>SUMIFS(СВЦЭМ!$D$33:$D$776,СВЦЭМ!$A$33:$A$776,$A34,СВЦЭМ!$B$33:$B$776,X$11)+'СЕТ СН'!$F$11+СВЦЭМ!$D$10+'СЕТ СН'!$F$6-'СЕТ СН'!$F$23</f>
        <v>731.17969182000002</v>
      </c>
      <c r="Y34" s="36">
        <f>SUMIFS(СВЦЭМ!$D$33:$D$776,СВЦЭМ!$A$33:$A$776,$A34,СВЦЭМ!$B$33:$B$776,Y$11)+'СЕТ СН'!$F$11+СВЦЭМ!$D$10+'СЕТ СН'!$F$6-'СЕТ СН'!$F$23</f>
        <v>737.15087444000005</v>
      </c>
    </row>
    <row r="35" spans="1:27" ht="15.75" x14ac:dyDescent="0.2">
      <c r="A35" s="35">
        <f t="shared" si="0"/>
        <v>44128</v>
      </c>
      <c r="B35" s="36">
        <f>SUMIFS(СВЦЭМ!$D$33:$D$776,СВЦЭМ!$A$33:$A$776,$A35,СВЦЭМ!$B$33:$B$776,B$11)+'СЕТ СН'!$F$11+СВЦЭМ!$D$10+'СЕТ СН'!$F$6-'СЕТ СН'!$F$23</f>
        <v>837.17722409999999</v>
      </c>
      <c r="C35" s="36">
        <f>SUMIFS(СВЦЭМ!$D$33:$D$776,СВЦЭМ!$A$33:$A$776,$A35,СВЦЭМ!$B$33:$B$776,C$11)+'СЕТ СН'!$F$11+СВЦЭМ!$D$10+'СЕТ СН'!$F$6-'СЕТ СН'!$F$23</f>
        <v>915.12633970000002</v>
      </c>
      <c r="D35" s="36">
        <f>SUMIFS(СВЦЭМ!$D$33:$D$776,СВЦЭМ!$A$33:$A$776,$A35,СВЦЭМ!$B$33:$B$776,D$11)+'СЕТ СН'!$F$11+СВЦЭМ!$D$10+'СЕТ СН'!$F$6-'СЕТ СН'!$F$23</f>
        <v>982.62853232999998</v>
      </c>
      <c r="E35" s="36">
        <f>SUMIFS(СВЦЭМ!$D$33:$D$776,СВЦЭМ!$A$33:$A$776,$A35,СВЦЭМ!$B$33:$B$776,E$11)+'СЕТ СН'!$F$11+СВЦЭМ!$D$10+'СЕТ СН'!$F$6-'СЕТ СН'!$F$23</f>
        <v>997.10379523999995</v>
      </c>
      <c r="F35" s="36">
        <f>SUMIFS(СВЦЭМ!$D$33:$D$776,СВЦЭМ!$A$33:$A$776,$A35,СВЦЭМ!$B$33:$B$776,F$11)+'СЕТ СН'!$F$11+СВЦЭМ!$D$10+'СЕТ СН'!$F$6-'СЕТ СН'!$F$23</f>
        <v>998.59135043000003</v>
      </c>
      <c r="G35" s="36">
        <f>SUMIFS(СВЦЭМ!$D$33:$D$776,СВЦЭМ!$A$33:$A$776,$A35,СВЦЭМ!$B$33:$B$776,G$11)+'СЕТ СН'!$F$11+СВЦЭМ!$D$10+'СЕТ СН'!$F$6-'СЕТ СН'!$F$23</f>
        <v>978.06455247999997</v>
      </c>
      <c r="H35" s="36">
        <f>SUMIFS(СВЦЭМ!$D$33:$D$776,СВЦЭМ!$A$33:$A$776,$A35,СВЦЭМ!$B$33:$B$776,H$11)+'СЕТ СН'!$F$11+СВЦЭМ!$D$10+'СЕТ СН'!$F$6-'СЕТ СН'!$F$23</f>
        <v>956.11921219999999</v>
      </c>
      <c r="I35" s="36">
        <f>SUMIFS(СВЦЭМ!$D$33:$D$776,СВЦЭМ!$A$33:$A$776,$A35,СВЦЭМ!$B$33:$B$776,I$11)+'СЕТ СН'!$F$11+СВЦЭМ!$D$10+'СЕТ СН'!$F$6-'СЕТ СН'!$F$23</f>
        <v>926.17168289999995</v>
      </c>
      <c r="J35" s="36">
        <f>SUMIFS(СВЦЭМ!$D$33:$D$776,СВЦЭМ!$A$33:$A$776,$A35,СВЦЭМ!$B$33:$B$776,J$11)+'СЕТ СН'!$F$11+СВЦЭМ!$D$10+'СЕТ СН'!$F$6-'СЕТ СН'!$F$23</f>
        <v>853.07268263000003</v>
      </c>
      <c r="K35" s="36">
        <f>SUMIFS(СВЦЭМ!$D$33:$D$776,СВЦЭМ!$A$33:$A$776,$A35,СВЦЭМ!$B$33:$B$776,K$11)+'СЕТ СН'!$F$11+СВЦЭМ!$D$10+'СЕТ СН'!$F$6-'СЕТ СН'!$F$23</f>
        <v>821.41412663000006</v>
      </c>
      <c r="L35" s="36">
        <f>SUMIFS(СВЦЭМ!$D$33:$D$776,СВЦЭМ!$A$33:$A$776,$A35,СВЦЭМ!$B$33:$B$776,L$11)+'СЕТ СН'!$F$11+СВЦЭМ!$D$10+'СЕТ СН'!$F$6-'СЕТ СН'!$F$23</f>
        <v>810.61498889999996</v>
      </c>
      <c r="M35" s="36">
        <f>SUMIFS(СВЦЭМ!$D$33:$D$776,СВЦЭМ!$A$33:$A$776,$A35,СВЦЭМ!$B$33:$B$776,M$11)+'СЕТ СН'!$F$11+СВЦЭМ!$D$10+'СЕТ СН'!$F$6-'СЕТ СН'!$F$23</f>
        <v>802.11216695999997</v>
      </c>
      <c r="N35" s="36">
        <f>SUMIFS(СВЦЭМ!$D$33:$D$776,СВЦЭМ!$A$33:$A$776,$A35,СВЦЭМ!$B$33:$B$776,N$11)+'СЕТ СН'!$F$11+СВЦЭМ!$D$10+'СЕТ СН'!$F$6-'СЕТ СН'!$F$23</f>
        <v>799.48233793999998</v>
      </c>
      <c r="O35" s="36">
        <f>SUMIFS(СВЦЭМ!$D$33:$D$776,СВЦЭМ!$A$33:$A$776,$A35,СВЦЭМ!$B$33:$B$776,O$11)+'СЕТ СН'!$F$11+СВЦЭМ!$D$10+'СЕТ СН'!$F$6-'СЕТ СН'!$F$23</f>
        <v>844.11852821000002</v>
      </c>
      <c r="P35" s="36">
        <f>SUMIFS(СВЦЭМ!$D$33:$D$776,СВЦЭМ!$A$33:$A$776,$A35,СВЦЭМ!$B$33:$B$776,P$11)+'СЕТ СН'!$F$11+СВЦЭМ!$D$10+'СЕТ СН'!$F$6-'СЕТ СН'!$F$23</f>
        <v>894.07709124999997</v>
      </c>
      <c r="Q35" s="36">
        <f>SUMIFS(СВЦЭМ!$D$33:$D$776,СВЦЭМ!$A$33:$A$776,$A35,СВЦЭМ!$B$33:$B$776,Q$11)+'СЕТ СН'!$F$11+СВЦЭМ!$D$10+'СЕТ СН'!$F$6-'СЕТ СН'!$F$23</f>
        <v>880.28494972999999</v>
      </c>
      <c r="R35" s="36">
        <f>SUMIFS(СВЦЭМ!$D$33:$D$776,СВЦЭМ!$A$33:$A$776,$A35,СВЦЭМ!$B$33:$B$776,R$11)+'СЕТ СН'!$F$11+СВЦЭМ!$D$10+'СЕТ СН'!$F$6-'СЕТ СН'!$F$23</f>
        <v>848.18448363000005</v>
      </c>
      <c r="S35" s="36">
        <f>SUMIFS(СВЦЭМ!$D$33:$D$776,СВЦЭМ!$A$33:$A$776,$A35,СВЦЭМ!$B$33:$B$776,S$11)+'СЕТ СН'!$F$11+СВЦЭМ!$D$10+'СЕТ СН'!$F$6-'СЕТ СН'!$F$23</f>
        <v>807.53893018999997</v>
      </c>
      <c r="T35" s="36">
        <f>SUMIFS(СВЦЭМ!$D$33:$D$776,СВЦЭМ!$A$33:$A$776,$A35,СВЦЭМ!$B$33:$B$776,T$11)+'СЕТ СН'!$F$11+СВЦЭМ!$D$10+'СЕТ СН'!$F$6-'СЕТ СН'!$F$23</f>
        <v>835.37113592000003</v>
      </c>
      <c r="U35" s="36">
        <f>SUMIFS(СВЦЭМ!$D$33:$D$776,СВЦЭМ!$A$33:$A$776,$A35,СВЦЭМ!$B$33:$B$776,U$11)+'СЕТ СН'!$F$11+СВЦЭМ!$D$10+'СЕТ СН'!$F$6-'СЕТ СН'!$F$23</f>
        <v>837.31967228999997</v>
      </c>
      <c r="V35" s="36">
        <f>SUMIFS(СВЦЭМ!$D$33:$D$776,СВЦЭМ!$A$33:$A$776,$A35,СВЦЭМ!$B$33:$B$776,V$11)+'СЕТ СН'!$F$11+СВЦЭМ!$D$10+'СЕТ СН'!$F$6-'СЕТ СН'!$F$23</f>
        <v>751.30222244000004</v>
      </c>
      <c r="W35" s="36">
        <f>SUMIFS(СВЦЭМ!$D$33:$D$776,СВЦЭМ!$A$33:$A$776,$A35,СВЦЭМ!$B$33:$B$776,W$11)+'СЕТ СН'!$F$11+СВЦЭМ!$D$10+'СЕТ СН'!$F$6-'СЕТ СН'!$F$23</f>
        <v>769.13677680000001</v>
      </c>
      <c r="X35" s="36">
        <f>SUMIFS(СВЦЭМ!$D$33:$D$776,СВЦЭМ!$A$33:$A$776,$A35,СВЦЭМ!$B$33:$B$776,X$11)+'СЕТ СН'!$F$11+СВЦЭМ!$D$10+'СЕТ СН'!$F$6-'СЕТ СН'!$F$23</f>
        <v>795.25181296999995</v>
      </c>
      <c r="Y35" s="36">
        <f>SUMIFS(СВЦЭМ!$D$33:$D$776,СВЦЭМ!$A$33:$A$776,$A35,СВЦЭМ!$B$33:$B$776,Y$11)+'СЕТ СН'!$F$11+СВЦЭМ!$D$10+'СЕТ СН'!$F$6-'СЕТ СН'!$F$23</f>
        <v>830.20648844000004</v>
      </c>
    </row>
    <row r="36" spans="1:27" ht="15.75" x14ac:dyDescent="0.2">
      <c r="A36" s="35">
        <f t="shared" si="0"/>
        <v>44129</v>
      </c>
      <c r="B36" s="36">
        <f>SUMIFS(СВЦЭМ!$D$33:$D$776,СВЦЭМ!$A$33:$A$776,$A36,СВЦЭМ!$B$33:$B$776,B$11)+'СЕТ СН'!$F$11+СВЦЭМ!$D$10+'СЕТ СН'!$F$6-'СЕТ СН'!$F$23</f>
        <v>896.64862805999996</v>
      </c>
      <c r="C36" s="36">
        <f>SUMIFS(СВЦЭМ!$D$33:$D$776,СВЦЭМ!$A$33:$A$776,$A36,СВЦЭМ!$B$33:$B$776,C$11)+'СЕТ СН'!$F$11+СВЦЭМ!$D$10+'СЕТ СН'!$F$6-'СЕТ СН'!$F$23</f>
        <v>947.55399118000003</v>
      </c>
      <c r="D36" s="36">
        <f>SUMIFS(СВЦЭМ!$D$33:$D$776,СВЦЭМ!$A$33:$A$776,$A36,СВЦЭМ!$B$33:$B$776,D$11)+'СЕТ СН'!$F$11+СВЦЭМ!$D$10+'СЕТ СН'!$F$6-'СЕТ СН'!$F$23</f>
        <v>1016.44809234</v>
      </c>
      <c r="E36" s="36">
        <f>SUMIFS(СВЦЭМ!$D$33:$D$776,СВЦЭМ!$A$33:$A$776,$A36,СВЦЭМ!$B$33:$B$776,E$11)+'СЕТ СН'!$F$11+СВЦЭМ!$D$10+'СЕТ СН'!$F$6-'СЕТ СН'!$F$23</f>
        <v>1024.81972023</v>
      </c>
      <c r="F36" s="36">
        <f>SUMIFS(СВЦЭМ!$D$33:$D$776,СВЦЭМ!$A$33:$A$776,$A36,СВЦЭМ!$B$33:$B$776,F$11)+'СЕТ СН'!$F$11+СВЦЭМ!$D$10+'СЕТ СН'!$F$6-'СЕТ СН'!$F$23</f>
        <v>1028.4969821699999</v>
      </c>
      <c r="G36" s="36">
        <f>SUMIFS(СВЦЭМ!$D$33:$D$776,СВЦЭМ!$A$33:$A$776,$A36,СВЦЭМ!$B$33:$B$776,G$11)+'СЕТ СН'!$F$11+СВЦЭМ!$D$10+'СЕТ СН'!$F$6-'СЕТ СН'!$F$23</f>
        <v>1027.8636829899999</v>
      </c>
      <c r="H36" s="36">
        <f>SUMIFS(СВЦЭМ!$D$33:$D$776,СВЦЭМ!$A$33:$A$776,$A36,СВЦЭМ!$B$33:$B$776,H$11)+'СЕТ СН'!$F$11+СВЦЭМ!$D$10+'СЕТ СН'!$F$6-'СЕТ СН'!$F$23</f>
        <v>1005.50063747</v>
      </c>
      <c r="I36" s="36">
        <f>SUMIFS(СВЦЭМ!$D$33:$D$776,СВЦЭМ!$A$33:$A$776,$A36,СВЦЭМ!$B$33:$B$776,I$11)+'СЕТ СН'!$F$11+СВЦЭМ!$D$10+'СЕТ СН'!$F$6-'СЕТ СН'!$F$23</f>
        <v>980.85450045000005</v>
      </c>
      <c r="J36" s="36">
        <f>SUMIFS(СВЦЭМ!$D$33:$D$776,СВЦЭМ!$A$33:$A$776,$A36,СВЦЭМ!$B$33:$B$776,J$11)+'СЕТ СН'!$F$11+СВЦЭМ!$D$10+'СЕТ СН'!$F$6-'СЕТ СН'!$F$23</f>
        <v>887.87841490999995</v>
      </c>
      <c r="K36" s="36">
        <f>SUMIFS(СВЦЭМ!$D$33:$D$776,СВЦЭМ!$A$33:$A$776,$A36,СВЦЭМ!$B$33:$B$776,K$11)+'СЕТ СН'!$F$11+СВЦЭМ!$D$10+'СЕТ СН'!$F$6-'СЕТ СН'!$F$23</f>
        <v>818.32453057999999</v>
      </c>
      <c r="L36" s="36">
        <f>SUMIFS(СВЦЭМ!$D$33:$D$776,СВЦЭМ!$A$33:$A$776,$A36,СВЦЭМ!$B$33:$B$776,L$11)+'СЕТ СН'!$F$11+СВЦЭМ!$D$10+'СЕТ СН'!$F$6-'СЕТ СН'!$F$23</f>
        <v>812.15882810000005</v>
      </c>
      <c r="M36" s="36">
        <f>SUMIFS(СВЦЭМ!$D$33:$D$776,СВЦЭМ!$A$33:$A$776,$A36,СВЦЭМ!$B$33:$B$776,M$11)+'СЕТ СН'!$F$11+СВЦЭМ!$D$10+'СЕТ СН'!$F$6-'СЕТ СН'!$F$23</f>
        <v>813.38645176</v>
      </c>
      <c r="N36" s="36">
        <f>SUMIFS(СВЦЭМ!$D$33:$D$776,СВЦЭМ!$A$33:$A$776,$A36,СВЦЭМ!$B$33:$B$776,N$11)+'СЕТ СН'!$F$11+СВЦЭМ!$D$10+'СЕТ СН'!$F$6-'СЕТ СН'!$F$23</f>
        <v>819.17368947</v>
      </c>
      <c r="O36" s="36">
        <f>SUMIFS(СВЦЭМ!$D$33:$D$776,СВЦЭМ!$A$33:$A$776,$A36,СВЦЭМ!$B$33:$B$776,O$11)+'СЕТ СН'!$F$11+СВЦЭМ!$D$10+'СЕТ СН'!$F$6-'СЕТ СН'!$F$23</f>
        <v>862.01475892999997</v>
      </c>
      <c r="P36" s="36">
        <f>SUMIFS(СВЦЭМ!$D$33:$D$776,СВЦЭМ!$A$33:$A$776,$A36,СВЦЭМ!$B$33:$B$776,P$11)+'СЕТ СН'!$F$11+СВЦЭМ!$D$10+'СЕТ СН'!$F$6-'СЕТ СН'!$F$23</f>
        <v>911.97335416999999</v>
      </c>
      <c r="Q36" s="36">
        <f>SUMIFS(СВЦЭМ!$D$33:$D$776,СВЦЭМ!$A$33:$A$776,$A36,СВЦЭМ!$B$33:$B$776,Q$11)+'СЕТ СН'!$F$11+СВЦЭМ!$D$10+'СЕТ СН'!$F$6-'СЕТ СН'!$F$23</f>
        <v>874.02130780000005</v>
      </c>
      <c r="R36" s="36">
        <f>SUMIFS(СВЦЭМ!$D$33:$D$776,СВЦЭМ!$A$33:$A$776,$A36,СВЦЭМ!$B$33:$B$776,R$11)+'СЕТ СН'!$F$11+СВЦЭМ!$D$10+'СЕТ СН'!$F$6-'СЕТ СН'!$F$23</f>
        <v>820.55163991999996</v>
      </c>
      <c r="S36" s="36">
        <f>SUMIFS(СВЦЭМ!$D$33:$D$776,СВЦЭМ!$A$33:$A$776,$A36,СВЦЭМ!$B$33:$B$776,S$11)+'СЕТ СН'!$F$11+СВЦЭМ!$D$10+'СЕТ СН'!$F$6-'СЕТ СН'!$F$23</f>
        <v>810.77859394999996</v>
      </c>
      <c r="T36" s="36">
        <f>SUMIFS(СВЦЭМ!$D$33:$D$776,СВЦЭМ!$A$33:$A$776,$A36,СВЦЭМ!$B$33:$B$776,T$11)+'СЕТ СН'!$F$11+СВЦЭМ!$D$10+'СЕТ СН'!$F$6-'СЕТ СН'!$F$23</f>
        <v>836.49948672000005</v>
      </c>
      <c r="U36" s="36">
        <f>SUMIFS(СВЦЭМ!$D$33:$D$776,СВЦЭМ!$A$33:$A$776,$A36,СВЦЭМ!$B$33:$B$776,U$11)+'СЕТ СН'!$F$11+СВЦЭМ!$D$10+'СЕТ СН'!$F$6-'СЕТ СН'!$F$23</f>
        <v>772.31625847999999</v>
      </c>
      <c r="V36" s="36">
        <f>SUMIFS(СВЦЭМ!$D$33:$D$776,СВЦЭМ!$A$33:$A$776,$A36,СВЦЭМ!$B$33:$B$776,V$11)+'СЕТ СН'!$F$11+СВЦЭМ!$D$10+'СЕТ СН'!$F$6-'СЕТ СН'!$F$23</f>
        <v>754.41516955999998</v>
      </c>
      <c r="W36" s="36">
        <f>SUMIFS(СВЦЭМ!$D$33:$D$776,СВЦЭМ!$A$33:$A$776,$A36,СВЦЭМ!$B$33:$B$776,W$11)+'СЕТ СН'!$F$11+СВЦЭМ!$D$10+'СЕТ СН'!$F$6-'СЕТ СН'!$F$23</f>
        <v>735.63386786000001</v>
      </c>
      <c r="X36" s="36">
        <f>SUMIFS(СВЦЭМ!$D$33:$D$776,СВЦЭМ!$A$33:$A$776,$A36,СВЦЭМ!$B$33:$B$776,X$11)+'СЕТ СН'!$F$11+СВЦЭМ!$D$10+'СЕТ СН'!$F$6-'СЕТ СН'!$F$23</f>
        <v>741.99957767000001</v>
      </c>
      <c r="Y36" s="36">
        <f>SUMIFS(СВЦЭМ!$D$33:$D$776,СВЦЭМ!$A$33:$A$776,$A36,СВЦЭМ!$B$33:$B$776,Y$11)+'СЕТ СН'!$F$11+СВЦЭМ!$D$10+'СЕТ СН'!$F$6-'СЕТ СН'!$F$23</f>
        <v>782.72543354000004</v>
      </c>
    </row>
    <row r="37" spans="1:27" ht="15.75" x14ac:dyDescent="0.2">
      <c r="A37" s="35">
        <f t="shared" si="0"/>
        <v>44130</v>
      </c>
      <c r="B37" s="36">
        <f>SUMIFS(СВЦЭМ!$D$33:$D$776,СВЦЭМ!$A$33:$A$776,$A37,СВЦЭМ!$B$33:$B$776,B$11)+'СЕТ СН'!$F$11+СВЦЭМ!$D$10+'СЕТ СН'!$F$6-'СЕТ СН'!$F$23</f>
        <v>888.33589661999997</v>
      </c>
      <c r="C37" s="36">
        <f>SUMIFS(СВЦЭМ!$D$33:$D$776,СВЦЭМ!$A$33:$A$776,$A37,СВЦЭМ!$B$33:$B$776,C$11)+'СЕТ СН'!$F$11+СВЦЭМ!$D$10+'СЕТ СН'!$F$6-'СЕТ СН'!$F$23</f>
        <v>971.64055798000004</v>
      </c>
      <c r="D37" s="36">
        <f>SUMIFS(СВЦЭМ!$D$33:$D$776,СВЦЭМ!$A$33:$A$776,$A37,СВЦЭМ!$B$33:$B$776,D$11)+'СЕТ СН'!$F$11+СВЦЭМ!$D$10+'СЕТ СН'!$F$6-'СЕТ СН'!$F$23</f>
        <v>1033.99996513</v>
      </c>
      <c r="E37" s="36">
        <f>SUMIFS(СВЦЭМ!$D$33:$D$776,СВЦЭМ!$A$33:$A$776,$A37,СВЦЭМ!$B$33:$B$776,E$11)+'СЕТ СН'!$F$11+СВЦЭМ!$D$10+'СЕТ СН'!$F$6-'СЕТ СН'!$F$23</f>
        <v>1039.9450060499998</v>
      </c>
      <c r="F37" s="36">
        <f>SUMIFS(СВЦЭМ!$D$33:$D$776,СВЦЭМ!$A$33:$A$776,$A37,СВЦЭМ!$B$33:$B$776,F$11)+'СЕТ СН'!$F$11+СВЦЭМ!$D$10+'СЕТ СН'!$F$6-'СЕТ СН'!$F$23</f>
        <v>1036.44805028</v>
      </c>
      <c r="G37" s="36">
        <f>SUMIFS(СВЦЭМ!$D$33:$D$776,СВЦЭМ!$A$33:$A$776,$A37,СВЦЭМ!$B$33:$B$776,G$11)+'СЕТ СН'!$F$11+СВЦЭМ!$D$10+'СЕТ СН'!$F$6-'СЕТ СН'!$F$23</f>
        <v>1013.54122632</v>
      </c>
      <c r="H37" s="36">
        <f>SUMIFS(СВЦЭМ!$D$33:$D$776,СВЦЭМ!$A$33:$A$776,$A37,СВЦЭМ!$B$33:$B$776,H$11)+'СЕТ СН'!$F$11+СВЦЭМ!$D$10+'СЕТ СН'!$F$6-'СЕТ СН'!$F$23</f>
        <v>964.08526648999998</v>
      </c>
      <c r="I37" s="36">
        <f>SUMIFS(СВЦЭМ!$D$33:$D$776,СВЦЭМ!$A$33:$A$776,$A37,СВЦЭМ!$B$33:$B$776,I$11)+'СЕТ СН'!$F$11+СВЦЭМ!$D$10+'СЕТ СН'!$F$6-'СЕТ СН'!$F$23</f>
        <v>923.76430809999999</v>
      </c>
      <c r="J37" s="36">
        <f>SUMIFS(СВЦЭМ!$D$33:$D$776,СВЦЭМ!$A$33:$A$776,$A37,СВЦЭМ!$B$33:$B$776,J$11)+'СЕТ СН'!$F$11+СВЦЭМ!$D$10+'СЕТ СН'!$F$6-'СЕТ СН'!$F$23</f>
        <v>853.65323945</v>
      </c>
      <c r="K37" s="36">
        <f>SUMIFS(СВЦЭМ!$D$33:$D$776,СВЦЭМ!$A$33:$A$776,$A37,СВЦЭМ!$B$33:$B$776,K$11)+'СЕТ СН'!$F$11+СВЦЭМ!$D$10+'СЕТ СН'!$F$6-'СЕТ СН'!$F$23</f>
        <v>807.22098739</v>
      </c>
      <c r="L37" s="36">
        <f>SUMIFS(СВЦЭМ!$D$33:$D$776,СВЦЭМ!$A$33:$A$776,$A37,СВЦЭМ!$B$33:$B$776,L$11)+'СЕТ СН'!$F$11+СВЦЭМ!$D$10+'СЕТ СН'!$F$6-'СЕТ СН'!$F$23</f>
        <v>802.36679627000001</v>
      </c>
      <c r="M37" s="36">
        <f>SUMIFS(СВЦЭМ!$D$33:$D$776,СВЦЭМ!$A$33:$A$776,$A37,СВЦЭМ!$B$33:$B$776,M$11)+'СЕТ СН'!$F$11+СВЦЭМ!$D$10+'СЕТ СН'!$F$6-'СЕТ СН'!$F$23</f>
        <v>825.81357636999996</v>
      </c>
      <c r="N37" s="36">
        <f>SUMIFS(СВЦЭМ!$D$33:$D$776,СВЦЭМ!$A$33:$A$776,$A37,СВЦЭМ!$B$33:$B$776,N$11)+'СЕТ СН'!$F$11+СВЦЭМ!$D$10+'СЕТ СН'!$F$6-'СЕТ СН'!$F$23</f>
        <v>825.87015731999998</v>
      </c>
      <c r="O37" s="36">
        <f>SUMIFS(СВЦЭМ!$D$33:$D$776,СВЦЭМ!$A$33:$A$776,$A37,СВЦЭМ!$B$33:$B$776,O$11)+'СЕТ СН'!$F$11+СВЦЭМ!$D$10+'СЕТ СН'!$F$6-'СЕТ СН'!$F$23</f>
        <v>862.40747035000004</v>
      </c>
      <c r="P37" s="36">
        <f>SUMIFS(СВЦЭМ!$D$33:$D$776,СВЦЭМ!$A$33:$A$776,$A37,СВЦЭМ!$B$33:$B$776,P$11)+'СЕТ СН'!$F$11+СВЦЭМ!$D$10+'СЕТ СН'!$F$6-'СЕТ СН'!$F$23</f>
        <v>906.48653424999998</v>
      </c>
      <c r="Q37" s="36">
        <f>SUMIFS(СВЦЭМ!$D$33:$D$776,СВЦЭМ!$A$33:$A$776,$A37,СВЦЭМ!$B$33:$B$776,Q$11)+'СЕТ СН'!$F$11+СВЦЭМ!$D$10+'СЕТ СН'!$F$6-'СЕТ СН'!$F$23</f>
        <v>868.59982423999998</v>
      </c>
      <c r="R37" s="36">
        <f>SUMIFS(СВЦЭМ!$D$33:$D$776,СВЦЭМ!$A$33:$A$776,$A37,СВЦЭМ!$B$33:$B$776,R$11)+'СЕТ СН'!$F$11+СВЦЭМ!$D$10+'СЕТ СН'!$F$6-'СЕТ СН'!$F$23</f>
        <v>820.11059967999995</v>
      </c>
      <c r="S37" s="36">
        <f>SUMIFS(СВЦЭМ!$D$33:$D$776,СВЦЭМ!$A$33:$A$776,$A37,СВЦЭМ!$B$33:$B$776,S$11)+'СЕТ СН'!$F$11+СВЦЭМ!$D$10+'СЕТ СН'!$F$6-'СЕТ СН'!$F$23</f>
        <v>756.45517802999996</v>
      </c>
      <c r="T37" s="36">
        <f>SUMIFS(СВЦЭМ!$D$33:$D$776,СВЦЭМ!$A$33:$A$776,$A37,СВЦЭМ!$B$33:$B$776,T$11)+'СЕТ СН'!$F$11+СВЦЭМ!$D$10+'СЕТ СН'!$F$6-'СЕТ СН'!$F$23</f>
        <v>720.99184070000001</v>
      </c>
      <c r="U37" s="36">
        <f>SUMIFS(СВЦЭМ!$D$33:$D$776,СВЦЭМ!$A$33:$A$776,$A37,СВЦЭМ!$B$33:$B$776,U$11)+'СЕТ СН'!$F$11+СВЦЭМ!$D$10+'СЕТ СН'!$F$6-'СЕТ СН'!$F$23</f>
        <v>720.79520961000003</v>
      </c>
      <c r="V37" s="36">
        <f>SUMIFS(СВЦЭМ!$D$33:$D$776,СВЦЭМ!$A$33:$A$776,$A37,СВЦЭМ!$B$33:$B$776,V$11)+'СЕТ СН'!$F$11+СВЦЭМ!$D$10+'СЕТ СН'!$F$6-'СЕТ СН'!$F$23</f>
        <v>720.17943763999995</v>
      </c>
      <c r="W37" s="36">
        <f>SUMIFS(СВЦЭМ!$D$33:$D$776,СВЦЭМ!$A$33:$A$776,$A37,СВЦЭМ!$B$33:$B$776,W$11)+'СЕТ СН'!$F$11+СВЦЭМ!$D$10+'СЕТ СН'!$F$6-'СЕТ СН'!$F$23</f>
        <v>720.93687129</v>
      </c>
      <c r="X37" s="36">
        <f>SUMIFS(СВЦЭМ!$D$33:$D$776,СВЦЭМ!$A$33:$A$776,$A37,СВЦЭМ!$B$33:$B$776,X$11)+'СЕТ СН'!$F$11+СВЦЭМ!$D$10+'СЕТ СН'!$F$6-'СЕТ СН'!$F$23</f>
        <v>719.59719198000005</v>
      </c>
      <c r="Y37" s="36">
        <f>SUMIFS(СВЦЭМ!$D$33:$D$776,СВЦЭМ!$A$33:$A$776,$A37,СВЦЭМ!$B$33:$B$776,Y$11)+'СЕТ СН'!$F$11+СВЦЭМ!$D$10+'СЕТ СН'!$F$6-'СЕТ СН'!$F$23</f>
        <v>762.17421266999997</v>
      </c>
    </row>
    <row r="38" spans="1:27" ht="15.75" x14ac:dyDescent="0.2">
      <c r="A38" s="35">
        <f t="shared" si="0"/>
        <v>44131</v>
      </c>
      <c r="B38" s="36">
        <f>SUMIFS(СВЦЭМ!$D$33:$D$776,СВЦЭМ!$A$33:$A$776,$A38,СВЦЭМ!$B$33:$B$776,B$11)+'СЕТ СН'!$F$11+СВЦЭМ!$D$10+'СЕТ СН'!$F$6-'СЕТ СН'!$F$23</f>
        <v>871.93554171000005</v>
      </c>
      <c r="C38" s="36">
        <f>SUMIFS(СВЦЭМ!$D$33:$D$776,СВЦЭМ!$A$33:$A$776,$A38,СВЦЭМ!$B$33:$B$776,C$11)+'СЕТ СН'!$F$11+СВЦЭМ!$D$10+'СЕТ СН'!$F$6-'СЕТ СН'!$F$23</f>
        <v>965.12666567999997</v>
      </c>
      <c r="D38" s="36">
        <f>SUMIFS(СВЦЭМ!$D$33:$D$776,СВЦЭМ!$A$33:$A$776,$A38,СВЦЭМ!$B$33:$B$776,D$11)+'СЕТ СН'!$F$11+СВЦЭМ!$D$10+'СЕТ СН'!$F$6-'СЕТ СН'!$F$23</f>
        <v>1039.2908636699999</v>
      </c>
      <c r="E38" s="36">
        <f>SUMIFS(СВЦЭМ!$D$33:$D$776,СВЦЭМ!$A$33:$A$776,$A38,СВЦЭМ!$B$33:$B$776,E$11)+'СЕТ СН'!$F$11+СВЦЭМ!$D$10+'СЕТ СН'!$F$6-'СЕТ СН'!$F$23</f>
        <v>1056.81131123</v>
      </c>
      <c r="F38" s="36">
        <f>SUMIFS(СВЦЭМ!$D$33:$D$776,СВЦЭМ!$A$33:$A$776,$A38,СВЦЭМ!$B$33:$B$776,F$11)+'СЕТ СН'!$F$11+СВЦЭМ!$D$10+'СЕТ СН'!$F$6-'СЕТ СН'!$F$23</f>
        <v>1047.08991623</v>
      </c>
      <c r="G38" s="36">
        <f>SUMIFS(СВЦЭМ!$D$33:$D$776,СВЦЭМ!$A$33:$A$776,$A38,СВЦЭМ!$B$33:$B$776,G$11)+'СЕТ СН'!$F$11+СВЦЭМ!$D$10+'СЕТ СН'!$F$6-'СЕТ СН'!$F$23</f>
        <v>1036.9778050099999</v>
      </c>
      <c r="H38" s="36">
        <f>SUMIFS(СВЦЭМ!$D$33:$D$776,СВЦЭМ!$A$33:$A$776,$A38,СВЦЭМ!$B$33:$B$776,H$11)+'СЕТ СН'!$F$11+СВЦЭМ!$D$10+'СЕТ СН'!$F$6-'СЕТ СН'!$F$23</f>
        <v>1001.7802643700001</v>
      </c>
      <c r="I38" s="36">
        <f>SUMIFS(СВЦЭМ!$D$33:$D$776,СВЦЭМ!$A$33:$A$776,$A38,СВЦЭМ!$B$33:$B$776,I$11)+'СЕТ СН'!$F$11+СВЦЭМ!$D$10+'СЕТ СН'!$F$6-'СЕТ СН'!$F$23</f>
        <v>969.70742554000003</v>
      </c>
      <c r="J38" s="36">
        <f>SUMIFS(СВЦЭМ!$D$33:$D$776,СВЦЭМ!$A$33:$A$776,$A38,СВЦЭМ!$B$33:$B$776,J$11)+'СЕТ СН'!$F$11+СВЦЭМ!$D$10+'СЕТ СН'!$F$6-'СЕТ СН'!$F$23</f>
        <v>887.77097026000001</v>
      </c>
      <c r="K38" s="36">
        <f>SUMIFS(СВЦЭМ!$D$33:$D$776,СВЦЭМ!$A$33:$A$776,$A38,СВЦЭМ!$B$33:$B$776,K$11)+'СЕТ СН'!$F$11+СВЦЭМ!$D$10+'СЕТ СН'!$F$6-'СЕТ СН'!$F$23</f>
        <v>848.05862491000005</v>
      </c>
      <c r="L38" s="36">
        <f>SUMIFS(СВЦЭМ!$D$33:$D$776,СВЦЭМ!$A$33:$A$776,$A38,СВЦЭМ!$B$33:$B$776,L$11)+'СЕТ СН'!$F$11+СВЦЭМ!$D$10+'СЕТ СН'!$F$6-'СЕТ СН'!$F$23</f>
        <v>856.36941043000002</v>
      </c>
      <c r="M38" s="36">
        <f>SUMIFS(СВЦЭМ!$D$33:$D$776,СВЦЭМ!$A$33:$A$776,$A38,СВЦЭМ!$B$33:$B$776,M$11)+'СЕТ СН'!$F$11+СВЦЭМ!$D$10+'СЕТ СН'!$F$6-'СЕТ СН'!$F$23</f>
        <v>860.97122790000003</v>
      </c>
      <c r="N38" s="36">
        <f>SUMIFS(СВЦЭМ!$D$33:$D$776,СВЦЭМ!$A$33:$A$776,$A38,СВЦЭМ!$B$33:$B$776,N$11)+'СЕТ СН'!$F$11+СВЦЭМ!$D$10+'СЕТ СН'!$F$6-'СЕТ СН'!$F$23</f>
        <v>869.59071501999995</v>
      </c>
      <c r="O38" s="36">
        <f>SUMIFS(СВЦЭМ!$D$33:$D$776,СВЦЭМ!$A$33:$A$776,$A38,СВЦЭМ!$B$33:$B$776,O$11)+'СЕТ СН'!$F$11+СВЦЭМ!$D$10+'СЕТ СН'!$F$6-'СЕТ СН'!$F$23</f>
        <v>920.45422530999997</v>
      </c>
      <c r="P38" s="36">
        <f>SUMIFS(СВЦЭМ!$D$33:$D$776,СВЦЭМ!$A$33:$A$776,$A38,СВЦЭМ!$B$33:$B$776,P$11)+'СЕТ СН'!$F$11+СВЦЭМ!$D$10+'СЕТ СН'!$F$6-'СЕТ СН'!$F$23</f>
        <v>961.25312937000001</v>
      </c>
      <c r="Q38" s="36">
        <f>SUMIFS(СВЦЭМ!$D$33:$D$776,СВЦЭМ!$A$33:$A$776,$A38,СВЦЭМ!$B$33:$B$776,Q$11)+'СЕТ СН'!$F$11+СВЦЭМ!$D$10+'СЕТ СН'!$F$6-'СЕТ СН'!$F$23</f>
        <v>918.21552702999998</v>
      </c>
      <c r="R38" s="36">
        <f>SUMIFS(СВЦЭМ!$D$33:$D$776,СВЦЭМ!$A$33:$A$776,$A38,СВЦЭМ!$B$33:$B$776,R$11)+'СЕТ СН'!$F$11+СВЦЭМ!$D$10+'СЕТ СН'!$F$6-'СЕТ СН'!$F$23</f>
        <v>854.84145791000003</v>
      </c>
      <c r="S38" s="36">
        <f>SUMIFS(СВЦЭМ!$D$33:$D$776,СВЦЭМ!$A$33:$A$776,$A38,СВЦЭМ!$B$33:$B$776,S$11)+'СЕТ СН'!$F$11+СВЦЭМ!$D$10+'СЕТ СН'!$F$6-'СЕТ СН'!$F$23</f>
        <v>807.96807079999996</v>
      </c>
      <c r="T38" s="36">
        <f>SUMIFS(СВЦЭМ!$D$33:$D$776,СВЦЭМ!$A$33:$A$776,$A38,СВЦЭМ!$B$33:$B$776,T$11)+'СЕТ СН'!$F$11+СВЦЭМ!$D$10+'СЕТ СН'!$F$6-'СЕТ СН'!$F$23</f>
        <v>823.67604765999999</v>
      </c>
      <c r="U38" s="36">
        <f>SUMIFS(СВЦЭМ!$D$33:$D$776,СВЦЭМ!$A$33:$A$776,$A38,СВЦЭМ!$B$33:$B$776,U$11)+'СЕТ СН'!$F$11+СВЦЭМ!$D$10+'СЕТ СН'!$F$6-'СЕТ СН'!$F$23</f>
        <v>821.15225538000004</v>
      </c>
      <c r="V38" s="36">
        <f>SUMIFS(СВЦЭМ!$D$33:$D$776,СВЦЭМ!$A$33:$A$776,$A38,СВЦЭМ!$B$33:$B$776,V$11)+'СЕТ СН'!$F$11+СВЦЭМ!$D$10+'СЕТ СН'!$F$6-'СЕТ СН'!$F$23</f>
        <v>823.03832349000004</v>
      </c>
      <c r="W38" s="36">
        <f>SUMIFS(СВЦЭМ!$D$33:$D$776,СВЦЭМ!$A$33:$A$776,$A38,СВЦЭМ!$B$33:$B$776,W$11)+'СЕТ СН'!$F$11+СВЦЭМ!$D$10+'СЕТ СН'!$F$6-'СЕТ СН'!$F$23</f>
        <v>818.59092693000002</v>
      </c>
      <c r="X38" s="36">
        <f>SUMIFS(СВЦЭМ!$D$33:$D$776,СВЦЭМ!$A$33:$A$776,$A38,СВЦЭМ!$B$33:$B$776,X$11)+'СЕТ СН'!$F$11+СВЦЭМ!$D$10+'СЕТ СН'!$F$6-'СЕТ СН'!$F$23</f>
        <v>797.95303810999997</v>
      </c>
      <c r="Y38" s="36">
        <f>SUMIFS(СВЦЭМ!$D$33:$D$776,СВЦЭМ!$A$33:$A$776,$A38,СВЦЭМ!$B$33:$B$776,Y$11)+'СЕТ СН'!$F$11+СВЦЭМ!$D$10+'СЕТ СН'!$F$6-'СЕТ СН'!$F$23</f>
        <v>834.37400521999996</v>
      </c>
    </row>
    <row r="39" spans="1:27" ht="15.75" x14ac:dyDescent="0.2">
      <c r="A39" s="35">
        <f t="shared" si="0"/>
        <v>44132</v>
      </c>
      <c r="B39" s="36">
        <f>SUMIFS(СВЦЭМ!$D$33:$D$776,СВЦЭМ!$A$33:$A$776,$A39,СВЦЭМ!$B$33:$B$776,B$11)+'СЕТ СН'!$F$11+СВЦЭМ!$D$10+'СЕТ СН'!$F$6-'СЕТ СН'!$F$23</f>
        <v>935.93093957999997</v>
      </c>
      <c r="C39" s="36">
        <f>SUMIFS(СВЦЭМ!$D$33:$D$776,СВЦЭМ!$A$33:$A$776,$A39,СВЦЭМ!$B$33:$B$776,C$11)+'СЕТ СН'!$F$11+СВЦЭМ!$D$10+'СЕТ СН'!$F$6-'СЕТ СН'!$F$23</f>
        <v>997.97100568999997</v>
      </c>
      <c r="D39" s="36">
        <f>SUMIFS(СВЦЭМ!$D$33:$D$776,СВЦЭМ!$A$33:$A$776,$A39,СВЦЭМ!$B$33:$B$776,D$11)+'СЕТ СН'!$F$11+СВЦЭМ!$D$10+'СЕТ СН'!$F$6-'СЕТ СН'!$F$23</f>
        <v>999.99686067000005</v>
      </c>
      <c r="E39" s="36">
        <f>SUMIFS(СВЦЭМ!$D$33:$D$776,СВЦЭМ!$A$33:$A$776,$A39,СВЦЭМ!$B$33:$B$776,E$11)+'СЕТ СН'!$F$11+СВЦЭМ!$D$10+'СЕТ СН'!$F$6-'СЕТ СН'!$F$23</f>
        <v>1003.9425763</v>
      </c>
      <c r="F39" s="36">
        <f>SUMIFS(СВЦЭМ!$D$33:$D$776,СВЦЭМ!$A$33:$A$776,$A39,СВЦЭМ!$B$33:$B$776,F$11)+'СЕТ СН'!$F$11+СВЦЭМ!$D$10+'СЕТ СН'!$F$6-'СЕТ СН'!$F$23</f>
        <v>1012.46225517</v>
      </c>
      <c r="G39" s="36">
        <f>SUMIFS(СВЦЭМ!$D$33:$D$776,СВЦЭМ!$A$33:$A$776,$A39,СВЦЭМ!$B$33:$B$776,G$11)+'СЕТ СН'!$F$11+СВЦЭМ!$D$10+'СЕТ СН'!$F$6-'СЕТ СН'!$F$23</f>
        <v>998.54614468</v>
      </c>
      <c r="H39" s="36">
        <f>SUMIFS(СВЦЭМ!$D$33:$D$776,СВЦЭМ!$A$33:$A$776,$A39,СВЦЭМ!$B$33:$B$776,H$11)+'СЕТ СН'!$F$11+СВЦЭМ!$D$10+'СЕТ СН'!$F$6-'СЕТ СН'!$F$23</f>
        <v>1009.76245397</v>
      </c>
      <c r="I39" s="36">
        <f>SUMIFS(СВЦЭМ!$D$33:$D$776,СВЦЭМ!$A$33:$A$776,$A39,СВЦЭМ!$B$33:$B$776,I$11)+'СЕТ СН'!$F$11+СВЦЭМ!$D$10+'СЕТ СН'!$F$6-'СЕТ СН'!$F$23</f>
        <v>992.73764992999998</v>
      </c>
      <c r="J39" s="36">
        <f>SUMIFS(СВЦЭМ!$D$33:$D$776,СВЦЭМ!$A$33:$A$776,$A39,СВЦЭМ!$B$33:$B$776,J$11)+'СЕТ СН'!$F$11+СВЦЭМ!$D$10+'СЕТ СН'!$F$6-'СЕТ СН'!$F$23</f>
        <v>928.66013576</v>
      </c>
      <c r="K39" s="36">
        <f>SUMIFS(СВЦЭМ!$D$33:$D$776,СВЦЭМ!$A$33:$A$776,$A39,СВЦЭМ!$B$33:$B$776,K$11)+'СЕТ СН'!$F$11+СВЦЭМ!$D$10+'СЕТ СН'!$F$6-'СЕТ СН'!$F$23</f>
        <v>879.36618584999997</v>
      </c>
      <c r="L39" s="36">
        <f>SUMIFS(СВЦЭМ!$D$33:$D$776,СВЦЭМ!$A$33:$A$776,$A39,СВЦЭМ!$B$33:$B$776,L$11)+'СЕТ СН'!$F$11+СВЦЭМ!$D$10+'СЕТ СН'!$F$6-'СЕТ СН'!$F$23</f>
        <v>881.25931501000002</v>
      </c>
      <c r="M39" s="36">
        <f>SUMIFS(СВЦЭМ!$D$33:$D$776,СВЦЭМ!$A$33:$A$776,$A39,СВЦЭМ!$B$33:$B$776,M$11)+'СЕТ СН'!$F$11+СВЦЭМ!$D$10+'СЕТ СН'!$F$6-'СЕТ СН'!$F$23</f>
        <v>881.93344406999995</v>
      </c>
      <c r="N39" s="36">
        <f>SUMIFS(СВЦЭМ!$D$33:$D$776,СВЦЭМ!$A$33:$A$776,$A39,СВЦЭМ!$B$33:$B$776,N$11)+'СЕТ СН'!$F$11+СВЦЭМ!$D$10+'СЕТ СН'!$F$6-'СЕТ СН'!$F$23</f>
        <v>893.94077722999998</v>
      </c>
      <c r="O39" s="36">
        <f>SUMIFS(СВЦЭМ!$D$33:$D$776,СВЦЭМ!$A$33:$A$776,$A39,СВЦЭМ!$B$33:$B$776,O$11)+'СЕТ СН'!$F$11+СВЦЭМ!$D$10+'СЕТ СН'!$F$6-'СЕТ СН'!$F$23</f>
        <v>932.79026076000002</v>
      </c>
      <c r="P39" s="36">
        <f>SUMIFS(СВЦЭМ!$D$33:$D$776,СВЦЭМ!$A$33:$A$776,$A39,СВЦЭМ!$B$33:$B$776,P$11)+'СЕТ СН'!$F$11+СВЦЭМ!$D$10+'СЕТ СН'!$F$6-'СЕТ СН'!$F$23</f>
        <v>971.60700652000003</v>
      </c>
      <c r="Q39" s="36">
        <f>SUMIFS(СВЦЭМ!$D$33:$D$776,СВЦЭМ!$A$33:$A$776,$A39,СВЦЭМ!$B$33:$B$776,Q$11)+'СЕТ СН'!$F$11+СВЦЭМ!$D$10+'СЕТ СН'!$F$6-'СЕТ СН'!$F$23</f>
        <v>929.17034989000001</v>
      </c>
      <c r="R39" s="36">
        <f>SUMIFS(СВЦЭМ!$D$33:$D$776,СВЦЭМ!$A$33:$A$776,$A39,СВЦЭМ!$B$33:$B$776,R$11)+'СЕТ СН'!$F$11+СВЦЭМ!$D$10+'СЕТ СН'!$F$6-'СЕТ СН'!$F$23</f>
        <v>871.59145228</v>
      </c>
      <c r="S39" s="36">
        <f>SUMIFS(СВЦЭМ!$D$33:$D$776,СВЦЭМ!$A$33:$A$776,$A39,СВЦЭМ!$B$33:$B$776,S$11)+'СЕТ СН'!$F$11+СВЦЭМ!$D$10+'СЕТ СН'!$F$6-'СЕТ СН'!$F$23</f>
        <v>823.52423805000001</v>
      </c>
      <c r="T39" s="36">
        <f>SUMIFS(СВЦЭМ!$D$33:$D$776,СВЦЭМ!$A$33:$A$776,$A39,СВЦЭМ!$B$33:$B$776,T$11)+'СЕТ СН'!$F$11+СВЦЭМ!$D$10+'СЕТ СН'!$F$6-'СЕТ СН'!$F$23</f>
        <v>825.63337777000004</v>
      </c>
      <c r="U39" s="36">
        <f>SUMIFS(СВЦЭМ!$D$33:$D$776,СВЦЭМ!$A$33:$A$776,$A39,СВЦЭМ!$B$33:$B$776,U$11)+'СЕТ СН'!$F$11+СВЦЭМ!$D$10+'СЕТ СН'!$F$6-'СЕТ СН'!$F$23</f>
        <v>829.75799890999997</v>
      </c>
      <c r="V39" s="36">
        <f>SUMIFS(СВЦЭМ!$D$33:$D$776,СВЦЭМ!$A$33:$A$776,$A39,СВЦЭМ!$B$33:$B$776,V$11)+'СЕТ СН'!$F$11+СВЦЭМ!$D$10+'СЕТ СН'!$F$6-'СЕТ СН'!$F$23</f>
        <v>822.24825034000003</v>
      </c>
      <c r="W39" s="36">
        <f>SUMIFS(СВЦЭМ!$D$33:$D$776,СВЦЭМ!$A$33:$A$776,$A39,СВЦЭМ!$B$33:$B$776,W$11)+'СЕТ СН'!$F$11+СВЦЭМ!$D$10+'СЕТ СН'!$F$6-'СЕТ СН'!$F$23</f>
        <v>820.92733471999998</v>
      </c>
      <c r="X39" s="36">
        <f>SUMIFS(СВЦЭМ!$D$33:$D$776,СВЦЭМ!$A$33:$A$776,$A39,СВЦЭМ!$B$33:$B$776,X$11)+'СЕТ СН'!$F$11+СВЦЭМ!$D$10+'СЕТ СН'!$F$6-'СЕТ СН'!$F$23</f>
        <v>823.99728568</v>
      </c>
      <c r="Y39" s="36">
        <f>SUMIFS(СВЦЭМ!$D$33:$D$776,СВЦЭМ!$A$33:$A$776,$A39,СВЦЭМ!$B$33:$B$776,Y$11)+'СЕТ СН'!$F$11+СВЦЭМ!$D$10+'СЕТ СН'!$F$6-'СЕТ СН'!$F$23</f>
        <v>851.73069234000002</v>
      </c>
    </row>
    <row r="40" spans="1:27" ht="15.75" x14ac:dyDescent="0.2">
      <c r="A40" s="35">
        <f t="shared" si="0"/>
        <v>44133</v>
      </c>
      <c r="B40" s="36">
        <f>SUMIFS(СВЦЭМ!$D$33:$D$776,СВЦЭМ!$A$33:$A$776,$A40,СВЦЭМ!$B$33:$B$776,B$11)+'СЕТ СН'!$F$11+СВЦЭМ!$D$10+'СЕТ СН'!$F$6-'СЕТ СН'!$F$23</f>
        <v>904.75708284999996</v>
      </c>
      <c r="C40" s="36">
        <f>SUMIFS(СВЦЭМ!$D$33:$D$776,СВЦЭМ!$A$33:$A$776,$A40,СВЦЭМ!$B$33:$B$776,C$11)+'СЕТ СН'!$F$11+СВЦЭМ!$D$10+'СЕТ СН'!$F$6-'СЕТ СН'!$F$23</f>
        <v>973.69525017000001</v>
      </c>
      <c r="D40" s="36">
        <f>SUMIFS(СВЦЭМ!$D$33:$D$776,СВЦЭМ!$A$33:$A$776,$A40,СВЦЭМ!$B$33:$B$776,D$11)+'СЕТ СН'!$F$11+СВЦЭМ!$D$10+'СЕТ СН'!$F$6-'СЕТ СН'!$F$23</f>
        <v>985.17378610000003</v>
      </c>
      <c r="E40" s="36">
        <f>SUMIFS(СВЦЭМ!$D$33:$D$776,СВЦЭМ!$A$33:$A$776,$A40,СВЦЭМ!$B$33:$B$776,E$11)+'СЕТ СН'!$F$11+СВЦЭМ!$D$10+'СЕТ СН'!$F$6-'СЕТ СН'!$F$23</f>
        <v>978.70582789000002</v>
      </c>
      <c r="F40" s="36">
        <f>SUMIFS(СВЦЭМ!$D$33:$D$776,СВЦЭМ!$A$33:$A$776,$A40,СВЦЭМ!$B$33:$B$776,F$11)+'СЕТ СН'!$F$11+СВЦЭМ!$D$10+'СЕТ СН'!$F$6-'СЕТ СН'!$F$23</f>
        <v>984.02317047999998</v>
      </c>
      <c r="G40" s="36">
        <f>SUMIFS(СВЦЭМ!$D$33:$D$776,СВЦЭМ!$A$33:$A$776,$A40,СВЦЭМ!$B$33:$B$776,G$11)+'СЕТ СН'!$F$11+СВЦЭМ!$D$10+'СЕТ СН'!$F$6-'СЕТ СН'!$F$23</f>
        <v>1048.9973686999999</v>
      </c>
      <c r="H40" s="36">
        <f>SUMIFS(СВЦЭМ!$D$33:$D$776,СВЦЭМ!$A$33:$A$776,$A40,СВЦЭМ!$B$33:$B$776,H$11)+'СЕТ СН'!$F$11+СВЦЭМ!$D$10+'СЕТ СН'!$F$6-'СЕТ СН'!$F$23</f>
        <v>1062.87134909</v>
      </c>
      <c r="I40" s="36">
        <f>SUMIFS(СВЦЭМ!$D$33:$D$776,СВЦЭМ!$A$33:$A$776,$A40,СВЦЭМ!$B$33:$B$776,I$11)+'СЕТ СН'!$F$11+СВЦЭМ!$D$10+'СЕТ СН'!$F$6-'СЕТ СН'!$F$23</f>
        <v>968.85803002</v>
      </c>
      <c r="J40" s="36">
        <f>SUMIFS(СВЦЭМ!$D$33:$D$776,СВЦЭМ!$A$33:$A$776,$A40,СВЦЭМ!$B$33:$B$776,J$11)+'СЕТ СН'!$F$11+СВЦЭМ!$D$10+'СЕТ СН'!$F$6-'СЕТ СН'!$F$23</f>
        <v>877.19530898000005</v>
      </c>
      <c r="K40" s="36">
        <f>SUMIFS(СВЦЭМ!$D$33:$D$776,СВЦЭМ!$A$33:$A$776,$A40,СВЦЭМ!$B$33:$B$776,K$11)+'СЕТ СН'!$F$11+СВЦЭМ!$D$10+'СЕТ СН'!$F$6-'СЕТ СН'!$F$23</f>
        <v>825.67043788000001</v>
      </c>
      <c r="L40" s="36">
        <f>SUMIFS(СВЦЭМ!$D$33:$D$776,СВЦЭМ!$A$33:$A$776,$A40,СВЦЭМ!$B$33:$B$776,L$11)+'СЕТ СН'!$F$11+СВЦЭМ!$D$10+'СЕТ СН'!$F$6-'СЕТ СН'!$F$23</f>
        <v>832.08650891000002</v>
      </c>
      <c r="M40" s="36">
        <f>SUMIFS(СВЦЭМ!$D$33:$D$776,СВЦЭМ!$A$33:$A$776,$A40,СВЦЭМ!$B$33:$B$776,M$11)+'СЕТ СН'!$F$11+СВЦЭМ!$D$10+'СЕТ СН'!$F$6-'СЕТ СН'!$F$23</f>
        <v>834.41639057999998</v>
      </c>
      <c r="N40" s="36">
        <f>SUMIFS(СВЦЭМ!$D$33:$D$776,СВЦЭМ!$A$33:$A$776,$A40,СВЦЭМ!$B$33:$B$776,N$11)+'СЕТ СН'!$F$11+СВЦЭМ!$D$10+'СЕТ СН'!$F$6-'СЕТ СН'!$F$23</f>
        <v>823.72202135999999</v>
      </c>
      <c r="O40" s="36">
        <f>SUMIFS(СВЦЭМ!$D$33:$D$776,СВЦЭМ!$A$33:$A$776,$A40,СВЦЭМ!$B$33:$B$776,O$11)+'СЕТ СН'!$F$11+СВЦЭМ!$D$10+'СЕТ СН'!$F$6-'СЕТ СН'!$F$23</f>
        <v>826.81423970000003</v>
      </c>
      <c r="P40" s="36">
        <f>SUMIFS(СВЦЭМ!$D$33:$D$776,СВЦЭМ!$A$33:$A$776,$A40,СВЦЭМ!$B$33:$B$776,P$11)+'СЕТ СН'!$F$11+СВЦЭМ!$D$10+'СЕТ СН'!$F$6-'СЕТ СН'!$F$23</f>
        <v>864.76267154000004</v>
      </c>
      <c r="Q40" s="36">
        <f>SUMIFS(СВЦЭМ!$D$33:$D$776,СВЦЭМ!$A$33:$A$776,$A40,СВЦЭМ!$B$33:$B$776,Q$11)+'СЕТ СН'!$F$11+СВЦЭМ!$D$10+'СЕТ СН'!$F$6-'СЕТ СН'!$F$23</f>
        <v>825.86657478999996</v>
      </c>
      <c r="R40" s="36">
        <f>SUMIFS(СВЦЭМ!$D$33:$D$776,СВЦЭМ!$A$33:$A$776,$A40,СВЦЭМ!$B$33:$B$776,R$11)+'СЕТ СН'!$F$11+СВЦЭМ!$D$10+'СЕТ СН'!$F$6-'СЕТ СН'!$F$23</f>
        <v>820.2117121</v>
      </c>
      <c r="S40" s="36">
        <f>SUMIFS(СВЦЭМ!$D$33:$D$776,СВЦЭМ!$A$33:$A$776,$A40,СВЦЭМ!$B$33:$B$776,S$11)+'СЕТ СН'!$F$11+СВЦЭМ!$D$10+'СЕТ СН'!$F$6-'СЕТ СН'!$F$23</f>
        <v>820.46918204999997</v>
      </c>
      <c r="T40" s="36">
        <f>SUMIFS(СВЦЭМ!$D$33:$D$776,СВЦЭМ!$A$33:$A$776,$A40,СВЦЭМ!$B$33:$B$776,T$11)+'СЕТ СН'!$F$11+СВЦЭМ!$D$10+'СЕТ СН'!$F$6-'СЕТ СН'!$F$23</f>
        <v>847.79329657000005</v>
      </c>
      <c r="U40" s="36">
        <f>SUMIFS(СВЦЭМ!$D$33:$D$776,СВЦЭМ!$A$33:$A$776,$A40,СВЦЭМ!$B$33:$B$776,U$11)+'СЕТ СН'!$F$11+СВЦЭМ!$D$10+'СЕТ СН'!$F$6-'СЕТ СН'!$F$23</f>
        <v>847.00918680999996</v>
      </c>
      <c r="V40" s="36">
        <f>SUMIFS(СВЦЭМ!$D$33:$D$776,СВЦЭМ!$A$33:$A$776,$A40,СВЦЭМ!$B$33:$B$776,V$11)+'СЕТ СН'!$F$11+СВЦЭМ!$D$10+'СЕТ СН'!$F$6-'СЕТ СН'!$F$23</f>
        <v>831.12987372999999</v>
      </c>
      <c r="W40" s="36">
        <f>SUMIFS(СВЦЭМ!$D$33:$D$776,СВЦЭМ!$A$33:$A$776,$A40,СВЦЭМ!$B$33:$B$776,W$11)+'СЕТ СН'!$F$11+СВЦЭМ!$D$10+'СЕТ СН'!$F$6-'СЕТ СН'!$F$23</f>
        <v>816.78875362999997</v>
      </c>
      <c r="X40" s="36">
        <f>SUMIFS(СВЦЭМ!$D$33:$D$776,СВЦЭМ!$A$33:$A$776,$A40,СВЦЭМ!$B$33:$B$776,X$11)+'СЕТ СН'!$F$11+СВЦЭМ!$D$10+'СЕТ СН'!$F$6-'СЕТ СН'!$F$23</f>
        <v>865.55726604000006</v>
      </c>
      <c r="Y40" s="36">
        <f>SUMIFS(СВЦЭМ!$D$33:$D$776,СВЦЭМ!$A$33:$A$776,$A40,СВЦЭМ!$B$33:$B$776,Y$11)+'СЕТ СН'!$F$11+СВЦЭМ!$D$10+'СЕТ СН'!$F$6-'СЕТ СН'!$F$23</f>
        <v>890.20549496000001</v>
      </c>
    </row>
    <row r="41" spans="1:27" ht="15.75" x14ac:dyDescent="0.2">
      <c r="A41" s="35">
        <f t="shared" si="0"/>
        <v>44134</v>
      </c>
      <c r="B41" s="36">
        <f>SUMIFS(СВЦЭМ!$D$33:$D$776,СВЦЭМ!$A$33:$A$776,$A41,СВЦЭМ!$B$33:$B$776,B$11)+'СЕТ СН'!$F$11+СВЦЭМ!$D$10+'СЕТ СН'!$F$6-'СЕТ СН'!$F$23</f>
        <v>890.62933981000003</v>
      </c>
      <c r="C41" s="36">
        <f>SUMIFS(СВЦЭМ!$D$33:$D$776,СВЦЭМ!$A$33:$A$776,$A41,СВЦЭМ!$B$33:$B$776,C$11)+'СЕТ СН'!$F$11+СВЦЭМ!$D$10+'СЕТ СН'!$F$6-'СЕТ СН'!$F$23</f>
        <v>951.87993633999997</v>
      </c>
      <c r="D41" s="36">
        <f>SUMIFS(СВЦЭМ!$D$33:$D$776,СВЦЭМ!$A$33:$A$776,$A41,СВЦЭМ!$B$33:$B$776,D$11)+'СЕТ СН'!$F$11+СВЦЭМ!$D$10+'СЕТ СН'!$F$6-'СЕТ СН'!$F$23</f>
        <v>1048.72290873</v>
      </c>
      <c r="E41" s="36">
        <f>SUMIFS(СВЦЭМ!$D$33:$D$776,СВЦЭМ!$A$33:$A$776,$A41,СВЦЭМ!$B$33:$B$776,E$11)+'СЕТ СН'!$F$11+СВЦЭМ!$D$10+'СЕТ СН'!$F$6-'СЕТ СН'!$F$23</f>
        <v>1065.6320328899999</v>
      </c>
      <c r="F41" s="36">
        <f>SUMIFS(СВЦЭМ!$D$33:$D$776,СВЦЭМ!$A$33:$A$776,$A41,СВЦЭМ!$B$33:$B$776,F$11)+'СЕТ СН'!$F$11+СВЦЭМ!$D$10+'СЕТ СН'!$F$6-'СЕТ СН'!$F$23</f>
        <v>1059.2445841899998</v>
      </c>
      <c r="G41" s="36">
        <f>SUMIFS(СВЦЭМ!$D$33:$D$776,СВЦЭМ!$A$33:$A$776,$A41,СВЦЭМ!$B$33:$B$776,G$11)+'СЕТ СН'!$F$11+СВЦЭМ!$D$10+'СЕТ СН'!$F$6-'СЕТ СН'!$F$23</f>
        <v>1043.1126673799999</v>
      </c>
      <c r="H41" s="36">
        <f>SUMIFS(СВЦЭМ!$D$33:$D$776,СВЦЭМ!$A$33:$A$776,$A41,СВЦЭМ!$B$33:$B$776,H$11)+'СЕТ СН'!$F$11+СВЦЭМ!$D$10+'СЕТ СН'!$F$6-'СЕТ СН'!$F$23</f>
        <v>967.80955961999996</v>
      </c>
      <c r="I41" s="36">
        <f>SUMIFS(СВЦЭМ!$D$33:$D$776,СВЦЭМ!$A$33:$A$776,$A41,СВЦЭМ!$B$33:$B$776,I$11)+'СЕТ СН'!$F$11+СВЦЭМ!$D$10+'СЕТ СН'!$F$6-'СЕТ СН'!$F$23</f>
        <v>954.83147068000005</v>
      </c>
      <c r="J41" s="36">
        <f>SUMIFS(СВЦЭМ!$D$33:$D$776,СВЦЭМ!$A$33:$A$776,$A41,СВЦЭМ!$B$33:$B$776,J$11)+'СЕТ СН'!$F$11+СВЦЭМ!$D$10+'СЕТ СН'!$F$6-'СЕТ СН'!$F$23</f>
        <v>878.591275</v>
      </c>
      <c r="K41" s="36">
        <f>SUMIFS(СВЦЭМ!$D$33:$D$776,СВЦЭМ!$A$33:$A$776,$A41,СВЦЭМ!$B$33:$B$776,K$11)+'СЕТ СН'!$F$11+СВЦЭМ!$D$10+'СЕТ СН'!$F$6-'СЕТ СН'!$F$23</f>
        <v>860.94169600999999</v>
      </c>
      <c r="L41" s="36">
        <f>SUMIFS(СВЦЭМ!$D$33:$D$776,СВЦЭМ!$A$33:$A$776,$A41,СВЦЭМ!$B$33:$B$776,L$11)+'СЕТ СН'!$F$11+СВЦЭМ!$D$10+'СЕТ СН'!$F$6-'СЕТ СН'!$F$23</f>
        <v>863.36100259</v>
      </c>
      <c r="M41" s="36">
        <f>SUMIFS(СВЦЭМ!$D$33:$D$776,СВЦЭМ!$A$33:$A$776,$A41,СВЦЭМ!$B$33:$B$776,M$11)+'СЕТ СН'!$F$11+СВЦЭМ!$D$10+'СЕТ СН'!$F$6-'СЕТ СН'!$F$23</f>
        <v>859.83543840000004</v>
      </c>
      <c r="N41" s="36">
        <f>SUMIFS(СВЦЭМ!$D$33:$D$776,СВЦЭМ!$A$33:$A$776,$A41,СВЦЭМ!$B$33:$B$776,N$11)+'СЕТ СН'!$F$11+СВЦЭМ!$D$10+'СЕТ СН'!$F$6-'СЕТ СН'!$F$23</f>
        <v>858.68549810000002</v>
      </c>
      <c r="O41" s="36">
        <f>SUMIFS(СВЦЭМ!$D$33:$D$776,СВЦЭМ!$A$33:$A$776,$A41,СВЦЭМ!$B$33:$B$776,O$11)+'СЕТ СН'!$F$11+СВЦЭМ!$D$10+'СЕТ СН'!$F$6-'СЕТ СН'!$F$23</f>
        <v>894.00144784999998</v>
      </c>
      <c r="P41" s="36">
        <f>SUMIFS(СВЦЭМ!$D$33:$D$776,СВЦЭМ!$A$33:$A$776,$A41,СВЦЭМ!$B$33:$B$776,P$11)+'СЕТ СН'!$F$11+СВЦЭМ!$D$10+'СЕТ СН'!$F$6-'СЕТ СН'!$F$23</f>
        <v>918.73974564000002</v>
      </c>
      <c r="Q41" s="36">
        <f>SUMIFS(СВЦЭМ!$D$33:$D$776,СВЦЭМ!$A$33:$A$776,$A41,СВЦЭМ!$B$33:$B$776,Q$11)+'СЕТ СН'!$F$11+СВЦЭМ!$D$10+'СЕТ СН'!$F$6-'СЕТ СН'!$F$23</f>
        <v>904.65856181000004</v>
      </c>
      <c r="R41" s="36">
        <f>SUMIFS(СВЦЭМ!$D$33:$D$776,СВЦЭМ!$A$33:$A$776,$A41,СВЦЭМ!$B$33:$B$776,R$11)+'СЕТ СН'!$F$11+СВЦЭМ!$D$10+'СЕТ СН'!$F$6-'СЕТ СН'!$F$23</f>
        <v>870.28134578000004</v>
      </c>
      <c r="S41" s="36">
        <f>SUMIFS(СВЦЭМ!$D$33:$D$776,СВЦЭМ!$A$33:$A$776,$A41,СВЦЭМ!$B$33:$B$776,S$11)+'СЕТ СН'!$F$11+СВЦЭМ!$D$10+'СЕТ СН'!$F$6-'СЕТ СН'!$F$23</f>
        <v>817.85406417000002</v>
      </c>
      <c r="T41" s="36">
        <f>SUMIFS(СВЦЭМ!$D$33:$D$776,СВЦЭМ!$A$33:$A$776,$A41,СВЦЭМ!$B$33:$B$776,T$11)+'СЕТ СН'!$F$11+СВЦЭМ!$D$10+'СЕТ СН'!$F$6-'СЕТ СН'!$F$23</f>
        <v>845.20908037000004</v>
      </c>
      <c r="U41" s="36">
        <f>SUMIFS(СВЦЭМ!$D$33:$D$776,СВЦЭМ!$A$33:$A$776,$A41,СВЦЭМ!$B$33:$B$776,U$11)+'СЕТ СН'!$F$11+СВЦЭМ!$D$10+'СЕТ СН'!$F$6-'СЕТ СН'!$F$23</f>
        <v>844.60486664999996</v>
      </c>
      <c r="V41" s="36">
        <f>SUMIFS(СВЦЭМ!$D$33:$D$776,СВЦЭМ!$A$33:$A$776,$A41,СВЦЭМ!$B$33:$B$776,V$11)+'СЕТ СН'!$F$11+СВЦЭМ!$D$10+'СЕТ СН'!$F$6-'СЕТ СН'!$F$23</f>
        <v>829.27662540999995</v>
      </c>
      <c r="W41" s="36">
        <f>SUMIFS(СВЦЭМ!$D$33:$D$776,СВЦЭМ!$A$33:$A$776,$A41,СВЦЭМ!$B$33:$B$776,W$11)+'СЕТ СН'!$F$11+СВЦЭМ!$D$10+'СЕТ СН'!$F$6-'СЕТ СН'!$F$23</f>
        <v>818.55181780999999</v>
      </c>
      <c r="X41" s="36">
        <f>SUMIFS(СВЦЭМ!$D$33:$D$776,СВЦЭМ!$A$33:$A$776,$A41,СВЦЭМ!$B$33:$B$776,X$11)+'СЕТ СН'!$F$11+СВЦЭМ!$D$10+'СЕТ СН'!$F$6-'СЕТ СН'!$F$23</f>
        <v>807.30591627000001</v>
      </c>
      <c r="Y41" s="36">
        <f>SUMIFS(СВЦЭМ!$D$33:$D$776,СВЦЭМ!$A$33:$A$776,$A41,СВЦЭМ!$B$33:$B$776,Y$11)+'СЕТ СН'!$F$11+СВЦЭМ!$D$10+'СЕТ СН'!$F$6-'СЕТ СН'!$F$23</f>
        <v>850.11639605000005</v>
      </c>
    </row>
    <row r="42" spans="1:27" ht="15.75" x14ac:dyDescent="0.2">
      <c r="A42" s="35">
        <f t="shared" si="0"/>
        <v>44135</v>
      </c>
      <c r="B42" s="36">
        <f>SUMIFS(СВЦЭМ!$D$33:$D$776,СВЦЭМ!$A$33:$A$776,$A42,СВЦЭМ!$B$33:$B$776,B$11)+'СЕТ СН'!$F$11+СВЦЭМ!$D$10+'СЕТ СН'!$F$6-'СЕТ СН'!$F$23</f>
        <v>834.73704322000003</v>
      </c>
      <c r="C42" s="36">
        <f>SUMIFS(СВЦЭМ!$D$33:$D$776,СВЦЭМ!$A$33:$A$776,$A42,СВЦЭМ!$B$33:$B$776,C$11)+'СЕТ СН'!$F$11+СВЦЭМ!$D$10+'СЕТ СН'!$F$6-'СЕТ СН'!$F$23</f>
        <v>900.67187206999995</v>
      </c>
      <c r="D42" s="36">
        <f>SUMIFS(СВЦЭМ!$D$33:$D$776,СВЦЭМ!$A$33:$A$776,$A42,СВЦЭМ!$B$33:$B$776,D$11)+'СЕТ СН'!$F$11+СВЦЭМ!$D$10+'СЕТ СН'!$F$6-'СЕТ СН'!$F$23</f>
        <v>947.64132075999999</v>
      </c>
      <c r="E42" s="36">
        <f>SUMIFS(СВЦЭМ!$D$33:$D$776,СВЦЭМ!$A$33:$A$776,$A42,СВЦЭМ!$B$33:$B$776,E$11)+'СЕТ СН'!$F$11+СВЦЭМ!$D$10+'СЕТ СН'!$F$6-'СЕТ СН'!$F$23</f>
        <v>947.09819677999997</v>
      </c>
      <c r="F42" s="36">
        <f>SUMIFS(СВЦЭМ!$D$33:$D$776,СВЦЭМ!$A$33:$A$776,$A42,СВЦЭМ!$B$33:$B$776,F$11)+'СЕТ СН'!$F$11+СВЦЭМ!$D$10+'СЕТ СН'!$F$6-'СЕТ СН'!$F$23</f>
        <v>959.26165609999998</v>
      </c>
      <c r="G42" s="36">
        <f>SUMIFS(СВЦЭМ!$D$33:$D$776,СВЦЭМ!$A$33:$A$776,$A42,СВЦЭМ!$B$33:$B$776,G$11)+'СЕТ СН'!$F$11+СВЦЭМ!$D$10+'СЕТ СН'!$F$6-'СЕТ СН'!$F$23</f>
        <v>948.33949536</v>
      </c>
      <c r="H42" s="36">
        <f>SUMIFS(СВЦЭМ!$D$33:$D$776,СВЦЭМ!$A$33:$A$776,$A42,СВЦЭМ!$B$33:$B$776,H$11)+'СЕТ СН'!$F$11+СВЦЭМ!$D$10+'СЕТ СН'!$F$6-'СЕТ СН'!$F$23</f>
        <v>928.44643352000003</v>
      </c>
      <c r="I42" s="36">
        <f>SUMIFS(СВЦЭМ!$D$33:$D$776,СВЦЭМ!$A$33:$A$776,$A42,СВЦЭМ!$B$33:$B$776,I$11)+'СЕТ СН'!$F$11+СВЦЭМ!$D$10+'СЕТ СН'!$F$6-'СЕТ СН'!$F$23</f>
        <v>904.13030755</v>
      </c>
      <c r="J42" s="36">
        <f>SUMIFS(СВЦЭМ!$D$33:$D$776,СВЦЭМ!$A$33:$A$776,$A42,СВЦЭМ!$B$33:$B$776,J$11)+'СЕТ СН'!$F$11+СВЦЭМ!$D$10+'СЕТ СН'!$F$6-'СЕТ СН'!$F$23</f>
        <v>822.76668804999997</v>
      </c>
      <c r="K42" s="36">
        <f>SUMIFS(СВЦЭМ!$D$33:$D$776,СВЦЭМ!$A$33:$A$776,$A42,СВЦЭМ!$B$33:$B$776,K$11)+'СЕТ СН'!$F$11+СВЦЭМ!$D$10+'СЕТ СН'!$F$6-'СЕТ СН'!$F$23</f>
        <v>771.16149654000003</v>
      </c>
      <c r="L42" s="36">
        <f>SUMIFS(СВЦЭМ!$D$33:$D$776,СВЦЭМ!$A$33:$A$776,$A42,СВЦЭМ!$B$33:$B$776,L$11)+'СЕТ СН'!$F$11+СВЦЭМ!$D$10+'СЕТ СН'!$F$6-'СЕТ СН'!$F$23</f>
        <v>788.48607724999999</v>
      </c>
      <c r="M42" s="36">
        <f>SUMIFS(СВЦЭМ!$D$33:$D$776,СВЦЭМ!$A$33:$A$776,$A42,СВЦЭМ!$B$33:$B$776,M$11)+'СЕТ СН'!$F$11+СВЦЭМ!$D$10+'СЕТ СН'!$F$6-'СЕТ СН'!$F$23</f>
        <v>775.14424882000003</v>
      </c>
      <c r="N42" s="36">
        <f>SUMIFS(СВЦЭМ!$D$33:$D$776,СВЦЭМ!$A$33:$A$776,$A42,СВЦЭМ!$B$33:$B$776,N$11)+'СЕТ СН'!$F$11+СВЦЭМ!$D$10+'СЕТ СН'!$F$6-'СЕТ СН'!$F$23</f>
        <v>765.38805786</v>
      </c>
      <c r="O42" s="36">
        <f>SUMIFS(СВЦЭМ!$D$33:$D$776,СВЦЭМ!$A$33:$A$776,$A42,СВЦЭМ!$B$33:$B$776,O$11)+'СЕТ СН'!$F$11+СВЦЭМ!$D$10+'СЕТ СН'!$F$6-'СЕТ СН'!$F$23</f>
        <v>802.14331154000001</v>
      </c>
      <c r="P42" s="36">
        <f>SUMIFS(СВЦЭМ!$D$33:$D$776,СВЦЭМ!$A$33:$A$776,$A42,СВЦЭМ!$B$33:$B$776,P$11)+'СЕТ СН'!$F$11+СВЦЭМ!$D$10+'СЕТ СН'!$F$6-'СЕТ СН'!$F$23</f>
        <v>851.59836106</v>
      </c>
      <c r="Q42" s="36">
        <f>SUMIFS(СВЦЭМ!$D$33:$D$776,СВЦЭМ!$A$33:$A$776,$A42,СВЦЭМ!$B$33:$B$776,Q$11)+'СЕТ СН'!$F$11+СВЦЭМ!$D$10+'СЕТ СН'!$F$6-'СЕТ СН'!$F$23</f>
        <v>817.13910870999996</v>
      </c>
      <c r="R42" s="36">
        <f>SUMIFS(СВЦЭМ!$D$33:$D$776,СВЦЭМ!$A$33:$A$776,$A42,СВЦЭМ!$B$33:$B$776,R$11)+'СЕТ СН'!$F$11+СВЦЭМ!$D$10+'СЕТ СН'!$F$6-'СЕТ СН'!$F$23</f>
        <v>782.79900492000002</v>
      </c>
      <c r="S42" s="36">
        <f>SUMIFS(СВЦЭМ!$D$33:$D$776,СВЦЭМ!$A$33:$A$776,$A42,СВЦЭМ!$B$33:$B$776,S$11)+'СЕТ СН'!$F$11+СВЦЭМ!$D$10+'СЕТ СН'!$F$6-'СЕТ СН'!$F$23</f>
        <v>772.84110244999999</v>
      </c>
      <c r="T42" s="36">
        <f>SUMIFS(СВЦЭМ!$D$33:$D$776,СВЦЭМ!$A$33:$A$776,$A42,СВЦЭМ!$B$33:$B$776,T$11)+'СЕТ СН'!$F$11+СВЦЭМ!$D$10+'СЕТ СН'!$F$6-'СЕТ СН'!$F$23</f>
        <v>801.92584728999998</v>
      </c>
      <c r="U42" s="36">
        <f>SUMIFS(СВЦЭМ!$D$33:$D$776,СВЦЭМ!$A$33:$A$776,$A42,СВЦЭМ!$B$33:$B$776,U$11)+'СЕТ СН'!$F$11+СВЦЭМ!$D$10+'СЕТ СН'!$F$6-'СЕТ СН'!$F$23</f>
        <v>808.40098189000003</v>
      </c>
      <c r="V42" s="36">
        <f>SUMIFS(СВЦЭМ!$D$33:$D$776,СВЦЭМ!$A$33:$A$776,$A42,СВЦЭМ!$B$33:$B$776,V$11)+'СЕТ СН'!$F$11+СВЦЭМ!$D$10+'СЕТ СН'!$F$6-'СЕТ СН'!$F$23</f>
        <v>796.28284050000002</v>
      </c>
      <c r="W42" s="36">
        <f>SUMIFS(СВЦЭМ!$D$33:$D$776,СВЦЭМ!$A$33:$A$776,$A42,СВЦЭМ!$B$33:$B$776,W$11)+'СЕТ СН'!$F$11+СВЦЭМ!$D$10+'СЕТ СН'!$F$6-'СЕТ СН'!$F$23</f>
        <v>784.22340488999998</v>
      </c>
      <c r="X42" s="36">
        <f>SUMIFS(СВЦЭМ!$D$33:$D$776,СВЦЭМ!$A$33:$A$776,$A42,СВЦЭМ!$B$33:$B$776,X$11)+'СЕТ СН'!$F$11+СВЦЭМ!$D$10+'СЕТ СН'!$F$6-'СЕТ СН'!$F$23</f>
        <v>745.01873807000004</v>
      </c>
      <c r="Y42" s="36">
        <f>SUMIFS(СВЦЭМ!$D$33:$D$776,СВЦЭМ!$A$33:$A$776,$A42,СВЦЭМ!$B$33:$B$776,Y$11)+'СЕТ СН'!$F$11+СВЦЭМ!$D$10+'СЕТ СН'!$F$6-'СЕТ СН'!$F$23</f>
        <v>754.98210397000003</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0"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31"/>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32"/>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01.10.2020</v>
      </c>
      <c r="B48" s="36">
        <f>SUMIFS(СВЦЭМ!$D$33:$D$776,СВЦЭМ!$A$33:$A$776,$A48,СВЦЭМ!$B$33:$B$776,B$47)+'СЕТ СН'!$G$11+СВЦЭМ!$D$10+'СЕТ СН'!$G$6-'СЕТ СН'!$G$23</f>
        <v>1272.792479</v>
      </c>
      <c r="C48" s="36">
        <f>SUMIFS(СВЦЭМ!$D$33:$D$776,СВЦЭМ!$A$33:$A$776,$A48,СВЦЭМ!$B$33:$B$776,C$47)+'СЕТ СН'!$G$11+СВЦЭМ!$D$10+'СЕТ СН'!$G$6-'СЕТ СН'!$G$23</f>
        <v>1333.74139268</v>
      </c>
      <c r="D48" s="36">
        <f>SUMIFS(СВЦЭМ!$D$33:$D$776,СВЦЭМ!$A$33:$A$776,$A48,СВЦЭМ!$B$33:$B$776,D$47)+'СЕТ СН'!$G$11+СВЦЭМ!$D$10+'СЕТ СН'!$G$6-'СЕТ СН'!$G$23</f>
        <v>1378.23067844</v>
      </c>
      <c r="E48" s="36">
        <f>SUMIFS(СВЦЭМ!$D$33:$D$776,СВЦЭМ!$A$33:$A$776,$A48,СВЦЭМ!$B$33:$B$776,E$47)+'СЕТ СН'!$G$11+СВЦЭМ!$D$10+'СЕТ СН'!$G$6-'СЕТ СН'!$G$23</f>
        <v>1399.8862603500002</v>
      </c>
      <c r="F48" s="36">
        <f>SUMIFS(СВЦЭМ!$D$33:$D$776,СВЦЭМ!$A$33:$A$776,$A48,СВЦЭМ!$B$33:$B$776,F$47)+'СЕТ СН'!$G$11+СВЦЭМ!$D$10+'СЕТ СН'!$G$6-'СЕТ СН'!$G$23</f>
        <v>1400.60124172</v>
      </c>
      <c r="G48" s="36">
        <f>SUMIFS(СВЦЭМ!$D$33:$D$776,СВЦЭМ!$A$33:$A$776,$A48,СВЦЭМ!$B$33:$B$776,G$47)+'СЕТ СН'!$G$11+СВЦЭМ!$D$10+'СЕТ СН'!$G$6-'СЕТ СН'!$G$23</f>
        <v>1384.0605849999999</v>
      </c>
      <c r="H48" s="36">
        <f>SUMIFS(СВЦЭМ!$D$33:$D$776,СВЦЭМ!$A$33:$A$776,$A48,СВЦЭМ!$B$33:$B$776,H$47)+'СЕТ СН'!$G$11+СВЦЭМ!$D$10+'СЕТ СН'!$G$6-'СЕТ СН'!$G$23</f>
        <v>1332.8020308499999</v>
      </c>
      <c r="I48" s="36">
        <f>SUMIFS(СВЦЭМ!$D$33:$D$776,СВЦЭМ!$A$33:$A$776,$A48,СВЦЭМ!$B$33:$B$776,I$47)+'СЕТ СН'!$G$11+СВЦЭМ!$D$10+'СЕТ СН'!$G$6-'СЕТ СН'!$G$23</f>
        <v>1277.06138263</v>
      </c>
      <c r="J48" s="36">
        <f>SUMIFS(СВЦЭМ!$D$33:$D$776,СВЦЭМ!$A$33:$A$776,$A48,СВЦЭМ!$B$33:$B$776,J$47)+'СЕТ СН'!$G$11+СВЦЭМ!$D$10+'СЕТ СН'!$G$6-'СЕТ СН'!$G$23</f>
        <v>1215.5272099899998</v>
      </c>
      <c r="K48" s="36">
        <f>SUMIFS(СВЦЭМ!$D$33:$D$776,СВЦЭМ!$A$33:$A$776,$A48,СВЦЭМ!$B$33:$B$776,K$47)+'СЕТ СН'!$G$11+СВЦЭМ!$D$10+'СЕТ СН'!$G$6-'СЕТ СН'!$G$23</f>
        <v>1181.8357185499999</v>
      </c>
      <c r="L48" s="36">
        <f>SUMIFS(СВЦЭМ!$D$33:$D$776,СВЦЭМ!$A$33:$A$776,$A48,СВЦЭМ!$B$33:$B$776,L$47)+'СЕТ СН'!$G$11+СВЦЭМ!$D$10+'СЕТ СН'!$G$6-'СЕТ СН'!$G$23</f>
        <v>1182.6117283600001</v>
      </c>
      <c r="M48" s="36">
        <f>SUMIFS(СВЦЭМ!$D$33:$D$776,СВЦЭМ!$A$33:$A$776,$A48,СВЦЭМ!$B$33:$B$776,M$47)+'СЕТ СН'!$G$11+СВЦЭМ!$D$10+'СЕТ СН'!$G$6-'СЕТ СН'!$G$23</f>
        <v>1187.6418481999999</v>
      </c>
      <c r="N48" s="36">
        <f>SUMIFS(СВЦЭМ!$D$33:$D$776,СВЦЭМ!$A$33:$A$776,$A48,СВЦЭМ!$B$33:$B$776,N$47)+'СЕТ СН'!$G$11+СВЦЭМ!$D$10+'СЕТ СН'!$G$6-'СЕТ СН'!$G$23</f>
        <v>1201.7748239299999</v>
      </c>
      <c r="O48" s="36">
        <f>SUMIFS(СВЦЭМ!$D$33:$D$776,СВЦЭМ!$A$33:$A$776,$A48,СВЦЭМ!$B$33:$B$776,O$47)+'СЕТ СН'!$G$11+СВЦЭМ!$D$10+'СЕТ СН'!$G$6-'СЕТ СН'!$G$23</f>
        <v>1224.6155640100001</v>
      </c>
      <c r="P48" s="36">
        <f>SUMIFS(СВЦЭМ!$D$33:$D$776,СВЦЭМ!$A$33:$A$776,$A48,СВЦЭМ!$B$33:$B$776,P$47)+'СЕТ СН'!$G$11+СВЦЭМ!$D$10+'СЕТ СН'!$G$6-'СЕТ СН'!$G$23</f>
        <v>1249.5681755000001</v>
      </c>
      <c r="Q48" s="36">
        <f>SUMIFS(СВЦЭМ!$D$33:$D$776,СВЦЭМ!$A$33:$A$776,$A48,СВЦЭМ!$B$33:$B$776,Q$47)+'СЕТ СН'!$G$11+СВЦЭМ!$D$10+'СЕТ СН'!$G$6-'СЕТ СН'!$G$23</f>
        <v>1216.03202678</v>
      </c>
      <c r="R48" s="36">
        <f>SUMIFS(СВЦЭМ!$D$33:$D$776,СВЦЭМ!$A$33:$A$776,$A48,СВЦЭМ!$B$33:$B$776,R$47)+'СЕТ СН'!$G$11+СВЦЭМ!$D$10+'СЕТ СН'!$G$6-'СЕТ СН'!$G$23</f>
        <v>1178.3864326200001</v>
      </c>
      <c r="S48" s="36">
        <f>SUMIFS(СВЦЭМ!$D$33:$D$776,СВЦЭМ!$A$33:$A$776,$A48,СВЦЭМ!$B$33:$B$776,S$47)+'СЕТ СН'!$G$11+СВЦЭМ!$D$10+'СЕТ СН'!$G$6-'СЕТ СН'!$G$23</f>
        <v>1138.4353631200001</v>
      </c>
      <c r="T48" s="36">
        <f>SUMIFS(СВЦЭМ!$D$33:$D$776,СВЦЭМ!$A$33:$A$776,$A48,СВЦЭМ!$B$33:$B$776,T$47)+'СЕТ СН'!$G$11+СВЦЭМ!$D$10+'СЕТ СН'!$G$6-'СЕТ СН'!$G$23</f>
        <v>1127.3541395299999</v>
      </c>
      <c r="U48" s="36">
        <f>SUMIFS(СВЦЭМ!$D$33:$D$776,СВЦЭМ!$A$33:$A$776,$A48,СВЦЭМ!$B$33:$B$776,U$47)+'СЕТ СН'!$G$11+СВЦЭМ!$D$10+'СЕТ СН'!$G$6-'СЕТ СН'!$G$23</f>
        <v>1131.4106114699998</v>
      </c>
      <c r="V48" s="36">
        <f>SUMIFS(СВЦЭМ!$D$33:$D$776,СВЦЭМ!$A$33:$A$776,$A48,СВЦЭМ!$B$33:$B$776,V$47)+'СЕТ СН'!$G$11+СВЦЭМ!$D$10+'СЕТ СН'!$G$6-'СЕТ СН'!$G$23</f>
        <v>1128.2128145699999</v>
      </c>
      <c r="W48" s="36">
        <f>SUMIFS(СВЦЭМ!$D$33:$D$776,СВЦЭМ!$A$33:$A$776,$A48,СВЦЭМ!$B$33:$B$776,W$47)+'СЕТ СН'!$G$11+СВЦЭМ!$D$10+'СЕТ СН'!$G$6-'СЕТ СН'!$G$23</f>
        <v>1126.5858852599999</v>
      </c>
      <c r="X48" s="36">
        <f>SUMIFS(СВЦЭМ!$D$33:$D$776,СВЦЭМ!$A$33:$A$776,$A48,СВЦЭМ!$B$33:$B$776,X$47)+'СЕТ СН'!$G$11+СВЦЭМ!$D$10+'СЕТ СН'!$G$6-'СЕТ СН'!$G$23</f>
        <v>1135.4966443899998</v>
      </c>
      <c r="Y48" s="36">
        <f>SUMIFS(СВЦЭМ!$D$33:$D$776,СВЦЭМ!$A$33:$A$776,$A48,СВЦЭМ!$B$33:$B$776,Y$47)+'СЕТ СН'!$G$11+СВЦЭМ!$D$10+'СЕТ СН'!$G$6-'СЕТ СН'!$G$23</f>
        <v>1165.5953423400001</v>
      </c>
      <c r="AA48" s="45"/>
    </row>
    <row r="49" spans="1:25" ht="15.75" x14ac:dyDescent="0.2">
      <c r="A49" s="35">
        <f>A48+1</f>
        <v>44106</v>
      </c>
      <c r="B49" s="36">
        <f>SUMIFS(СВЦЭМ!$D$33:$D$776,СВЦЭМ!$A$33:$A$776,$A49,СВЦЭМ!$B$33:$B$776,B$47)+'СЕТ СН'!$G$11+СВЦЭМ!$D$10+'СЕТ СН'!$G$6-'СЕТ СН'!$G$23</f>
        <v>1236.4774938</v>
      </c>
      <c r="C49" s="36">
        <f>SUMIFS(СВЦЭМ!$D$33:$D$776,СВЦЭМ!$A$33:$A$776,$A49,СВЦЭМ!$B$33:$B$776,C$47)+'СЕТ СН'!$G$11+СВЦЭМ!$D$10+'СЕТ СН'!$G$6-'СЕТ СН'!$G$23</f>
        <v>1315.9302801399999</v>
      </c>
      <c r="D49" s="36">
        <f>SUMIFS(СВЦЭМ!$D$33:$D$776,СВЦЭМ!$A$33:$A$776,$A49,СВЦЭМ!$B$33:$B$776,D$47)+'СЕТ СН'!$G$11+СВЦЭМ!$D$10+'СЕТ СН'!$G$6-'СЕТ СН'!$G$23</f>
        <v>1372.6979405699999</v>
      </c>
      <c r="E49" s="36">
        <f>SUMIFS(СВЦЭМ!$D$33:$D$776,СВЦЭМ!$A$33:$A$776,$A49,СВЦЭМ!$B$33:$B$776,E$47)+'СЕТ СН'!$G$11+СВЦЭМ!$D$10+'СЕТ СН'!$G$6-'СЕТ СН'!$G$23</f>
        <v>1392.17559646</v>
      </c>
      <c r="F49" s="36">
        <f>SUMIFS(СВЦЭМ!$D$33:$D$776,СВЦЭМ!$A$33:$A$776,$A49,СВЦЭМ!$B$33:$B$776,F$47)+'СЕТ СН'!$G$11+СВЦЭМ!$D$10+'СЕТ СН'!$G$6-'СЕТ СН'!$G$23</f>
        <v>1398.7664061199998</v>
      </c>
      <c r="G49" s="36">
        <f>SUMIFS(СВЦЭМ!$D$33:$D$776,СВЦЭМ!$A$33:$A$776,$A49,СВЦЭМ!$B$33:$B$776,G$47)+'СЕТ СН'!$G$11+СВЦЭМ!$D$10+'СЕТ СН'!$G$6-'СЕТ СН'!$G$23</f>
        <v>1378.9318889199999</v>
      </c>
      <c r="H49" s="36">
        <f>SUMIFS(СВЦЭМ!$D$33:$D$776,СВЦЭМ!$A$33:$A$776,$A49,СВЦЭМ!$B$33:$B$776,H$47)+'СЕТ СН'!$G$11+СВЦЭМ!$D$10+'СЕТ СН'!$G$6-'СЕТ СН'!$G$23</f>
        <v>1324.05641855</v>
      </c>
      <c r="I49" s="36">
        <f>SUMIFS(СВЦЭМ!$D$33:$D$776,СВЦЭМ!$A$33:$A$776,$A49,СВЦЭМ!$B$33:$B$776,I$47)+'СЕТ СН'!$G$11+СВЦЭМ!$D$10+'СЕТ СН'!$G$6-'СЕТ СН'!$G$23</f>
        <v>1270.2589099699999</v>
      </c>
      <c r="J49" s="36">
        <f>SUMIFS(СВЦЭМ!$D$33:$D$776,СВЦЭМ!$A$33:$A$776,$A49,СВЦЭМ!$B$33:$B$776,J$47)+'СЕТ СН'!$G$11+СВЦЭМ!$D$10+'СЕТ СН'!$G$6-'СЕТ СН'!$G$23</f>
        <v>1213.55042852</v>
      </c>
      <c r="K49" s="36">
        <f>SUMIFS(СВЦЭМ!$D$33:$D$776,СВЦЭМ!$A$33:$A$776,$A49,СВЦЭМ!$B$33:$B$776,K$47)+'СЕТ СН'!$G$11+СВЦЭМ!$D$10+'СЕТ СН'!$G$6-'СЕТ СН'!$G$23</f>
        <v>1180.1568892099999</v>
      </c>
      <c r="L49" s="36">
        <f>SUMIFS(СВЦЭМ!$D$33:$D$776,СВЦЭМ!$A$33:$A$776,$A49,СВЦЭМ!$B$33:$B$776,L$47)+'СЕТ СН'!$G$11+СВЦЭМ!$D$10+'СЕТ СН'!$G$6-'СЕТ СН'!$G$23</f>
        <v>1178.8335175</v>
      </c>
      <c r="M49" s="36">
        <f>SUMIFS(СВЦЭМ!$D$33:$D$776,СВЦЭМ!$A$33:$A$776,$A49,СВЦЭМ!$B$33:$B$776,M$47)+'СЕТ СН'!$G$11+СВЦЭМ!$D$10+'СЕТ СН'!$G$6-'СЕТ СН'!$G$23</f>
        <v>1183.77407984</v>
      </c>
      <c r="N49" s="36">
        <f>SUMIFS(СВЦЭМ!$D$33:$D$776,СВЦЭМ!$A$33:$A$776,$A49,СВЦЭМ!$B$33:$B$776,N$47)+'СЕТ СН'!$G$11+СВЦЭМ!$D$10+'СЕТ СН'!$G$6-'СЕТ СН'!$G$23</f>
        <v>1194.89903469</v>
      </c>
      <c r="O49" s="36">
        <f>SUMIFS(СВЦЭМ!$D$33:$D$776,СВЦЭМ!$A$33:$A$776,$A49,СВЦЭМ!$B$33:$B$776,O$47)+'СЕТ СН'!$G$11+СВЦЭМ!$D$10+'СЕТ СН'!$G$6-'СЕТ СН'!$G$23</f>
        <v>1220.03550111</v>
      </c>
      <c r="P49" s="36">
        <f>SUMIFS(СВЦЭМ!$D$33:$D$776,СВЦЭМ!$A$33:$A$776,$A49,СВЦЭМ!$B$33:$B$776,P$47)+'СЕТ СН'!$G$11+СВЦЭМ!$D$10+'СЕТ СН'!$G$6-'СЕТ СН'!$G$23</f>
        <v>1252.3635335499998</v>
      </c>
      <c r="Q49" s="36">
        <f>SUMIFS(СВЦЭМ!$D$33:$D$776,СВЦЭМ!$A$33:$A$776,$A49,СВЦЭМ!$B$33:$B$776,Q$47)+'СЕТ СН'!$G$11+СВЦЭМ!$D$10+'СЕТ СН'!$G$6-'СЕТ СН'!$G$23</f>
        <v>1220.3056415599999</v>
      </c>
      <c r="R49" s="36">
        <f>SUMIFS(СВЦЭМ!$D$33:$D$776,СВЦЭМ!$A$33:$A$776,$A49,СВЦЭМ!$B$33:$B$776,R$47)+'СЕТ СН'!$G$11+СВЦЭМ!$D$10+'СЕТ СН'!$G$6-'СЕТ СН'!$G$23</f>
        <v>1180.55099903</v>
      </c>
      <c r="S49" s="36">
        <f>SUMIFS(СВЦЭМ!$D$33:$D$776,СВЦЭМ!$A$33:$A$776,$A49,СВЦЭМ!$B$33:$B$776,S$47)+'СЕТ СН'!$G$11+СВЦЭМ!$D$10+'СЕТ СН'!$G$6-'СЕТ СН'!$G$23</f>
        <v>1142.85084007</v>
      </c>
      <c r="T49" s="36">
        <f>SUMIFS(СВЦЭМ!$D$33:$D$776,СВЦЭМ!$A$33:$A$776,$A49,СВЦЭМ!$B$33:$B$776,T$47)+'СЕТ СН'!$G$11+СВЦЭМ!$D$10+'СЕТ СН'!$G$6-'СЕТ СН'!$G$23</f>
        <v>1118.3128036799999</v>
      </c>
      <c r="U49" s="36">
        <f>SUMIFS(СВЦЭМ!$D$33:$D$776,СВЦЭМ!$A$33:$A$776,$A49,СВЦЭМ!$B$33:$B$776,U$47)+'СЕТ СН'!$G$11+СВЦЭМ!$D$10+'СЕТ СН'!$G$6-'СЕТ СН'!$G$23</f>
        <v>1111.8198236000001</v>
      </c>
      <c r="V49" s="36">
        <f>SUMIFS(СВЦЭМ!$D$33:$D$776,СВЦЭМ!$A$33:$A$776,$A49,СВЦЭМ!$B$33:$B$776,V$47)+'СЕТ СН'!$G$11+СВЦЭМ!$D$10+'СЕТ СН'!$G$6-'СЕТ СН'!$G$23</f>
        <v>1116.3633138700002</v>
      </c>
      <c r="W49" s="36">
        <f>SUMIFS(СВЦЭМ!$D$33:$D$776,СВЦЭМ!$A$33:$A$776,$A49,СВЦЭМ!$B$33:$B$776,W$47)+'СЕТ СН'!$G$11+СВЦЭМ!$D$10+'СЕТ СН'!$G$6-'СЕТ СН'!$G$23</f>
        <v>1115.55710533</v>
      </c>
      <c r="X49" s="36">
        <f>SUMIFS(СВЦЭМ!$D$33:$D$776,СВЦЭМ!$A$33:$A$776,$A49,СВЦЭМ!$B$33:$B$776,X$47)+'СЕТ СН'!$G$11+СВЦЭМ!$D$10+'СЕТ СН'!$G$6-'СЕТ СН'!$G$23</f>
        <v>1136.0539887599998</v>
      </c>
      <c r="Y49" s="36">
        <f>SUMIFS(СВЦЭМ!$D$33:$D$776,СВЦЭМ!$A$33:$A$776,$A49,СВЦЭМ!$B$33:$B$776,Y$47)+'СЕТ СН'!$G$11+СВЦЭМ!$D$10+'СЕТ СН'!$G$6-'СЕТ СН'!$G$23</f>
        <v>1164.2975855899999</v>
      </c>
    </row>
    <row r="50" spans="1:25" ht="15.75" x14ac:dyDescent="0.2">
      <c r="A50" s="35">
        <f t="shared" ref="A50:A78" si="1">A49+1</f>
        <v>44107</v>
      </c>
      <c r="B50" s="36">
        <f>SUMIFS(СВЦЭМ!$D$33:$D$776,СВЦЭМ!$A$33:$A$776,$A50,СВЦЭМ!$B$33:$B$776,B$47)+'СЕТ СН'!$G$11+СВЦЭМ!$D$10+'СЕТ СН'!$G$6-'СЕТ СН'!$G$23</f>
        <v>1228.93240498</v>
      </c>
      <c r="C50" s="36">
        <f>SUMIFS(СВЦЭМ!$D$33:$D$776,СВЦЭМ!$A$33:$A$776,$A50,СВЦЭМ!$B$33:$B$776,C$47)+'СЕТ СН'!$G$11+СВЦЭМ!$D$10+'СЕТ СН'!$G$6-'СЕТ СН'!$G$23</f>
        <v>1307.8973726899999</v>
      </c>
      <c r="D50" s="36">
        <f>SUMIFS(СВЦЭМ!$D$33:$D$776,СВЦЭМ!$A$33:$A$776,$A50,СВЦЭМ!$B$33:$B$776,D$47)+'СЕТ СН'!$G$11+СВЦЭМ!$D$10+'СЕТ СН'!$G$6-'СЕТ СН'!$G$23</f>
        <v>1376.2489618899999</v>
      </c>
      <c r="E50" s="36">
        <f>SUMIFS(СВЦЭМ!$D$33:$D$776,СВЦЭМ!$A$33:$A$776,$A50,СВЦЭМ!$B$33:$B$776,E$47)+'СЕТ СН'!$G$11+СВЦЭМ!$D$10+'СЕТ СН'!$G$6-'СЕТ СН'!$G$23</f>
        <v>1387.8034920800001</v>
      </c>
      <c r="F50" s="36">
        <f>SUMIFS(СВЦЭМ!$D$33:$D$776,СВЦЭМ!$A$33:$A$776,$A50,СВЦЭМ!$B$33:$B$776,F$47)+'СЕТ СН'!$G$11+СВЦЭМ!$D$10+'СЕТ СН'!$G$6-'СЕТ СН'!$G$23</f>
        <v>1392.08933013</v>
      </c>
      <c r="G50" s="36">
        <f>SUMIFS(СВЦЭМ!$D$33:$D$776,СВЦЭМ!$A$33:$A$776,$A50,СВЦЭМ!$B$33:$B$776,G$47)+'СЕТ СН'!$G$11+СВЦЭМ!$D$10+'СЕТ СН'!$G$6-'СЕТ СН'!$G$23</f>
        <v>1380.12821207</v>
      </c>
      <c r="H50" s="36">
        <f>SUMIFS(СВЦЭМ!$D$33:$D$776,СВЦЭМ!$A$33:$A$776,$A50,СВЦЭМ!$B$33:$B$776,H$47)+'СЕТ СН'!$G$11+СВЦЭМ!$D$10+'СЕТ СН'!$G$6-'СЕТ СН'!$G$23</f>
        <v>1356.85460461</v>
      </c>
      <c r="I50" s="36">
        <f>SUMIFS(СВЦЭМ!$D$33:$D$776,СВЦЭМ!$A$33:$A$776,$A50,СВЦЭМ!$B$33:$B$776,I$47)+'СЕТ СН'!$G$11+СВЦЭМ!$D$10+'СЕТ СН'!$G$6-'СЕТ СН'!$G$23</f>
        <v>1320.84089137</v>
      </c>
      <c r="J50" s="36">
        <f>SUMIFS(СВЦЭМ!$D$33:$D$776,СВЦЭМ!$A$33:$A$776,$A50,СВЦЭМ!$B$33:$B$776,J$47)+'СЕТ СН'!$G$11+СВЦЭМ!$D$10+'СЕТ СН'!$G$6-'СЕТ СН'!$G$23</f>
        <v>1234.9170192399999</v>
      </c>
      <c r="K50" s="36">
        <f>SUMIFS(СВЦЭМ!$D$33:$D$776,СВЦЭМ!$A$33:$A$776,$A50,СВЦЭМ!$B$33:$B$776,K$47)+'СЕТ СН'!$G$11+СВЦЭМ!$D$10+'СЕТ СН'!$G$6-'СЕТ СН'!$G$23</f>
        <v>1179.3568618099998</v>
      </c>
      <c r="L50" s="36">
        <f>SUMIFS(СВЦЭМ!$D$33:$D$776,СВЦЭМ!$A$33:$A$776,$A50,СВЦЭМ!$B$33:$B$776,L$47)+'СЕТ СН'!$G$11+СВЦЭМ!$D$10+'СЕТ СН'!$G$6-'СЕТ СН'!$G$23</f>
        <v>1173.6209371099999</v>
      </c>
      <c r="M50" s="36">
        <f>SUMIFS(СВЦЭМ!$D$33:$D$776,СВЦЭМ!$A$33:$A$776,$A50,СВЦЭМ!$B$33:$B$776,M$47)+'СЕТ СН'!$G$11+СВЦЭМ!$D$10+'СЕТ СН'!$G$6-'СЕТ СН'!$G$23</f>
        <v>1179.44899833</v>
      </c>
      <c r="N50" s="36">
        <f>SUMIFS(СВЦЭМ!$D$33:$D$776,СВЦЭМ!$A$33:$A$776,$A50,СВЦЭМ!$B$33:$B$776,N$47)+'СЕТ СН'!$G$11+СВЦЭМ!$D$10+'СЕТ СН'!$G$6-'СЕТ СН'!$G$23</f>
        <v>1190.2203580299999</v>
      </c>
      <c r="O50" s="36">
        <f>SUMIFS(СВЦЭМ!$D$33:$D$776,СВЦЭМ!$A$33:$A$776,$A50,СВЦЭМ!$B$33:$B$776,O$47)+'СЕТ СН'!$G$11+СВЦЭМ!$D$10+'СЕТ СН'!$G$6-'СЕТ СН'!$G$23</f>
        <v>1223.38862159</v>
      </c>
      <c r="P50" s="36">
        <f>SUMIFS(СВЦЭМ!$D$33:$D$776,СВЦЭМ!$A$33:$A$776,$A50,СВЦЭМ!$B$33:$B$776,P$47)+'СЕТ СН'!$G$11+СВЦЭМ!$D$10+'СЕТ СН'!$G$6-'СЕТ СН'!$G$23</f>
        <v>1257.6548999299998</v>
      </c>
      <c r="Q50" s="36">
        <f>SUMIFS(СВЦЭМ!$D$33:$D$776,СВЦЭМ!$A$33:$A$776,$A50,СВЦЭМ!$B$33:$B$776,Q$47)+'СЕТ СН'!$G$11+СВЦЭМ!$D$10+'СЕТ СН'!$G$6-'СЕТ СН'!$G$23</f>
        <v>1230.4588341799999</v>
      </c>
      <c r="R50" s="36">
        <f>SUMIFS(СВЦЭМ!$D$33:$D$776,СВЦЭМ!$A$33:$A$776,$A50,СВЦЭМ!$B$33:$B$776,R$47)+'СЕТ СН'!$G$11+СВЦЭМ!$D$10+'СЕТ СН'!$G$6-'СЕТ СН'!$G$23</f>
        <v>1190.9518557400002</v>
      </c>
      <c r="S50" s="36">
        <f>SUMIFS(СВЦЭМ!$D$33:$D$776,СВЦЭМ!$A$33:$A$776,$A50,СВЦЭМ!$B$33:$B$776,S$47)+'СЕТ СН'!$G$11+СВЦЭМ!$D$10+'СЕТ СН'!$G$6-'СЕТ СН'!$G$23</f>
        <v>1139.9672121200001</v>
      </c>
      <c r="T50" s="36">
        <f>SUMIFS(СВЦЭМ!$D$33:$D$776,СВЦЭМ!$A$33:$A$776,$A50,СВЦЭМ!$B$33:$B$776,T$47)+'СЕТ СН'!$G$11+СВЦЭМ!$D$10+'СЕТ СН'!$G$6-'СЕТ СН'!$G$23</f>
        <v>1123.36013826</v>
      </c>
      <c r="U50" s="36">
        <f>SUMIFS(СВЦЭМ!$D$33:$D$776,СВЦЭМ!$A$33:$A$776,$A50,СВЦЭМ!$B$33:$B$776,U$47)+'СЕТ СН'!$G$11+СВЦЭМ!$D$10+'СЕТ СН'!$G$6-'СЕТ СН'!$G$23</f>
        <v>1114.4874976599999</v>
      </c>
      <c r="V50" s="36">
        <f>SUMIFS(СВЦЭМ!$D$33:$D$776,СВЦЭМ!$A$33:$A$776,$A50,СВЦЭМ!$B$33:$B$776,V$47)+'СЕТ СН'!$G$11+СВЦЭМ!$D$10+'СЕТ СН'!$G$6-'СЕТ СН'!$G$23</f>
        <v>1108.8991292800001</v>
      </c>
      <c r="W50" s="36">
        <f>SUMIFS(СВЦЭМ!$D$33:$D$776,СВЦЭМ!$A$33:$A$776,$A50,СВЦЭМ!$B$33:$B$776,W$47)+'СЕТ СН'!$G$11+СВЦЭМ!$D$10+'СЕТ СН'!$G$6-'СЕТ СН'!$G$23</f>
        <v>1116.3338102500002</v>
      </c>
      <c r="X50" s="36">
        <f>SUMIFS(СВЦЭМ!$D$33:$D$776,СВЦЭМ!$A$33:$A$776,$A50,СВЦЭМ!$B$33:$B$776,X$47)+'СЕТ СН'!$G$11+СВЦЭМ!$D$10+'СЕТ СН'!$G$6-'СЕТ СН'!$G$23</f>
        <v>1129.42720257</v>
      </c>
      <c r="Y50" s="36">
        <f>SUMIFS(СВЦЭМ!$D$33:$D$776,СВЦЭМ!$A$33:$A$776,$A50,СВЦЭМ!$B$33:$B$776,Y$47)+'СЕТ СН'!$G$11+СВЦЭМ!$D$10+'СЕТ СН'!$G$6-'СЕТ СН'!$G$23</f>
        <v>1165.0418080899999</v>
      </c>
    </row>
    <row r="51" spans="1:25" ht="15.75" x14ac:dyDescent="0.2">
      <c r="A51" s="35">
        <f t="shared" si="1"/>
        <v>44108</v>
      </c>
      <c r="B51" s="36">
        <f>SUMIFS(СВЦЭМ!$D$33:$D$776,СВЦЭМ!$A$33:$A$776,$A51,СВЦЭМ!$B$33:$B$776,B$47)+'СЕТ СН'!$G$11+СВЦЭМ!$D$10+'СЕТ СН'!$G$6-'СЕТ СН'!$G$23</f>
        <v>1260.81570898</v>
      </c>
      <c r="C51" s="36">
        <f>SUMIFS(СВЦЭМ!$D$33:$D$776,СВЦЭМ!$A$33:$A$776,$A51,СВЦЭМ!$B$33:$B$776,C$47)+'СЕТ СН'!$G$11+СВЦЭМ!$D$10+'СЕТ СН'!$G$6-'СЕТ СН'!$G$23</f>
        <v>1337.79978521</v>
      </c>
      <c r="D51" s="36">
        <f>SUMIFS(СВЦЭМ!$D$33:$D$776,СВЦЭМ!$A$33:$A$776,$A51,СВЦЭМ!$B$33:$B$776,D$47)+'СЕТ СН'!$G$11+СВЦЭМ!$D$10+'СЕТ СН'!$G$6-'СЕТ СН'!$G$23</f>
        <v>1411.5336981800001</v>
      </c>
      <c r="E51" s="36">
        <f>SUMIFS(СВЦЭМ!$D$33:$D$776,СВЦЭМ!$A$33:$A$776,$A51,СВЦЭМ!$B$33:$B$776,E$47)+'СЕТ СН'!$G$11+СВЦЭМ!$D$10+'СЕТ СН'!$G$6-'СЕТ СН'!$G$23</f>
        <v>1440.4521397899998</v>
      </c>
      <c r="F51" s="36">
        <f>SUMIFS(СВЦЭМ!$D$33:$D$776,СВЦЭМ!$A$33:$A$776,$A51,СВЦЭМ!$B$33:$B$776,F$47)+'СЕТ СН'!$G$11+СВЦЭМ!$D$10+'СЕТ СН'!$G$6-'СЕТ СН'!$G$23</f>
        <v>1445.04167069</v>
      </c>
      <c r="G51" s="36">
        <f>SUMIFS(СВЦЭМ!$D$33:$D$776,СВЦЭМ!$A$33:$A$776,$A51,СВЦЭМ!$B$33:$B$776,G$47)+'СЕТ СН'!$G$11+СВЦЭМ!$D$10+'СЕТ СН'!$G$6-'СЕТ СН'!$G$23</f>
        <v>1434.98054901</v>
      </c>
      <c r="H51" s="36">
        <f>SUMIFS(СВЦЭМ!$D$33:$D$776,СВЦЭМ!$A$33:$A$776,$A51,СВЦЭМ!$B$33:$B$776,H$47)+'СЕТ СН'!$G$11+СВЦЭМ!$D$10+'СЕТ СН'!$G$6-'СЕТ СН'!$G$23</f>
        <v>1420.9815870699999</v>
      </c>
      <c r="I51" s="36">
        <f>SUMIFS(СВЦЭМ!$D$33:$D$776,СВЦЭМ!$A$33:$A$776,$A51,СВЦЭМ!$B$33:$B$776,I$47)+'СЕТ СН'!$G$11+СВЦЭМ!$D$10+'СЕТ СН'!$G$6-'СЕТ СН'!$G$23</f>
        <v>1388.60604272</v>
      </c>
      <c r="J51" s="36">
        <f>SUMIFS(СВЦЭМ!$D$33:$D$776,СВЦЭМ!$A$33:$A$776,$A51,СВЦЭМ!$B$33:$B$776,J$47)+'СЕТ СН'!$G$11+СВЦЭМ!$D$10+'СЕТ СН'!$G$6-'СЕТ СН'!$G$23</f>
        <v>1293.6707791200001</v>
      </c>
      <c r="K51" s="36">
        <f>SUMIFS(СВЦЭМ!$D$33:$D$776,СВЦЭМ!$A$33:$A$776,$A51,СВЦЭМ!$B$33:$B$776,K$47)+'СЕТ СН'!$G$11+СВЦЭМ!$D$10+'СЕТ СН'!$G$6-'СЕТ СН'!$G$23</f>
        <v>1223.19379327</v>
      </c>
      <c r="L51" s="36">
        <f>SUMIFS(СВЦЭМ!$D$33:$D$776,СВЦЭМ!$A$33:$A$776,$A51,СВЦЭМ!$B$33:$B$776,L$47)+'СЕТ СН'!$G$11+СВЦЭМ!$D$10+'СЕТ СН'!$G$6-'СЕТ СН'!$G$23</f>
        <v>1190.02201395</v>
      </c>
      <c r="M51" s="36">
        <f>SUMIFS(СВЦЭМ!$D$33:$D$776,СВЦЭМ!$A$33:$A$776,$A51,СВЦЭМ!$B$33:$B$776,M$47)+'СЕТ СН'!$G$11+СВЦЭМ!$D$10+'СЕТ СН'!$G$6-'СЕТ СН'!$G$23</f>
        <v>1195.9136346299999</v>
      </c>
      <c r="N51" s="36">
        <f>SUMIFS(СВЦЭМ!$D$33:$D$776,СВЦЭМ!$A$33:$A$776,$A51,СВЦЭМ!$B$33:$B$776,N$47)+'СЕТ СН'!$G$11+СВЦЭМ!$D$10+'СЕТ СН'!$G$6-'СЕТ СН'!$G$23</f>
        <v>1206.8582925800001</v>
      </c>
      <c r="O51" s="36">
        <f>SUMIFS(СВЦЭМ!$D$33:$D$776,СВЦЭМ!$A$33:$A$776,$A51,СВЦЭМ!$B$33:$B$776,O$47)+'СЕТ СН'!$G$11+СВЦЭМ!$D$10+'СЕТ СН'!$G$6-'СЕТ СН'!$G$23</f>
        <v>1265.72188729</v>
      </c>
      <c r="P51" s="36">
        <f>SUMIFS(СВЦЭМ!$D$33:$D$776,СВЦЭМ!$A$33:$A$776,$A51,СВЦЭМ!$B$33:$B$776,P$47)+'СЕТ СН'!$G$11+СВЦЭМ!$D$10+'СЕТ СН'!$G$6-'СЕТ СН'!$G$23</f>
        <v>1296.07978099</v>
      </c>
      <c r="Q51" s="36">
        <f>SUMIFS(СВЦЭМ!$D$33:$D$776,СВЦЭМ!$A$33:$A$776,$A51,СВЦЭМ!$B$33:$B$776,Q$47)+'СЕТ СН'!$G$11+СВЦЭМ!$D$10+'СЕТ СН'!$G$6-'СЕТ СН'!$G$23</f>
        <v>1256.8188133799999</v>
      </c>
      <c r="R51" s="36">
        <f>SUMIFS(СВЦЭМ!$D$33:$D$776,СВЦЭМ!$A$33:$A$776,$A51,СВЦЭМ!$B$33:$B$776,R$47)+'СЕТ СН'!$G$11+СВЦЭМ!$D$10+'СЕТ СН'!$G$6-'СЕТ СН'!$G$23</f>
        <v>1211.79047455</v>
      </c>
      <c r="S51" s="36">
        <f>SUMIFS(СВЦЭМ!$D$33:$D$776,СВЦЭМ!$A$33:$A$776,$A51,СВЦЭМ!$B$33:$B$776,S$47)+'СЕТ СН'!$G$11+СВЦЭМ!$D$10+'СЕТ СН'!$G$6-'СЕТ СН'!$G$23</f>
        <v>1171.3110688100001</v>
      </c>
      <c r="T51" s="36">
        <f>SUMIFS(СВЦЭМ!$D$33:$D$776,СВЦЭМ!$A$33:$A$776,$A51,СВЦЭМ!$B$33:$B$776,T$47)+'СЕТ СН'!$G$11+СВЦЭМ!$D$10+'СЕТ СН'!$G$6-'СЕТ СН'!$G$23</f>
        <v>1143.32900625</v>
      </c>
      <c r="U51" s="36">
        <f>SUMIFS(СВЦЭМ!$D$33:$D$776,СВЦЭМ!$A$33:$A$776,$A51,СВЦЭМ!$B$33:$B$776,U$47)+'СЕТ СН'!$G$11+СВЦЭМ!$D$10+'СЕТ СН'!$G$6-'СЕТ СН'!$G$23</f>
        <v>1134.8753074400001</v>
      </c>
      <c r="V51" s="36">
        <f>SUMIFS(СВЦЭМ!$D$33:$D$776,СВЦЭМ!$A$33:$A$776,$A51,СВЦЭМ!$B$33:$B$776,V$47)+'СЕТ СН'!$G$11+СВЦЭМ!$D$10+'СЕТ СН'!$G$6-'СЕТ СН'!$G$23</f>
        <v>1155.4452168399998</v>
      </c>
      <c r="W51" s="36">
        <f>SUMIFS(СВЦЭМ!$D$33:$D$776,СВЦЭМ!$A$33:$A$776,$A51,СВЦЭМ!$B$33:$B$776,W$47)+'СЕТ СН'!$G$11+СВЦЭМ!$D$10+'СЕТ СН'!$G$6-'СЕТ СН'!$G$23</f>
        <v>1154.7785987699999</v>
      </c>
      <c r="X51" s="36">
        <f>SUMIFS(СВЦЭМ!$D$33:$D$776,СВЦЭМ!$A$33:$A$776,$A51,СВЦЭМ!$B$33:$B$776,X$47)+'СЕТ СН'!$G$11+СВЦЭМ!$D$10+'СЕТ СН'!$G$6-'СЕТ СН'!$G$23</f>
        <v>1173.3988337599999</v>
      </c>
      <c r="Y51" s="36">
        <f>SUMIFS(СВЦЭМ!$D$33:$D$776,СВЦЭМ!$A$33:$A$776,$A51,СВЦЭМ!$B$33:$B$776,Y$47)+'СЕТ СН'!$G$11+СВЦЭМ!$D$10+'СЕТ СН'!$G$6-'СЕТ СН'!$G$23</f>
        <v>1217.3430525799999</v>
      </c>
    </row>
    <row r="52" spans="1:25" ht="15.75" x14ac:dyDescent="0.2">
      <c r="A52" s="35">
        <f t="shared" si="1"/>
        <v>44109</v>
      </c>
      <c r="B52" s="36">
        <f>SUMIFS(СВЦЭМ!$D$33:$D$776,СВЦЭМ!$A$33:$A$776,$A52,СВЦЭМ!$B$33:$B$776,B$47)+'СЕТ СН'!$G$11+СВЦЭМ!$D$10+'СЕТ СН'!$G$6-'СЕТ СН'!$G$23</f>
        <v>1275.6647127799999</v>
      </c>
      <c r="C52" s="36">
        <f>SUMIFS(СВЦЭМ!$D$33:$D$776,СВЦЭМ!$A$33:$A$776,$A52,СВЦЭМ!$B$33:$B$776,C$47)+'СЕТ СН'!$G$11+СВЦЭМ!$D$10+'СЕТ СН'!$G$6-'СЕТ СН'!$G$23</f>
        <v>1361.5450323599998</v>
      </c>
      <c r="D52" s="36">
        <f>SUMIFS(СВЦЭМ!$D$33:$D$776,СВЦЭМ!$A$33:$A$776,$A52,СВЦЭМ!$B$33:$B$776,D$47)+'СЕТ СН'!$G$11+СВЦЭМ!$D$10+'СЕТ СН'!$G$6-'СЕТ СН'!$G$23</f>
        <v>1438.3988304099998</v>
      </c>
      <c r="E52" s="36">
        <f>SUMIFS(СВЦЭМ!$D$33:$D$776,СВЦЭМ!$A$33:$A$776,$A52,СВЦЭМ!$B$33:$B$776,E$47)+'СЕТ СН'!$G$11+СВЦЭМ!$D$10+'СЕТ СН'!$G$6-'СЕТ СН'!$G$23</f>
        <v>1459.4315858800001</v>
      </c>
      <c r="F52" s="36">
        <f>SUMIFS(СВЦЭМ!$D$33:$D$776,СВЦЭМ!$A$33:$A$776,$A52,СВЦЭМ!$B$33:$B$776,F$47)+'СЕТ СН'!$G$11+СВЦЭМ!$D$10+'СЕТ СН'!$G$6-'СЕТ СН'!$G$23</f>
        <v>1459.1499999600001</v>
      </c>
      <c r="G52" s="36">
        <f>SUMIFS(СВЦЭМ!$D$33:$D$776,СВЦЭМ!$A$33:$A$776,$A52,СВЦЭМ!$B$33:$B$776,G$47)+'СЕТ СН'!$G$11+СВЦЭМ!$D$10+'СЕТ СН'!$G$6-'СЕТ СН'!$G$23</f>
        <v>1439.0871792600001</v>
      </c>
      <c r="H52" s="36">
        <f>SUMIFS(СВЦЭМ!$D$33:$D$776,СВЦЭМ!$A$33:$A$776,$A52,СВЦЭМ!$B$33:$B$776,H$47)+'СЕТ СН'!$G$11+СВЦЭМ!$D$10+'СЕТ СН'!$G$6-'СЕТ СН'!$G$23</f>
        <v>1377.28326541</v>
      </c>
      <c r="I52" s="36">
        <f>SUMIFS(СВЦЭМ!$D$33:$D$776,СВЦЭМ!$A$33:$A$776,$A52,СВЦЭМ!$B$33:$B$776,I$47)+'СЕТ СН'!$G$11+СВЦЭМ!$D$10+'СЕТ СН'!$G$6-'СЕТ СН'!$G$23</f>
        <v>1320.2394757299999</v>
      </c>
      <c r="J52" s="36">
        <f>SUMIFS(СВЦЭМ!$D$33:$D$776,СВЦЭМ!$A$33:$A$776,$A52,СВЦЭМ!$B$33:$B$776,J$47)+'СЕТ СН'!$G$11+СВЦЭМ!$D$10+'СЕТ СН'!$G$6-'СЕТ СН'!$G$23</f>
        <v>1255.31892924</v>
      </c>
      <c r="K52" s="36">
        <f>SUMIFS(СВЦЭМ!$D$33:$D$776,СВЦЭМ!$A$33:$A$776,$A52,СВЦЭМ!$B$33:$B$776,K$47)+'СЕТ СН'!$G$11+СВЦЭМ!$D$10+'СЕТ СН'!$G$6-'СЕТ СН'!$G$23</f>
        <v>1222.76745213</v>
      </c>
      <c r="L52" s="36">
        <f>SUMIFS(СВЦЭМ!$D$33:$D$776,СВЦЭМ!$A$33:$A$776,$A52,СВЦЭМ!$B$33:$B$776,L$47)+'СЕТ СН'!$G$11+СВЦЭМ!$D$10+'СЕТ СН'!$G$6-'СЕТ СН'!$G$23</f>
        <v>1219.83374871</v>
      </c>
      <c r="M52" s="36">
        <f>SUMIFS(СВЦЭМ!$D$33:$D$776,СВЦЭМ!$A$33:$A$776,$A52,СВЦЭМ!$B$33:$B$776,M$47)+'СЕТ СН'!$G$11+СВЦЭМ!$D$10+'СЕТ СН'!$G$6-'СЕТ СН'!$G$23</f>
        <v>1243.7187904699999</v>
      </c>
      <c r="N52" s="36">
        <f>SUMIFS(СВЦЭМ!$D$33:$D$776,СВЦЭМ!$A$33:$A$776,$A52,СВЦЭМ!$B$33:$B$776,N$47)+'СЕТ СН'!$G$11+СВЦЭМ!$D$10+'СЕТ СН'!$G$6-'СЕТ СН'!$G$23</f>
        <v>1252.9436357099999</v>
      </c>
      <c r="O52" s="36">
        <f>SUMIFS(СВЦЭМ!$D$33:$D$776,СВЦЭМ!$A$33:$A$776,$A52,СВЦЭМ!$B$33:$B$776,O$47)+'СЕТ СН'!$G$11+СВЦЭМ!$D$10+'СЕТ СН'!$G$6-'СЕТ СН'!$G$23</f>
        <v>1280.4428219900001</v>
      </c>
      <c r="P52" s="36">
        <f>SUMIFS(СВЦЭМ!$D$33:$D$776,СВЦЭМ!$A$33:$A$776,$A52,СВЦЭМ!$B$33:$B$776,P$47)+'СЕТ СН'!$G$11+СВЦЭМ!$D$10+'СЕТ СН'!$G$6-'СЕТ СН'!$G$23</f>
        <v>1308.5162295999999</v>
      </c>
      <c r="Q52" s="36">
        <f>SUMIFS(СВЦЭМ!$D$33:$D$776,СВЦЭМ!$A$33:$A$776,$A52,СВЦЭМ!$B$33:$B$776,Q$47)+'СЕТ СН'!$G$11+СВЦЭМ!$D$10+'СЕТ СН'!$G$6-'СЕТ СН'!$G$23</f>
        <v>1272.9619645100001</v>
      </c>
      <c r="R52" s="36">
        <f>SUMIFS(СВЦЭМ!$D$33:$D$776,СВЦЭМ!$A$33:$A$776,$A52,СВЦЭМ!$B$33:$B$776,R$47)+'СЕТ СН'!$G$11+СВЦЭМ!$D$10+'СЕТ СН'!$G$6-'СЕТ СН'!$G$23</f>
        <v>1236.88881343</v>
      </c>
      <c r="S52" s="36">
        <f>SUMIFS(СВЦЭМ!$D$33:$D$776,СВЦЭМ!$A$33:$A$776,$A52,СВЦЭМ!$B$33:$B$776,S$47)+'СЕТ СН'!$G$11+СВЦЭМ!$D$10+'СЕТ СН'!$G$6-'СЕТ СН'!$G$23</f>
        <v>1224.70999151</v>
      </c>
      <c r="T52" s="36">
        <f>SUMIFS(СВЦЭМ!$D$33:$D$776,СВЦЭМ!$A$33:$A$776,$A52,СВЦЭМ!$B$33:$B$776,T$47)+'СЕТ СН'!$G$11+СВЦЭМ!$D$10+'СЕТ СН'!$G$6-'СЕТ СН'!$G$23</f>
        <v>1243.73741391</v>
      </c>
      <c r="U52" s="36">
        <f>SUMIFS(СВЦЭМ!$D$33:$D$776,СВЦЭМ!$A$33:$A$776,$A52,СВЦЭМ!$B$33:$B$776,U$47)+'СЕТ СН'!$G$11+СВЦЭМ!$D$10+'СЕТ СН'!$G$6-'СЕТ СН'!$G$23</f>
        <v>1220.8615805499999</v>
      </c>
      <c r="V52" s="36">
        <f>SUMIFS(СВЦЭМ!$D$33:$D$776,СВЦЭМ!$A$33:$A$776,$A52,СВЦЭМ!$B$33:$B$776,V$47)+'СЕТ СН'!$G$11+СВЦЭМ!$D$10+'СЕТ СН'!$G$6-'СЕТ СН'!$G$23</f>
        <v>1223.0816323700001</v>
      </c>
      <c r="W52" s="36">
        <f>SUMIFS(СВЦЭМ!$D$33:$D$776,СВЦЭМ!$A$33:$A$776,$A52,СВЦЭМ!$B$33:$B$776,W$47)+'СЕТ СН'!$G$11+СВЦЭМ!$D$10+'СЕТ СН'!$G$6-'СЕТ СН'!$G$23</f>
        <v>1254.28557024</v>
      </c>
      <c r="X52" s="36">
        <f>SUMIFS(СВЦЭМ!$D$33:$D$776,СВЦЭМ!$A$33:$A$776,$A52,СВЦЭМ!$B$33:$B$776,X$47)+'СЕТ СН'!$G$11+СВЦЭМ!$D$10+'СЕТ СН'!$G$6-'СЕТ СН'!$G$23</f>
        <v>1250.6578836899998</v>
      </c>
      <c r="Y52" s="36">
        <f>SUMIFS(СВЦЭМ!$D$33:$D$776,СВЦЭМ!$A$33:$A$776,$A52,СВЦЭМ!$B$33:$B$776,Y$47)+'СЕТ СН'!$G$11+СВЦЭМ!$D$10+'СЕТ СН'!$G$6-'СЕТ СН'!$G$23</f>
        <v>1284.7597575099999</v>
      </c>
    </row>
    <row r="53" spans="1:25" ht="15.75" x14ac:dyDescent="0.2">
      <c r="A53" s="35">
        <f t="shared" si="1"/>
        <v>44110</v>
      </c>
      <c r="B53" s="36">
        <f>SUMIFS(СВЦЭМ!$D$33:$D$776,СВЦЭМ!$A$33:$A$776,$A53,СВЦЭМ!$B$33:$B$776,B$47)+'СЕТ СН'!$G$11+СВЦЭМ!$D$10+'СЕТ СН'!$G$6-'СЕТ СН'!$G$23</f>
        <v>1355.0249463800001</v>
      </c>
      <c r="C53" s="36">
        <f>SUMIFS(СВЦЭМ!$D$33:$D$776,СВЦЭМ!$A$33:$A$776,$A53,СВЦЭМ!$B$33:$B$776,C$47)+'СЕТ СН'!$G$11+СВЦЭМ!$D$10+'СЕТ СН'!$G$6-'СЕТ СН'!$G$23</f>
        <v>1436.6088986499999</v>
      </c>
      <c r="D53" s="36">
        <f>SUMIFS(СВЦЭМ!$D$33:$D$776,СВЦЭМ!$A$33:$A$776,$A53,СВЦЭМ!$B$33:$B$776,D$47)+'СЕТ СН'!$G$11+СВЦЭМ!$D$10+'СЕТ СН'!$G$6-'СЕТ СН'!$G$23</f>
        <v>1498.16287625</v>
      </c>
      <c r="E53" s="36">
        <f>SUMIFS(СВЦЭМ!$D$33:$D$776,СВЦЭМ!$A$33:$A$776,$A53,СВЦЭМ!$B$33:$B$776,E$47)+'СЕТ СН'!$G$11+СВЦЭМ!$D$10+'СЕТ СН'!$G$6-'СЕТ СН'!$G$23</f>
        <v>1520.0199052399998</v>
      </c>
      <c r="F53" s="36">
        <f>SUMIFS(СВЦЭМ!$D$33:$D$776,СВЦЭМ!$A$33:$A$776,$A53,СВЦЭМ!$B$33:$B$776,F$47)+'СЕТ СН'!$G$11+СВЦЭМ!$D$10+'СЕТ СН'!$G$6-'СЕТ СН'!$G$23</f>
        <v>1524.21790968</v>
      </c>
      <c r="G53" s="36">
        <f>SUMIFS(СВЦЭМ!$D$33:$D$776,СВЦЭМ!$A$33:$A$776,$A53,СВЦЭМ!$B$33:$B$776,G$47)+'СЕТ СН'!$G$11+СВЦЭМ!$D$10+'СЕТ СН'!$G$6-'СЕТ СН'!$G$23</f>
        <v>1510.9230944599999</v>
      </c>
      <c r="H53" s="36">
        <f>SUMIFS(СВЦЭМ!$D$33:$D$776,СВЦЭМ!$A$33:$A$776,$A53,СВЦЭМ!$B$33:$B$776,H$47)+'СЕТ СН'!$G$11+СВЦЭМ!$D$10+'СЕТ СН'!$G$6-'СЕТ СН'!$G$23</f>
        <v>1450.23596357</v>
      </c>
      <c r="I53" s="36">
        <f>SUMIFS(СВЦЭМ!$D$33:$D$776,СВЦЭМ!$A$33:$A$776,$A53,СВЦЭМ!$B$33:$B$776,I$47)+'СЕТ СН'!$G$11+СВЦЭМ!$D$10+'СЕТ СН'!$G$6-'СЕТ СН'!$G$23</f>
        <v>1399.3006967699998</v>
      </c>
      <c r="J53" s="36">
        <f>SUMIFS(СВЦЭМ!$D$33:$D$776,СВЦЭМ!$A$33:$A$776,$A53,СВЦЭМ!$B$33:$B$776,J$47)+'СЕТ СН'!$G$11+СВЦЭМ!$D$10+'СЕТ СН'!$G$6-'СЕТ СН'!$G$23</f>
        <v>1333.0039384500001</v>
      </c>
      <c r="K53" s="36">
        <f>SUMIFS(СВЦЭМ!$D$33:$D$776,СВЦЭМ!$A$33:$A$776,$A53,СВЦЭМ!$B$33:$B$776,K$47)+'СЕТ СН'!$G$11+СВЦЭМ!$D$10+'СЕТ СН'!$G$6-'СЕТ СН'!$G$23</f>
        <v>1293.9363884099998</v>
      </c>
      <c r="L53" s="36">
        <f>SUMIFS(СВЦЭМ!$D$33:$D$776,СВЦЭМ!$A$33:$A$776,$A53,СВЦЭМ!$B$33:$B$776,L$47)+'СЕТ СН'!$G$11+СВЦЭМ!$D$10+'СЕТ СН'!$G$6-'СЕТ СН'!$G$23</f>
        <v>1298.60855141</v>
      </c>
      <c r="M53" s="36">
        <f>SUMIFS(СВЦЭМ!$D$33:$D$776,СВЦЭМ!$A$33:$A$776,$A53,СВЦЭМ!$B$33:$B$776,M$47)+'СЕТ СН'!$G$11+СВЦЭМ!$D$10+'СЕТ СН'!$G$6-'СЕТ СН'!$G$23</f>
        <v>1302.14656418</v>
      </c>
      <c r="N53" s="36">
        <f>SUMIFS(СВЦЭМ!$D$33:$D$776,СВЦЭМ!$A$33:$A$776,$A53,СВЦЭМ!$B$33:$B$776,N$47)+'СЕТ СН'!$G$11+СВЦЭМ!$D$10+'СЕТ СН'!$G$6-'СЕТ СН'!$G$23</f>
        <v>1316.6790583500001</v>
      </c>
      <c r="O53" s="36">
        <f>SUMIFS(СВЦЭМ!$D$33:$D$776,СВЦЭМ!$A$33:$A$776,$A53,СВЦЭМ!$B$33:$B$776,O$47)+'СЕТ СН'!$G$11+СВЦЭМ!$D$10+'СЕТ СН'!$G$6-'СЕТ СН'!$G$23</f>
        <v>1355.3085026799999</v>
      </c>
      <c r="P53" s="36">
        <f>SUMIFS(СВЦЭМ!$D$33:$D$776,СВЦЭМ!$A$33:$A$776,$A53,СВЦЭМ!$B$33:$B$776,P$47)+'СЕТ СН'!$G$11+СВЦЭМ!$D$10+'СЕТ СН'!$G$6-'СЕТ СН'!$G$23</f>
        <v>1385.6839987200001</v>
      </c>
      <c r="Q53" s="36">
        <f>SUMIFS(СВЦЭМ!$D$33:$D$776,СВЦЭМ!$A$33:$A$776,$A53,СВЦЭМ!$B$33:$B$776,Q$47)+'СЕТ СН'!$G$11+СВЦЭМ!$D$10+'СЕТ СН'!$G$6-'СЕТ СН'!$G$23</f>
        <v>1342.7295118</v>
      </c>
      <c r="R53" s="36">
        <f>SUMIFS(СВЦЭМ!$D$33:$D$776,СВЦЭМ!$A$33:$A$776,$A53,СВЦЭМ!$B$33:$B$776,R$47)+'СЕТ СН'!$G$11+СВЦЭМ!$D$10+'СЕТ СН'!$G$6-'СЕТ СН'!$G$23</f>
        <v>1295.1067396200001</v>
      </c>
      <c r="S53" s="36">
        <f>SUMIFS(СВЦЭМ!$D$33:$D$776,СВЦЭМ!$A$33:$A$776,$A53,СВЦЭМ!$B$33:$B$776,S$47)+'СЕТ СН'!$G$11+СВЦЭМ!$D$10+'СЕТ СН'!$G$6-'СЕТ СН'!$G$23</f>
        <v>1251.06446351</v>
      </c>
      <c r="T53" s="36">
        <f>SUMIFS(СВЦЭМ!$D$33:$D$776,СВЦЭМ!$A$33:$A$776,$A53,СВЦЭМ!$B$33:$B$776,T$47)+'СЕТ СН'!$G$11+СВЦЭМ!$D$10+'СЕТ СН'!$G$6-'СЕТ СН'!$G$23</f>
        <v>1226.76399872</v>
      </c>
      <c r="U53" s="36">
        <f>SUMIFS(СВЦЭМ!$D$33:$D$776,СВЦЭМ!$A$33:$A$776,$A53,СВЦЭМ!$B$33:$B$776,U$47)+'СЕТ СН'!$G$11+СВЦЭМ!$D$10+'СЕТ СН'!$G$6-'СЕТ СН'!$G$23</f>
        <v>1228.4968357399998</v>
      </c>
      <c r="V53" s="36">
        <f>SUMIFS(СВЦЭМ!$D$33:$D$776,СВЦЭМ!$A$33:$A$776,$A53,СВЦЭМ!$B$33:$B$776,V$47)+'СЕТ СН'!$G$11+СВЦЭМ!$D$10+'СЕТ СН'!$G$6-'СЕТ СН'!$G$23</f>
        <v>1218.70710998</v>
      </c>
      <c r="W53" s="36">
        <f>SUMIFS(СВЦЭМ!$D$33:$D$776,СВЦЭМ!$A$33:$A$776,$A53,СВЦЭМ!$B$33:$B$776,W$47)+'СЕТ СН'!$G$11+СВЦЭМ!$D$10+'СЕТ СН'!$G$6-'СЕТ СН'!$G$23</f>
        <v>1224.33529032</v>
      </c>
      <c r="X53" s="36">
        <f>SUMIFS(СВЦЭМ!$D$33:$D$776,СВЦЭМ!$A$33:$A$776,$A53,СВЦЭМ!$B$33:$B$776,X$47)+'СЕТ СН'!$G$11+СВЦЭМ!$D$10+'СЕТ СН'!$G$6-'СЕТ СН'!$G$23</f>
        <v>1245.3018230100001</v>
      </c>
      <c r="Y53" s="36">
        <f>SUMIFS(СВЦЭМ!$D$33:$D$776,СВЦЭМ!$A$33:$A$776,$A53,СВЦЭМ!$B$33:$B$776,Y$47)+'СЕТ СН'!$G$11+СВЦЭМ!$D$10+'СЕТ СН'!$G$6-'СЕТ СН'!$G$23</f>
        <v>1284.9634980999999</v>
      </c>
    </row>
    <row r="54" spans="1:25" ht="15.75" x14ac:dyDescent="0.2">
      <c r="A54" s="35">
        <f t="shared" si="1"/>
        <v>44111</v>
      </c>
      <c r="B54" s="36">
        <f>SUMIFS(СВЦЭМ!$D$33:$D$776,СВЦЭМ!$A$33:$A$776,$A54,СВЦЭМ!$B$33:$B$776,B$47)+'СЕТ СН'!$G$11+СВЦЭМ!$D$10+'СЕТ СН'!$G$6-'СЕТ СН'!$G$23</f>
        <v>1342.59406272</v>
      </c>
      <c r="C54" s="36">
        <f>SUMIFS(СВЦЭМ!$D$33:$D$776,СВЦЭМ!$A$33:$A$776,$A54,СВЦЭМ!$B$33:$B$776,C$47)+'СЕТ СН'!$G$11+СВЦЭМ!$D$10+'СЕТ СН'!$G$6-'СЕТ СН'!$G$23</f>
        <v>1428.2436757599999</v>
      </c>
      <c r="D54" s="36">
        <f>SUMIFS(СВЦЭМ!$D$33:$D$776,СВЦЭМ!$A$33:$A$776,$A54,СВЦЭМ!$B$33:$B$776,D$47)+'СЕТ СН'!$G$11+СВЦЭМ!$D$10+'СЕТ СН'!$G$6-'СЕТ СН'!$G$23</f>
        <v>1501.3503709199999</v>
      </c>
      <c r="E54" s="36">
        <f>SUMIFS(СВЦЭМ!$D$33:$D$776,СВЦЭМ!$A$33:$A$776,$A54,СВЦЭМ!$B$33:$B$776,E$47)+'СЕТ СН'!$G$11+СВЦЭМ!$D$10+'СЕТ СН'!$G$6-'СЕТ СН'!$G$23</f>
        <v>1524.77353094</v>
      </c>
      <c r="F54" s="36">
        <f>SUMIFS(СВЦЭМ!$D$33:$D$776,СВЦЭМ!$A$33:$A$776,$A54,СВЦЭМ!$B$33:$B$776,F$47)+'СЕТ СН'!$G$11+СВЦЭМ!$D$10+'СЕТ СН'!$G$6-'СЕТ СН'!$G$23</f>
        <v>1519.97766553</v>
      </c>
      <c r="G54" s="36">
        <f>SUMIFS(СВЦЭМ!$D$33:$D$776,СВЦЭМ!$A$33:$A$776,$A54,СВЦЭМ!$B$33:$B$776,G$47)+'СЕТ СН'!$G$11+СВЦЭМ!$D$10+'СЕТ СН'!$G$6-'СЕТ СН'!$G$23</f>
        <v>1499.85671854</v>
      </c>
      <c r="H54" s="36">
        <f>SUMIFS(СВЦЭМ!$D$33:$D$776,СВЦЭМ!$A$33:$A$776,$A54,СВЦЭМ!$B$33:$B$776,H$47)+'СЕТ СН'!$G$11+СВЦЭМ!$D$10+'СЕТ СН'!$G$6-'СЕТ СН'!$G$23</f>
        <v>1452.8987774699999</v>
      </c>
      <c r="I54" s="36">
        <f>SUMIFS(СВЦЭМ!$D$33:$D$776,СВЦЭМ!$A$33:$A$776,$A54,СВЦЭМ!$B$33:$B$776,I$47)+'СЕТ СН'!$G$11+СВЦЭМ!$D$10+'СЕТ СН'!$G$6-'СЕТ СН'!$G$23</f>
        <v>1399.47940503</v>
      </c>
      <c r="J54" s="36">
        <f>SUMIFS(СВЦЭМ!$D$33:$D$776,СВЦЭМ!$A$33:$A$776,$A54,СВЦЭМ!$B$33:$B$776,J$47)+'СЕТ СН'!$G$11+СВЦЭМ!$D$10+'СЕТ СН'!$G$6-'СЕТ СН'!$G$23</f>
        <v>1334.53743669</v>
      </c>
      <c r="K54" s="36">
        <f>SUMIFS(СВЦЭМ!$D$33:$D$776,СВЦЭМ!$A$33:$A$776,$A54,СВЦЭМ!$B$33:$B$776,K$47)+'СЕТ СН'!$G$11+СВЦЭМ!$D$10+'СЕТ СН'!$G$6-'СЕТ СН'!$G$23</f>
        <v>1303.3473962099999</v>
      </c>
      <c r="L54" s="36">
        <f>SUMIFS(СВЦЭМ!$D$33:$D$776,СВЦЭМ!$A$33:$A$776,$A54,СВЦЭМ!$B$33:$B$776,L$47)+'СЕТ СН'!$G$11+СВЦЭМ!$D$10+'СЕТ СН'!$G$6-'СЕТ СН'!$G$23</f>
        <v>1307.9527486500001</v>
      </c>
      <c r="M54" s="36">
        <f>SUMIFS(СВЦЭМ!$D$33:$D$776,СВЦЭМ!$A$33:$A$776,$A54,СВЦЭМ!$B$33:$B$776,M$47)+'СЕТ СН'!$G$11+СВЦЭМ!$D$10+'СЕТ СН'!$G$6-'СЕТ СН'!$G$23</f>
        <v>1316.0960048500001</v>
      </c>
      <c r="N54" s="36">
        <f>SUMIFS(СВЦЭМ!$D$33:$D$776,СВЦЭМ!$A$33:$A$776,$A54,СВЦЭМ!$B$33:$B$776,N$47)+'СЕТ СН'!$G$11+СВЦЭМ!$D$10+'СЕТ СН'!$G$6-'СЕТ СН'!$G$23</f>
        <v>1321.58134124</v>
      </c>
      <c r="O54" s="36">
        <f>SUMIFS(СВЦЭМ!$D$33:$D$776,СВЦЭМ!$A$33:$A$776,$A54,СВЦЭМ!$B$33:$B$776,O$47)+'СЕТ СН'!$G$11+СВЦЭМ!$D$10+'СЕТ СН'!$G$6-'СЕТ СН'!$G$23</f>
        <v>1350.9142782899999</v>
      </c>
      <c r="P54" s="36">
        <f>SUMIFS(СВЦЭМ!$D$33:$D$776,СВЦЭМ!$A$33:$A$776,$A54,СВЦЭМ!$B$33:$B$776,P$47)+'СЕТ СН'!$G$11+СВЦЭМ!$D$10+'СЕТ СН'!$G$6-'СЕТ СН'!$G$23</f>
        <v>1378.51528766</v>
      </c>
      <c r="Q54" s="36">
        <f>SUMIFS(СВЦЭМ!$D$33:$D$776,СВЦЭМ!$A$33:$A$776,$A54,СВЦЭМ!$B$33:$B$776,Q$47)+'СЕТ СН'!$G$11+СВЦЭМ!$D$10+'СЕТ СН'!$G$6-'СЕТ СН'!$G$23</f>
        <v>1339.2339606099999</v>
      </c>
      <c r="R54" s="36">
        <f>SUMIFS(СВЦЭМ!$D$33:$D$776,СВЦЭМ!$A$33:$A$776,$A54,СВЦЭМ!$B$33:$B$776,R$47)+'СЕТ СН'!$G$11+СВЦЭМ!$D$10+'СЕТ СН'!$G$6-'СЕТ СН'!$G$23</f>
        <v>1286.7293736900001</v>
      </c>
      <c r="S54" s="36">
        <f>SUMIFS(СВЦЭМ!$D$33:$D$776,СВЦЭМ!$A$33:$A$776,$A54,СВЦЭМ!$B$33:$B$776,S$47)+'СЕТ СН'!$G$11+СВЦЭМ!$D$10+'СЕТ СН'!$G$6-'СЕТ СН'!$G$23</f>
        <v>1236.8689807400001</v>
      </c>
      <c r="T54" s="36">
        <f>SUMIFS(СВЦЭМ!$D$33:$D$776,СВЦЭМ!$A$33:$A$776,$A54,СВЦЭМ!$B$33:$B$776,T$47)+'СЕТ СН'!$G$11+СВЦЭМ!$D$10+'СЕТ СН'!$G$6-'СЕТ СН'!$G$23</f>
        <v>1228.91293651</v>
      </c>
      <c r="U54" s="36">
        <f>SUMIFS(СВЦЭМ!$D$33:$D$776,СВЦЭМ!$A$33:$A$776,$A54,СВЦЭМ!$B$33:$B$776,U$47)+'СЕТ СН'!$G$11+СВЦЭМ!$D$10+'СЕТ СН'!$G$6-'СЕТ СН'!$G$23</f>
        <v>1236.2401145599999</v>
      </c>
      <c r="V54" s="36">
        <f>SUMIFS(СВЦЭМ!$D$33:$D$776,СВЦЭМ!$A$33:$A$776,$A54,СВЦЭМ!$B$33:$B$776,V$47)+'СЕТ СН'!$G$11+СВЦЭМ!$D$10+'СЕТ СН'!$G$6-'СЕТ СН'!$G$23</f>
        <v>1232.7354024799999</v>
      </c>
      <c r="W54" s="36">
        <f>SUMIFS(СВЦЭМ!$D$33:$D$776,СВЦЭМ!$A$33:$A$776,$A54,СВЦЭМ!$B$33:$B$776,W$47)+'СЕТ СН'!$G$11+СВЦЭМ!$D$10+'СЕТ СН'!$G$6-'СЕТ СН'!$G$23</f>
        <v>1229.6264817699998</v>
      </c>
      <c r="X54" s="36">
        <f>SUMIFS(СВЦЭМ!$D$33:$D$776,СВЦЭМ!$A$33:$A$776,$A54,СВЦЭМ!$B$33:$B$776,X$47)+'СЕТ СН'!$G$11+СВЦЭМ!$D$10+'СЕТ СН'!$G$6-'СЕТ СН'!$G$23</f>
        <v>1232.6878800499999</v>
      </c>
      <c r="Y54" s="36">
        <f>SUMIFS(СВЦЭМ!$D$33:$D$776,СВЦЭМ!$A$33:$A$776,$A54,СВЦЭМ!$B$33:$B$776,Y$47)+'СЕТ СН'!$G$11+СВЦЭМ!$D$10+'СЕТ СН'!$G$6-'СЕТ СН'!$G$23</f>
        <v>1272.1185915400001</v>
      </c>
    </row>
    <row r="55" spans="1:25" ht="15.75" x14ac:dyDescent="0.2">
      <c r="A55" s="35">
        <f t="shared" si="1"/>
        <v>44112</v>
      </c>
      <c r="B55" s="36">
        <f>SUMIFS(СВЦЭМ!$D$33:$D$776,СВЦЭМ!$A$33:$A$776,$A55,СВЦЭМ!$B$33:$B$776,B$47)+'СЕТ СН'!$G$11+СВЦЭМ!$D$10+'СЕТ СН'!$G$6-'СЕТ СН'!$G$23</f>
        <v>1319.78529177</v>
      </c>
      <c r="C55" s="36">
        <f>SUMIFS(СВЦЭМ!$D$33:$D$776,СВЦЭМ!$A$33:$A$776,$A55,СВЦЭМ!$B$33:$B$776,C$47)+'СЕТ СН'!$G$11+СВЦЭМ!$D$10+'СЕТ СН'!$G$6-'СЕТ СН'!$G$23</f>
        <v>1403.0313242100001</v>
      </c>
      <c r="D55" s="36">
        <f>SUMIFS(СВЦЭМ!$D$33:$D$776,СВЦЭМ!$A$33:$A$776,$A55,СВЦЭМ!$B$33:$B$776,D$47)+'СЕТ СН'!$G$11+СВЦЭМ!$D$10+'СЕТ СН'!$G$6-'СЕТ СН'!$G$23</f>
        <v>1467.5974284899999</v>
      </c>
      <c r="E55" s="36">
        <f>SUMIFS(СВЦЭМ!$D$33:$D$776,СВЦЭМ!$A$33:$A$776,$A55,СВЦЭМ!$B$33:$B$776,E$47)+'СЕТ СН'!$G$11+СВЦЭМ!$D$10+'СЕТ СН'!$G$6-'СЕТ СН'!$G$23</f>
        <v>1480.35445822</v>
      </c>
      <c r="F55" s="36">
        <f>SUMIFS(СВЦЭМ!$D$33:$D$776,СВЦЭМ!$A$33:$A$776,$A55,СВЦЭМ!$B$33:$B$776,F$47)+'СЕТ СН'!$G$11+СВЦЭМ!$D$10+'СЕТ СН'!$G$6-'СЕТ СН'!$G$23</f>
        <v>1476.19080562</v>
      </c>
      <c r="G55" s="36">
        <f>SUMIFS(СВЦЭМ!$D$33:$D$776,СВЦЭМ!$A$33:$A$776,$A55,СВЦЭМ!$B$33:$B$776,G$47)+'СЕТ СН'!$G$11+СВЦЭМ!$D$10+'СЕТ СН'!$G$6-'СЕТ СН'!$G$23</f>
        <v>1457.2321368299999</v>
      </c>
      <c r="H55" s="36">
        <f>SUMIFS(СВЦЭМ!$D$33:$D$776,СВЦЭМ!$A$33:$A$776,$A55,СВЦЭМ!$B$33:$B$776,H$47)+'СЕТ СН'!$G$11+СВЦЭМ!$D$10+'СЕТ СН'!$G$6-'СЕТ СН'!$G$23</f>
        <v>1408.5655972099999</v>
      </c>
      <c r="I55" s="36">
        <f>SUMIFS(СВЦЭМ!$D$33:$D$776,СВЦЭМ!$A$33:$A$776,$A55,СВЦЭМ!$B$33:$B$776,I$47)+'СЕТ СН'!$G$11+СВЦЭМ!$D$10+'СЕТ СН'!$G$6-'СЕТ СН'!$G$23</f>
        <v>1355.29641077</v>
      </c>
      <c r="J55" s="36">
        <f>SUMIFS(СВЦЭМ!$D$33:$D$776,СВЦЭМ!$A$33:$A$776,$A55,СВЦЭМ!$B$33:$B$776,J$47)+'СЕТ СН'!$G$11+СВЦЭМ!$D$10+'СЕТ СН'!$G$6-'СЕТ СН'!$G$23</f>
        <v>1295.09884253</v>
      </c>
      <c r="K55" s="36">
        <f>SUMIFS(СВЦЭМ!$D$33:$D$776,СВЦЭМ!$A$33:$A$776,$A55,СВЦЭМ!$B$33:$B$776,K$47)+'СЕТ СН'!$G$11+СВЦЭМ!$D$10+'СЕТ СН'!$G$6-'СЕТ СН'!$G$23</f>
        <v>1263.41787464</v>
      </c>
      <c r="L55" s="36">
        <f>SUMIFS(СВЦЭМ!$D$33:$D$776,СВЦЭМ!$A$33:$A$776,$A55,СВЦЭМ!$B$33:$B$776,L$47)+'СЕТ СН'!$G$11+СВЦЭМ!$D$10+'СЕТ СН'!$G$6-'СЕТ СН'!$G$23</f>
        <v>1269.04277207</v>
      </c>
      <c r="M55" s="36">
        <f>SUMIFS(СВЦЭМ!$D$33:$D$776,СВЦЭМ!$A$33:$A$776,$A55,СВЦЭМ!$B$33:$B$776,M$47)+'СЕТ СН'!$G$11+СВЦЭМ!$D$10+'СЕТ СН'!$G$6-'СЕТ СН'!$G$23</f>
        <v>1276.6207919399999</v>
      </c>
      <c r="N55" s="36">
        <f>SUMIFS(СВЦЭМ!$D$33:$D$776,СВЦЭМ!$A$33:$A$776,$A55,СВЦЭМ!$B$33:$B$776,N$47)+'СЕТ СН'!$G$11+СВЦЭМ!$D$10+'СЕТ СН'!$G$6-'СЕТ СН'!$G$23</f>
        <v>1286.34123656</v>
      </c>
      <c r="O55" s="36">
        <f>SUMIFS(СВЦЭМ!$D$33:$D$776,СВЦЭМ!$A$33:$A$776,$A55,СВЦЭМ!$B$33:$B$776,O$47)+'СЕТ СН'!$G$11+СВЦЭМ!$D$10+'СЕТ СН'!$G$6-'СЕТ СН'!$G$23</f>
        <v>1320.8978038800001</v>
      </c>
      <c r="P55" s="36">
        <f>SUMIFS(СВЦЭМ!$D$33:$D$776,СВЦЭМ!$A$33:$A$776,$A55,СВЦЭМ!$B$33:$B$776,P$47)+'СЕТ СН'!$G$11+СВЦЭМ!$D$10+'СЕТ СН'!$G$6-'СЕТ СН'!$G$23</f>
        <v>1348.5897540400001</v>
      </c>
      <c r="Q55" s="36">
        <f>SUMIFS(СВЦЭМ!$D$33:$D$776,СВЦЭМ!$A$33:$A$776,$A55,СВЦЭМ!$B$33:$B$776,Q$47)+'СЕТ СН'!$G$11+СВЦЭМ!$D$10+'СЕТ СН'!$G$6-'СЕТ СН'!$G$23</f>
        <v>1306.97703884</v>
      </c>
      <c r="R55" s="36">
        <f>SUMIFS(СВЦЭМ!$D$33:$D$776,СВЦЭМ!$A$33:$A$776,$A55,СВЦЭМ!$B$33:$B$776,R$47)+'СЕТ СН'!$G$11+СВЦЭМ!$D$10+'СЕТ СН'!$G$6-'СЕТ СН'!$G$23</f>
        <v>1257.9165987199999</v>
      </c>
      <c r="S55" s="36">
        <f>SUMIFS(СВЦЭМ!$D$33:$D$776,СВЦЭМ!$A$33:$A$776,$A55,СВЦЭМ!$B$33:$B$776,S$47)+'СЕТ СН'!$G$11+СВЦЭМ!$D$10+'СЕТ СН'!$G$6-'СЕТ СН'!$G$23</f>
        <v>1213.5888941799999</v>
      </c>
      <c r="T55" s="36">
        <f>SUMIFS(СВЦЭМ!$D$33:$D$776,СВЦЭМ!$A$33:$A$776,$A55,СВЦЭМ!$B$33:$B$776,T$47)+'СЕТ СН'!$G$11+СВЦЭМ!$D$10+'СЕТ СН'!$G$6-'СЕТ СН'!$G$23</f>
        <v>1213.6708841999998</v>
      </c>
      <c r="U55" s="36">
        <f>SUMIFS(СВЦЭМ!$D$33:$D$776,СВЦЭМ!$A$33:$A$776,$A55,СВЦЭМ!$B$33:$B$776,U$47)+'СЕТ СН'!$G$11+СВЦЭМ!$D$10+'СЕТ СН'!$G$6-'СЕТ СН'!$G$23</f>
        <v>1229.6552741599999</v>
      </c>
      <c r="V55" s="36">
        <f>SUMIFS(СВЦЭМ!$D$33:$D$776,СВЦЭМ!$A$33:$A$776,$A55,СВЦЭМ!$B$33:$B$776,V$47)+'СЕТ СН'!$G$11+СВЦЭМ!$D$10+'СЕТ СН'!$G$6-'СЕТ СН'!$G$23</f>
        <v>1220.58886519</v>
      </c>
      <c r="W55" s="36">
        <f>SUMIFS(СВЦЭМ!$D$33:$D$776,СВЦЭМ!$A$33:$A$776,$A55,СВЦЭМ!$B$33:$B$776,W$47)+'СЕТ СН'!$G$11+СВЦЭМ!$D$10+'СЕТ СН'!$G$6-'СЕТ СН'!$G$23</f>
        <v>1215.9036336499998</v>
      </c>
      <c r="X55" s="36">
        <f>SUMIFS(СВЦЭМ!$D$33:$D$776,СВЦЭМ!$A$33:$A$776,$A55,СВЦЭМ!$B$33:$B$776,X$47)+'СЕТ СН'!$G$11+СВЦЭМ!$D$10+'СЕТ СН'!$G$6-'СЕТ СН'!$G$23</f>
        <v>1226.1043829999999</v>
      </c>
      <c r="Y55" s="36">
        <f>SUMIFS(СВЦЭМ!$D$33:$D$776,СВЦЭМ!$A$33:$A$776,$A55,СВЦЭМ!$B$33:$B$776,Y$47)+'СЕТ СН'!$G$11+СВЦЭМ!$D$10+'СЕТ СН'!$G$6-'СЕТ СН'!$G$23</f>
        <v>1261.2526444099999</v>
      </c>
    </row>
    <row r="56" spans="1:25" ht="15.75" x14ac:dyDescent="0.2">
      <c r="A56" s="35">
        <f t="shared" si="1"/>
        <v>44113</v>
      </c>
      <c r="B56" s="36">
        <f>SUMIFS(СВЦЭМ!$D$33:$D$776,СВЦЭМ!$A$33:$A$776,$A56,СВЦЭМ!$B$33:$B$776,B$47)+'СЕТ СН'!$G$11+СВЦЭМ!$D$10+'СЕТ СН'!$G$6-'СЕТ СН'!$G$23</f>
        <v>1316.01512598</v>
      </c>
      <c r="C56" s="36">
        <f>SUMIFS(СВЦЭМ!$D$33:$D$776,СВЦЭМ!$A$33:$A$776,$A56,СВЦЭМ!$B$33:$B$776,C$47)+'СЕТ СН'!$G$11+СВЦЭМ!$D$10+'СЕТ СН'!$G$6-'СЕТ СН'!$G$23</f>
        <v>1395.6495421099999</v>
      </c>
      <c r="D56" s="36">
        <f>SUMIFS(СВЦЭМ!$D$33:$D$776,СВЦЭМ!$A$33:$A$776,$A56,СВЦЭМ!$B$33:$B$776,D$47)+'СЕТ СН'!$G$11+СВЦЭМ!$D$10+'СЕТ СН'!$G$6-'СЕТ СН'!$G$23</f>
        <v>1465.0359064700001</v>
      </c>
      <c r="E56" s="36">
        <f>SUMIFS(СВЦЭМ!$D$33:$D$776,СВЦЭМ!$A$33:$A$776,$A56,СВЦЭМ!$B$33:$B$776,E$47)+'СЕТ СН'!$G$11+СВЦЭМ!$D$10+'СЕТ СН'!$G$6-'СЕТ СН'!$G$23</f>
        <v>1480.50966634</v>
      </c>
      <c r="F56" s="36">
        <f>SUMIFS(СВЦЭМ!$D$33:$D$776,СВЦЭМ!$A$33:$A$776,$A56,СВЦЭМ!$B$33:$B$776,F$47)+'СЕТ СН'!$G$11+СВЦЭМ!$D$10+'СЕТ СН'!$G$6-'СЕТ СН'!$G$23</f>
        <v>1486.5597589499998</v>
      </c>
      <c r="G56" s="36">
        <f>SUMIFS(СВЦЭМ!$D$33:$D$776,СВЦЭМ!$A$33:$A$776,$A56,СВЦЭМ!$B$33:$B$776,G$47)+'СЕТ СН'!$G$11+СВЦЭМ!$D$10+'СЕТ СН'!$G$6-'СЕТ СН'!$G$23</f>
        <v>1462.98023801</v>
      </c>
      <c r="H56" s="36">
        <f>SUMIFS(СВЦЭМ!$D$33:$D$776,СВЦЭМ!$A$33:$A$776,$A56,СВЦЭМ!$B$33:$B$776,H$47)+'СЕТ СН'!$G$11+СВЦЭМ!$D$10+'СЕТ СН'!$G$6-'СЕТ СН'!$G$23</f>
        <v>1408.3114697000001</v>
      </c>
      <c r="I56" s="36">
        <f>SUMIFS(СВЦЭМ!$D$33:$D$776,СВЦЭМ!$A$33:$A$776,$A56,СВЦЭМ!$B$33:$B$776,I$47)+'СЕТ СН'!$G$11+СВЦЭМ!$D$10+'СЕТ СН'!$G$6-'СЕТ СН'!$G$23</f>
        <v>1358.9460310700001</v>
      </c>
      <c r="J56" s="36">
        <f>SUMIFS(СВЦЭМ!$D$33:$D$776,СВЦЭМ!$A$33:$A$776,$A56,СВЦЭМ!$B$33:$B$776,J$47)+'СЕТ СН'!$G$11+СВЦЭМ!$D$10+'СЕТ СН'!$G$6-'СЕТ СН'!$G$23</f>
        <v>1303.5491154000001</v>
      </c>
      <c r="K56" s="36">
        <f>SUMIFS(СВЦЭМ!$D$33:$D$776,СВЦЭМ!$A$33:$A$776,$A56,СВЦЭМ!$B$33:$B$776,K$47)+'СЕТ СН'!$G$11+СВЦЭМ!$D$10+'СЕТ СН'!$G$6-'СЕТ СН'!$G$23</f>
        <v>1290.79938036</v>
      </c>
      <c r="L56" s="36">
        <f>SUMIFS(СВЦЭМ!$D$33:$D$776,СВЦЭМ!$A$33:$A$776,$A56,СВЦЭМ!$B$33:$B$776,L$47)+'СЕТ СН'!$G$11+СВЦЭМ!$D$10+'СЕТ СН'!$G$6-'СЕТ СН'!$G$23</f>
        <v>1291.3729942699999</v>
      </c>
      <c r="M56" s="36">
        <f>SUMIFS(СВЦЭМ!$D$33:$D$776,СВЦЭМ!$A$33:$A$776,$A56,СВЦЭМ!$B$33:$B$776,M$47)+'СЕТ СН'!$G$11+СВЦЭМ!$D$10+'СЕТ СН'!$G$6-'СЕТ СН'!$G$23</f>
        <v>1304.2363749400001</v>
      </c>
      <c r="N56" s="36">
        <f>SUMIFS(СВЦЭМ!$D$33:$D$776,СВЦЭМ!$A$33:$A$776,$A56,СВЦЭМ!$B$33:$B$776,N$47)+'СЕТ СН'!$G$11+СВЦЭМ!$D$10+'СЕТ СН'!$G$6-'СЕТ СН'!$G$23</f>
        <v>1314.59442655</v>
      </c>
      <c r="O56" s="36">
        <f>SUMIFS(СВЦЭМ!$D$33:$D$776,СВЦЭМ!$A$33:$A$776,$A56,СВЦЭМ!$B$33:$B$776,O$47)+'СЕТ СН'!$G$11+СВЦЭМ!$D$10+'СЕТ СН'!$G$6-'СЕТ СН'!$G$23</f>
        <v>1315.9163420700002</v>
      </c>
      <c r="P56" s="36">
        <f>SUMIFS(СВЦЭМ!$D$33:$D$776,СВЦЭМ!$A$33:$A$776,$A56,СВЦЭМ!$B$33:$B$776,P$47)+'СЕТ СН'!$G$11+СВЦЭМ!$D$10+'СЕТ СН'!$G$6-'СЕТ СН'!$G$23</f>
        <v>1327.2627055099999</v>
      </c>
      <c r="Q56" s="36">
        <f>SUMIFS(СВЦЭМ!$D$33:$D$776,СВЦЭМ!$A$33:$A$776,$A56,СВЦЭМ!$B$33:$B$776,Q$47)+'СЕТ СН'!$G$11+СВЦЭМ!$D$10+'СЕТ СН'!$G$6-'СЕТ СН'!$G$23</f>
        <v>1332.91055953</v>
      </c>
      <c r="R56" s="36">
        <f>SUMIFS(СВЦЭМ!$D$33:$D$776,СВЦЭМ!$A$33:$A$776,$A56,СВЦЭМ!$B$33:$B$776,R$47)+'СЕТ СН'!$G$11+СВЦЭМ!$D$10+'СЕТ СН'!$G$6-'СЕТ СН'!$G$23</f>
        <v>1292.0697642800001</v>
      </c>
      <c r="S56" s="36">
        <f>SUMIFS(СВЦЭМ!$D$33:$D$776,СВЦЭМ!$A$33:$A$776,$A56,СВЦЭМ!$B$33:$B$776,S$47)+'СЕТ СН'!$G$11+СВЦЭМ!$D$10+'СЕТ СН'!$G$6-'СЕТ СН'!$G$23</f>
        <v>1227.93451863</v>
      </c>
      <c r="T56" s="36">
        <f>SUMIFS(СВЦЭМ!$D$33:$D$776,СВЦЭМ!$A$33:$A$776,$A56,СВЦЭМ!$B$33:$B$776,T$47)+'СЕТ СН'!$G$11+СВЦЭМ!$D$10+'СЕТ СН'!$G$6-'СЕТ СН'!$G$23</f>
        <v>1186.6499057800002</v>
      </c>
      <c r="U56" s="36">
        <f>SUMIFS(СВЦЭМ!$D$33:$D$776,СВЦЭМ!$A$33:$A$776,$A56,СВЦЭМ!$B$33:$B$776,U$47)+'СЕТ СН'!$G$11+СВЦЭМ!$D$10+'СЕТ СН'!$G$6-'СЕТ СН'!$G$23</f>
        <v>1220.1058073300001</v>
      </c>
      <c r="V56" s="36">
        <f>SUMIFS(СВЦЭМ!$D$33:$D$776,СВЦЭМ!$A$33:$A$776,$A56,СВЦЭМ!$B$33:$B$776,V$47)+'СЕТ СН'!$G$11+СВЦЭМ!$D$10+'СЕТ СН'!$G$6-'СЕТ СН'!$G$23</f>
        <v>1218.31057446</v>
      </c>
      <c r="W56" s="36">
        <f>SUMIFS(СВЦЭМ!$D$33:$D$776,СВЦЭМ!$A$33:$A$776,$A56,СВЦЭМ!$B$33:$B$776,W$47)+'СЕТ СН'!$G$11+СВЦЭМ!$D$10+'СЕТ СН'!$G$6-'СЕТ СН'!$G$23</f>
        <v>1208.94737291</v>
      </c>
      <c r="X56" s="36">
        <f>SUMIFS(СВЦЭМ!$D$33:$D$776,СВЦЭМ!$A$33:$A$776,$A56,СВЦЭМ!$B$33:$B$776,X$47)+'СЕТ СН'!$G$11+СВЦЭМ!$D$10+'СЕТ СН'!$G$6-'СЕТ СН'!$G$23</f>
        <v>1219.2624549900002</v>
      </c>
      <c r="Y56" s="36">
        <f>SUMIFS(СВЦЭМ!$D$33:$D$776,СВЦЭМ!$A$33:$A$776,$A56,СВЦЭМ!$B$33:$B$776,Y$47)+'СЕТ СН'!$G$11+СВЦЭМ!$D$10+'СЕТ СН'!$G$6-'СЕТ СН'!$G$23</f>
        <v>1247.77935785</v>
      </c>
    </row>
    <row r="57" spans="1:25" ht="15.75" x14ac:dyDescent="0.2">
      <c r="A57" s="35">
        <f t="shared" si="1"/>
        <v>44114</v>
      </c>
      <c r="B57" s="36">
        <f>SUMIFS(СВЦЭМ!$D$33:$D$776,СВЦЭМ!$A$33:$A$776,$A57,СВЦЭМ!$B$33:$B$776,B$47)+'СЕТ СН'!$G$11+СВЦЭМ!$D$10+'СЕТ СН'!$G$6-'СЕТ СН'!$G$23</f>
        <v>1301.4775359499999</v>
      </c>
      <c r="C57" s="36">
        <f>SUMIFS(СВЦЭМ!$D$33:$D$776,СВЦЭМ!$A$33:$A$776,$A57,СВЦЭМ!$B$33:$B$776,C$47)+'СЕТ СН'!$G$11+СВЦЭМ!$D$10+'СЕТ СН'!$G$6-'СЕТ СН'!$G$23</f>
        <v>1379.8049268999998</v>
      </c>
      <c r="D57" s="36">
        <f>SUMIFS(СВЦЭМ!$D$33:$D$776,СВЦЭМ!$A$33:$A$776,$A57,СВЦЭМ!$B$33:$B$776,D$47)+'СЕТ СН'!$G$11+СВЦЭМ!$D$10+'СЕТ СН'!$G$6-'СЕТ СН'!$G$23</f>
        <v>1452.76843151</v>
      </c>
      <c r="E57" s="36">
        <f>SUMIFS(СВЦЭМ!$D$33:$D$776,СВЦЭМ!$A$33:$A$776,$A57,СВЦЭМ!$B$33:$B$776,E$47)+'СЕТ СН'!$G$11+СВЦЭМ!$D$10+'СЕТ СН'!$G$6-'СЕТ СН'!$G$23</f>
        <v>1479.48355416</v>
      </c>
      <c r="F57" s="36">
        <f>SUMIFS(СВЦЭМ!$D$33:$D$776,СВЦЭМ!$A$33:$A$776,$A57,СВЦЭМ!$B$33:$B$776,F$47)+'СЕТ СН'!$G$11+СВЦЭМ!$D$10+'СЕТ СН'!$G$6-'СЕТ СН'!$G$23</f>
        <v>1483.7912150100001</v>
      </c>
      <c r="G57" s="36">
        <f>SUMIFS(СВЦЭМ!$D$33:$D$776,СВЦЭМ!$A$33:$A$776,$A57,СВЦЭМ!$B$33:$B$776,G$47)+'СЕТ СН'!$G$11+СВЦЭМ!$D$10+'СЕТ СН'!$G$6-'СЕТ СН'!$G$23</f>
        <v>1466.68465019</v>
      </c>
      <c r="H57" s="36">
        <f>SUMIFS(СВЦЭМ!$D$33:$D$776,СВЦЭМ!$A$33:$A$776,$A57,СВЦЭМ!$B$33:$B$776,H$47)+'СЕТ СН'!$G$11+СВЦЭМ!$D$10+'СЕТ СН'!$G$6-'СЕТ СН'!$G$23</f>
        <v>1449.73480298</v>
      </c>
      <c r="I57" s="36">
        <f>SUMIFS(СВЦЭМ!$D$33:$D$776,СВЦЭМ!$A$33:$A$776,$A57,СВЦЭМ!$B$33:$B$776,I$47)+'СЕТ СН'!$G$11+СВЦЭМ!$D$10+'СЕТ СН'!$G$6-'СЕТ СН'!$G$23</f>
        <v>1419.32557823</v>
      </c>
      <c r="J57" s="36">
        <f>SUMIFS(СВЦЭМ!$D$33:$D$776,СВЦЭМ!$A$33:$A$776,$A57,СВЦЭМ!$B$33:$B$776,J$47)+'СЕТ СН'!$G$11+СВЦЭМ!$D$10+'СЕТ СН'!$G$6-'СЕТ СН'!$G$23</f>
        <v>1330.10291007</v>
      </c>
      <c r="K57" s="36">
        <f>SUMIFS(СВЦЭМ!$D$33:$D$776,СВЦЭМ!$A$33:$A$776,$A57,СВЦЭМ!$B$33:$B$776,K$47)+'СЕТ СН'!$G$11+СВЦЭМ!$D$10+'СЕТ СН'!$G$6-'СЕТ СН'!$G$23</f>
        <v>1274.1902368000001</v>
      </c>
      <c r="L57" s="36">
        <f>SUMIFS(СВЦЭМ!$D$33:$D$776,СВЦЭМ!$A$33:$A$776,$A57,СВЦЭМ!$B$33:$B$776,L$47)+'СЕТ СН'!$G$11+СВЦЭМ!$D$10+'СЕТ СН'!$G$6-'СЕТ СН'!$G$23</f>
        <v>1266.77856808</v>
      </c>
      <c r="M57" s="36">
        <f>SUMIFS(СВЦЭМ!$D$33:$D$776,СВЦЭМ!$A$33:$A$776,$A57,СВЦЭМ!$B$33:$B$776,M$47)+'СЕТ СН'!$G$11+СВЦЭМ!$D$10+'СЕТ СН'!$G$6-'СЕТ СН'!$G$23</f>
        <v>1261.9589171100001</v>
      </c>
      <c r="N57" s="36">
        <f>SUMIFS(СВЦЭМ!$D$33:$D$776,СВЦЭМ!$A$33:$A$776,$A57,СВЦЭМ!$B$33:$B$776,N$47)+'СЕТ СН'!$G$11+СВЦЭМ!$D$10+'СЕТ СН'!$G$6-'СЕТ СН'!$G$23</f>
        <v>1268.5244167599999</v>
      </c>
      <c r="O57" s="36">
        <f>SUMIFS(СВЦЭМ!$D$33:$D$776,СВЦЭМ!$A$33:$A$776,$A57,СВЦЭМ!$B$33:$B$776,O$47)+'СЕТ СН'!$G$11+СВЦЭМ!$D$10+'СЕТ СН'!$G$6-'СЕТ СН'!$G$23</f>
        <v>1319.7150901</v>
      </c>
      <c r="P57" s="36">
        <f>SUMIFS(СВЦЭМ!$D$33:$D$776,СВЦЭМ!$A$33:$A$776,$A57,СВЦЭМ!$B$33:$B$776,P$47)+'СЕТ СН'!$G$11+СВЦЭМ!$D$10+'СЕТ СН'!$G$6-'СЕТ СН'!$G$23</f>
        <v>1345.59279283</v>
      </c>
      <c r="Q57" s="36">
        <f>SUMIFS(СВЦЭМ!$D$33:$D$776,СВЦЭМ!$A$33:$A$776,$A57,СВЦЭМ!$B$33:$B$776,Q$47)+'СЕТ СН'!$G$11+СВЦЭМ!$D$10+'СЕТ СН'!$G$6-'СЕТ СН'!$G$23</f>
        <v>1335.63875224</v>
      </c>
      <c r="R57" s="36">
        <f>SUMIFS(СВЦЭМ!$D$33:$D$776,СВЦЭМ!$A$33:$A$776,$A57,СВЦЭМ!$B$33:$B$776,R$47)+'СЕТ СН'!$G$11+СВЦЭМ!$D$10+'СЕТ СН'!$G$6-'СЕТ СН'!$G$23</f>
        <v>1279.3076411699999</v>
      </c>
      <c r="S57" s="36">
        <f>SUMIFS(СВЦЭМ!$D$33:$D$776,СВЦЭМ!$A$33:$A$776,$A57,СВЦЭМ!$B$33:$B$776,S$47)+'СЕТ СН'!$G$11+СВЦЭМ!$D$10+'СЕТ СН'!$G$6-'СЕТ СН'!$G$23</f>
        <v>1257.79797648</v>
      </c>
      <c r="T57" s="36">
        <f>SUMIFS(СВЦЭМ!$D$33:$D$776,СВЦЭМ!$A$33:$A$776,$A57,СВЦЭМ!$B$33:$B$776,T$47)+'СЕТ СН'!$G$11+СВЦЭМ!$D$10+'СЕТ СН'!$G$6-'СЕТ СН'!$G$23</f>
        <v>1239.0133084300001</v>
      </c>
      <c r="U57" s="36">
        <f>SUMIFS(СВЦЭМ!$D$33:$D$776,СВЦЭМ!$A$33:$A$776,$A57,СВЦЭМ!$B$33:$B$776,U$47)+'СЕТ СН'!$G$11+СВЦЭМ!$D$10+'СЕТ СН'!$G$6-'СЕТ СН'!$G$23</f>
        <v>1235.5164743099999</v>
      </c>
      <c r="V57" s="36">
        <f>SUMIFS(СВЦЭМ!$D$33:$D$776,СВЦЭМ!$A$33:$A$776,$A57,СВЦЭМ!$B$33:$B$776,V$47)+'СЕТ СН'!$G$11+СВЦЭМ!$D$10+'СЕТ СН'!$G$6-'СЕТ СН'!$G$23</f>
        <v>1197.4393805700001</v>
      </c>
      <c r="W57" s="36">
        <f>SUMIFS(СВЦЭМ!$D$33:$D$776,СВЦЭМ!$A$33:$A$776,$A57,СВЦЭМ!$B$33:$B$776,W$47)+'СЕТ СН'!$G$11+СВЦЭМ!$D$10+'СЕТ СН'!$G$6-'СЕТ СН'!$G$23</f>
        <v>1192.5364791299999</v>
      </c>
      <c r="X57" s="36">
        <f>SUMIFS(СВЦЭМ!$D$33:$D$776,СВЦЭМ!$A$33:$A$776,$A57,СВЦЭМ!$B$33:$B$776,X$47)+'СЕТ СН'!$G$11+СВЦЭМ!$D$10+'СЕТ СН'!$G$6-'СЕТ СН'!$G$23</f>
        <v>1180.9374220700001</v>
      </c>
      <c r="Y57" s="36">
        <f>SUMIFS(СВЦЭМ!$D$33:$D$776,СВЦЭМ!$A$33:$A$776,$A57,СВЦЭМ!$B$33:$B$776,Y$47)+'СЕТ СН'!$G$11+СВЦЭМ!$D$10+'СЕТ СН'!$G$6-'СЕТ СН'!$G$23</f>
        <v>1223.6244519299999</v>
      </c>
    </row>
    <row r="58" spans="1:25" ht="15.75" x14ac:dyDescent="0.2">
      <c r="A58" s="35">
        <f t="shared" si="1"/>
        <v>44115</v>
      </c>
      <c r="B58" s="36">
        <f>SUMIFS(СВЦЭМ!$D$33:$D$776,СВЦЭМ!$A$33:$A$776,$A58,СВЦЭМ!$B$33:$B$776,B$47)+'СЕТ СН'!$G$11+СВЦЭМ!$D$10+'СЕТ СН'!$G$6-'СЕТ СН'!$G$23</f>
        <v>1306.9063156500001</v>
      </c>
      <c r="C58" s="36">
        <f>SUMIFS(СВЦЭМ!$D$33:$D$776,СВЦЭМ!$A$33:$A$776,$A58,СВЦЭМ!$B$33:$B$776,C$47)+'СЕТ СН'!$G$11+СВЦЭМ!$D$10+'СЕТ СН'!$G$6-'СЕТ СН'!$G$23</f>
        <v>1396.3499450099998</v>
      </c>
      <c r="D58" s="36">
        <f>SUMIFS(СВЦЭМ!$D$33:$D$776,СВЦЭМ!$A$33:$A$776,$A58,СВЦЭМ!$B$33:$B$776,D$47)+'СЕТ СН'!$G$11+СВЦЭМ!$D$10+'СЕТ СН'!$G$6-'СЕТ СН'!$G$23</f>
        <v>1491.5926131900001</v>
      </c>
      <c r="E58" s="36">
        <f>SUMIFS(СВЦЭМ!$D$33:$D$776,СВЦЭМ!$A$33:$A$776,$A58,СВЦЭМ!$B$33:$B$776,E$47)+'СЕТ СН'!$G$11+СВЦЭМ!$D$10+'СЕТ СН'!$G$6-'СЕТ СН'!$G$23</f>
        <v>1523.1822588599998</v>
      </c>
      <c r="F58" s="36">
        <f>SUMIFS(СВЦЭМ!$D$33:$D$776,СВЦЭМ!$A$33:$A$776,$A58,СВЦЭМ!$B$33:$B$776,F$47)+'СЕТ СН'!$G$11+СВЦЭМ!$D$10+'СЕТ СН'!$G$6-'СЕТ СН'!$G$23</f>
        <v>1527.8771812999998</v>
      </c>
      <c r="G58" s="36">
        <f>SUMIFS(СВЦЭМ!$D$33:$D$776,СВЦЭМ!$A$33:$A$776,$A58,СВЦЭМ!$B$33:$B$776,G$47)+'СЕТ СН'!$G$11+СВЦЭМ!$D$10+'СЕТ СН'!$G$6-'СЕТ СН'!$G$23</f>
        <v>1518.8109517600001</v>
      </c>
      <c r="H58" s="36">
        <f>SUMIFS(СВЦЭМ!$D$33:$D$776,СВЦЭМ!$A$33:$A$776,$A58,СВЦЭМ!$B$33:$B$776,H$47)+'СЕТ СН'!$G$11+СВЦЭМ!$D$10+'СЕТ СН'!$G$6-'СЕТ СН'!$G$23</f>
        <v>1500.82019399</v>
      </c>
      <c r="I58" s="36">
        <f>SUMIFS(СВЦЭМ!$D$33:$D$776,СВЦЭМ!$A$33:$A$776,$A58,СВЦЭМ!$B$33:$B$776,I$47)+'СЕТ СН'!$G$11+СВЦЭМ!$D$10+'СЕТ СН'!$G$6-'СЕТ СН'!$G$23</f>
        <v>1480.0343757000001</v>
      </c>
      <c r="J58" s="36">
        <f>SUMIFS(СВЦЭМ!$D$33:$D$776,СВЦЭМ!$A$33:$A$776,$A58,СВЦЭМ!$B$33:$B$776,J$47)+'СЕТ СН'!$G$11+СВЦЭМ!$D$10+'СЕТ СН'!$G$6-'СЕТ СН'!$G$23</f>
        <v>1383.7371657399999</v>
      </c>
      <c r="K58" s="36">
        <f>SUMIFS(СВЦЭМ!$D$33:$D$776,СВЦЭМ!$A$33:$A$776,$A58,СВЦЭМ!$B$33:$B$776,K$47)+'СЕТ СН'!$G$11+СВЦЭМ!$D$10+'СЕТ СН'!$G$6-'СЕТ СН'!$G$23</f>
        <v>1310.48784813</v>
      </c>
      <c r="L58" s="36">
        <f>SUMIFS(СВЦЭМ!$D$33:$D$776,СВЦЭМ!$A$33:$A$776,$A58,СВЦЭМ!$B$33:$B$776,L$47)+'СЕТ СН'!$G$11+СВЦЭМ!$D$10+'СЕТ СН'!$G$6-'СЕТ СН'!$G$23</f>
        <v>1301.3691942099999</v>
      </c>
      <c r="M58" s="36">
        <f>SUMIFS(СВЦЭМ!$D$33:$D$776,СВЦЭМ!$A$33:$A$776,$A58,СВЦЭМ!$B$33:$B$776,M$47)+'СЕТ СН'!$G$11+СВЦЭМ!$D$10+'СЕТ СН'!$G$6-'СЕТ СН'!$G$23</f>
        <v>1301.8100019399999</v>
      </c>
      <c r="N58" s="36">
        <f>SUMIFS(СВЦЭМ!$D$33:$D$776,СВЦЭМ!$A$33:$A$776,$A58,СВЦЭМ!$B$33:$B$776,N$47)+'СЕТ СН'!$G$11+СВЦЭМ!$D$10+'СЕТ СН'!$G$6-'СЕТ СН'!$G$23</f>
        <v>1312.0134743899998</v>
      </c>
      <c r="O58" s="36">
        <f>SUMIFS(СВЦЭМ!$D$33:$D$776,СВЦЭМ!$A$33:$A$776,$A58,СВЦЭМ!$B$33:$B$776,O$47)+'СЕТ СН'!$G$11+СВЦЭМ!$D$10+'СЕТ СН'!$G$6-'СЕТ СН'!$G$23</f>
        <v>1355.34288066</v>
      </c>
      <c r="P58" s="36">
        <f>SUMIFS(СВЦЭМ!$D$33:$D$776,СВЦЭМ!$A$33:$A$776,$A58,СВЦЭМ!$B$33:$B$776,P$47)+'СЕТ СН'!$G$11+СВЦЭМ!$D$10+'СЕТ СН'!$G$6-'СЕТ СН'!$G$23</f>
        <v>1390.24252725</v>
      </c>
      <c r="Q58" s="36">
        <f>SUMIFS(СВЦЭМ!$D$33:$D$776,СВЦЭМ!$A$33:$A$776,$A58,СВЦЭМ!$B$33:$B$776,Q$47)+'СЕТ СН'!$G$11+СВЦЭМ!$D$10+'СЕТ СН'!$G$6-'СЕТ СН'!$G$23</f>
        <v>1345.14416691</v>
      </c>
      <c r="R58" s="36">
        <f>SUMIFS(СВЦЭМ!$D$33:$D$776,СВЦЭМ!$A$33:$A$776,$A58,СВЦЭМ!$B$33:$B$776,R$47)+'СЕТ СН'!$G$11+СВЦЭМ!$D$10+'СЕТ СН'!$G$6-'СЕТ СН'!$G$23</f>
        <v>1293.1421203999998</v>
      </c>
      <c r="S58" s="36">
        <f>SUMIFS(СВЦЭМ!$D$33:$D$776,СВЦЭМ!$A$33:$A$776,$A58,СВЦЭМ!$B$33:$B$776,S$47)+'СЕТ СН'!$G$11+СВЦЭМ!$D$10+'СЕТ СН'!$G$6-'СЕТ СН'!$G$23</f>
        <v>1251.4675662300001</v>
      </c>
      <c r="T58" s="36">
        <f>SUMIFS(СВЦЭМ!$D$33:$D$776,СВЦЭМ!$A$33:$A$776,$A58,СВЦЭМ!$B$33:$B$776,T$47)+'СЕТ СН'!$G$11+СВЦЭМ!$D$10+'СЕТ СН'!$G$6-'СЕТ СН'!$G$23</f>
        <v>1270.4581080099999</v>
      </c>
      <c r="U58" s="36">
        <f>SUMIFS(СВЦЭМ!$D$33:$D$776,СВЦЭМ!$A$33:$A$776,$A58,СВЦЭМ!$B$33:$B$776,U$47)+'СЕТ СН'!$G$11+СВЦЭМ!$D$10+'СЕТ СН'!$G$6-'СЕТ СН'!$G$23</f>
        <v>1279.31914437</v>
      </c>
      <c r="V58" s="36">
        <f>SUMIFS(СВЦЭМ!$D$33:$D$776,СВЦЭМ!$A$33:$A$776,$A58,СВЦЭМ!$B$33:$B$776,V$47)+'СЕТ СН'!$G$11+СВЦЭМ!$D$10+'СЕТ СН'!$G$6-'СЕТ СН'!$G$23</f>
        <v>1248.7247838399999</v>
      </c>
      <c r="W58" s="36">
        <f>SUMIFS(СВЦЭМ!$D$33:$D$776,СВЦЭМ!$A$33:$A$776,$A58,СВЦЭМ!$B$33:$B$776,W$47)+'СЕТ СН'!$G$11+СВЦЭМ!$D$10+'СЕТ СН'!$G$6-'СЕТ СН'!$G$23</f>
        <v>1231.5519985400001</v>
      </c>
      <c r="X58" s="36">
        <f>SUMIFS(СВЦЭМ!$D$33:$D$776,СВЦЭМ!$A$33:$A$776,$A58,СВЦЭМ!$B$33:$B$776,X$47)+'СЕТ СН'!$G$11+СВЦЭМ!$D$10+'СЕТ СН'!$G$6-'СЕТ СН'!$G$23</f>
        <v>1208.1317634900001</v>
      </c>
      <c r="Y58" s="36">
        <f>SUMIFS(СВЦЭМ!$D$33:$D$776,СВЦЭМ!$A$33:$A$776,$A58,СВЦЭМ!$B$33:$B$776,Y$47)+'СЕТ СН'!$G$11+СВЦЭМ!$D$10+'СЕТ СН'!$G$6-'СЕТ СН'!$G$23</f>
        <v>1244.0358549500002</v>
      </c>
    </row>
    <row r="59" spans="1:25" ht="15.75" x14ac:dyDescent="0.2">
      <c r="A59" s="35">
        <f t="shared" si="1"/>
        <v>44116</v>
      </c>
      <c r="B59" s="36">
        <f>SUMIFS(СВЦЭМ!$D$33:$D$776,СВЦЭМ!$A$33:$A$776,$A59,СВЦЭМ!$B$33:$B$776,B$47)+'СЕТ СН'!$G$11+СВЦЭМ!$D$10+'СЕТ СН'!$G$6-'СЕТ СН'!$G$23</f>
        <v>1301.6907079499999</v>
      </c>
      <c r="C59" s="36">
        <f>SUMIFS(СВЦЭМ!$D$33:$D$776,СВЦЭМ!$A$33:$A$776,$A59,СВЦЭМ!$B$33:$B$776,C$47)+'СЕТ СН'!$G$11+СВЦЭМ!$D$10+'СЕТ СН'!$G$6-'СЕТ СН'!$G$23</f>
        <v>1376.67658409</v>
      </c>
      <c r="D59" s="36">
        <f>SUMIFS(СВЦЭМ!$D$33:$D$776,СВЦЭМ!$A$33:$A$776,$A59,СВЦЭМ!$B$33:$B$776,D$47)+'СЕТ СН'!$G$11+СВЦЭМ!$D$10+'СЕТ СН'!$G$6-'СЕТ СН'!$G$23</f>
        <v>1446.55498926</v>
      </c>
      <c r="E59" s="36">
        <f>SUMIFS(СВЦЭМ!$D$33:$D$776,СВЦЭМ!$A$33:$A$776,$A59,СВЦЭМ!$B$33:$B$776,E$47)+'СЕТ СН'!$G$11+СВЦЭМ!$D$10+'СЕТ СН'!$G$6-'СЕТ СН'!$G$23</f>
        <v>1464.89129439</v>
      </c>
      <c r="F59" s="36">
        <f>SUMIFS(СВЦЭМ!$D$33:$D$776,СВЦЭМ!$A$33:$A$776,$A59,СВЦЭМ!$B$33:$B$776,F$47)+'СЕТ СН'!$G$11+СВЦЭМ!$D$10+'СЕТ СН'!$G$6-'СЕТ СН'!$G$23</f>
        <v>1460.27051534</v>
      </c>
      <c r="G59" s="36">
        <f>SUMIFS(СВЦЭМ!$D$33:$D$776,СВЦЭМ!$A$33:$A$776,$A59,СВЦЭМ!$B$33:$B$776,G$47)+'СЕТ СН'!$G$11+СВЦЭМ!$D$10+'СЕТ СН'!$G$6-'СЕТ СН'!$G$23</f>
        <v>1443.8638908799999</v>
      </c>
      <c r="H59" s="36">
        <f>SUMIFS(СВЦЭМ!$D$33:$D$776,СВЦЭМ!$A$33:$A$776,$A59,СВЦЭМ!$B$33:$B$776,H$47)+'СЕТ СН'!$G$11+СВЦЭМ!$D$10+'СЕТ СН'!$G$6-'СЕТ СН'!$G$23</f>
        <v>1393.89307949</v>
      </c>
      <c r="I59" s="36">
        <f>SUMIFS(СВЦЭМ!$D$33:$D$776,СВЦЭМ!$A$33:$A$776,$A59,СВЦЭМ!$B$33:$B$776,I$47)+'СЕТ СН'!$G$11+СВЦЭМ!$D$10+'СЕТ СН'!$G$6-'СЕТ СН'!$G$23</f>
        <v>1353.95056544</v>
      </c>
      <c r="J59" s="36">
        <f>SUMIFS(СВЦЭМ!$D$33:$D$776,СВЦЭМ!$A$33:$A$776,$A59,СВЦЭМ!$B$33:$B$776,J$47)+'СЕТ СН'!$G$11+СВЦЭМ!$D$10+'СЕТ СН'!$G$6-'СЕТ СН'!$G$23</f>
        <v>1278.4826123600001</v>
      </c>
      <c r="K59" s="36">
        <f>SUMIFS(СВЦЭМ!$D$33:$D$776,СВЦЭМ!$A$33:$A$776,$A59,СВЦЭМ!$B$33:$B$776,K$47)+'СЕТ СН'!$G$11+СВЦЭМ!$D$10+'СЕТ СН'!$G$6-'СЕТ СН'!$G$23</f>
        <v>1230.02352965</v>
      </c>
      <c r="L59" s="36">
        <f>SUMIFS(СВЦЭМ!$D$33:$D$776,СВЦЭМ!$A$33:$A$776,$A59,СВЦЭМ!$B$33:$B$776,L$47)+'СЕТ СН'!$G$11+СВЦЭМ!$D$10+'СЕТ СН'!$G$6-'СЕТ СН'!$G$23</f>
        <v>1226.0635083500001</v>
      </c>
      <c r="M59" s="36">
        <f>SUMIFS(СВЦЭМ!$D$33:$D$776,СВЦЭМ!$A$33:$A$776,$A59,СВЦЭМ!$B$33:$B$776,M$47)+'СЕТ СН'!$G$11+СВЦЭМ!$D$10+'СЕТ СН'!$G$6-'СЕТ СН'!$G$23</f>
        <v>1226.40946835</v>
      </c>
      <c r="N59" s="36">
        <f>SUMIFS(СВЦЭМ!$D$33:$D$776,СВЦЭМ!$A$33:$A$776,$A59,СВЦЭМ!$B$33:$B$776,N$47)+'СЕТ СН'!$G$11+СВЦЭМ!$D$10+'СЕТ СН'!$G$6-'СЕТ СН'!$G$23</f>
        <v>1233.4008061499999</v>
      </c>
      <c r="O59" s="36">
        <f>SUMIFS(СВЦЭМ!$D$33:$D$776,СВЦЭМ!$A$33:$A$776,$A59,СВЦЭМ!$B$33:$B$776,O$47)+'СЕТ СН'!$G$11+СВЦЭМ!$D$10+'СЕТ СН'!$G$6-'СЕТ СН'!$G$23</f>
        <v>1253.76212973</v>
      </c>
      <c r="P59" s="36">
        <f>SUMIFS(СВЦЭМ!$D$33:$D$776,СВЦЭМ!$A$33:$A$776,$A59,СВЦЭМ!$B$33:$B$776,P$47)+'СЕТ СН'!$G$11+СВЦЭМ!$D$10+'СЕТ СН'!$G$6-'СЕТ СН'!$G$23</f>
        <v>1291.34025991</v>
      </c>
      <c r="Q59" s="36">
        <f>SUMIFS(СВЦЭМ!$D$33:$D$776,СВЦЭМ!$A$33:$A$776,$A59,СВЦЭМ!$B$33:$B$776,Q$47)+'СЕТ СН'!$G$11+СВЦЭМ!$D$10+'СЕТ СН'!$G$6-'СЕТ СН'!$G$23</f>
        <v>1276.34355893</v>
      </c>
      <c r="R59" s="36">
        <f>SUMIFS(СВЦЭМ!$D$33:$D$776,СВЦЭМ!$A$33:$A$776,$A59,СВЦЭМ!$B$33:$B$776,R$47)+'СЕТ СН'!$G$11+СВЦЭМ!$D$10+'СЕТ СН'!$G$6-'СЕТ СН'!$G$23</f>
        <v>1230.31250942</v>
      </c>
      <c r="S59" s="36">
        <f>SUMIFS(СВЦЭМ!$D$33:$D$776,СВЦЭМ!$A$33:$A$776,$A59,СВЦЭМ!$B$33:$B$776,S$47)+'СЕТ СН'!$G$11+СВЦЭМ!$D$10+'СЕТ СН'!$G$6-'СЕТ СН'!$G$23</f>
        <v>1180.6059639</v>
      </c>
      <c r="T59" s="36">
        <f>SUMIFS(СВЦЭМ!$D$33:$D$776,СВЦЭМ!$A$33:$A$776,$A59,СВЦЭМ!$B$33:$B$776,T$47)+'СЕТ СН'!$G$11+СВЦЭМ!$D$10+'СЕТ СН'!$G$6-'СЕТ СН'!$G$23</f>
        <v>1190.67607892</v>
      </c>
      <c r="U59" s="36">
        <f>SUMIFS(СВЦЭМ!$D$33:$D$776,СВЦЭМ!$A$33:$A$776,$A59,СВЦЭМ!$B$33:$B$776,U$47)+'СЕТ СН'!$G$11+СВЦЭМ!$D$10+'СЕТ СН'!$G$6-'СЕТ СН'!$G$23</f>
        <v>1219.0408304100001</v>
      </c>
      <c r="V59" s="36">
        <f>SUMIFS(СВЦЭМ!$D$33:$D$776,СВЦЭМ!$A$33:$A$776,$A59,СВЦЭМ!$B$33:$B$776,V$47)+'СЕТ СН'!$G$11+СВЦЭМ!$D$10+'СЕТ СН'!$G$6-'СЕТ СН'!$G$23</f>
        <v>1218.30590508</v>
      </c>
      <c r="W59" s="36">
        <f>SUMIFS(СВЦЭМ!$D$33:$D$776,СВЦЭМ!$A$33:$A$776,$A59,СВЦЭМ!$B$33:$B$776,W$47)+'СЕТ СН'!$G$11+СВЦЭМ!$D$10+'СЕТ СН'!$G$6-'СЕТ СН'!$G$23</f>
        <v>1210.8074000500001</v>
      </c>
      <c r="X59" s="36">
        <f>SUMIFS(СВЦЭМ!$D$33:$D$776,СВЦЭМ!$A$33:$A$776,$A59,СВЦЭМ!$B$33:$B$776,X$47)+'СЕТ СН'!$G$11+СВЦЭМ!$D$10+'СЕТ СН'!$G$6-'СЕТ СН'!$G$23</f>
        <v>1184.93261355</v>
      </c>
      <c r="Y59" s="36">
        <f>SUMIFS(СВЦЭМ!$D$33:$D$776,СВЦЭМ!$A$33:$A$776,$A59,СВЦЭМ!$B$33:$B$776,Y$47)+'СЕТ СН'!$G$11+СВЦЭМ!$D$10+'СЕТ СН'!$G$6-'СЕТ СН'!$G$23</f>
        <v>1216.6920969</v>
      </c>
    </row>
    <row r="60" spans="1:25" ht="15.75" x14ac:dyDescent="0.2">
      <c r="A60" s="35">
        <f t="shared" si="1"/>
        <v>44117</v>
      </c>
      <c r="B60" s="36">
        <f>SUMIFS(СВЦЭМ!$D$33:$D$776,СВЦЭМ!$A$33:$A$776,$A60,СВЦЭМ!$B$33:$B$776,B$47)+'СЕТ СН'!$G$11+СВЦЭМ!$D$10+'СЕТ СН'!$G$6-'СЕТ СН'!$G$23</f>
        <v>1287.43968724</v>
      </c>
      <c r="C60" s="36">
        <f>SUMIFS(СВЦЭМ!$D$33:$D$776,СВЦЭМ!$A$33:$A$776,$A60,СВЦЭМ!$B$33:$B$776,C$47)+'СЕТ СН'!$G$11+СВЦЭМ!$D$10+'СЕТ СН'!$G$6-'СЕТ СН'!$G$23</f>
        <v>1362.90321126</v>
      </c>
      <c r="D60" s="36">
        <f>SUMIFS(СВЦЭМ!$D$33:$D$776,СВЦЭМ!$A$33:$A$776,$A60,СВЦЭМ!$B$33:$B$776,D$47)+'СЕТ СН'!$G$11+СВЦЭМ!$D$10+'СЕТ СН'!$G$6-'СЕТ СН'!$G$23</f>
        <v>1423.5671705300001</v>
      </c>
      <c r="E60" s="36">
        <f>SUMIFS(СВЦЭМ!$D$33:$D$776,СВЦЭМ!$A$33:$A$776,$A60,СВЦЭМ!$B$33:$B$776,E$47)+'СЕТ СН'!$G$11+СВЦЭМ!$D$10+'СЕТ СН'!$G$6-'СЕТ СН'!$G$23</f>
        <v>1439.2005690199999</v>
      </c>
      <c r="F60" s="36">
        <f>SUMIFS(СВЦЭМ!$D$33:$D$776,СВЦЭМ!$A$33:$A$776,$A60,СВЦЭМ!$B$33:$B$776,F$47)+'СЕТ СН'!$G$11+СВЦЭМ!$D$10+'СЕТ СН'!$G$6-'СЕТ СН'!$G$23</f>
        <v>1434.6248962899999</v>
      </c>
      <c r="G60" s="36">
        <f>SUMIFS(СВЦЭМ!$D$33:$D$776,СВЦЭМ!$A$33:$A$776,$A60,СВЦЭМ!$B$33:$B$776,G$47)+'СЕТ СН'!$G$11+СВЦЭМ!$D$10+'СЕТ СН'!$G$6-'СЕТ СН'!$G$23</f>
        <v>1423.2330468499999</v>
      </c>
      <c r="H60" s="36">
        <f>SUMIFS(СВЦЭМ!$D$33:$D$776,СВЦЭМ!$A$33:$A$776,$A60,СВЦЭМ!$B$33:$B$776,H$47)+'СЕТ СН'!$G$11+СВЦЭМ!$D$10+'СЕТ СН'!$G$6-'СЕТ СН'!$G$23</f>
        <v>1398.89723351</v>
      </c>
      <c r="I60" s="36">
        <f>SUMIFS(СВЦЭМ!$D$33:$D$776,СВЦЭМ!$A$33:$A$776,$A60,СВЦЭМ!$B$33:$B$776,I$47)+'СЕТ СН'!$G$11+СВЦЭМ!$D$10+'СЕТ СН'!$G$6-'СЕТ СН'!$G$23</f>
        <v>1392.2850807099999</v>
      </c>
      <c r="J60" s="36">
        <f>SUMIFS(СВЦЭМ!$D$33:$D$776,СВЦЭМ!$A$33:$A$776,$A60,СВЦЭМ!$B$33:$B$776,J$47)+'СЕТ СН'!$G$11+СВЦЭМ!$D$10+'СЕТ СН'!$G$6-'СЕТ СН'!$G$23</f>
        <v>1336.1774888999998</v>
      </c>
      <c r="K60" s="36">
        <f>SUMIFS(СВЦЭМ!$D$33:$D$776,СВЦЭМ!$A$33:$A$776,$A60,СВЦЭМ!$B$33:$B$776,K$47)+'СЕТ СН'!$G$11+СВЦЭМ!$D$10+'СЕТ СН'!$G$6-'СЕТ СН'!$G$23</f>
        <v>1294.5640189800001</v>
      </c>
      <c r="L60" s="36">
        <f>SUMIFS(СВЦЭМ!$D$33:$D$776,СВЦЭМ!$A$33:$A$776,$A60,СВЦЭМ!$B$33:$B$776,L$47)+'СЕТ СН'!$G$11+СВЦЭМ!$D$10+'СЕТ СН'!$G$6-'СЕТ СН'!$G$23</f>
        <v>1296.460106</v>
      </c>
      <c r="M60" s="36">
        <f>SUMIFS(СВЦЭМ!$D$33:$D$776,СВЦЭМ!$A$33:$A$776,$A60,СВЦЭМ!$B$33:$B$776,M$47)+'СЕТ СН'!$G$11+СВЦЭМ!$D$10+'СЕТ СН'!$G$6-'СЕТ СН'!$G$23</f>
        <v>1306.7841961399999</v>
      </c>
      <c r="N60" s="36">
        <f>SUMIFS(СВЦЭМ!$D$33:$D$776,СВЦЭМ!$A$33:$A$776,$A60,СВЦЭМ!$B$33:$B$776,N$47)+'СЕТ СН'!$G$11+СВЦЭМ!$D$10+'СЕТ СН'!$G$6-'СЕТ СН'!$G$23</f>
        <v>1312.5090124600001</v>
      </c>
      <c r="O60" s="36">
        <f>SUMIFS(СВЦЭМ!$D$33:$D$776,СВЦЭМ!$A$33:$A$776,$A60,СВЦЭМ!$B$33:$B$776,O$47)+'СЕТ СН'!$G$11+СВЦЭМ!$D$10+'СЕТ СН'!$G$6-'СЕТ СН'!$G$23</f>
        <v>1349.7137565200001</v>
      </c>
      <c r="P60" s="36">
        <f>SUMIFS(СВЦЭМ!$D$33:$D$776,СВЦЭМ!$A$33:$A$776,$A60,СВЦЭМ!$B$33:$B$776,P$47)+'СЕТ СН'!$G$11+СВЦЭМ!$D$10+'СЕТ СН'!$G$6-'СЕТ СН'!$G$23</f>
        <v>1380.6112912200001</v>
      </c>
      <c r="Q60" s="36">
        <f>SUMIFS(СВЦЭМ!$D$33:$D$776,СВЦЭМ!$A$33:$A$776,$A60,СВЦЭМ!$B$33:$B$776,Q$47)+'СЕТ СН'!$G$11+СВЦЭМ!$D$10+'СЕТ СН'!$G$6-'СЕТ СН'!$G$23</f>
        <v>1341.0735806600001</v>
      </c>
      <c r="R60" s="36">
        <f>SUMIFS(СВЦЭМ!$D$33:$D$776,СВЦЭМ!$A$33:$A$776,$A60,СВЦЭМ!$B$33:$B$776,R$47)+'СЕТ СН'!$G$11+СВЦЭМ!$D$10+'СЕТ СН'!$G$6-'СЕТ СН'!$G$23</f>
        <v>1290.6265353200001</v>
      </c>
      <c r="S60" s="36">
        <f>SUMIFS(СВЦЭМ!$D$33:$D$776,СВЦЭМ!$A$33:$A$776,$A60,СВЦЭМ!$B$33:$B$776,S$47)+'СЕТ СН'!$G$11+СВЦЭМ!$D$10+'СЕТ СН'!$G$6-'СЕТ СН'!$G$23</f>
        <v>1246.5898794999998</v>
      </c>
      <c r="T60" s="36">
        <f>SUMIFS(СВЦЭМ!$D$33:$D$776,СВЦЭМ!$A$33:$A$776,$A60,СВЦЭМ!$B$33:$B$776,T$47)+'СЕТ СН'!$G$11+СВЦЭМ!$D$10+'СЕТ СН'!$G$6-'СЕТ СН'!$G$23</f>
        <v>1244.9703401900001</v>
      </c>
      <c r="U60" s="36">
        <f>SUMIFS(СВЦЭМ!$D$33:$D$776,СВЦЭМ!$A$33:$A$776,$A60,СВЦЭМ!$B$33:$B$776,U$47)+'СЕТ СН'!$G$11+СВЦЭМ!$D$10+'СЕТ СН'!$G$6-'СЕТ СН'!$G$23</f>
        <v>1266.45664586</v>
      </c>
      <c r="V60" s="36">
        <f>SUMIFS(СВЦЭМ!$D$33:$D$776,СВЦЭМ!$A$33:$A$776,$A60,СВЦЭМ!$B$33:$B$776,V$47)+'СЕТ СН'!$G$11+СВЦЭМ!$D$10+'СЕТ СН'!$G$6-'СЕТ СН'!$G$23</f>
        <v>1261.0007401399998</v>
      </c>
      <c r="W60" s="36">
        <f>SUMIFS(СВЦЭМ!$D$33:$D$776,СВЦЭМ!$A$33:$A$776,$A60,СВЦЭМ!$B$33:$B$776,W$47)+'СЕТ СН'!$G$11+СВЦЭМ!$D$10+'СЕТ СН'!$G$6-'СЕТ СН'!$G$23</f>
        <v>1253.06588025</v>
      </c>
      <c r="X60" s="36">
        <f>SUMIFS(СВЦЭМ!$D$33:$D$776,СВЦЭМ!$A$33:$A$776,$A60,СВЦЭМ!$B$33:$B$776,X$47)+'СЕТ СН'!$G$11+СВЦЭМ!$D$10+'СЕТ СН'!$G$6-'СЕТ СН'!$G$23</f>
        <v>1235.74518586</v>
      </c>
      <c r="Y60" s="36">
        <f>SUMIFS(СВЦЭМ!$D$33:$D$776,СВЦЭМ!$A$33:$A$776,$A60,СВЦЭМ!$B$33:$B$776,Y$47)+'СЕТ СН'!$G$11+СВЦЭМ!$D$10+'СЕТ СН'!$G$6-'СЕТ СН'!$G$23</f>
        <v>1255.9729671999999</v>
      </c>
    </row>
    <row r="61" spans="1:25" ht="15.75" x14ac:dyDescent="0.2">
      <c r="A61" s="35">
        <f t="shared" si="1"/>
        <v>44118</v>
      </c>
      <c r="B61" s="36">
        <f>SUMIFS(СВЦЭМ!$D$33:$D$776,СВЦЭМ!$A$33:$A$776,$A61,СВЦЭМ!$B$33:$B$776,B$47)+'СЕТ СН'!$G$11+СВЦЭМ!$D$10+'СЕТ СН'!$G$6-'СЕТ СН'!$G$23</f>
        <v>1326.6925592</v>
      </c>
      <c r="C61" s="36">
        <f>SUMIFS(СВЦЭМ!$D$33:$D$776,СВЦЭМ!$A$33:$A$776,$A61,СВЦЭМ!$B$33:$B$776,C$47)+'СЕТ СН'!$G$11+СВЦЭМ!$D$10+'СЕТ СН'!$G$6-'СЕТ СН'!$G$23</f>
        <v>1394.5713946599999</v>
      </c>
      <c r="D61" s="36">
        <f>SUMIFS(СВЦЭМ!$D$33:$D$776,СВЦЭМ!$A$33:$A$776,$A61,СВЦЭМ!$B$33:$B$776,D$47)+'СЕТ СН'!$G$11+СВЦЭМ!$D$10+'СЕТ СН'!$G$6-'СЕТ СН'!$G$23</f>
        <v>1461.44732961</v>
      </c>
      <c r="E61" s="36">
        <f>SUMIFS(СВЦЭМ!$D$33:$D$776,СВЦЭМ!$A$33:$A$776,$A61,СВЦЭМ!$B$33:$B$776,E$47)+'СЕТ СН'!$G$11+СВЦЭМ!$D$10+'СЕТ СН'!$G$6-'СЕТ СН'!$G$23</f>
        <v>1476.07472377</v>
      </c>
      <c r="F61" s="36">
        <f>SUMIFS(СВЦЭМ!$D$33:$D$776,СВЦЭМ!$A$33:$A$776,$A61,СВЦЭМ!$B$33:$B$776,F$47)+'СЕТ СН'!$G$11+СВЦЭМ!$D$10+'СЕТ СН'!$G$6-'СЕТ СН'!$G$23</f>
        <v>1467.93320066</v>
      </c>
      <c r="G61" s="36">
        <f>SUMIFS(СВЦЭМ!$D$33:$D$776,СВЦЭМ!$A$33:$A$776,$A61,СВЦЭМ!$B$33:$B$776,G$47)+'СЕТ СН'!$G$11+СВЦЭМ!$D$10+'СЕТ СН'!$G$6-'СЕТ СН'!$G$23</f>
        <v>1459.22135622</v>
      </c>
      <c r="H61" s="36">
        <f>SUMIFS(СВЦЭМ!$D$33:$D$776,СВЦЭМ!$A$33:$A$776,$A61,СВЦЭМ!$B$33:$B$776,H$47)+'СЕТ СН'!$G$11+СВЦЭМ!$D$10+'СЕТ СН'!$G$6-'СЕТ СН'!$G$23</f>
        <v>1412.47254653</v>
      </c>
      <c r="I61" s="36">
        <f>SUMIFS(СВЦЭМ!$D$33:$D$776,СВЦЭМ!$A$33:$A$776,$A61,СВЦЭМ!$B$33:$B$776,I$47)+'СЕТ СН'!$G$11+СВЦЭМ!$D$10+'СЕТ СН'!$G$6-'СЕТ СН'!$G$23</f>
        <v>1369.8893243100001</v>
      </c>
      <c r="J61" s="36">
        <f>SUMIFS(СВЦЭМ!$D$33:$D$776,СВЦЭМ!$A$33:$A$776,$A61,СВЦЭМ!$B$33:$B$776,J$47)+'СЕТ СН'!$G$11+СВЦЭМ!$D$10+'СЕТ СН'!$G$6-'СЕТ СН'!$G$23</f>
        <v>1307.5707993800002</v>
      </c>
      <c r="K61" s="36">
        <f>SUMIFS(СВЦЭМ!$D$33:$D$776,СВЦЭМ!$A$33:$A$776,$A61,СВЦЭМ!$B$33:$B$776,K$47)+'СЕТ СН'!$G$11+СВЦЭМ!$D$10+'СЕТ СН'!$G$6-'СЕТ СН'!$G$23</f>
        <v>1269.76277278</v>
      </c>
      <c r="L61" s="36">
        <f>SUMIFS(СВЦЭМ!$D$33:$D$776,СВЦЭМ!$A$33:$A$776,$A61,СВЦЭМ!$B$33:$B$776,L$47)+'СЕТ СН'!$G$11+СВЦЭМ!$D$10+'СЕТ СН'!$G$6-'СЕТ СН'!$G$23</f>
        <v>1277.1470179799999</v>
      </c>
      <c r="M61" s="36">
        <f>SUMIFS(СВЦЭМ!$D$33:$D$776,СВЦЭМ!$A$33:$A$776,$A61,СВЦЭМ!$B$33:$B$776,M$47)+'СЕТ СН'!$G$11+СВЦЭМ!$D$10+'СЕТ СН'!$G$6-'СЕТ СН'!$G$23</f>
        <v>1293.2046679099999</v>
      </c>
      <c r="N61" s="36">
        <f>SUMIFS(СВЦЭМ!$D$33:$D$776,СВЦЭМ!$A$33:$A$776,$A61,СВЦЭМ!$B$33:$B$776,N$47)+'СЕТ СН'!$G$11+СВЦЭМ!$D$10+'СЕТ СН'!$G$6-'СЕТ СН'!$G$23</f>
        <v>1299.77891028</v>
      </c>
      <c r="O61" s="36">
        <f>SUMIFS(СВЦЭМ!$D$33:$D$776,СВЦЭМ!$A$33:$A$776,$A61,СВЦЭМ!$B$33:$B$776,O$47)+'СЕТ СН'!$G$11+СВЦЭМ!$D$10+'СЕТ СН'!$G$6-'СЕТ СН'!$G$23</f>
        <v>1350.18694409</v>
      </c>
      <c r="P61" s="36">
        <f>SUMIFS(СВЦЭМ!$D$33:$D$776,СВЦЭМ!$A$33:$A$776,$A61,СВЦЭМ!$B$33:$B$776,P$47)+'СЕТ СН'!$G$11+СВЦЭМ!$D$10+'СЕТ СН'!$G$6-'СЕТ СН'!$G$23</f>
        <v>1380.39676753</v>
      </c>
      <c r="Q61" s="36">
        <f>SUMIFS(СВЦЭМ!$D$33:$D$776,СВЦЭМ!$A$33:$A$776,$A61,СВЦЭМ!$B$33:$B$776,Q$47)+'СЕТ СН'!$G$11+СВЦЭМ!$D$10+'СЕТ СН'!$G$6-'СЕТ СН'!$G$23</f>
        <v>1340.7808049</v>
      </c>
      <c r="R61" s="36">
        <f>SUMIFS(СВЦЭМ!$D$33:$D$776,СВЦЭМ!$A$33:$A$776,$A61,СВЦЭМ!$B$33:$B$776,R$47)+'СЕТ СН'!$G$11+СВЦЭМ!$D$10+'СЕТ СН'!$G$6-'СЕТ СН'!$G$23</f>
        <v>1289.3421572899999</v>
      </c>
      <c r="S61" s="36">
        <f>SUMIFS(СВЦЭМ!$D$33:$D$776,СВЦЭМ!$A$33:$A$776,$A61,СВЦЭМ!$B$33:$B$776,S$47)+'СЕТ СН'!$G$11+СВЦЭМ!$D$10+'СЕТ СН'!$G$6-'СЕТ СН'!$G$23</f>
        <v>1234.5088723599999</v>
      </c>
      <c r="T61" s="36">
        <f>SUMIFS(СВЦЭМ!$D$33:$D$776,СВЦЭМ!$A$33:$A$776,$A61,СВЦЭМ!$B$33:$B$776,T$47)+'СЕТ СН'!$G$11+СВЦЭМ!$D$10+'СЕТ СН'!$G$6-'СЕТ СН'!$G$23</f>
        <v>1216.92395162</v>
      </c>
      <c r="U61" s="36">
        <f>SUMIFS(СВЦЭМ!$D$33:$D$776,СВЦЭМ!$A$33:$A$776,$A61,СВЦЭМ!$B$33:$B$776,U$47)+'СЕТ СН'!$G$11+СВЦЭМ!$D$10+'СЕТ СН'!$G$6-'СЕТ СН'!$G$23</f>
        <v>1245.9154635099999</v>
      </c>
      <c r="V61" s="36">
        <f>SUMIFS(СВЦЭМ!$D$33:$D$776,СВЦЭМ!$A$33:$A$776,$A61,СВЦЭМ!$B$33:$B$776,V$47)+'СЕТ СН'!$G$11+СВЦЭМ!$D$10+'СЕТ СН'!$G$6-'СЕТ СН'!$G$23</f>
        <v>1240.47666497</v>
      </c>
      <c r="W61" s="36">
        <f>SUMIFS(СВЦЭМ!$D$33:$D$776,СВЦЭМ!$A$33:$A$776,$A61,СВЦЭМ!$B$33:$B$776,W$47)+'СЕТ СН'!$G$11+СВЦЭМ!$D$10+'СЕТ СН'!$G$6-'СЕТ СН'!$G$23</f>
        <v>1228.33387988</v>
      </c>
      <c r="X61" s="36">
        <f>SUMIFS(СВЦЭМ!$D$33:$D$776,СВЦЭМ!$A$33:$A$776,$A61,СВЦЭМ!$B$33:$B$776,X$47)+'СЕТ СН'!$G$11+СВЦЭМ!$D$10+'СЕТ СН'!$G$6-'СЕТ СН'!$G$23</f>
        <v>1211.50820724</v>
      </c>
      <c r="Y61" s="36">
        <f>SUMIFS(СВЦЭМ!$D$33:$D$776,СВЦЭМ!$A$33:$A$776,$A61,СВЦЭМ!$B$33:$B$776,Y$47)+'СЕТ СН'!$G$11+СВЦЭМ!$D$10+'СЕТ СН'!$G$6-'СЕТ СН'!$G$23</f>
        <v>1241.5864709</v>
      </c>
    </row>
    <row r="62" spans="1:25" ht="15.75" x14ac:dyDescent="0.2">
      <c r="A62" s="35">
        <f t="shared" si="1"/>
        <v>44119</v>
      </c>
      <c r="B62" s="36">
        <f>SUMIFS(СВЦЭМ!$D$33:$D$776,СВЦЭМ!$A$33:$A$776,$A62,СВЦЭМ!$B$33:$B$776,B$47)+'СЕТ СН'!$G$11+СВЦЭМ!$D$10+'СЕТ СН'!$G$6-'СЕТ СН'!$G$23</f>
        <v>1344.0203281700001</v>
      </c>
      <c r="C62" s="36">
        <f>SUMIFS(СВЦЭМ!$D$33:$D$776,СВЦЭМ!$A$33:$A$776,$A62,СВЦЭМ!$B$33:$B$776,C$47)+'СЕТ СН'!$G$11+СВЦЭМ!$D$10+'СЕТ СН'!$G$6-'СЕТ СН'!$G$23</f>
        <v>1427.47589726</v>
      </c>
      <c r="D62" s="36">
        <f>SUMIFS(СВЦЭМ!$D$33:$D$776,СВЦЭМ!$A$33:$A$776,$A62,СВЦЭМ!$B$33:$B$776,D$47)+'СЕТ СН'!$G$11+СВЦЭМ!$D$10+'СЕТ СН'!$G$6-'СЕТ СН'!$G$23</f>
        <v>1492.50922926</v>
      </c>
      <c r="E62" s="36">
        <f>SUMIFS(СВЦЭМ!$D$33:$D$776,СВЦЭМ!$A$33:$A$776,$A62,СВЦЭМ!$B$33:$B$776,E$47)+'СЕТ СН'!$G$11+СВЦЭМ!$D$10+'СЕТ СН'!$G$6-'СЕТ СН'!$G$23</f>
        <v>1497.8001530000001</v>
      </c>
      <c r="F62" s="36">
        <f>SUMIFS(СВЦЭМ!$D$33:$D$776,СВЦЭМ!$A$33:$A$776,$A62,СВЦЭМ!$B$33:$B$776,F$47)+'СЕТ СН'!$G$11+СВЦЭМ!$D$10+'СЕТ СН'!$G$6-'СЕТ СН'!$G$23</f>
        <v>1491.3568943099999</v>
      </c>
      <c r="G62" s="36">
        <f>SUMIFS(СВЦЭМ!$D$33:$D$776,СВЦЭМ!$A$33:$A$776,$A62,СВЦЭМ!$B$33:$B$776,G$47)+'СЕТ СН'!$G$11+СВЦЭМ!$D$10+'СЕТ СН'!$G$6-'СЕТ СН'!$G$23</f>
        <v>1470.19116583</v>
      </c>
      <c r="H62" s="36">
        <f>SUMIFS(СВЦЭМ!$D$33:$D$776,СВЦЭМ!$A$33:$A$776,$A62,СВЦЭМ!$B$33:$B$776,H$47)+'СЕТ СН'!$G$11+СВЦЭМ!$D$10+'СЕТ СН'!$G$6-'СЕТ СН'!$G$23</f>
        <v>1423.9867568700001</v>
      </c>
      <c r="I62" s="36">
        <f>SUMIFS(СВЦЭМ!$D$33:$D$776,СВЦЭМ!$A$33:$A$776,$A62,СВЦЭМ!$B$33:$B$776,I$47)+'СЕТ СН'!$G$11+СВЦЭМ!$D$10+'СЕТ СН'!$G$6-'СЕТ СН'!$G$23</f>
        <v>1379.43601044</v>
      </c>
      <c r="J62" s="36">
        <f>SUMIFS(СВЦЭМ!$D$33:$D$776,СВЦЭМ!$A$33:$A$776,$A62,СВЦЭМ!$B$33:$B$776,J$47)+'СЕТ СН'!$G$11+СВЦЭМ!$D$10+'СЕТ СН'!$G$6-'СЕТ СН'!$G$23</f>
        <v>1318.7960509700001</v>
      </c>
      <c r="K62" s="36">
        <f>SUMIFS(СВЦЭМ!$D$33:$D$776,СВЦЭМ!$A$33:$A$776,$A62,СВЦЭМ!$B$33:$B$776,K$47)+'СЕТ СН'!$G$11+СВЦЭМ!$D$10+'СЕТ СН'!$G$6-'СЕТ СН'!$G$23</f>
        <v>1280.0939837400001</v>
      </c>
      <c r="L62" s="36">
        <f>SUMIFS(СВЦЭМ!$D$33:$D$776,СВЦЭМ!$A$33:$A$776,$A62,СВЦЭМ!$B$33:$B$776,L$47)+'СЕТ СН'!$G$11+СВЦЭМ!$D$10+'СЕТ СН'!$G$6-'СЕТ СН'!$G$23</f>
        <v>1283.3160678199999</v>
      </c>
      <c r="M62" s="36">
        <f>SUMIFS(СВЦЭМ!$D$33:$D$776,СВЦЭМ!$A$33:$A$776,$A62,СВЦЭМ!$B$33:$B$776,M$47)+'СЕТ СН'!$G$11+СВЦЭМ!$D$10+'СЕТ СН'!$G$6-'СЕТ СН'!$G$23</f>
        <v>1291.1373403500002</v>
      </c>
      <c r="N62" s="36">
        <f>SUMIFS(СВЦЭМ!$D$33:$D$776,СВЦЭМ!$A$33:$A$776,$A62,СВЦЭМ!$B$33:$B$776,N$47)+'СЕТ СН'!$G$11+СВЦЭМ!$D$10+'СЕТ СН'!$G$6-'СЕТ СН'!$G$23</f>
        <v>1302.0208469300001</v>
      </c>
      <c r="O62" s="36">
        <f>SUMIFS(СВЦЭМ!$D$33:$D$776,СВЦЭМ!$A$33:$A$776,$A62,СВЦЭМ!$B$33:$B$776,O$47)+'СЕТ СН'!$G$11+СВЦЭМ!$D$10+'СЕТ СН'!$G$6-'СЕТ СН'!$G$23</f>
        <v>1321.94432876</v>
      </c>
      <c r="P62" s="36">
        <f>SUMIFS(СВЦЭМ!$D$33:$D$776,СВЦЭМ!$A$33:$A$776,$A62,СВЦЭМ!$B$33:$B$776,P$47)+'СЕТ СН'!$G$11+СВЦЭМ!$D$10+'СЕТ СН'!$G$6-'СЕТ СН'!$G$23</f>
        <v>1346.08293445</v>
      </c>
      <c r="Q62" s="36">
        <f>SUMIFS(СВЦЭМ!$D$33:$D$776,СВЦЭМ!$A$33:$A$776,$A62,СВЦЭМ!$B$33:$B$776,Q$47)+'СЕТ СН'!$G$11+СВЦЭМ!$D$10+'СЕТ СН'!$G$6-'СЕТ СН'!$G$23</f>
        <v>1309.04904609</v>
      </c>
      <c r="R62" s="36">
        <f>SUMIFS(СВЦЭМ!$D$33:$D$776,СВЦЭМ!$A$33:$A$776,$A62,СВЦЭМ!$B$33:$B$776,R$47)+'СЕТ СН'!$G$11+СВЦЭМ!$D$10+'СЕТ СН'!$G$6-'СЕТ СН'!$G$23</f>
        <v>1260.78116927</v>
      </c>
      <c r="S62" s="36">
        <f>SUMIFS(СВЦЭМ!$D$33:$D$776,СВЦЭМ!$A$33:$A$776,$A62,СВЦЭМ!$B$33:$B$776,S$47)+'СЕТ СН'!$G$11+СВЦЭМ!$D$10+'СЕТ СН'!$G$6-'СЕТ СН'!$G$23</f>
        <v>1206.5891461199999</v>
      </c>
      <c r="T62" s="36">
        <f>SUMIFS(СВЦЭМ!$D$33:$D$776,СВЦЭМ!$A$33:$A$776,$A62,СВЦЭМ!$B$33:$B$776,T$47)+'СЕТ СН'!$G$11+СВЦЭМ!$D$10+'СЕТ СН'!$G$6-'СЕТ СН'!$G$23</f>
        <v>1210.8140641699999</v>
      </c>
      <c r="U62" s="36">
        <f>SUMIFS(СВЦЭМ!$D$33:$D$776,СВЦЭМ!$A$33:$A$776,$A62,СВЦЭМ!$B$33:$B$776,U$47)+'СЕТ СН'!$G$11+СВЦЭМ!$D$10+'СЕТ СН'!$G$6-'СЕТ СН'!$G$23</f>
        <v>1235.2568791399999</v>
      </c>
      <c r="V62" s="36">
        <f>SUMIFS(СВЦЭМ!$D$33:$D$776,СВЦЭМ!$A$33:$A$776,$A62,СВЦЭМ!$B$33:$B$776,V$47)+'СЕТ СН'!$G$11+СВЦЭМ!$D$10+'СЕТ СН'!$G$6-'СЕТ СН'!$G$23</f>
        <v>1228.50751745</v>
      </c>
      <c r="W62" s="36">
        <f>SUMIFS(СВЦЭМ!$D$33:$D$776,СВЦЭМ!$A$33:$A$776,$A62,СВЦЭМ!$B$33:$B$776,W$47)+'СЕТ СН'!$G$11+СВЦЭМ!$D$10+'СЕТ СН'!$G$6-'СЕТ СН'!$G$23</f>
        <v>1217.6234758199998</v>
      </c>
      <c r="X62" s="36">
        <f>SUMIFS(СВЦЭМ!$D$33:$D$776,СВЦЭМ!$A$33:$A$776,$A62,СВЦЭМ!$B$33:$B$776,X$47)+'СЕТ СН'!$G$11+СВЦЭМ!$D$10+'СЕТ СН'!$G$6-'СЕТ СН'!$G$23</f>
        <v>1194.0663445300002</v>
      </c>
      <c r="Y62" s="36">
        <f>SUMIFS(СВЦЭМ!$D$33:$D$776,СВЦЭМ!$A$33:$A$776,$A62,СВЦЭМ!$B$33:$B$776,Y$47)+'СЕТ СН'!$G$11+СВЦЭМ!$D$10+'СЕТ СН'!$G$6-'СЕТ СН'!$G$23</f>
        <v>1243.41280179</v>
      </c>
    </row>
    <row r="63" spans="1:25" ht="15.75" x14ac:dyDescent="0.2">
      <c r="A63" s="35">
        <f t="shared" si="1"/>
        <v>44120</v>
      </c>
      <c r="B63" s="36">
        <f>SUMIFS(СВЦЭМ!$D$33:$D$776,СВЦЭМ!$A$33:$A$776,$A63,СВЦЭМ!$B$33:$B$776,B$47)+'СЕТ СН'!$G$11+СВЦЭМ!$D$10+'СЕТ СН'!$G$6-'СЕТ СН'!$G$23</f>
        <v>1291.05972808</v>
      </c>
      <c r="C63" s="36">
        <f>SUMIFS(СВЦЭМ!$D$33:$D$776,СВЦЭМ!$A$33:$A$776,$A63,СВЦЭМ!$B$33:$B$776,C$47)+'СЕТ СН'!$G$11+СВЦЭМ!$D$10+'СЕТ СН'!$G$6-'СЕТ СН'!$G$23</f>
        <v>1369.25201453</v>
      </c>
      <c r="D63" s="36">
        <f>SUMIFS(СВЦЭМ!$D$33:$D$776,СВЦЭМ!$A$33:$A$776,$A63,СВЦЭМ!$B$33:$B$776,D$47)+'СЕТ СН'!$G$11+СВЦЭМ!$D$10+'СЕТ СН'!$G$6-'СЕТ СН'!$G$23</f>
        <v>1422.9404798400001</v>
      </c>
      <c r="E63" s="36">
        <f>SUMIFS(СВЦЭМ!$D$33:$D$776,СВЦЭМ!$A$33:$A$776,$A63,СВЦЭМ!$B$33:$B$776,E$47)+'СЕТ СН'!$G$11+СВЦЭМ!$D$10+'СЕТ СН'!$G$6-'СЕТ СН'!$G$23</f>
        <v>1427.9146998599999</v>
      </c>
      <c r="F63" s="36">
        <f>SUMIFS(СВЦЭМ!$D$33:$D$776,СВЦЭМ!$A$33:$A$776,$A63,СВЦЭМ!$B$33:$B$776,F$47)+'СЕТ СН'!$G$11+СВЦЭМ!$D$10+'СЕТ СН'!$G$6-'СЕТ СН'!$G$23</f>
        <v>1424.75863284</v>
      </c>
      <c r="G63" s="36">
        <f>SUMIFS(СВЦЭМ!$D$33:$D$776,СВЦЭМ!$A$33:$A$776,$A63,СВЦЭМ!$B$33:$B$776,G$47)+'СЕТ СН'!$G$11+СВЦЭМ!$D$10+'СЕТ СН'!$G$6-'СЕТ СН'!$G$23</f>
        <v>1410.8912272699999</v>
      </c>
      <c r="H63" s="36">
        <f>SUMIFS(СВЦЭМ!$D$33:$D$776,СВЦЭМ!$A$33:$A$776,$A63,СВЦЭМ!$B$33:$B$776,H$47)+'СЕТ СН'!$G$11+СВЦЭМ!$D$10+'СЕТ СН'!$G$6-'СЕТ СН'!$G$23</f>
        <v>1380.55257824</v>
      </c>
      <c r="I63" s="36">
        <f>SUMIFS(СВЦЭМ!$D$33:$D$776,СВЦЭМ!$A$33:$A$776,$A63,СВЦЭМ!$B$33:$B$776,I$47)+'СЕТ СН'!$G$11+СВЦЭМ!$D$10+'СЕТ СН'!$G$6-'СЕТ СН'!$G$23</f>
        <v>1355.0907405200001</v>
      </c>
      <c r="J63" s="36">
        <f>SUMIFS(СВЦЭМ!$D$33:$D$776,СВЦЭМ!$A$33:$A$776,$A63,СВЦЭМ!$B$33:$B$776,J$47)+'СЕТ СН'!$G$11+СВЦЭМ!$D$10+'СЕТ СН'!$G$6-'СЕТ СН'!$G$23</f>
        <v>1326.2756452399999</v>
      </c>
      <c r="K63" s="36">
        <f>SUMIFS(СВЦЭМ!$D$33:$D$776,СВЦЭМ!$A$33:$A$776,$A63,СВЦЭМ!$B$33:$B$776,K$47)+'СЕТ СН'!$G$11+СВЦЭМ!$D$10+'СЕТ СН'!$G$6-'СЕТ СН'!$G$23</f>
        <v>1293.36123322</v>
      </c>
      <c r="L63" s="36">
        <f>SUMIFS(СВЦЭМ!$D$33:$D$776,СВЦЭМ!$A$33:$A$776,$A63,СВЦЭМ!$B$33:$B$776,L$47)+'СЕТ СН'!$G$11+СВЦЭМ!$D$10+'СЕТ СН'!$G$6-'СЕТ СН'!$G$23</f>
        <v>1291.01707936</v>
      </c>
      <c r="M63" s="36">
        <f>SUMIFS(СВЦЭМ!$D$33:$D$776,СВЦЭМ!$A$33:$A$776,$A63,СВЦЭМ!$B$33:$B$776,M$47)+'СЕТ СН'!$G$11+СВЦЭМ!$D$10+'СЕТ СН'!$G$6-'СЕТ СН'!$G$23</f>
        <v>1295.0846809899999</v>
      </c>
      <c r="N63" s="36">
        <f>SUMIFS(СВЦЭМ!$D$33:$D$776,СВЦЭМ!$A$33:$A$776,$A63,СВЦЭМ!$B$33:$B$776,N$47)+'СЕТ СН'!$G$11+СВЦЭМ!$D$10+'СЕТ СН'!$G$6-'СЕТ СН'!$G$23</f>
        <v>1307.38364998</v>
      </c>
      <c r="O63" s="36">
        <f>SUMIFS(СВЦЭМ!$D$33:$D$776,СВЦЭМ!$A$33:$A$776,$A63,СВЦЭМ!$B$33:$B$776,O$47)+'СЕТ СН'!$G$11+СВЦЭМ!$D$10+'СЕТ СН'!$G$6-'СЕТ СН'!$G$23</f>
        <v>1342.95942556</v>
      </c>
      <c r="P63" s="36">
        <f>SUMIFS(СВЦЭМ!$D$33:$D$776,СВЦЭМ!$A$33:$A$776,$A63,СВЦЭМ!$B$33:$B$776,P$47)+'СЕТ СН'!$G$11+СВЦЭМ!$D$10+'СЕТ СН'!$G$6-'СЕТ СН'!$G$23</f>
        <v>1386.1180708500001</v>
      </c>
      <c r="Q63" s="36">
        <f>SUMIFS(СВЦЭМ!$D$33:$D$776,СВЦЭМ!$A$33:$A$776,$A63,СВЦЭМ!$B$33:$B$776,Q$47)+'СЕТ СН'!$G$11+СВЦЭМ!$D$10+'СЕТ СН'!$G$6-'СЕТ СН'!$G$23</f>
        <v>1352.7682462</v>
      </c>
      <c r="R63" s="36">
        <f>SUMIFS(СВЦЭМ!$D$33:$D$776,СВЦЭМ!$A$33:$A$776,$A63,СВЦЭМ!$B$33:$B$776,R$47)+'СЕТ СН'!$G$11+СВЦЭМ!$D$10+'СЕТ СН'!$G$6-'СЕТ СН'!$G$23</f>
        <v>1305.9625876300001</v>
      </c>
      <c r="S63" s="36">
        <f>SUMIFS(СВЦЭМ!$D$33:$D$776,СВЦЭМ!$A$33:$A$776,$A63,СВЦЭМ!$B$33:$B$776,S$47)+'СЕТ СН'!$G$11+СВЦЭМ!$D$10+'СЕТ СН'!$G$6-'СЕТ СН'!$G$23</f>
        <v>1245.79322316</v>
      </c>
      <c r="T63" s="36">
        <f>SUMIFS(СВЦЭМ!$D$33:$D$776,СВЦЭМ!$A$33:$A$776,$A63,СВЦЭМ!$B$33:$B$776,T$47)+'СЕТ СН'!$G$11+СВЦЭМ!$D$10+'СЕТ СН'!$G$6-'СЕТ СН'!$G$23</f>
        <v>1219.7874422999998</v>
      </c>
      <c r="U63" s="36">
        <f>SUMIFS(СВЦЭМ!$D$33:$D$776,СВЦЭМ!$A$33:$A$776,$A63,СВЦЭМ!$B$33:$B$776,U$47)+'СЕТ СН'!$G$11+СВЦЭМ!$D$10+'СЕТ СН'!$G$6-'СЕТ СН'!$G$23</f>
        <v>1222.1831190600001</v>
      </c>
      <c r="V63" s="36">
        <f>SUMIFS(СВЦЭМ!$D$33:$D$776,СВЦЭМ!$A$33:$A$776,$A63,СВЦЭМ!$B$33:$B$776,V$47)+'СЕТ СН'!$G$11+СВЦЭМ!$D$10+'СЕТ СН'!$G$6-'СЕТ СН'!$G$23</f>
        <v>1210.5165519</v>
      </c>
      <c r="W63" s="36">
        <f>SUMIFS(СВЦЭМ!$D$33:$D$776,СВЦЭМ!$A$33:$A$776,$A63,СВЦЭМ!$B$33:$B$776,W$47)+'СЕТ СН'!$G$11+СВЦЭМ!$D$10+'СЕТ СН'!$G$6-'СЕТ СН'!$G$23</f>
        <v>1206.3119728500001</v>
      </c>
      <c r="X63" s="36">
        <f>SUMIFS(СВЦЭМ!$D$33:$D$776,СВЦЭМ!$A$33:$A$776,$A63,СВЦЭМ!$B$33:$B$776,X$47)+'СЕТ СН'!$G$11+СВЦЭМ!$D$10+'СЕТ СН'!$G$6-'СЕТ СН'!$G$23</f>
        <v>1205.79793778</v>
      </c>
      <c r="Y63" s="36">
        <f>SUMIFS(СВЦЭМ!$D$33:$D$776,СВЦЭМ!$A$33:$A$776,$A63,СВЦЭМ!$B$33:$B$776,Y$47)+'СЕТ СН'!$G$11+СВЦЭМ!$D$10+'СЕТ СН'!$G$6-'СЕТ СН'!$G$23</f>
        <v>1236.37678228</v>
      </c>
    </row>
    <row r="64" spans="1:25" ht="15.75" x14ac:dyDescent="0.2">
      <c r="A64" s="35">
        <f t="shared" si="1"/>
        <v>44121</v>
      </c>
      <c r="B64" s="36">
        <f>SUMIFS(СВЦЭМ!$D$33:$D$776,СВЦЭМ!$A$33:$A$776,$A64,СВЦЭМ!$B$33:$B$776,B$47)+'СЕТ СН'!$G$11+СВЦЭМ!$D$10+'СЕТ СН'!$G$6-'СЕТ СН'!$G$23</f>
        <v>1288.05242294</v>
      </c>
      <c r="C64" s="36">
        <f>SUMIFS(СВЦЭМ!$D$33:$D$776,СВЦЭМ!$A$33:$A$776,$A64,СВЦЭМ!$B$33:$B$776,C$47)+'СЕТ СН'!$G$11+СВЦЭМ!$D$10+'СЕТ СН'!$G$6-'СЕТ СН'!$G$23</f>
        <v>1363.7489159000002</v>
      </c>
      <c r="D64" s="36">
        <f>SUMIFS(СВЦЭМ!$D$33:$D$776,СВЦЭМ!$A$33:$A$776,$A64,СВЦЭМ!$B$33:$B$776,D$47)+'СЕТ СН'!$G$11+СВЦЭМ!$D$10+'СЕТ СН'!$G$6-'СЕТ СН'!$G$23</f>
        <v>1424.9542723700001</v>
      </c>
      <c r="E64" s="36">
        <f>SUMIFS(СВЦЭМ!$D$33:$D$776,СВЦЭМ!$A$33:$A$776,$A64,СВЦЭМ!$B$33:$B$776,E$47)+'СЕТ СН'!$G$11+СВЦЭМ!$D$10+'СЕТ СН'!$G$6-'СЕТ СН'!$G$23</f>
        <v>1433.13869916</v>
      </c>
      <c r="F64" s="36">
        <f>SUMIFS(СВЦЭМ!$D$33:$D$776,СВЦЭМ!$A$33:$A$776,$A64,СВЦЭМ!$B$33:$B$776,F$47)+'СЕТ СН'!$G$11+СВЦЭМ!$D$10+'СЕТ СН'!$G$6-'СЕТ СН'!$G$23</f>
        <v>1436.5744465499999</v>
      </c>
      <c r="G64" s="36">
        <f>SUMIFS(СВЦЭМ!$D$33:$D$776,СВЦЭМ!$A$33:$A$776,$A64,СВЦЭМ!$B$33:$B$776,G$47)+'СЕТ СН'!$G$11+СВЦЭМ!$D$10+'СЕТ СН'!$G$6-'СЕТ СН'!$G$23</f>
        <v>1426.56366604</v>
      </c>
      <c r="H64" s="36">
        <f>SUMIFS(СВЦЭМ!$D$33:$D$776,СВЦЭМ!$A$33:$A$776,$A64,СВЦЭМ!$B$33:$B$776,H$47)+'СЕТ СН'!$G$11+СВЦЭМ!$D$10+'СЕТ СН'!$G$6-'СЕТ СН'!$G$23</f>
        <v>1414.0019252900001</v>
      </c>
      <c r="I64" s="36">
        <f>SUMIFS(СВЦЭМ!$D$33:$D$776,СВЦЭМ!$A$33:$A$776,$A64,СВЦЭМ!$B$33:$B$776,I$47)+'СЕТ СН'!$G$11+СВЦЭМ!$D$10+'СЕТ СН'!$G$6-'СЕТ СН'!$G$23</f>
        <v>1411.3387426300001</v>
      </c>
      <c r="J64" s="36">
        <f>SUMIFS(СВЦЭМ!$D$33:$D$776,СВЦЭМ!$A$33:$A$776,$A64,СВЦЭМ!$B$33:$B$776,J$47)+'СЕТ СН'!$G$11+СВЦЭМ!$D$10+'СЕТ СН'!$G$6-'СЕТ СН'!$G$23</f>
        <v>1356.5745150600001</v>
      </c>
      <c r="K64" s="36">
        <f>SUMIFS(СВЦЭМ!$D$33:$D$776,СВЦЭМ!$A$33:$A$776,$A64,СВЦЭМ!$B$33:$B$776,K$47)+'СЕТ СН'!$G$11+СВЦЭМ!$D$10+'СЕТ СН'!$G$6-'СЕТ СН'!$G$23</f>
        <v>1332.43572053</v>
      </c>
      <c r="L64" s="36">
        <f>SUMIFS(СВЦЭМ!$D$33:$D$776,СВЦЭМ!$A$33:$A$776,$A64,СВЦЭМ!$B$33:$B$776,L$47)+'СЕТ СН'!$G$11+СВЦЭМ!$D$10+'СЕТ СН'!$G$6-'СЕТ СН'!$G$23</f>
        <v>1304.24912537</v>
      </c>
      <c r="M64" s="36">
        <f>SUMIFS(СВЦЭМ!$D$33:$D$776,СВЦЭМ!$A$33:$A$776,$A64,СВЦЭМ!$B$33:$B$776,M$47)+'СЕТ СН'!$G$11+СВЦЭМ!$D$10+'СЕТ СН'!$G$6-'СЕТ СН'!$G$23</f>
        <v>1311.93683201</v>
      </c>
      <c r="N64" s="36">
        <f>SUMIFS(СВЦЭМ!$D$33:$D$776,СВЦЭМ!$A$33:$A$776,$A64,СВЦЭМ!$B$33:$B$776,N$47)+'СЕТ СН'!$G$11+СВЦЭМ!$D$10+'СЕТ СН'!$G$6-'СЕТ СН'!$G$23</f>
        <v>1324.9927805299999</v>
      </c>
      <c r="O64" s="36">
        <f>SUMIFS(СВЦЭМ!$D$33:$D$776,СВЦЭМ!$A$33:$A$776,$A64,СВЦЭМ!$B$33:$B$776,O$47)+'СЕТ СН'!$G$11+СВЦЭМ!$D$10+'СЕТ СН'!$G$6-'СЕТ СН'!$G$23</f>
        <v>1365.5702082600001</v>
      </c>
      <c r="P64" s="36">
        <f>SUMIFS(СВЦЭМ!$D$33:$D$776,СВЦЭМ!$A$33:$A$776,$A64,СВЦЭМ!$B$33:$B$776,P$47)+'СЕТ СН'!$G$11+СВЦЭМ!$D$10+'СЕТ СН'!$G$6-'СЕТ СН'!$G$23</f>
        <v>1409.4553297</v>
      </c>
      <c r="Q64" s="36">
        <f>SUMIFS(СВЦЭМ!$D$33:$D$776,СВЦЭМ!$A$33:$A$776,$A64,СВЦЭМ!$B$33:$B$776,Q$47)+'СЕТ СН'!$G$11+СВЦЭМ!$D$10+'СЕТ СН'!$G$6-'СЕТ СН'!$G$23</f>
        <v>1381.00429216</v>
      </c>
      <c r="R64" s="36">
        <f>SUMIFS(СВЦЭМ!$D$33:$D$776,СВЦЭМ!$A$33:$A$776,$A64,СВЦЭМ!$B$33:$B$776,R$47)+'СЕТ СН'!$G$11+СВЦЭМ!$D$10+'СЕТ СН'!$G$6-'СЕТ СН'!$G$23</f>
        <v>1336.29139616</v>
      </c>
      <c r="S64" s="36">
        <f>SUMIFS(СВЦЭМ!$D$33:$D$776,СВЦЭМ!$A$33:$A$776,$A64,СВЦЭМ!$B$33:$B$776,S$47)+'СЕТ СН'!$G$11+СВЦЭМ!$D$10+'СЕТ СН'!$G$6-'СЕТ СН'!$G$23</f>
        <v>1271.7125873499999</v>
      </c>
      <c r="T64" s="36">
        <f>SUMIFS(СВЦЭМ!$D$33:$D$776,СВЦЭМ!$A$33:$A$776,$A64,СВЦЭМ!$B$33:$B$776,T$47)+'СЕТ СН'!$G$11+СВЦЭМ!$D$10+'СЕТ СН'!$G$6-'СЕТ СН'!$G$23</f>
        <v>1235.1448160099999</v>
      </c>
      <c r="U64" s="36">
        <f>SUMIFS(СВЦЭМ!$D$33:$D$776,СВЦЭМ!$A$33:$A$776,$A64,СВЦЭМ!$B$33:$B$776,U$47)+'СЕТ СН'!$G$11+СВЦЭМ!$D$10+'СЕТ СН'!$G$6-'СЕТ СН'!$G$23</f>
        <v>1223.49897661</v>
      </c>
      <c r="V64" s="36">
        <f>SUMIFS(СВЦЭМ!$D$33:$D$776,СВЦЭМ!$A$33:$A$776,$A64,СВЦЭМ!$B$33:$B$776,V$47)+'СЕТ СН'!$G$11+СВЦЭМ!$D$10+'СЕТ СН'!$G$6-'СЕТ СН'!$G$23</f>
        <v>1224.3755258900001</v>
      </c>
      <c r="W64" s="36">
        <f>SUMIFS(СВЦЭМ!$D$33:$D$776,СВЦЭМ!$A$33:$A$776,$A64,СВЦЭМ!$B$33:$B$776,W$47)+'СЕТ СН'!$G$11+СВЦЭМ!$D$10+'СЕТ СН'!$G$6-'СЕТ СН'!$G$23</f>
        <v>1225.81229893</v>
      </c>
      <c r="X64" s="36">
        <f>SUMIFS(СВЦЭМ!$D$33:$D$776,СВЦЭМ!$A$33:$A$776,$A64,СВЦЭМ!$B$33:$B$776,X$47)+'СЕТ СН'!$G$11+СВЦЭМ!$D$10+'СЕТ СН'!$G$6-'СЕТ СН'!$G$23</f>
        <v>1245.8157956800001</v>
      </c>
      <c r="Y64" s="36">
        <f>SUMIFS(СВЦЭМ!$D$33:$D$776,СВЦЭМ!$A$33:$A$776,$A64,СВЦЭМ!$B$33:$B$776,Y$47)+'СЕТ СН'!$G$11+СВЦЭМ!$D$10+'СЕТ СН'!$G$6-'СЕТ СН'!$G$23</f>
        <v>1276.4775926699999</v>
      </c>
    </row>
    <row r="65" spans="1:26" ht="15.75" x14ac:dyDescent="0.2">
      <c r="A65" s="35">
        <f t="shared" si="1"/>
        <v>44122</v>
      </c>
      <c r="B65" s="36">
        <f>SUMIFS(СВЦЭМ!$D$33:$D$776,СВЦЭМ!$A$33:$A$776,$A65,СВЦЭМ!$B$33:$B$776,B$47)+'СЕТ СН'!$G$11+СВЦЭМ!$D$10+'СЕТ СН'!$G$6-'СЕТ СН'!$G$23</f>
        <v>1373.8342443500001</v>
      </c>
      <c r="C65" s="36">
        <f>SUMIFS(СВЦЭМ!$D$33:$D$776,СВЦЭМ!$A$33:$A$776,$A65,СВЦЭМ!$B$33:$B$776,C$47)+'СЕТ СН'!$G$11+СВЦЭМ!$D$10+'СЕТ СН'!$G$6-'СЕТ СН'!$G$23</f>
        <v>1469.3297532000001</v>
      </c>
      <c r="D65" s="36">
        <f>SUMIFS(СВЦЭМ!$D$33:$D$776,СВЦЭМ!$A$33:$A$776,$A65,СВЦЭМ!$B$33:$B$776,D$47)+'СЕТ СН'!$G$11+СВЦЭМ!$D$10+'СЕТ СН'!$G$6-'СЕТ СН'!$G$23</f>
        <v>1539.2153031</v>
      </c>
      <c r="E65" s="36">
        <f>SUMIFS(СВЦЭМ!$D$33:$D$776,СВЦЭМ!$A$33:$A$776,$A65,СВЦЭМ!$B$33:$B$776,E$47)+'СЕТ СН'!$G$11+СВЦЭМ!$D$10+'СЕТ СН'!$G$6-'СЕТ СН'!$G$23</f>
        <v>1546.87115361</v>
      </c>
      <c r="F65" s="36">
        <f>SUMIFS(СВЦЭМ!$D$33:$D$776,СВЦЭМ!$A$33:$A$776,$A65,СВЦЭМ!$B$33:$B$776,F$47)+'СЕТ СН'!$G$11+СВЦЭМ!$D$10+'СЕТ СН'!$G$6-'СЕТ СН'!$G$23</f>
        <v>1553.5620774700001</v>
      </c>
      <c r="G65" s="36">
        <f>SUMIFS(СВЦЭМ!$D$33:$D$776,СВЦЭМ!$A$33:$A$776,$A65,СВЦЭМ!$B$33:$B$776,G$47)+'СЕТ СН'!$G$11+СВЦЭМ!$D$10+'СЕТ СН'!$G$6-'СЕТ СН'!$G$23</f>
        <v>1541.33628221</v>
      </c>
      <c r="H65" s="36">
        <f>SUMIFS(СВЦЭМ!$D$33:$D$776,СВЦЭМ!$A$33:$A$776,$A65,СВЦЭМ!$B$33:$B$776,H$47)+'СЕТ СН'!$G$11+СВЦЭМ!$D$10+'СЕТ СН'!$G$6-'СЕТ СН'!$G$23</f>
        <v>1519.7849543899999</v>
      </c>
      <c r="I65" s="36">
        <f>SUMIFS(СВЦЭМ!$D$33:$D$776,СВЦЭМ!$A$33:$A$776,$A65,СВЦЭМ!$B$33:$B$776,I$47)+'СЕТ СН'!$G$11+СВЦЭМ!$D$10+'СЕТ СН'!$G$6-'СЕТ СН'!$G$23</f>
        <v>1486.0536938599998</v>
      </c>
      <c r="J65" s="36">
        <f>SUMIFS(СВЦЭМ!$D$33:$D$776,СВЦЭМ!$A$33:$A$776,$A65,СВЦЭМ!$B$33:$B$776,J$47)+'СЕТ СН'!$G$11+СВЦЭМ!$D$10+'СЕТ СН'!$G$6-'СЕТ СН'!$G$23</f>
        <v>1403.61581974</v>
      </c>
      <c r="K65" s="36">
        <f>SUMIFS(СВЦЭМ!$D$33:$D$776,СВЦЭМ!$A$33:$A$776,$A65,СВЦЭМ!$B$33:$B$776,K$47)+'СЕТ СН'!$G$11+СВЦЭМ!$D$10+'СЕТ СН'!$G$6-'СЕТ СН'!$G$23</f>
        <v>1337.5550795700001</v>
      </c>
      <c r="L65" s="36">
        <f>SUMIFS(СВЦЭМ!$D$33:$D$776,СВЦЭМ!$A$33:$A$776,$A65,СВЦЭМ!$B$33:$B$776,L$47)+'СЕТ СН'!$G$11+СВЦЭМ!$D$10+'СЕТ СН'!$G$6-'СЕТ СН'!$G$23</f>
        <v>1328.03834418</v>
      </c>
      <c r="M65" s="36">
        <f>SUMIFS(СВЦЭМ!$D$33:$D$776,СВЦЭМ!$A$33:$A$776,$A65,СВЦЭМ!$B$33:$B$776,M$47)+'СЕТ СН'!$G$11+СВЦЭМ!$D$10+'СЕТ СН'!$G$6-'СЕТ СН'!$G$23</f>
        <v>1329.2656144699999</v>
      </c>
      <c r="N65" s="36">
        <f>SUMIFS(СВЦЭМ!$D$33:$D$776,СВЦЭМ!$A$33:$A$776,$A65,СВЦЭМ!$B$33:$B$776,N$47)+'СЕТ СН'!$G$11+СВЦЭМ!$D$10+'СЕТ СН'!$G$6-'СЕТ СН'!$G$23</f>
        <v>1336.2423029699999</v>
      </c>
      <c r="O65" s="36">
        <f>SUMIFS(СВЦЭМ!$D$33:$D$776,СВЦЭМ!$A$33:$A$776,$A65,СВЦЭМ!$B$33:$B$776,O$47)+'СЕТ СН'!$G$11+СВЦЭМ!$D$10+'СЕТ СН'!$G$6-'СЕТ СН'!$G$23</f>
        <v>1385.9037607499999</v>
      </c>
      <c r="P65" s="36">
        <f>SUMIFS(СВЦЭМ!$D$33:$D$776,СВЦЭМ!$A$33:$A$776,$A65,СВЦЭМ!$B$33:$B$776,P$47)+'СЕТ СН'!$G$11+СВЦЭМ!$D$10+'СЕТ СН'!$G$6-'СЕТ СН'!$G$23</f>
        <v>1433.9539392900001</v>
      </c>
      <c r="Q65" s="36">
        <f>SUMIFS(СВЦЭМ!$D$33:$D$776,СВЦЭМ!$A$33:$A$776,$A65,СВЦЭМ!$B$33:$B$776,Q$47)+'СЕТ СН'!$G$11+СВЦЭМ!$D$10+'СЕТ СН'!$G$6-'СЕТ СН'!$G$23</f>
        <v>1399.0225817400001</v>
      </c>
      <c r="R65" s="36">
        <f>SUMIFS(СВЦЭМ!$D$33:$D$776,СВЦЭМ!$A$33:$A$776,$A65,СВЦЭМ!$B$33:$B$776,R$47)+'СЕТ СН'!$G$11+СВЦЭМ!$D$10+'СЕТ СН'!$G$6-'СЕТ СН'!$G$23</f>
        <v>1343.37885231</v>
      </c>
      <c r="S65" s="36">
        <f>SUMIFS(СВЦЭМ!$D$33:$D$776,СВЦЭМ!$A$33:$A$776,$A65,СВЦЭМ!$B$33:$B$776,S$47)+'СЕТ СН'!$G$11+СВЦЭМ!$D$10+'СЕТ СН'!$G$6-'СЕТ СН'!$G$23</f>
        <v>1270.8925991000001</v>
      </c>
      <c r="T65" s="36">
        <f>SUMIFS(СВЦЭМ!$D$33:$D$776,СВЦЭМ!$A$33:$A$776,$A65,СВЦЭМ!$B$33:$B$776,T$47)+'СЕТ СН'!$G$11+СВЦЭМ!$D$10+'СЕТ СН'!$G$6-'СЕТ СН'!$G$23</f>
        <v>1231.85757657</v>
      </c>
      <c r="U65" s="36">
        <f>SUMIFS(СВЦЭМ!$D$33:$D$776,СВЦЭМ!$A$33:$A$776,$A65,СВЦЭМ!$B$33:$B$776,U$47)+'СЕТ СН'!$G$11+СВЦЭМ!$D$10+'СЕТ СН'!$G$6-'СЕТ СН'!$G$23</f>
        <v>1228.1974564100001</v>
      </c>
      <c r="V65" s="36">
        <f>SUMIFS(СВЦЭМ!$D$33:$D$776,СВЦЭМ!$A$33:$A$776,$A65,СВЦЭМ!$B$33:$B$776,V$47)+'СЕТ СН'!$G$11+СВЦЭМ!$D$10+'СЕТ СН'!$G$6-'СЕТ СН'!$G$23</f>
        <v>1227.0814199199999</v>
      </c>
      <c r="W65" s="36">
        <f>SUMIFS(СВЦЭМ!$D$33:$D$776,СВЦЭМ!$A$33:$A$776,$A65,СВЦЭМ!$B$33:$B$776,W$47)+'СЕТ СН'!$G$11+СВЦЭМ!$D$10+'СЕТ СН'!$G$6-'СЕТ СН'!$G$23</f>
        <v>1226.07510407</v>
      </c>
      <c r="X65" s="36">
        <f>SUMIFS(СВЦЭМ!$D$33:$D$776,СВЦЭМ!$A$33:$A$776,$A65,СВЦЭМ!$B$33:$B$776,X$47)+'СЕТ СН'!$G$11+СВЦЭМ!$D$10+'СЕТ СН'!$G$6-'СЕТ СН'!$G$23</f>
        <v>1226.18544219</v>
      </c>
      <c r="Y65" s="36">
        <f>SUMIFS(СВЦЭМ!$D$33:$D$776,СВЦЭМ!$A$33:$A$776,$A65,СВЦЭМ!$B$33:$B$776,Y$47)+'СЕТ СН'!$G$11+СВЦЭМ!$D$10+'СЕТ СН'!$G$6-'СЕТ СН'!$G$23</f>
        <v>1266.61865915</v>
      </c>
    </row>
    <row r="66" spans="1:26" ht="15.75" x14ac:dyDescent="0.2">
      <c r="A66" s="35">
        <f t="shared" si="1"/>
        <v>44123</v>
      </c>
      <c r="B66" s="36">
        <f>SUMIFS(СВЦЭМ!$D$33:$D$776,СВЦЭМ!$A$33:$A$776,$A66,СВЦЭМ!$B$33:$B$776,B$47)+'СЕТ СН'!$G$11+СВЦЭМ!$D$10+'СЕТ СН'!$G$6-'СЕТ СН'!$G$23</f>
        <v>1332.2930834899998</v>
      </c>
      <c r="C66" s="36">
        <f>SUMIFS(СВЦЭМ!$D$33:$D$776,СВЦЭМ!$A$33:$A$776,$A66,СВЦЭМ!$B$33:$B$776,C$47)+'СЕТ СН'!$G$11+СВЦЭМ!$D$10+'СЕТ СН'!$G$6-'СЕТ СН'!$G$23</f>
        <v>1408.1540111499999</v>
      </c>
      <c r="D66" s="36">
        <f>SUMIFS(СВЦЭМ!$D$33:$D$776,СВЦЭМ!$A$33:$A$776,$A66,СВЦЭМ!$B$33:$B$776,D$47)+'СЕТ СН'!$G$11+СВЦЭМ!$D$10+'СЕТ СН'!$G$6-'СЕТ СН'!$G$23</f>
        <v>1478.6646684899999</v>
      </c>
      <c r="E66" s="36">
        <f>SUMIFS(СВЦЭМ!$D$33:$D$776,СВЦЭМ!$A$33:$A$776,$A66,СВЦЭМ!$B$33:$B$776,E$47)+'СЕТ СН'!$G$11+СВЦЭМ!$D$10+'СЕТ СН'!$G$6-'СЕТ СН'!$G$23</f>
        <v>1481.6249844700001</v>
      </c>
      <c r="F66" s="36">
        <f>SUMIFS(СВЦЭМ!$D$33:$D$776,СВЦЭМ!$A$33:$A$776,$A66,СВЦЭМ!$B$33:$B$776,F$47)+'СЕТ СН'!$G$11+СВЦЭМ!$D$10+'СЕТ СН'!$G$6-'СЕТ СН'!$G$23</f>
        <v>1484.4085353</v>
      </c>
      <c r="G66" s="36">
        <f>SUMIFS(СВЦЭМ!$D$33:$D$776,СВЦЭМ!$A$33:$A$776,$A66,СВЦЭМ!$B$33:$B$776,G$47)+'СЕТ СН'!$G$11+СВЦЭМ!$D$10+'СЕТ СН'!$G$6-'СЕТ СН'!$G$23</f>
        <v>1465.25918882</v>
      </c>
      <c r="H66" s="36">
        <f>SUMIFS(СВЦЭМ!$D$33:$D$776,СВЦЭМ!$A$33:$A$776,$A66,СВЦЭМ!$B$33:$B$776,H$47)+'СЕТ СН'!$G$11+СВЦЭМ!$D$10+'СЕТ СН'!$G$6-'СЕТ СН'!$G$23</f>
        <v>1416.1265414499999</v>
      </c>
      <c r="I66" s="36">
        <f>SUMIFS(СВЦЭМ!$D$33:$D$776,СВЦЭМ!$A$33:$A$776,$A66,СВЦЭМ!$B$33:$B$776,I$47)+'СЕТ СН'!$G$11+СВЦЭМ!$D$10+'СЕТ СН'!$G$6-'СЕТ СН'!$G$23</f>
        <v>1361.07086598</v>
      </c>
      <c r="J66" s="36">
        <f>SUMIFS(СВЦЭМ!$D$33:$D$776,СВЦЭМ!$A$33:$A$776,$A66,СВЦЭМ!$B$33:$B$776,J$47)+'СЕТ СН'!$G$11+СВЦЭМ!$D$10+'СЕТ СН'!$G$6-'СЕТ СН'!$G$23</f>
        <v>1305.1712074100001</v>
      </c>
      <c r="K66" s="36">
        <f>SUMIFS(СВЦЭМ!$D$33:$D$776,СВЦЭМ!$A$33:$A$776,$A66,СВЦЭМ!$B$33:$B$776,K$47)+'СЕТ СН'!$G$11+СВЦЭМ!$D$10+'СЕТ СН'!$G$6-'СЕТ СН'!$G$23</f>
        <v>1271.31496926</v>
      </c>
      <c r="L66" s="36">
        <f>SUMIFS(СВЦЭМ!$D$33:$D$776,СВЦЭМ!$A$33:$A$776,$A66,СВЦЭМ!$B$33:$B$776,L$47)+'СЕТ СН'!$G$11+СВЦЭМ!$D$10+'СЕТ СН'!$G$6-'СЕТ СН'!$G$23</f>
        <v>1273.3542377700001</v>
      </c>
      <c r="M66" s="36">
        <f>SUMIFS(СВЦЭМ!$D$33:$D$776,СВЦЭМ!$A$33:$A$776,$A66,СВЦЭМ!$B$33:$B$776,M$47)+'СЕТ СН'!$G$11+СВЦЭМ!$D$10+'СЕТ СН'!$G$6-'СЕТ СН'!$G$23</f>
        <v>1278.7233220600001</v>
      </c>
      <c r="N66" s="36">
        <f>SUMIFS(СВЦЭМ!$D$33:$D$776,СВЦЭМ!$A$33:$A$776,$A66,СВЦЭМ!$B$33:$B$776,N$47)+'СЕТ СН'!$G$11+СВЦЭМ!$D$10+'СЕТ СН'!$G$6-'СЕТ СН'!$G$23</f>
        <v>1291.2197355200001</v>
      </c>
      <c r="O66" s="36">
        <f>SUMIFS(СВЦЭМ!$D$33:$D$776,СВЦЭМ!$A$33:$A$776,$A66,СВЦЭМ!$B$33:$B$776,O$47)+'СЕТ СН'!$G$11+СВЦЭМ!$D$10+'СЕТ СН'!$G$6-'СЕТ СН'!$G$23</f>
        <v>1334.4979886000001</v>
      </c>
      <c r="P66" s="36">
        <f>SUMIFS(СВЦЭМ!$D$33:$D$776,СВЦЭМ!$A$33:$A$776,$A66,СВЦЭМ!$B$33:$B$776,P$47)+'СЕТ СН'!$G$11+СВЦЭМ!$D$10+'СЕТ СН'!$G$6-'СЕТ СН'!$G$23</f>
        <v>1373.1073672799998</v>
      </c>
      <c r="Q66" s="36">
        <f>SUMIFS(СВЦЭМ!$D$33:$D$776,СВЦЭМ!$A$33:$A$776,$A66,СВЦЭМ!$B$33:$B$776,Q$47)+'СЕТ СН'!$G$11+СВЦЭМ!$D$10+'СЕТ СН'!$G$6-'СЕТ СН'!$G$23</f>
        <v>1344.27223555</v>
      </c>
      <c r="R66" s="36">
        <f>SUMIFS(СВЦЭМ!$D$33:$D$776,СВЦЭМ!$A$33:$A$776,$A66,СВЦЭМ!$B$33:$B$776,R$47)+'СЕТ СН'!$G$11+СВЦЭМ!$D$10+'СЕТ СН'!$G$6-'СЕТ СН'!$G$23</f>
        <v>1299.73095132</v>
      </c>
      <c r="S66" s="36">
        <f>SUMIFS(СВЦЭМ!$D$33:$D$776,СВЦЭМ!$A$33:$A$776,$A66,СВЦЭМ!$B$33:$B$776,S$47)+'СЕТ СН'!$G$11+СВЦЭМ!$D$10+'СЕТ СН'!$G$6-'СЕТ СН'!$G$23</f>
        <v>1243.7304966000002</v>
      </c>
      <c r="T66" s="36">
        <f>SUMIFS(СВЦЭМ!$D$33:$D$776,СВЦЭМ!$A$33:$A$776,$A66,СВЦЭМ!$B$33:$B$776,T$47)+'СЕТ СН'!$G$11+СВЦЭМ!$D$10+'СЕТ СН'!$G$6-'СЕТ СН'!$G$23</f>
        <v>1214.5163946</v>
      </c>
      <c r="U66" s="36">
        <f>SUMIFS(СВЦЭМ!$D$33:$D$776,СВЦЭМ!$A$33:$A$776,$A66,СВЦЭМ!$B$33:$B$776,U$47)+'СЕТ СН'!$G$11+СВЦЭМ!$D$10+'СЕТ СН'!$G$6-'СЕТ СН'!$G$23</f>
        <v>1222.584879</v>
      </c>
      <c r="V66" s="36">
        <f>SUMIFS(СВЦЭМ!$D$33:$D$776,СВЦЭМ!$A$33:$A$776,$A66,СВЦЭМ!$B$33:$B$776,V$47)+'СЕТ СН'!$G$11+СВЦЭМ!$D$10+'СЕТ СН'!$G$6-'СЕТ СН'!$G$23</f>
        <v>1214.0398238299999</v>
      </c>
      <c r="W66" s="36">
        <f>SUMIFS(СВЦЭМ!$D$33:$D$776,СВЦЭМ!$A$33:$A$776,$A66,СВЦЭМ!$B$33:$B$776,W$47)+'СЕТ СН'!$G$11+СВЦЭМ!$D$10+'СЕТ СН'!$G$6-'СЕТ СН'!$G$23</f>
        <v>1218.4775221</v>
      </c>
      <c r="X66" s="36">
        <f>SUMIFS(СВЦЭМ!$D$33:$D$776,СВЦЭМ!$A$33:$A$776,$A66,СВЦЭМ!$B$33:$B$776,X$47)+'СЕТ СН'!$G$11+СВЦЭМ!$D$10+'СЕТ СН'!$G$6-'СЕТ СН'!$G$23</f>
        <v>1232.55747357</v>
      </c>
      <c r="Y66" s="36">
        <f>SUMIFS(СВЦЭМ!$D$33:$D$776,СВЦЭМ!$A$33:$A$776,$A66,СВЦЭМ!$B$33:$B$776,Y$47)+'СЕТ СН'!$G$11+СВЦЭМ!$D$10+'СЕТ СН'!$G$6-'СЕТ СН'!$G$23</f>
        <v>1263.6041833099998</v>
      </c>
    </row>
    <row r="67" spans="1:26" ht="15.75" x14ac:dyDescent="0.2">
      <c r="A67" s="35">
        <f t="shared" si="1"/>
        <v>44124</v>
      </c>
      <c r="B67" s="36">
        <f>SUMIFS(СВЦЭМ!$D$33:$D$776,СВЦЭМ!$A$33:$A$776,$A67,СВЦЭМ!$B$33:$B$776,B$47)+'СЕТ СН'!$G$11+СВЦЭМ!$D$10+'СЕТ СН'!$G$6-'СЕТ СН'!$G$23</f>
        <v>1372.9389758299999</v>
      </c>
      <c r="C67" s="36">
        <f>SUMIFS(СВЦЭМ!$D$33:$D$776,СВЦЭМ!$A$33:$A$776,$A67,СВЦЭМ!$B$33:$B$776,C$47)+'СЕТ СН'!$G$11+СВЦЭМ!$D$10+'СЕТ СН'!$G$6-'СЕТ СН'!$G$23</f>
        <v>1454.06456293</v>
      </c>
      <c r="D67" s="36">
        <f>SUMIFS(СВЦЭМ!$D$33:$D$776,СВЦЭМ!$A$33:$A$776,$A67,СВЦЭМ!$B$33:$B$776,D$47)+'СЕТ СН'!$G$11+СВЦЭМ!$D$10+'СЕТ СН'!$G$6-'СЕТ СН'!$G$23</f>
        <v>1521.8647644600001</v>
      </c>
      <c r="E67" s="36">
        <f>SUMIFS(СВЦЭМ!$D$33:$D$776,СВЦЭМ!$A$33:$A$776,$A67,СВЦЭМ!$B$33:$B$776,E$47)+'СЕТ СН'!$G$11+СВЦЭМ!$D$10+'СЕТ СН'!$G$6-'СЕТ СН'!$G$23</f>
        <v>1531.20890919</v>
      </c>
      <c r="F67" s="36">
        <f>SUMIFS(СВЦЭМ!$D$33:$D$776,СВЦЭМ!$A$33:$A$776,$A67,СВЦЭМ!$B$33:$B$776,F$47)+'СЕТ СН'!$G$11+СВЦЭМ!$D$10+'СЕТ СН'!$G$6-'СЕТ СН'!$G$23</f>
        <v>1539.9817682600001</v>
      </c>
      <c r="G67" s="36">
        <f>SUMIFS(СВЦЭМ!$D$33:$D$776,СВЦЭМ!$A$33:$A$776,$A67,СВЦЭМ!$B$33:$B$776,G$47)+'СЕТ СН'!$G$11+СВЦЭМ!$D$10+'СЕТ СН'!$G$6-'СЕТ СН'!$G$23</f>
        <v>1517.0887336800001</v>
      </c>
      <c r="H67" s="36">
        <f>SUMIFS(СВЦЭМ!$D$33:$D$776,СВЦЭМ!$A$33:$A$776,$A67,СВЦЭМ!$B$33:$B$776,H$47)+'СЕТ СН'!$G$11+СВЦЭМ!$D$10+'СЕТ СН'!$G$6-'СЕТ СН'!$G$23</f>
        <v>1459.2635185300001</v>
      </c>
      <c r="I67" s="36">
        <f>SUMIFS(СВЦЭМ!$D$33:$D$776,СВЦЭМ!$A$33:$A$776,$A67,СВЦЭМ!$B$33:$B$776,I$47)+'СЕТ СН'!$G$11+СВЦЭМ!$D$10+'СЕТ СН'!$G$6-'СЕТ СН'!$G$23</f>
        <v>1407.34857603</v>
      </c>
      <c r="J67" s="36">
        <f>SUMIFS(СВЦЭМ!$D$33:$D$776,СВЦЭМ!$A$33:$A$776,$A67,СВЦЭМ!$B$33:$B$776,J$47)+'СЕТ СН'!$G$11+СВЦЭМ!$D$10+'СЕТ СН'!$G$6-'СЕТ СН'!$G$23</f>
        <v>1340.8773786299998</v>
      </c>
      <c r="K67" s="36">
        <f>SUMIFS(СВЦЭМ!$D$33:$D$776,СВЦЭМ!$A$33:$A$776,$A67,СВЦЭМ!$B$33:$B$776,K$47)+'СЕТ СН'!$G$11+СВЦЭМ!$D$10+'СЕТ СН'!$G$6-'СЕТ СН'!$G$23</f>
        <v>1296.3124597999999</v>
      </c>
      <c r="L67" s="36">
        <f>SUMIFS(СВЦЭМ!$D$33:$D$776,СВЦЭМ!$A$33:$A$776,$A67,СВЦЭМ!$B$33:$B$776,L$47)+'СЕТ СН'!$G$11+СВЦЭМ!$D$10+'СЕТ СН'!$G$6-'СЕТ СН'!$G$23</f>
        <v>1296.0824394699998</v>
      </c>
      <c r="M67" s="36">
        <f>SUMIFS(СВЦЭМ!$D$33:$D$776,СВЦЭМ!$A$33:$A$776,$A67,СВЦЭМ!$B$33:$B$776,M$47)+'СЕТ СН'!$G$11+СВЦЭМ!$D$10+'СЕТ СН'!$G$6-'СЕТ СН'!$G$23</f>
        <v>1306.6497714500001</v>
      </c>
      <c r="N67" s="36">
        <f>SUMIFS(СВЦЭМ!$D$33:$D$776,СВЦЭМ!$A$33:$A$776,$A67,СВЦЭМ!$B$33:$B$776,N$47)+'СЕТ СН'!$G$11+СВЦЭМ!$D$10+'СЕТ СН'!$G$6-'СЕТ СН'!$G$23</f>
        <v>1319.24328446</v>
      </c>
      <c r="O67" s="36">
        <f>SUMIFS(СВЦЭМ!$D$33:$D$776,СВЦЭМ!$A$33:$A$776,$A67,СВЦЭМ!$B$33:$B$776,O$47)+'СЕТ СН'!$G$11+СВЦЭМ!$D$10+'СЕТ СН'!$G$6-'СЕТ СН'!$G$23</f>
        <v>1361.89755135</v>
      </c>
      <c r="P67" s="36">
        <f>SUMIFS(СВЦЭМ!$D$33:$D$776,СВЦЭМ!$A$33:$A$776,$A67,СВЦЭМ!$B$33:$B$776,P$47)+'СЕТ СН'!$G$11+СВЦЭМ!$D$10+'СЕТ СН'!$G$6-'СЕТ СН'!$G$23</f>
        <v>1410.99155907</v>
      </c>
      <c r="Q67" s="36">
        <f>SUMIFS(СВЦЭМ!$D$33:$D$776,СВЦЭМ!$A$33:$A$776,$A67,СВЦЭМ!$B$33:$B$776,Q$47)+'СЕТ СН'!$G$11+СВЦЭМ!$D$10+'СЕТ СН'!$G$6-'СЕТ СН'!$G$23</f>
        <v>1380.49300094</v>
      </c>
      <c r="R67" s="36">
        <f>SUMIFS(СВЦЭМ!$D$33:$D$776,СВЦЭМ!$A$33:$A$776,$A67,СВЦЭМ!$B$33:$B$776,R$47)+'СЕТ СН'!$G$11+СВЦЭМ!$D$10+'СЕТ СН'!$G$6-'СЕТ СН'!$G$23</f>
        <v>1329.3048517100001</v>
      </c>
      <c r="S67" s="36">
        <f>SUMIFS(СВЦЭМ!$D$33:$D$776,СВЦЭМ!$A$33:$A$776,$A67,СВЦЭМ!$B$33:$B$776,S$47)+'СЕТ СН'!$G$11+СВЦЭМ!$D$10+'СЕТ СН'!$G$6-'СЕТ СН'!$G$23</f>
        <v>1260.54211934</v>
      </c>
      <c r="T67" s="36">
        <f>SUMIFS(СВЦЭМ!$D$33:$D$776,СВЦЭМ!$A$33:$A$776,$A67,СВЦЭМ!$B$33:$B$776,T$47)+'СЕТ СН'!$G$11+СВЦЭМ!$D$10+'СЕТ СН'!$G$6-'СЕТ СН'!$G$23</f>
        <v>1228.0923059900001</v>
      </c>
      <c r="U67" s="36">
        <f>SUMIFS(СВЦЭМ!$D$33:$D$776,СВЦЭМ!$A$33:$A$776,$A67,СВЦЭМ!$B$33:$B$776,U$47)+'СЕТ СН'!$G$11+СВЦЭМ!$D$10+'СЕТ СН'!$G$6-'СЕТ СН'!$G$23</f>
        <v>1242.8535008899999</v>
      </c>
      <c r="V67" s="36">
        <f>SUMIFS(СВЦЭМ!$D$33:$D$776,СВЦЭМ!$A$33:$A$776,$A67,СВЦЭМ!$B$33:$B$776,V$47)+'СЕТ СН'!$G$11+СВЦЭМ!$D$10+'СЕТ СН'!$G$6-'СЕТ СН'!$G$23</f>
        <v>1240.0385226799999</v>
      </c>
      <c r="W67" s="36">
        <f>SUMIFS(СВЦЭМ!$D$33:$D$776,СВЦЭМ!$A$33:$A$776,$A67,СВЦЭМ!$B$33:$B$776,W$47)+'СЕТ СН'!$G$11+СВЦЭМ!$D$10+'СЕТ СН'!$G$6-'СЕТ СН'!$G$23</f>
        <v>1236.1307009</v>
      </c>
      <c r="X67" s="36">
        <f>SUMIFS(СВЦЭМ!$D$33:$D$776,СВЦЭМ!$A$33:$A$776,$A67,СВЦЭМ!$B$33:$B$776,X$47)+'СЕТ СН'!$G$11+СВЦЭМ!$D$10+'СЕТ СН'!$G$6-'СЕТ СН'!$G$23</f>
        <v>1240.3874405900001</v>
      </c>
      <c r="Y67" s="36">
        <f>SUMIFS(СВЦЭМ!$D$33:$D$776,СВЦЭМ!$A$33:$A$776,$A67,СВЦЭМ!$B$33:$B$776,Y$47)+'СЕТ СН'!$G$11+СВЦЭМ!$D$10+'СЕТ СН'!$G$6-'СЕТ СН'!$G$23</f>
        <v>1275.9999194500001</v>
      </c>
    </row>
    <row r="68" spans="1:26" ht="15.75" x14ac:dyDescent="0.2">
      <c r="A68" s="35">
        <f t="shared" si="1"/>
        <v>44125</v>
      </c>
      <c r="B68" s="36">
        <f>SUMIFS(СВЦЭМ!$D$33:$D$776,СВЦЭМ!$A$33:$A$776,$A68,СВЦЭМ!$B$33:$B$776,B$47)+'СЕТ СН'!$G$11+СВЦЭМ!$D$10+'СЕТ СН'!$G$6-'СЕТ СН'!$G$23</f>
        <v>1357.2679090299998</v>
      </c>
      <c r="C68" s="36">
        <f>SUMIFS(СВЦЭМ!$D$33:$D$776,СВЦЭМ!$A$33:$A$776,$A68,СВЦЭМ!$B$33:$B$776,C$47)+'СЕТ СН'!$G$11+СВЦЭМ!$D$10+'СЕТ СН'!$G$6-'СЕТ СН'!$G$23</f>
        <v>1435.8169293199999</v>
      </c>
      <c r="D68" s="36">
        <f>SUMIFS(СВЦЭМ!$D$33:$D$776,СВЦЭМ!$A$33:$A$776,$A68,СВЦЭМ!$B$33:$B$776,D$47)+'СЕТ СН'!$G$11+СВЦЭМ!$D$10+'СЕТ СН'!$G$6-'СЕТ СН'!$G$23</f>
        <v>1492.64535009</v>
      </c>
      <c r="E68" s="36">
        <f>SUMIFS(СВЦЭМ!$D$33:$D$776,СВЦЭМ!$A$33:$A$776,$A68,СВЦЭМ!$B$33:$B$776,E$47)+'СЕТ СН'!$G$11+СВЦЭМ!$D$10+'СЕТ СН'!$G$6-'СЕТ СН'!$G$23</f>
        <v>1500.2235370799999</v>
      </c>
      <c r="F68" s="36">
        <f>SUMIFS(СВЦЭМ!$D$33:$D$776,СВЦЭМ!$A$33:$A$776,$A68,СВЦЭМ!$B$33:$B$776,F$47)+'СЕТ СН'!$G$11+СВЦЭМ!$D$10+'СЕТ СН'!$G$6-'СЕТ СН'!$G$23</f>
        <v>1500.70135297</v>
      </c>
      <c r="G68" s="36">
        <f>SUMIFS(СВЦЭМ!$D$33:$D$776,СВЦЭМ!$A$33:$A$776,$A68,СВЦЭМ!$B$33:$B$776,G$47)+'СЕТ СН'!$G$11+СВЦЭМ!$D$10+'СЕТ СН'!$G$6-'СЕТ СН'!$G$23</f>
        <v>1483.54809252</v>
      </c>
      <c r="H68" s="36">
        <f>SUMIFS(СВЦЭМ!$D$33:$D$776,СВЦЭМ!$A$33:$A$776,$A68,СВЦЭМ!$B$33:$B$776,H$47)+'СЕТ СН'!$G$11+СВЦЭМ!$D$10+'СЕТ СН'!$G$6-'СЕТ СН'!$G$23</f>
        <v>1431.28722672</v>
      </c>
      <c r="I68" s="36">
        <f>SUMIFS(СВЦЭМ!$D$33:$D$776,СВЦЭМ!$A$33:$A$776,$A68,СВЦЭМ!$B$33:$B$776,I$47)+'СЕТ СН'!$G$11+СВЦЭМ!$D$10+'СЕТ СН'!$G$6-'СЕТ СН'!$G$23</f>
        <v>1387.8825808199999</v>
      </c>
      <c r="J68" s="36">
        <f>SUMIFS(СВЦЭМ!$D$33:$D$776,СВЦЭМ!$A$33:$A$776,$A68,СВЦЭМ!$B$33:$B$776,J$47)+'СЕТ СН'!$G$11+СВЦЭМ!$D$10+'СЕТ СН'!$G$6-'СЕТ СН'!$G$23</f>
        <v>1333.20579722</v>
      </c>
      <c r="K68" s="36">
        <f>SUMIFS(СВЦЭМ!$D$33:$D$776,СВЦЭМ!$A$33:$A$776,$A68,СВЦЭМ!$B$33:$B$776,K$47)+'СЕТ СН'!$G$11+СВЦЭМ!$D$10+'СЕТ СН'!$G$6-'СЕТ СН'!$G$23</f>
        <v>1293.53974642</v>
      </c>
      <c r="L68" s="36">
        <f>SUMIFS(СВЦЭМ!$D$33:$D$776,СВЦЭМ!$A$33:$A$776,$A68,СВЦЭМ!$B$33:$B$776,L$47)+'СЕТ СН'!$G$11+СВЦЭМ!$D$10+'СЕТ СН'!$G$6-'СЕТ СН'!$G$23</f>
        <v>1293.6663462199999</v>
      </c>
      <c r="M68" s="36">
        <f>SUMIFS(СВЦЭМ!$D$33:$D$776,СВЦЭМ!$A$33:$A$776,$A68,СВЦЭМ!$B$33:$B$776,M$47)+'СЕТ СН'!$G$11+СВЦЭМ!$D$10+'СЕТ СН'!$G$6-'СЕТ СН'!$G$23</f>
        <v>1297.4892153400001</v>
      </c>
      <c r="N68" s="36">
        <f>SUMIFS(СВЦЭМ!$D$33:$D$776,СВЦЭМ!$A$33:$A$776,$A68,СВЦЭМ!$B$33:$B$776,N$47)+'СЕТ СН'!$G$11+СВЦЭМ!$D$10+'СЕТ СН'!$G$6-'СЕТ СН'!$G$23</f>
        <v>1304.5751245399999</v>
      </c>
      <c r="O68" s="36">
        <f>SUMIFS(СВЦЭМ!$D$33:$D$776,СВЦЭМ!$A$33:$A$776,$A68,СВЦЭМ!$B$33:$B$776,O$47)+'СЕТ СН'!$G$11+СВЦЭМ!$D$10+'СЕТ СН'!$G$6-'СЕТ СН'!$G$23</f>
        <v>1343.04193695</v>
      </c>
      <c r="P68" s="36">
        <f>SUMIFS(СВЦЭМ!$D$33:$D$776,СВЦЭМ!$A$33:$A$776,$A68,СВЦЭМ!$B$33:$B$776,P$47)+'СЕТ СН'!$G$11+СВЦЭМ!$D$10+'СЕТ СН'!$G$6-'СЕТ СН'!$G$23</f>
        <v>1383.8311758700002</v>
      </c>
      <c r="Q68" s="36">
        <f>SUMIFS(СВЦЭМ!$D$33:$D$776,СВЦЭМ!$A$33:$A$776,$A68,СВЦЭМ!$B$33:$B$776,Q$47)+'СЕТ СН'!$G$11+СВЦЭМ!$D$10+'СЕТ СН'!$G$6-'СЕТ СН'!$G$23</f>
        <v>1348.4631792300002</v>
      </c>
      <c r="R68" s="36">
        <f>SUMIFS(СВЦЭМ!$D$33:$D$776,СВЦЭМ!$A$33:$A$776,$A68,СВЦЭМ!$B$33:$B$776,R$47)+'СЕТ СН'!$G$11+СВЦЭМ!$D$10+'СЕТ СН'!$G$6-'СЕТ СН'!$G$23</f>
        <v>1294.2365486899998</v>
      </c>
      <c r="S68" s="36">
        <f>SUMIFS(СВЦЭМ!$D$33:$D$776,СВЦЭМ!$A$33:$A$776,$A68,СВЦЭМ!$B$33:$B$776,S$47)+'СЕТ СН'!$G$11+СВЦЭМ!$D$10+'СЕТ СН'!$G$6-'СЕТ СН'!$G$23</f>
        <v>1231.24646093</v>
      </c>
      <c r="T68" s="36">
        <f>SUMIFS(СВЦЭМ!$D$33:$D$776,СВЦЭМ!$A$33:$A$776,$A68,СВЦЭМ!$B$33:$B$776,T$47)+'СЕТ СН'!$G$11+СВЦЭМ!$D$10+'СЕТ СН'!$G$6-'СЕТ СН'!$G$23</f>
        <v>1226.27823304</v>
      </c>
      <c r="U68" s="36">
        <f>SUMIFS(СВЦЭМ!$D$33:$D$776,СВЦЭМ!$A$33:$A$776,$A68,СВЦЭМ!$B$33:$B$776,U$47)+'СЕТ СН'!$G$11+СВЦЭМ!$D$10+'СЕТ СН'!$G$6-'СЕТ СН'!$G$23</f>
        <v>1241.5804744500001</v>
      </c>
      <c r="V68" s="36">
        <f>SUMIFS(СВЦЭМ!$D$33:$D$776,СВЦЭМ!$A$33:$A$776,$A68,СВЦЭМ!$B$33:$B$776,V$47)+'СЕТ СН'!$G$11+СВЦЭМ!$D$10+'СЕТ СН'!$G$6-'СЕТ СН'!$G$23</f>
        <v>1238.59073111</v>
      </c>
      <c r="W68" s="36">
        <f>SUMIFS(СВЦЭМ!$D$33:$D$776,СВЦЭМ!$A$33:$A$776,$A68,СВЦЭМ!$B$33:$B$776,W$47)+'СЕТ СН'!$G$11+СВЦЭМ!$D$10+'СЕТ СН'!$G$6-'СЕТ СН'!$G$23</f>
        <v>1235.91790575</v>
      </c>
      <c r="X68" s="36">
        <f>SUMIFS(СВЦЭМ!$D$33:$D$776,СВЦЭМ!$A$33:$A$776,$A68,СВЦЭМ!$B$33:$B$776,X$47)+'СЕТ СН'!$G$11+СВЦЭМ!$D$10+'СЕТ СН'!$G$6-'СЕТ СН'!$G$23</f>
        <v>1227.6607241199999</v>
      </c>
      <c r="Y68" s="36">
        <f>SUMIFS(СВЦЭМ!$D$33:$D$776,СВЦЭМ!$A$33:$A$776,$A68,СВЦЭМ!$B$33:$B$776,Y$47)+'СЕТ СН'!$G$11+СВЦЭМ!$D$10+'СЕТ СН'!$G$6-'СЕТ СН'!$G$23</f>
        <v>1259.51993038</v>
      </c>
    </row>
    <row r="69" spans="1:26" ht="15.75" x14ac:dyDescent="0.2">
      <c r="A69" s="35">
        <f t="shared" si="1"/>
        <v>44126</v>
      </c>
      <c r="B69" s="36">
        <f>SUMIFS(СВЦЭМ!$D$33:$D$776,СВЦЭМ!$A$33:$A$776,$A69,СВЦЭМ!$B$33:$B$776,B$47)+'СЕТ СН'!$G$11+СВЦЭМ!$D$10+'СЕТ СН'!$G$6-'СЕТ СН'!$G$23</f>
        <v>1376.4605646499999</v>
      </c>
      <c r="C69" s="36">
        <f>SUMIFS(СВЦЭМ!$D$33:$D$776,СВЦЭМ!$A$33:$A$776,$A69,СВЦЭМ!$B$33:$B$776,C$47)+'СЕТ СН'!$G$11+СВЦЭМ!$D$10+'СЕТ СН'!$G$6-'СЕТ СН'!$G$23</f>
        <v>1467.17016354</v>
      </c>
      <c r="D69" s="36">
        <f>SUMIFS(СВЦЭМ!$D$33:$D$776,СВЦЭМ!$A$33:$A$776,$A69,СВЦЭМ!$B$33:$B$776,D$47)+'СЕТ СН'!$G$11+СВЦЭМ!$D$10+'СЕТ СН'!$G$6-'СЕТ СН'!$G$23</f>
        <v>1523.7233199899999</v>
      </c>
      <c r="E69" s="36">
        <f>SUMIFS(СВЦЭМ!$D$33:$D$776,СВЦЭМ!$A$33:$A$776,$A69,СВЦЭМ!$B$33:$B$776,E$47)+'СЕТ СН'!$G$11+СВЦЭМ!$D$10+'СЕТ СН'!$G$6-'СЕТ СН'!$G$23</f>
        <v>1529.50718792</v>
      </c>
      <c r="F69" s="36">
        <f>SUMIFS(СВЦЭМ!$D$33:$D$776,СВЦЭМ!$A$33:$A$776,$A69,СВЦЭМ!$B$33:$B$776,F$47)+'СЕТ СН'!$G$11+СВЦЭМ!$D$10+'СЕТ СН'!$G$6-'СЕТ СН'!$G$23</f>
        <v>1530.0016516599999</v>
      </c>
      <c r="G69" s="36">
        <f>SUMIFS(СВЦЭМ!$D$33:$D$776,СВЦЭМ!$A$33:$A$776,$A69,СВЦЭМ!$B$33:$B$776,G$47)+'СЕТ СН'!$G$11+СВЦЭМ!$D$10+'СЕТ СН'!$G$6-'СЕТ СН'!$G$23</f>
        <v>1509.60059864</v>
      </c>
      <c r="H69" s="36">
        <f>SUMIFS(СВЦЭМ!$D$33:$D$776,СВЦЭМ!$A$33:$A$776,$A69,СВЦЭМ!$B$33:$B$776,H$47)+'СЕТ СН'!$G$11+СВЦЭМ!$D$10+'СЕТ СН'!$G$6-'СЕТ СН'!$G$23</f>
        <v>1459.94877021</v>
      </c>
      <c r="I69" s="36">
        <f>SUMIFS(СВЦЭМ!$D$33:$D$776,СВЦЭМ!$A$33:$A$776,$A69,СВЦЭМ!$B$33:$B$776,I$47)+'СЕТ СН'!$G$11+СВЦЭМ!$D$10+'СЕТ СН'!$G$6-'СЕТ СН'!$G$23</f>
        <v>1412.1736760200001</v>
      </c>
      <c r="J69" s="36">
        <f>SUMIFS(СВЦЭМ!$D$33:$D$776,СВЦЭМ!$A$33:$A$776,$A69,СВЦЭМ!$B$33:$B$776,J$47)+'СЕТ СН'!$G$11+СВЦЭМ!$D$10+'СЕТ СН'!$G$6-'СЕТ СН'!$G$23</f>
        <v>1352.9742974400001</v>
      </c>
      <c r="K69" s="36">
        <f>SUMIFS(СВЦЭМ!$D$33:$D$776,СВЦЭМ!$A$33:$A$776,$A69,СВЦЭМ!$B$33:$B$776,K$47)+'СЕТ СН'!$G$11+СВЦЭМ!$D$10+'СЕТ СН'!$G$6-'СЕТ СН'!$G$23</f>
        <v>1311.1052431200001</v>
      </c>
      <c r="L69" s="36">
        <f>SUMIFS(СВЦЭМ!$D$33:$D$776,СВЦЭМ!$A$33:$A$776,$A69,СВЦЭМ!$B$33:$B$776,L$47)+'СЕТ СН'!$G$11+СВЦЭМ!$D$10+'СЕТ СН'!$G$6-'СЕТ СН'!$G$23</f>
        <v>1308.1653863900001</v>
      </c>
      <c r="M69" s="36">
        <f>SUMIFS(СВЦЭМ!$D$33:$D$776,СВЦЭМ!$A$33:$A$776,$A69,СВЦЭМ!$B$33:$B$776,M$47)+'СЕТ СН'!$G$11+СВЦЭМ!$D$10+'СЕТ СН'!$G$6-'СЕТ СН'!$G$23</f>
        <v>1318.4655118800001</v>
      </c>
      <c r="N69" s="36">
        <f>SUMIFS(СВЦЭМ!$D$33:$D$776,СВЦЭМ!$A$33:$A$776,$A69,СВЦЭМ!$B$33:$B$776,N$47)+'СЕТ СН'!$G$11+СВЦЭМ!$D$10+'СЕТ СН'!$G$6-'СЕТ СН'!$G$23</f>
        <v>1329.0652333399998</v>
      </c>
      <c r="O69" s="36">
        <f>SUMIFS(СВЦЭМ!$D$33:$D$776,СВЦЭМ!$A$33:$A$776,$A69,СВЦЭМ!$B$33:$B$776,O$47)+'СЕТ СН'!$G$11+СВЦЭМ!$D$10+'СЕТ СН'!$G$6-'СЕТ СН'!$G$23</f>
        <v>1376.9958680899999</v>
      </c>
      <c r="P69" s="36">
        <f>SUMIFS(СВЦЭМ!$D$33:$D$776,СВЦЭМ!$A$33:$A$776,$A69,СВЦЭМ!$B$33:$B$776,P$47)+'СЕТ СН'!$G$11+СВЦЭМ!$D$10+'СЕТ СН'!$G$6-'СЕТ СН'!$G$23</f>
        <v>1418.5760949999999</v>
      </c>
      <c r="Q69" s="36">
        <f>SUMIFS(СВЦЭМ!$D$33:$D$776,СВЦЭМ!$A$33:$A$776,$A69,СВЦЭМ!$B$33:$B$776,Q$47)+'СЕТ СН'!$G$11+СВЦЭМ!$D$10+'СЕТ СН'!$G$6-'СЕТ СН'!$G$23</f>
        <v>1379.7190399599999</v>
      </c>
      <c r="R69" s="36">
        <f>SUMIFS(СВЦЭМ!$D$33:$D$776,СВЦЭМ!$A$33:$A$776,$A69,СВЦЭМ!$B$33:$B$776,R$47)+'СЕТ СН'!$G$11+СВЦЭМ!$D$10+'СЕТ СН'!$G$6-'СЕТ СН'!$G$23</f>
        <v>1322.66792265</v>
      </c>
      <c r="S69" s="36">
        <f>SUMIFS(СВЦЭМ!$D$33:$D$776,СВЦЭМ!$A$33:$A$776,$A69,СВЦЭМ!$B$33:$B$776,S$47)+'СЕТ СН'!$G$11+СВЦЭМ!$D$10+'СЕТ СН'!$G$6-'СЕТ СН'!$G$23</f>
        <v>1259.66308248</v>
      </c>
      <c r="T69" s="36">
        <f>SUMIFS(СВЦЭМ!$D$33:$D$776,СВЦЭМ!$A$33:$A$776,$A69,СВЦЭМ!$B$33:$B$776,T$47)+'СЕТ СН'!$G$11+СВЦЭМ!$D$10+'СЕТ СН'!$G$6-'СЕТ СН'!$G$23</f>
        <v>1241.11934589</v>
      </c>
      <c r="U69" s="36">
        <f>SUMIFS(СВЦЭМ!$D$33:$D$776,СВЦЭМ!$A$33:$A$776,$A69,СВЦЭМ!$B$33:$B$776,U$47)+'СЕТ СН'!$G$11+СВЦЭМ!$D$10+'СЕТ СН'!$G$6-'СЕТ СН'!$G$23</f>
        <v>1255.4942475399998</v>
      </c>
      <c r="V69" s="36">
        <f>SUMIFS(СВЦЭМ!$D$33:$D$776,СВЦЭМ!$A$33:$A$776,$A69,СВЦЭМ!$B$33:$B$776,V$47)+'СЕТ СН'!$G$11+СВЦЭМ!$D$10+'СЕТ СН'!$G$6-'СЕТ СН'!$G$23</f>
        <v>1249.2968942500002</v>
      </c>
      <c r="W69" s="36">
        <f>SUMIFS(СВЦЭМ!$D$33:$D$776,СВЦЭМ!$A$33:$A$776,$A69,СВЦЭМ!$B$33:$B$776,W$47)+'СЕТ СН'!$G$11+СВЦЭМ!$D$10+'СЕТ СН'!$G$6-'СЕТ СН'!$G$23</f>
        <v>1249.9655036499998</v>
      </c>
      <c r="X69" s="36">
        <f>SUMIFS(СВЦЭМ!$D$33:$D$776,СВЦЭМ!$A$33:$A$776,$A69,СВЦЭМ!$B$33:$B$776,X$47)+'СЕТ СН'!$G$11+СВЦЭМ!$D$10+'СЕТ СН'!$G$6-'СЕТ СН'!$G$23</f>
        <v>1240.58217795</v>
      </c>
      <c r="Y69" s="36">
        <f>SUMIFS(СВЦЭМ!$D$33:$D$776,СВЦЭМ!$A$33:$A$776,$A69,СВЦЭМ!$B$33:$B$776,Y$47)+'СЕТ СН'!$G$11+СВЦЭМ!$D$10+'СЕТ СН'!$G$6-'СЕТ СН'!$G$23</f>
        <v>1276.0283255099998</v>
      </c>
    </row>
    <row r="70" spans="1:26" ht="15.75" x14ac:dyDescent="0.2">
      <c r="A70" s="35">
        <f t="shared" si="1"/>
        <v>44127</v>
      </c>
      <c r="B70" s="36">
        <f>SUMIFS(СВЦЭМ!$D$33:$D$776,СВЦЭМ!$A$33:$A$776,$A70,СВЦЭМ!$B$33:$B$776,B$47)+'СЕТ СН'!$G$11+СВЦЭМ!$D$10+'СЕТ СН'!$G$6-'СЕТ СН'!$G$23</f>
        <v>1390.3215780999999</v>
      </c>
      <c r="C70" s="36">
        <f>SUMIFS(СВЦЭМ!$D$33:$D$776,СВЦЭМ!$A$33:$A$776,$A70,СВЦЭМ!$B$33:$B$776,C$47)+'СЕТ СН'!$G$11+СВЦЭМ!$D$10+'СЕТ СН'!$G$6-'СЕТ СН'!$G$23</f>
        <v>1469.0251756</v>
      </c>
      <c r="D70" s="36">
        <f>SUMIFS(СВЦЭМ!$D$33:$D$776,СВЦЭМ!$A$33:$A$776,$A70,СВЦЭМ!$B$33:$B$776,D$47)+'СЕТ СН'!$G$11+СВЦЭМ!$D$10+'СЕТ СН'!$G$6-'СЕТ СН'!$G$23</f>
        <v>1523.9276658599999</v>
      </c>
      <c r="E70" s="36">
        <f>SUMIFS(СВЦЭМ!$D$33:$D$776,СВЦЭМ!$A$33:$A$776,$A70,СВЦЭМ!$B$33:$B$776,E$47)+'СЕТ СН'!$G$11+СВЦЭМ!$D$10+'СЕТ СН'!$G$6-'СЕТ СН'!$G$23</f>
        <v>1532.6189441299998</v>
      </c>
      <c r="F70" s="36">
        <f>SUMIFS(СВЦЭМ!$D$33:$D$776,СВЦЭМ!$A$33:$A$776,$A70,СВЦЭМ!$B$33:$B$776,F$47)+'СЕТ СН'!$G$11+СВЦЭМ!$D$10+'СЕТ СН'!$G$6-'СЕТ СН'!$G$23</f>
        <v>1531.7851694999999</v>
      </c>
      <c r="G70" s="36">
        <f>SUMIFS(СВЦЭМ!$D$33:$D$776,СВЦЭМ!$A$33:$A$776,$A70,СВЦЭМ!$B$33:$B$776,G$47)+'СЕТ СН'!$G$11+СВЦЭМ!$D$10+'СЕТ СН'!$G$6-'СЕТ СН'!$G$23</f>
        <v>1511.0447271600001</v>
      </c>
      <c r="H70" s="36">
        <f>SUMIFS(СВЦЭМ!$D$33:$D$776,СВЦЭМ!$A$33:$A$776,$A70,СВЦЭМ!$B$33:$B$776,H$47)+'СЕТ СН'!$G$11+СВЦЭМ!$D$10+'СЕТ СН'!$G$6-'СЕТ СН'!$G$23</f>
        <v>1463.2772375899999</v>
      </c>
      <c r="I70" s="36">
        <f>SUMIFS(СВЦЭМ!$D$33:$D$776,СВЦЭМ!$A$33:$A$776,$A70,СВЦЭМ!$B$33:$B$776,I$47)+'СЕТ СН'!$G$11+СВЦЭМ!$D$10+'СЕТ СН'!$G$6-'СЕТ СН'!$G$23</f>
        <v>1415.1538154499999</v>
      </c>
      <c r="J70" s="36">
        <f>SUMIFS(СВЦЭМ!$D$33:$D$776,СВЦЭМ!$A$33:$A$776,$A70,СВЦЭМ!$B$33:$B$776,J$47)+'СЕТ СН'!$G$11+СВЦЭМ!$D$10+'СЕТ СН'!$G$6-'СЕТ СН'!$G$23</f>
        <v>1357.4522427500001</v>
      </c>
      <c r="K70" s="36">
        <f>SUMIFS(СВЦЭМ!$D$33:$D$776,СВЦЭМ!$A$33:$A$776,$A70,СВЦЭМ!$B$33:$B$776,K$47)+'СЕТ СН'!$G$11+СВЦЭМ!$D$10+'СЕТ СН'!$G$6-'СЕТ СН'!$G$23</f>
        <v>1328.1518007300001</v>
      </c>
      <c r="L70" s="36">
        <f>SUMIFS(СВЦЭМ!$D$33:$D$776,СВЦЭМ!$A$33:$A$776,$A70,СВЦЭМ!$B$33:$B$776,L$47)+'СЕТ СН'!$G$11+СВЦЭМ!$D$10+'СЕТ СН'!$G$6-'СЕТ СН'!$G$23</f>
        <v>1327.8398362799999</v>
      </c>
      <c r="M70" s="36">
        <f>SUMIFS(СВЦЭМ!$D$33:$D$776,СВЦЭМ!$A$33:$A$776,$A70,СВЦЭМ!$B$33:$B$776,M$47)+'СЕТ СН'!$G$11+СВЦЭМ!$D$10+'СЕТ СН'!$G$6-'СЕТ СН'!$G$23</f>
        <v>1328.66544421</v>
      </c>
      <c r="N70" s="36">
        <f>SUMIFS(СВЦЭМ!$D$33:$D$776,СВЦЭМ!$A$33:$A$776,$A70,СВЦЭМ!$B$33:$B$776,N$47)+'СЕТ СН'!$G$11+СВЦЭМ!$D$10+'СЕТ СН'!$G$6-'СЕТ СН'!$G$23</f>
        <v>1335.8247163999999</v>
      </c>
      <c r="O70" s="36">
        <f>SUMIFS(СВЦЭМ!$D$33:$D$776,СВЦЭМ!$A$33:$A$776,$A70,СВЦЭМ!$B$33:$B$776,O$47)+'СЕТ СН'!$G$11+СВЦЭМ!$D$10+'СЕТ СН'!$G$6-'СЕТ СН'!$G$23</f>
        <v>1375.80176082</v>
      </c>
      <c r="P70" s="36">
        <f>SUMIFS(СВЦЭМ!$D$33:$D$776,СВЦЭМ!$A$33:$A$776,$A70,СВЦЭМ!$B$33:$B$776,P$47)+'СЕТ СН'!$G$11+СВЦЭМ!$D$10+'СЕТ СН'!$G$6-'СЕТ СН'!$G$23</f>
        <v>1414.4237423099999</v>
      </c>
      <c r="Q70" s="36">
        <f>SUMIFS(СВЦЭМ!$D$33:$D$776,СВЦЭМ!$A$33:$A$776,$A70,СВЦЭМ!$B$33:$B$776,Q$47)+'СЕТ СН'!$G$11+СВЦЭМ!$D$10+'СЕТ СН'!$G$6-'СЕТ СН'!$G$23</f>
        <v>1377.1365863999999</v>
      </c>
      <c r="R70" s="36">
        <f>SUMIFS(СВЦЭМ!$D$33:$D$776,СВЦЭМ!$A$33:$A$776,$A70,СВЦЭМ!$B$33:$B$776,R$47)+'СЕТ СН'!$G$11+СВЦЭМ!$D$10+'СЕТ СН'!$G$6-'СЕТ СН'!$G$23</f>
        <v>1323.4560957600002</v>
      </c>
      <c r="S70" s="36">
        <f>SUMIFS(СВЦЭМ!$D$33:$D$776,СВЦЭМ!$A$33:$A$776,$A70,СВЦЭМ!$B$33:$B$776,S$47)+'СЕТ СН'!$G$11+СВЦЭМ!$D$10+'СЕТ СН'!$G$6-'СЕТ СН'!$G$23</f>
        <v>1349.30885463</v>
      </c>
      <c r="T70" s="36">
        <f>SUMIFS(СВЦЭМ!$D$33:$D$776,СВЦЭМ!$A$33:$A$776,$A70,СВЦЭМ!$B$33:$B$776,T$47)+'СЕТ СН'!$G$11+СВЦЭМ!$D$10+'СЕТ СН'!$G$6-'СЕТ СН'!$G$23</f>
        <v>1344.2590134100001</v>
      </c>
      <c r="U70" s="36">
        <f>SUMIFS(СВЦЭМ!$D$33:$D$776,СВЦЭМ!$A$33:$A$776,$A70,СВЦЭМ!$B$33:$B$776,U$47)+'СЕТ СН'!$G$11+СВЦЭМ!$D$10+'СЕТ СН'!$G$6-'СЕТ СН'!$G$23</f>
        <v>1277.80285798</v>
      </c>
      <c r="V70" s="36">
        <f>SUMIFS(СВЦЭМ!$D$33:$D$776,СВЦЭМ!$A$33:$A$776,$A70,СВЦЭМ!$B$33:$B$776,V$47)+'СЕТ СН'!$G$11+СВЦЭМ!$D$10+'СЕТ СН'!$G$6-'СЕТ СН'!$G$23</f>
        <v>1273.3545765700001</v>
      </c>
      <c r="W70" s="36">
        <f>SUMIFS(СВЦЭМ!$D$33:$D$776,СВЦЭМ!$A$33:$A$776,$A70,СВЦЭМ!$B$33:$B$776,W$47)+'СЕТ СН'!$G$11+СВЦЭМ!$D$10+'СЕТ СН'!$G$6-'СЕТ СН'!$G$23</f>
        <v>1269.9802574400001</v>
      </c>
      <c r="X70" s="36">
        <f>SUMIFS(СВЦЭМ!$D$33:$D$776,СВЦЭМ!$A$33:$A$776,$A70,СВЦЭМ!$B$33:$B$776,X$47)+'СЕТ СН'!$G$11+СВЦЭМ!$D$10+'СЕТ СН'!$G$6-'СЕТ СН'!$G$23</f>
        <v>1253.0696918200001</v>
      </c>
      <c r="Y70" s="36">
        <f>SUMIFS(СВЦЭМ!$D$33:$D$776,СВЦЭМ!$A$33:$A$776,$A70,СВЦЭМ!$B$33:$B$776,Y$47)+'СЕТ СН'!$G$11+СВЦЭМ!$D$10+'СЕТ СН'!$G$6-'СЕТ СН'!$G$23</f>
        <v>1259.0408744400002</v>
      </c>
    </row>
    <row r="71" spans="1:26" ht="15.75" x14ac:dyDescent="0.2">
      <c r="A71" s="35">
        <f t="shared" si="1"/>
        <v>44128</v>
      </c>
      <c r="B71" s="36">
        <f>SUMIFS(СВЦЭМ!$D$33:$D$776,СВЦЭМ!$A$33:$A$776,$A71,СВЦЭМ!$B$33:$B$776,B$47)+'СЕТ СН'!$G$11+СВЦЭМ!$D$10+'СЕТ СН'!$G$6-'СЕТ СН'!$G$23</f>
        <v>1359.0672241</v>
      </c>
      <c r="C71" s="36">
        <f>SUMIFS(СВЦЭМ!$D$33:$D$776,СВЦЭМ!$A$33:$A$776,$A71,СВЦЭМ!$B$33:$B$776,C$47)+'СЕТ СН'!$G$11+СВЦЭМ!$D$10+'СЕТ СН'!$G$6-'СЕТ СН'!$G$23</f>
        <v>1437.0163397000001</v>
      </c>
      <c r="D71" s="36">
        <f>SUMIFS(СВЦЭМ!$D$33:$D$776,СВЦЭМ!$A$33:$A$776,$A71,СВЦЭМ!$B$33:$B$776,D$47)+'СЕТ СН'!$G$11+СВЦЭМ!$D$10+'СЕТ СН'!$G$6-'СЕТ СН'!$G$23</f>
        <v>1504.51853233</v>
      </c>
      <c r="E71" s="36">
        <f>SUMIFS(СВЦЭМ!$D$33:$D$776,СВЦЭМ!$A$33:$A$776,$A71,СВЦЭМ!$B$33:$B$776,E$47)+'СЕТ СН'!$G$11+СВЦЭМ!$D$10+'СЕТ СН'!$G$6-'СЕТ СН'!$G$23</f>
        <v>1518.9937952400001</v>
      </c>
      <c r="F71" s="36">
        <f>SUMIFS(СВЦЭМ!$D$33:$D$776,СВЦЭМ!$A$33:$A$776,$A71,СВЦЭМ!$B$33:$B$776,F$47)+'СЕТ СН'!$G$11+СВЦЭМ!$D$10+'СЕТ СН'!$G$6-'СЕТ СН'!$G$23</f>
        <v>1520.48135043</v>
      </c>
      <c r="G71" s="36">
        <f>SUMIFS(СВЦЭМ!$D$33:$D$776,СВЦЭМ!$A$33:$A$776,$A71,СВЦЭМ!$B$33:$B$776,G$47)+'СЕТ СН'!$G$11+СВЦЭМ!$D$10+'СЕТ СН'!$G$6-'СЕТ СН'!$G$23</f>
        <v>1499.9545524800001</v>
      </c>
      <c r="H71" s="36">
        <f>SUMIFS(СВЦЭМ!$D$33:$D$776,СВЦЭМ!$A$33:$A$776,$A71,СВЦЭМ!$B$33:$B$776,H$47)+'СЕТ СН'!$G$11+СВЦЭМ!$D$10+'СЕТ СН'!$G$6-'СЕТ СН'!$G$23</f>
        <v>1478.0092122000001</v>
      </c>
      <c r="I71" s="36">
        <f>SUMIFS(СВЦЭМ!$D$33:$D$776,СВЦЭМ!$A$33:$A$776,$A71,СВЦЭМ!$B$33:$B$776,I$47)+'СЕТ СН'!$G$11+СВЦЭМ!$D$10+'СЕТ СН'!$G$6-'СЕТ СН'!$G$23</f>
        <v>1448.0616829000001</v>
      </c>
      <c r="J71" s="36">
        <f>SUMIFS(СВЦЭМ!$D$33:$D$776,СВЦЭМ!$A$33:$A$776,$A71,СВЦЭМ!$B$33:$B$776,J$47)+'СЕТ СН'!$G$11+СВЦЭМ!$D$10+'СЕТ СН'!$G$6-'СЕТ СН'!$G$23</f>
        <v>1374.96268263</v>
      </c>
      <c r="K71" s="36">
        <f>SUMIFS(СВЦЭМ!$D$33:$D$776,СВЦЭМ!$A$33:$A$776,$A71,СВЦЭМ!$B$33:$B$776,K$47)+'СЕТ СН'!$G$11+СВЦЭМ!$D$10+'СЕТ СН'!$G$6-'СЕТ СН'!$G$23</f>
        <v>1343.3041266300002</v>
      </c>
      <c r="L71" s="36">
        <f>SUMIFS(СВЦЭМ!$D$33:$D$776,СВЦЭМ!$A$33:$A$776,$A71,СВЦЭМ!$B$33:$B$776,L$47)+'СЕТ СН'!$G$11+СВЦЭМ!$D$10+'СЕТ СН'!$G$6-'СЕТ СН'!$G$23</f>
        <v>1332.5049888999999</v>
      </c>
      <c r="M71" s="36">
        <f>SUMIFS(СВЦЭМ!$D$33:$D$776,СВЦЭМ!$A$33:$A$776,$A71,СВЦЭМ!$B$33:$B$776,M$47)+'СЕТ СН'!$G$11+СВЦЭМ!$D$10+'СЕТ СН'!$G$6-'СЕТ СН'!$G$23</f>
        <v>1324.0021669600001</v>
      </c>
      <c r="N71" s="36">
        <f>SUMIFS(СВЦЭМ!$D$33:$D$776,СВЦЭМ!$A$33:$A$776,$A71,СВЦЭМ!$B$33:$B$776,N$47)+'СЕТ СН'!$G$11+СВЦЭМ!$D$10+'СЕТ СН'!$G$6-'СЕТ СН'!$G$23</f>
        <v>1321.3723379399999</v>
      </c>
      <c r="O71" s="36">
        <f>SUMIFS(СВЦЭМ!$D$33:$D$776,СВЦЭМ!$A$33:$A$776,$A71,СВЦЭМ!$B$33:$B$776,O$47)+'СЕТ СН'!$G$11+СВЦЭМ!$D$10+'СЕТ СН'!$G$6-'СЕТ СН'!$G$23</f>
        <v>1366.0085282099999</v>
      </c>
      <c r="P71" s="36">
        <f>SUMIFS(СВЦЭМ!$D$33:$D$776,СВЦЭМ!$A$33:$A$776,$A71,СВЦЭМ!$B$33:$B$776,P$47)+'СЕТ СН'!$G$11+СВЦЭМ!$D$10+'СЕТ СН'!$G$6-'СЕТ СН'!$G$23</f>
        <v>1415.9670912500001</v>
      </c>
      <c r="Q71" s="36">
        <f>SUMIFS(СВЦЭМ!$D$33:$D$776,СВЦЭМ!$A$33:$A$776,$A71,СВЦЭМ!$B$33:$B$776,Q$47)+'СЕТ СН'!$G$11+СВЦЭМ!$D$10+'СЕТ СН'!$G$6-'СЕТ СН'!$G$23</f>
        <v>1402.17494973</v>
      </c>
      <c r="R71" s="36">
        <f>SUMIFS(СВЦЭМ!$D$33:$D$776,СВЦЭМ!$A$33:$A$776,$A71,СВЦЭМ!$B$33:$B$776,R$47)+'СЕТ СН'!$G$11+СВЦЭМ!$D$10+'СЕТ СН'!$G$6-'СЕТ СН'!$G$23</f>
        <v>1370.07448363</v>
      </c>
      <c r="S71" s="36">
        <f>SUMIFS(СВЦЭМ!$D$33:$D$776,СВЦЭМ!$A$33:$A$776,$A71,СВЦЭМ!$B$33:$B$776,S$47)+'СЕТ СН'!$G$11+СВЦЭМ!$D$10+'СЕТ СН'!$G$6-'СЕТ СН'!$G$23</f>
        <v>1329.4289301899998</v>
      </c>
      <c r="T71" s="36">
        <f>SUMIFS(СВЦЭМ!$D$33:$D$776,СВЦЭМ!$A$33:$A$776,$A71,СВЦЭМ!$B$33:$B$776,T$47)+'СЕТ СН'!$G$11+СВЦЭМ!$D$10+'СЕТ СН'!$G$6-'СЕТ СН'!$G$23</f>
        <v>1357.26113592</v>
      </c>
      <c r="U71" s="36">
        <f>SUMIFS(СВЦЭМ!$D$33:$D$776,СВЦЭМ!$A$33:$A$776,$A71,СВЦЭМ!$B$33:$B$776,U$47)+'СЕТ СН'!$G$11+СВЦЭМ!$D$10+'СЕТ СН'!$G$6-'СЕТ СН'!$G$23</f>
        <v>1359.2096722900001</v>
      </c>
      <c r="V71" s="36">
        <f>SUMIFS(СВЦЭМ!$D$33:$D$776,СВЦЭМ!$A$33:$A$776,$A71,СВЦЭМ!$B$33:$B$776,V$47)+'СЕТ СН'!$G$11+СВЦЭМ!$D$10+'СЕТ СН'!$G$6-'СЕТ СН'!$G$23</f>
        <v>1273.19222244</v>
      </c>
      <c r="W71" s="36">
        <f>SUMIFS(СВЦЭМ!$D$33:$D$776,СВЦЭМ!$A$33:$A$776,$A71,СВЦЭМ!$B$33:$B$776,W$47)+'СЕТ СН'!$G$11+СВЦЭМ!$D$10+'СЕТ СН'!$G$6-'СЕТ СН'!$G$23</f>
        <v>1291.0267767999999</v>
      </c>
      <c r="X71" s="36">
        <f>SUMIFS(СВЦЭМ!$D$33:$D$776,СВЦЭМ!$A$33:$A$776,$A71,СВЦЭМ!$B$33:$B$776,X$47)+'СЕТ СН'!$G$11+СВЦЭМ!$D$10+'СЕТ СН'!$G$6-'СЕТ СН'!$G$23</f>
        <v>1317.14181297</v>
      </c>
      <c r="Y71" s="36">
        <f>SUMIFS(СВЦЭМ!$D$33:$D$776,СВЦЭМ!$A$33:$A$776,$A71,СВЦЭМ!$B$33:$B$776,Y$47)+'СЕТ СН'!$G$11+СВЦЭМ!$D$10+'СЕТ СН'!$G$6-'СЕТ СН'!$G$23</f>
        <v>1352.09648844</v>
      </c>
    </row>
    <row r="72" spans="1:26" ht="15.75" x14ac:dyDescent="0.2">
      <c r="A72" s="35">
        <f t="shared" si="1"/>
        <v>44129</v>
      </c>
      <c r="B72" s="36">
        <f>SUMIFS(СВЦЭМ!$D$33:$D$776,СВЦЭМ!$A$33:$A$776,$A72,СВЦЭМ!$B$33:$B$776,B$47)+'СЕТ СН'!$G$11+СВЦЭМ!$D$10+'СЕТ СН'!$G$6-'СЕТ СН'!$G$23</f>
        <v>1418.5386280600001</v>
      </c>
      <c r="C72" s="36">
        <f>SUMIFS(СВЦЭМ!$D$33:$D$776,СВЦЭМ!$A$33:$A$776,$A72,СВЦЭМ!$B$33:$B$776,C$47)+'СЕТ СН'!$G$11+СВЦЭМ!$D$10+'СЕТ СН'!$G$6-'СЕТ СН'!$G$23</f>
        <v>1469.44399118</v>
      </c>
      <c r="D72" s="36">
        <f>SUMIFS(СВЦЭМ!$D$33:$D$776,СВЦЭМ!$A$33:$A$776,$A72,СВЦЭМ!$B$33:$B$776,D$47)+'СЕТ СН'!$G$11+СВЦЭМ!$D$10+'СЕТ СН'!$G$6-'СЕТ СН'!$G$23</f>
        <v>1538.33809234</v>
      </c>
      <c r="E72" s="36">
        <f>SUMIFS(СВЦЭМ!$D$33:$D$776,СВЦЭМ!$A$33:$A$776,$A72,СВЦЭМ!$B$33:$B$776,E$47)+'СЕТ СН'!$G$11+СВЦЭМ!$D$10+'СЕТ СН'!$G$6-'СЕТ СН'!$G$23</f>
        <v>1546.7097202300001</v>
      </c>
      <c r="F72" s="36">
        <f>SUMIFS(СВЦЭМ!$D$33:$D$776,СВЦЭМ!$A$33:$A$776,$A72,СВЦЭМ!$B$33:$B$776,F$47)+'СЕТ СН'!$G$11+СВЦЭМ!$D$10+'СЕТ СН'!$G$6-'СЕТ СН'!$G$23</f>
        <v>1550.38698217</v>
      </c>
      <c r="G72" s="36">
        <f>SUMIFS(СВЦЭМ!$D$33:$D$776,СВЦЭМ!$A$33:$A$776,$A72,СВЦЭМ!$B$33:$B$776,G$47)+'СЕТ СН'!$G$11+СВЦЭМ!$D$10+'СЕТ СН'!$G$6-'СЕТ СН'!$G$23</f>
        <v>1549.75368299</v>
      </c>
      <c r="H72" s="36">
        <f>SUMIFS(СВЦЭМ!$D$33:$D$776,СВЦЭМ!$A$33:$A$776,$A72,СВЦЭМ!$B$33:$B$776,H$47)+'СЕТ СН'!$G$11+СВЦЭМ!$D$10+'СЕТ СН'!$G$6-'СЕТ СН'!$G$23</f>
        <v>1527.39063747</v>
      </c>
      <c r="I72" s="36">
        <f>SUMIFS(СВЦЭМ!$D$33:$D$776,СВЦЭМ!$A$33:$A$776,$A72,СВЦЭМ!$B$33:$B$776,I$47)+'СЕТ СН'!$G$11+СВЦЭМ!$D$10+'СЕТ СН'!$G$6-'СЕТ СН'!$G$23</f>
        <v>1502.74450045</v>
      </c>
      <c r="J72" s="36">
        <f>SUMIFS(СВЦЭМ!$D$33:$D$776,СВЦЭМ!$A$33:$A$776,$A72,СВЦЭМ!$B$33:$B$776,J$47)+'СЕТ СН'!$G$11+СВЦЭМ!$D$10+'СЕТ СН'!$G$6-'СЕТ СН'!$G$23</f>
        <v>1409.76841491</v>
      </c>
      <c r="K72" s="36">
        <f>SUMIFS(СВЦЭМ!$D$33:$D$776,СВЦЭМ!$A$33:$A$776,$A72,СВЦЭМ!$B$33:$B$776,K$47)+'СЕТ СН'!$G$11+СВЦЭМ!$D$10+'СЕТ СН'!$G$6-'СЕТ СН'!$G$23</f>
        <v>1340.21453058</v>
      </c>
      <c r="L72" s="36">
        <f>SUMIFS(СВЦЭМ!$D$33:$D$776,СВЦЭМ!$A$33:$A$776,$A72,СВЦЭМ!$B$33:$B$776,L$47)+'СЕТ СН'!$G$11+СВЦЭМ!$D$10+'СЕТ СН'!$G$6-'СЕТ СН'!$G$23</f>
        <v>1334.0488281</v>
      </c>
      <c r="M72" s="36">
        <f>SUMIFS(СВЦЭМ!$D$33:$D$776,СВЦЭМ!$A$33:$A$776,$A72,СВЦЭМ!$B$33:$B$776,M$47)+'СЕТ СН'!$G$11+СВЦЭМ!$D$10+'СЕТ СН'!$G$6-'СЕТ СН'!$G$23</f>
        <v>1335.2764517599999</v>
      </c>
      <c r="N72" s="36">
        <f>SUMIFS(СВЦЭМ!$D$33:$D$776,СВЦЭМ!$A$33:$A$776,$A72,СВЦЭМ!$B$33:$B$776,N$47)+'СЕТ СН'!$G$11+СВЦЭМ!$D$10+'СЕТ СН'!$G$6-'СЕТ СН'!$G$23</f>
        <v>1341.0636894700001</v>
      </c>
      <c r="O72" s="36">
        <f>SUMIFS(СВЦЭМ!$D$33:$D$776,СВЦЭМ!$A$33:$A$776,$A72,СВЦЭМ!$B$33:$B$776,O$47)+'СЕТ СН'!$G$11+СВЦЭМ!$D$10+'СЕТ СН'!$G$6-'СЕТ СН'!$G$23</f>
        <v>1383.9047589299998</v>
      </c>
      <c r="P72" s="36">
        <f>SUMIFS(СВЦЭМ!$D$33:$D$776,СВЦЭМ!$A$33:$A$776,$A72,СВЦЭМ!$B$33:$B$776,P$47)+'СЕТ СН'!$G$11+СВЦЭМ!$D$10+'СЕТ СН'!$G$6-'СЕТ СН'!$G$23</f>
        <v>1433.8633541700001</v>
      </c>
      <c r="Q72" s="36">
        <f>SUMIFS(СВЦЭМ!$D$33:$D$776,СВЦЭМ!$A$33:$A$776,$A72,СВЦЭМ!$B$33:$B$776,Q$47)+'СЕТ СН'!$G$11+СВЦЭМ!$D$10+'СЕТ СН'!$G$6-'СЕТ СН'!$G$23</f>
        <v>1395.9113078</v>
      </c>
      <c r="R72" s="36">
        <f>SUMIFS(СВЦЭМ!$D$33:$D$776,СВЦЭМ!$A$33:$A$776,$A72,СВЦЭМ!$B$33:$B$776,R$47)+'СЕТ СН'!$G$11+СВЦЭМ!$D$10+'СЕТ СН'!$G$6-'СЕТ СН'!$G$23</f>
        <v>1342.4416399199999</v>
      </c>
      <c r="S72" s="36">
        <f>SUMIFS(СВЦЭМ!$D$33:$D$776,СВЦЭМ!$A$33:$A$776,$A72,СВЦЭМ!$B$33:$B$776,S$47)+'СЕТ СН'!$G$11+СВЦЭМ!$D$10+'СЕТ СН'!$G$6-'СЕТ СН'!$G$23</f>
        <v>1332.6685939499998</v>
      </c>
      <c r="T72" s="36">
        <f>SUMIFS(СВЦЭМ!$D$33:$D$776,СВЦЭМ!$A$33:$A$776,$A72,СВЦЭМ!$B$33:$B$776,T$47)+'СЕТ СН'!$G$11+СВЦЭМ!$D$10+'СЕТ СН'!$G$6-'СЕТ СН'!$G$23</f>
        <v>1358.3894867200001</v>
      </c>
      <c r="U72" s="36">
        <f>SUMIFS(СВЦЭМ!$D$33:$D$776,СВЦЭМ!$A$33:$A$776,$A72,СВЦЭМ!$B$33:$B$776,U$47)+'СЕТ СН'!$G$11+СВЦЭМ!$D$10+'СЕТ СН'!$G$6-'СЕТ СН'!$G$23</f>
        <v>1294.2062584800001</v>
      </c>
      <c r="V72" s="36">
        <f>SUMIFS(СВЦЭМ!$D$33:$D$776,СВЦЭМ!$A$33:$A$776,$A72,СВЦЭМ!$B$33:$B$776,V$47)+'СЕТ СН'!$G$11+СВЦЭМ!$D$10+'СЕТ СН'!$G$6-'СЕТ СН'!$G$23</f>
        <v>1276.30516956</v>
      </c>
      <c r="W72" s="36">
        <f>SUMIFS(СВЦЭМ!$D$33:$D$776,СВЦЭМ!$A$33:$A$776,$A72,СВЦЭМ!$B$33:$B$776,W$47)+'СЕТ СН'!$G$11+СВЦЭМ!$D$10+'СЕТ СН'!$G$6-'СЕТ СН'!$G$23</f>
        <v>1257.5238678599999</v>
      </c>
      <c r="X72" s="36">
        <f>SUMIFS(СВЦЭМ!$D$33:$D$776,СВЦЭМ!$A$33:$A$776,$A72,СВЦЭМ!$B$33:$B$776,X$47)+'СЕТ СН'!$G$11+СВЦЭМ!$D$10+'СЕТ СН'!$G$6-'СЕТ СН'!$G$23</f>
        <v>1263.8895776700001</v>
      </c>
      <c r="Y72" s="36">
        <f>SUMIFS(СВЦЭМ!$D$33:$D$776,СВЦЭМ!$A$33:$A$776,$A72,СВЦЭМ!$B$33:$B$776,Y$47)+'СЕТ СН'!$G$11+СВЦЭМ!$D$10+'СЕТ СН'!$G$6-'СЕТ СН'!$G$23</f>
        <v>1304.6154335400001</v>
      </c>
    </row>
    <row r="73" spans="1:26" ht="15.75" x14ac:dyDescent="0.2">
      <c r="A73" s="35">
        <f t="shared" si="1"/>
        <v>44130</v>
      </c>
      <c r="B73" s="36">
        <f>SUMIFS(СВЦЭМ!$D$33:$D$776,СВЦЭМ!$A$33:$A$776,$A73,СВЦЭМ!$B$33:$B$776,B$47)+'СЕТ СН'!$G$11+СВЦЭМ!$D$10+'СЕТ СН'!$G$6-'СЕТ СН'!$G$23</f>
        <v>1410.22589662</v>
      </c>
      <c r="C73" s="36">
        <f>SUMIFS(СВЦЭМ!$D$33:$D$776,СВЦЭМ!$A$33:$A$776,$A73,СВЦЭМ!$B$33:$B$776,C$47)+'СЕТ СН'!$G$11+СВЦЭМ!$D$10+'СЕТ СН'!$G$6-'СЕТ СН'!$G$23</f>
        <v>1493.5305579800001</v>
      </c>
      <c r="D73" s="36">
        <f>SUMIFS(СВЦЭМ!$D$33:$D$776,СВЦЭМ!$A$33:$A$776,$A73,СВЦЭМ!$B$33:$B$776,D$47)+'СЕТ СН'!$G$11+СВЦЭМ!$D$10+'СЕТ СН'!$G$6-'СЕТ СН'!$G$23</f>
        <v>1555.8899651299998</v>
      </c>
      <c r="E73" s="36">
        <f>SUMIFS(СВЦЭМ!$D$33:$D$776,СВЦЭМ!$A$33:$A$776,$A73,СВЦЭМ!$B$33:$B$776,E$47)+'СЕТ СН'!$G$11+СВЦЭМ!$D$10+'СЕТ СН'!$G$6-'СЕТ СН'!$G$23</f>
        <v>1561.8350060499999</v>
      </c>
      <c r="F73" s="36">
        <f>SUMIFS(СВЦЭМ!$D$33:$D$776,СВЦЭМ!$A$33:$A$776,$A73,СВЦЭМ!$B$33:$B$776,F$47)+'СЕТ СН'!$G$11+СВЦЭМ!$D$10+'СЕТ СН'!$G$6-'СЕТ СН'!$G$23</f>
        <v>1558.3380502800001</v>
      </c>
      <c r="G73" s="36">
        <f>SUMIFS(СВЦЭМ!$D$33:$D$776,СВЦЭМ!$A$33:$A$776,$A73,СВЦЭМ!$B$33:$B$776,G$47)+'СЕТ СН'!$G$11+СВЦЭМ!$D$10+'СЕТ СН'!$G$6-'СЕТ СН'!$G$23</f>
        <v>1535.43122632</v>
      </c>
      <c r="H73" s="36">
        <f>SUMIFS(СВЦЭМ!$D$33:$D$776,СВЦЭМ!$A$33:$A$776,$A73,СВЦЭМ!$B$33:$B$776,H$47)+'СЕТ СН'!$G$11+СВЦЭМ!$D$10+'СЕТ СН'!$G$6-'СЕТ СН'!$G$23</f>
        <v>1485.97526649</v>
      </c>
      <c r="I73" s="36">
        <f>SUMIFS(СВЦЭМ!$D$33:$D$776,СВЦЭМ!$A$33:$A$776,$A73,СВЦЭМ!$B$33:$B$776,I$47)+'СЕТ СН'!$G$11+СВЦЭМ!$D$10+'СЕТ СН'!$G$6-'СЕТ СН'!$G$23</f>
        <v>1445.6543081</v>
      </c>
      <c r="J73" s="36">
        <f>SUMIFS(СВЦЭМ!$D$33:$D$776,СВЦЭМ!$A$33:$A$776,$A73,СВЦЭМ!$B$33:$B$776,J$47)+'СЕТ СН'!$G$11+СВЦЭМ!$D$10+'СЕТ СН'!$G$6-'СЕТ СН'!$G$23</f>
        <v>1375.5432394499999</v>
      </c>
      <c r="K73" s="36">
        <f>SUMIFS(СВЦЭМ!$D$33:$D$776,СВЦЭМ!$A$33:$A$776,$A73,СВЦЭМ!$B$33:$B$776,K$47)+'СЕТ СН'!$G$11+СВЦЭМ!$D$10+'СЕТ СН'!$G$6-'СЕТ СН'!$G$23</f>
        <v>1329.11098739</v>
      </c>
      <c r="L73" s="36">
        <f>SUMIFS(СВЦЭМ!$D$33:$D$776,СВЦЭМ!$A$33:$A$776,$A73,СВЦЭМ!$B$33:$B$776,L$47)+'СЕТ СН'!$G$11+СВЦЭМ!$D$10+'СЕТ СН'!$G$6-'СЕТ СН'!$G$23</f>
        <v>1324.25679627</v>
      </c>
      <c r="M73" s="36">
        <f>SUMIFS(СВЦЭМ!$D$33:$D$776,СВЦЭМ!$A$33:$A$776,$A73,СВЦЭМ!$B$33:$B$776,M$47)+'СЕТ СН'!$G$11+СВЦЭМ!$D$10+'СЕТ СН'!$G$6-'СЕТ СН'!$G$23</f>
        <v>1347.7035763700001</v>
      </c>
      <c r="N73" s="36">
        <f>SUMIFS(СВЦЭМ!$D$33:$D$776,СВЦЭМ!$A$33:$A$776,$A73,СВЦЭМ!$B$33:$B$776,N$47)+'СЕТ СН'!$G$11+СВЦЭМ!$D$10+'СЕТ СН'!$G$6-'СЕТ СН'!$G$23</f>
        <v>1347.76015732</v>
      </c>
      <c r="O73" s="36">
        <f>SUMIFS(СВЦЭМ!$D$33:$D$776,СВЦЭМ!$A$33:$A$776,$A73,СВЦЭМ!$B$33:$B$776,O$47)+'СЕТ СН'!$G$11+СВЦЭМ!$D$10+'СЕТ СН'!$G$6-'СЕТ СН'!$G$23</f>
        <v>1384.2974703499999</v>
      </c>
      <c r="P73" s="36">
        <f>SUMIFS(СВЦЭМ!$D$33:$D$776,СВЦЭМ!$A$33:$A$776,$A73,СВЦЭМ!$B$33:$B$776,P$47)+'СЕТ СН'!$G$11+СВЦЭМ!$D$10+'СЕТ СН'!$G$6-'СЕТ СН'!$G$23</f>
        <v>1428.3765342500001</v>
      </c>
      <c r="Q73" s="36">
        <f>SUMIFS(СВЦЭМ!$D$33:$D$776,СВЦЭМ!$A$33:$A$776,$A73,СВЦЭМ!$B$33:$B$776,Q$47)+'СЕТ СН'!$G$11+СВЦЭМ!$D$10+'СЕТ СН'!$G$6-'СЕТ СН'!$G$23</f>
        <v>1390.48982424</v>
      </c>
      <c r="R73" s="36">
        <f>SUMIFS(СВЦЭМ!$D$33:$D$776,СВЦЭМ!$A$33:$A$776,$A73,СВЦЭМ!$B$33:$B$776,R$47)+'СЕТ СН'!$G$11+СВЦЭМ!$D$10+'СЕТ СН'!$G$6-'СЕТ СН'!$G$23</f>
        <v>1342.0005996800001</v>
      </c>
      <c r="S73" s="36">
        <f>SUMIFS(СВЦЭМ!$D$33:$D$776,СВЦЭМ!$A$33:$A$776,$A73,СВЦЭМ!$B$33:$B$776,S$47)+'СЕТ СН'!$G$11+СВЦЭМ!$D$10+'СЕТ СН'!$G$6-'СЕТ СН'!$G$23</f>
        <v>1278.3451780299999</v>
      </c>
      <c r="T73" s="36">
        <f>SUMIFS(СВЦЭМ!$D$33:$D$776,СВЦЭМ!$A$33:$A$776,$A73,СВЦЭМ!$B$33:$B$776,T$47)+'СЕТ СН'!$G$11+СВЦЭМ!$D$10+'СЕТ СН'!$G$6-'СЕТ СН'!$G$23</f>
        <v>1242.8818406999999</v>
      </c>
      <c r="U73" s="36">
        <f>SUMIFS(СВЦЭМ!$D$33:$D$776,СВЦЭМ!$A$33:$A$776,$A73,СВЦЭМ!$B$33:$B$776,U$47)+'СЕТ СН'!$G$11+СВЦЭМ!$D$10+'СЕТ СН'!$G$6-'СЕТ СН'!$G$23</f>
        <v>1242.6852096100001</v>
      </c>
      <c r="V73" s="36">
        <f>SUMIFS(СВЦЭМ!$D$33:$D$776,СВЦЭМ!$A$33:$A$776,$A73,СВЦЭМ!$B$33:$B$776,V$47)+'СЕТ СН'!$G$11+СВЦЭМ!$D$10+'СЕТ СН'!$G$6-'СЕТ СН'!$G$23</f>
        <v>1242.0694376399999</v>
      </c>
      <c r="W73" s="36">
        <f>SUMIFS(СВЦЭМ!$D$33:$D$776,СВЦЭМ!$A$33:$A$776,$A73,СВЦЭМ!$B$33:$B$776,W$47)+'СЕТ СН'!$G$11+СВЦЭМ!$D$10+'СЕТ СН'!$G$6-'СЕТ СН'!$G$23</f>
        <v>1242.8268712899999</v>
      </c>
      <c r="X73" s="36">
        <f>SUMIFS(СВЦЭМ!$D$33:$D$776,СВЦЭМ!$A$33:$A$776,$A73,СВЦЭМ!$B$33:$B$776,X$47)+'СЕТ СН'!$G$11+СВЦЭМ!$D$10+'СЕТ СН'!$G$6-'СЕТ СН'!$G$23</f>
        <v>1241.48719198</v>
      </c>
      <c r="Y73" s="36">
        <f>SUMIFS(СВЦЭМ!$D$33:$D$776,СВЦЭМ!$A$33:$A$776,$A73,СВЦЭМ!$B$33:$B$776,Y$47)+'СЕТ СН'!$G$11+СВЦЭМ!$D$10+'СЕТ СН'!$G$6-'СЕТ СН'!$G$23</f>
        <v>1284.06421267</v>
      </c>
    </row>
    <row r="74" spans="1:26" ht="15.75" x14ac:dyDescent="0.2">
      <c r="A74" s="35">
        <f t="shared" si="1"/>
        <v>44131</v>
      </c>
      <c r="B74" s="36">
        <f>SUMIFS(СВЦЭМ!$D$33:$D$776,СВЦЭМ!$A$33:$A$776,$A74,СВЦЭМ!$B$33:$B$776,B$47)+'СЕТ СН'!$G$11+СВЦЭМ!$D$10+'СЕТ СН'!$G$6-'СЕТ СН'!$G$23</f>
        <v>1393.8255417099999</v>
      </c>
      <c r="C74" s="36">
        <f>SUMIFS(СВЦЭМ!$D$33:$D$776,СВЦЭМ!$A$33:$A$776,$A74,СВЦЭМ!$B$33:$B$776,C$47)+'СЕТ СН'!$G$11+СВЦЭМ!$D$10+'СЕТ СН'!$G$6-'СЕТ СН'!$G$23</f>
        <v>1487.01666568</v>
      </c>
      <c r="D74" s="36">
        <f>SUMIFS(СВЦЭМ!$D$33:$D$776,СВЦЭМ!$A$33:$A$776,$A74,СВЦЭМ!$B$33:$B$776,D$47)+'СЕТ СН'!$G$11+СВЦЭМ!$D$10+'СЕТ СН'!$G$6-'СЕТ СН'!$G$23</f>
        <v>1561.18086367</v>
      </c>
      <c r="E74" s="36">
        <f>SUMIFS(СВЦЭМ!$D$33:$D$776,СВЦЭМ!$A$33:$A$776,$A74,СВЦЭМ!$B$33:$B$776,E$47)+'СЕТ СН'!$G$11+СВЦЭМ!$D$10+'СЕТ СН'!$G$6-'СЕТ СН'!$G$23</f>
        <v>1578.7013112300001</v>
      </c>
      <c r="F74" s="36">
        <f>SUMIFS(СВЦЭМ!$D$33:$D$776,СВЦЭМ!$A$33:$A$776,$A74,СВЦЭМ!$B$33:$B$776,F$47)+'СЕТ СН'!$G$11+СВЦЭМ!$D$10+'СЕТ СН'!$G$6-'СЕТ СН'!$G$23</f>
        <v>1568.9799162300001</v>
      </c>
      <c r="G74" s="36">
        <f>SUMIFS(СВЦЭМ!$D$33:$D$776,СВЦЭМ!$A$33:$A$776,$A74,СВЦЭМ!$B$33:$B$776,G$47)+'СЕТ СН'!$G$11+СВЦЭМ!$D$10+'СЕТ СН'!$G$6-'СЕТ СН'!$G$23</f>
        <v>1558.86780501</v>
      </c>
      <c r="H74" s="36">
        <f>SUMIFS(СВЦЭМ!$D$33:$D$776,СВЦЭМ!$A$33:$A$776,$A74,СВЦЭМ!$B$33:$B$776,H$47)+'СЕТ СН'!$G$11+СВЦЭМ!$D$10+'СЕТ СН'!$G$6-'СЕТ СН'!$G$23</f>
        <v>1523.67026437</v>
      </c>
      <c r="I74" s="36">
        <f>SUMIFS(СВЦЭМ!$D$33:$D$776,СВЦЭМ!$A$33:$A$776,$A74,СВЦЭМ!$B$33:$B$776,I$47)+'СЕТ СН'!$G$11+СВЦЭМ!$D$10+'СЕТ СН'!$G$6-'СЕТ СН'!$G$23</f>
        <v>1491.5974255400001</v>
      </c>
      <c r="J74" s="36">
        <f>SUMIFS(СВЦЭМ!$D$33:$D$776,СВЦЭМ!$A$33:$A$776,$A74,СВЦЭМ!$B$33:$B$776,J$47)+'СЕТ СН'!$G$11+СВЦЭМ!$D$10+'СЕТ СН'!$G$6-'СЕТ СН'!$G$23</f>
        <v>1409.6609702599999</v>
      </c>
      <c r="K74" s="36">
        <f>SUMIFS(СВЦЭМ!$D$33:$D$776,СВЦЭМ!$A$33:$A$776,$A74,СВЦЭМ!$B$33:$B$776,K$47)+'СЕТ СН'!$G$11+СВЦЭМ!$D$10+'СЕТ СН'!$G$6-'СЕТ СН'!$G$23</f>
        <v>1369.94862491</v>
      </c>
      <c r="L74" s="36">
        <f>SUMIFS(СВЦЭМ!$D$33:$D$776,СВЦЭМ!$A$33:$A$776,$A74,СВЦЭМ!$B$33:$B$776,L$47)+'СЕТ СН'!$G$11+СВЦЭМ!$D$10+'СЕТ СН'!$G$6-'СЕТ СН'!$G$23</f>
        <v>1378.2594104300001</v>
      </c>
      <c r="M74" s="36">
        <f>SUMIFS(СВЦЭМ!$D$33:$D$776,СВЦЭМ!$A$33:$A$776,$A74,СВЦЭМ!$B$33:$B$776,M$47)+'СЕТ СН'!$G$11+СВЦЭМ!$D$10+'СЕТ СН'!$G$6-'СЕТ СН'!$G$23</f>
        <v>1382.8612278999999</v>
      </c>
      <c r="N74" s="36">
        <f>SUMIFS(СВЦЭМ!$D$33:$D$776,СВЦЭМ!$A$33:$A$776,$A74,СВЦЭМ!$B$33:$B$776,N$47)+'СЕТ СН'!$G$11+СВЦЭМ!$D$10+'СЕТ СН'!$G$6-'СЕТ СН'!$G$23</f>
        <v>1391.4807150199999</v>
      </c>
      <c r="O74" s="36">
        <f>SUMIFS(СВЦЭМ!$D$33:$D$776,СВЦЭМ!$A$33:$A$776,$A74,СВЦЭМ!$B$33:$B$776,O$47)+'СЕТ СН'!$G$11+СВЦЭМ!$D$10+'СЕТ СН'!$G$6-'СЕТ СН'!$G$23</f>
        <v>1442.34422531</v>
      </c>
      <c r="P74" s="36">
        <f>SUMIFS(СВЦЭМ!$D$33:$D$776,СВЦЭМ!$A$33:$A$776,$A74,СВЦЭМ!$B$33:$B$776,P$47)+'СЕТ СН'!$G$11+СВЦЭМ!$D$10+'СЕТ СН'!$G$6-'СЕТ СН'!$G$23</f>
        <v>1483.14312937</v>
      </c>
      <c r="Q74" s="36">
        <f>SUMIFS(СВЦЭМ!$D$33:$D$776,СВЦЭМ!$A$33:$A$776,$A74,СВЦЭМ!$B$33:$B$776,Q$47)+'СЕТ СН'!$G$11+СВЦЭМ!$D$10+'СЕТ СН'!$G$6-'СЕТ СН'!$G$23</f>
        <v>1440.1055270299998</v>
      </c>
      <c r="R74" s="36">
        <f>SUMIFS(СВЦЭМ!$D$33:$D$776,СВЦЭМ!$A$33:$A$776,$A74,СВЦЭМ!$B$33:$B$776,R$47)+'СЕТ СН'!$G$11+СВЦЭМ!$D$10+'СЕТ СН'!$G$6-'СЕТ СН'!$G$23</f>
        <v>1376.73145791</v>
      </c>
      <c r="S74" s="36">
        <f>SUMIFS(СВЦЭМ!$D$33:$D$776,СВЦЭМ!$A$33:$A$776,$A74,СВЦЭМ!$B$33:$B$776,S$47)+'СЕТ СН'!$G$11+СВЦЭМ!$D$10+'СЕТ СН'!$G$6-'СЕТ СН'!$G$23</f>
        <v>1329.8580708</v>
      </c>
      <c r="T74" s="36">
        <f>SUMIFS(СВЦЭМ!$D$33:$D$776,СВЦЭМ!$A$33:$A$776,$A74,СВЦЭМ!$B$33:$B$776,T$47)+'СЕТ СН'!$G$11+СВЦЭМ!$D$10+'СЕТ СН'!$G$6-'СЕТ СН'!$G$23</f>
        <v>1345.5660476600001</v>
      </c>
      <c r="U74" s="36">
        <f>SUMIFS(СВЦЭМ!$D$33:$D$776,СВЦЭМ!$A$33:$A$776,$A74,СВЦЭМ!$B$33:$B$776,U$47)+'СЕТ СН'!$G$11+СВЦЭМ!$D$10+'СЕТ СН'!$G$6-'СЕТ СН'!$G$23</f>
        <v>1343.0422553799999</v>
      </c>
      <c r="V74" s="36">
        <f>SUMIFS(СВЦЭМ!$D$33:$D$776,СВЦЭМ!$A$33:$A$776,$A74,СВЦЭМ!$B$33:$B$776,V$47)+'СЕТ СН'!$G$11+СВЦЭМ!$D$10+'СЕТ СН'!$G$6-'СЕТ СН'!$G$23</f>
        <v>1344.9283234899999</v>
      </c>
      <c r="W74" s="36">
        <f>SUMIFS(СВЦЭМ!$D$33:$D$776,СВЦЭМ!$A$33:$A$776,$A74,СВЦЭМ!$B$33:$B$776,W$47)+'СЕТ СН'!$G$11+СВЦЭМ!$D$10+'СЕТ СН'!$G$6-'СЕТ СН'!$G$23</f>
        <v>1340.4809269299999</v>
      </c>
      <c r="X74" s="36">
        <f>SUMIFS(СВЦЭМ!$D$33:$D$776,СВЦЭМ!$A$33:$A$776,$A74,СВЦЭМ!$B$33:$B$776,X$47)+'СЕТ СН'!$G$11+СВЦЭМ!$D$10+'СЕТ СН'!$G$6-'СЕТ СН'!$G$23</f>
        <v>1319.84303811</v>
      </c>
      <c r="Y74" s="36">
        <f>SUMIFS(СВЦЭМ!$D$33:$D$776,СВЦЭМ!$A$33:$A$776,$A74,СВЦЭМ!$B$33:$B$776,Y$47)+'СЕТ СН'!$G$11+СВЦЭМ!$D$10+'СЕТ СН'!$G$6-'СЕТ СН'!$G$23</f>
        <v>1356.2640052199999</v>
      </c>
    </row>
    <row r="75" spans="1:26" ht="15.75" x14ac:dyDescent="0.2">
      <c r="A75" s="35">
        <f t="shared" si="1"/>
        <v>44132</v>
      </c>
      <c r="B75" s="36">
        <f>SUMIFS(СВЦЭМ!$D$33:$D$776,СВЦЭМ!$A$33:$A$776,$A75,СВЦЭМ!$B$33:$B$776,B$47)+'СЕТ СН'!$G$11+СВЦЭМ!$D$10+'СЕТ СН'!$G$6-'СЕТ СН'!$G$23</f>
        <v>1457.82093958</v>
      </c>
      <c r="C75" s="36">
        <f>SUMIFS(СВЦЭМ!$D$33:$D$776,СВЦЭМ!$A$33:$A$776,$A75,СВЦЭМ!$B$33:$B$776,C$47)+'СЕТ СН'!$G$11+СВЦЭМ!$D$10+'СЕТ СН'!$G$6-'СЕТ СН'!$G$23</f>
        <v>1519.86100569</v>
      </c>
      <c r="D75" s="36">
        <f>SUMIFS(СВЦЭМ!$D$33:$D$776,СВЦЭМ!$A$33:$A$776,$A75,СВЦЭМ!$B$33:$B$776,D$47)+'СЕТ СН'!$G$11+СВЦЭМ!$D$10+'СЕТ СН'!$G$6-'СЕТ СН'!$G$23</f>
        <v>1521.88686067</v>
      </c>
      <c r="E75" s="36">
        <f>SUMIFS(СВЦЭМ!$D$33:$D$776,СВЦЭМ!$A$33:$A$776,$A75,СВЦЭМ!$B$33:$B$776,E$47)+'СЕТ СН'!$G$11+СВЦЭМ!$D$10+'СЕТ СН'!$G$6-'СЕТ СН'!$G$23</f>
        <v>1525.8325763</v>
      </c>
      <c r="F75" s="36">
        <f>SUMIFS(СВЦЭМ!$D$33:$D$776,СВЦЭМ!$A$33:$A$776,$A75,СВЦЭМ!$B$33:$B$776,F$47)+'СЕТ СН'!$G$11+СВЦЭМ!$D$10+'СЕТ СН'!$G$6-'СЕТ СН'!$G$23</f>
        <v>1534.35225517</v>
      </c>
      <c r="G75" s="36">
        <f>SUMIFS(СВЦЭМ!$D$33:$D$776,СВЦЭМ!$A$33:$A$776,$A75,СВЦЭМ!$B$33:$B$776,G$47)+'СЕТ СН'!$G$11+СВЦЭМ!$D$10+'СЕТ СН'!$G$6-'СЕТ СН'!$G$23</f>
        <v>1520.4361446799999</v>
      </c>
      <c r="H75" s="36">
        <f>SUMIFS(СВЦЭМ!$D$33:$D$776,СВЦЭМ!$A$33:$A$776,$A75,СВЦЭМ!$B$33:$B$776,H$47)+'СЕТ СН'!$G$11+СВЦЭМ!$D$10+'СЕТ СН'!$G$6-'СЕТ СН'!$G$23</f>
        <v>1531.6524539699999</v>
      </c>
      <c r="I75" s="36">
        <f>SUMIFS(СВЦЭМ!$D$33:$D$776,СВЦЭМ!$A$33:$A$776,$A75,СВЦЭМ!$B$33:$B$776,I$47)+'СЕТ СН'!$G$11+СВЦЭМ!$D$10+'СЕТ СН'!$G$6-'СЕТ СН'!$G$23</f>
        <v>1514.62764993</v>
      </c>
      <c r="J75" s="36">
        <f>SUMIFS(СВЦЭМ!$D$33:$D$776,СВЦЭМ!$A$33:$A$776,$A75,СВЦЭМ!$B$33:$B$776,J$47)+'СЕТ СН'!$G$11+СВЦЭМ!$D$10+'СЕТ СН'!$G$6-'СЕТ СН'!$G$23</f>
        <v>1450.5501357600001</v>
      </c>
      <c r="K75" s="36">
        <f>SUMIFS(СВЦЭМ!$D$33:$D$776,СВЦЭМ!$A$33:$A$776,$A75,СВЦЭМ!$B$33:$B$776,K$47)+'СЕТ СН'!$G$11+СВЦЭМ!$D$10+'СЕТ СН'!$G$6-'СЕТ СН'!$G$23</f>
        <v>1401.2561858499998</v>
      </c>
      <c r="L75" s="36">
        <f>SUMIFS(СВЦЭМ!$D$33:$D$776,СВЦЭМ!$A$33:$A$776,$A75,СВЦЭМ!$B$33:$B$776,L$47)+'СЕТ СН'!$G$11+СВЦЭМ!$D$10+'СЕТ СН'!$G$6-'СЕТ СН'!$G$23</f>
        <v>1403.14931501</v>
      </c>
      <c r="M75" s="36">
        <f>SUMIFS(СВЦЭМ!$D$33:$D$776,СВЦЭМ!$A$33:$A$776,$A75,СВЦЭМ!$B$33:$B$776,M$47)+'СЕТ СН'!$G$11+СВЦЭМ!$D$10+'СЕТ СН'!$G$6-'СЕТ СН'!$G$23</f>
        <v>1403.8234440699998</v>
      </c>
      <c r="N75" s="36">
        <f>SUMIFS(СВЦЭМ!$D$33:$D$776,СВЦЭМ!$A$33:$A$776,$A75,СВЦЭМ!$B$33:$B$776,N$47)+'СЕТ СН'!$G$11+СВЦЭМ!$D$10+'СЕТ СН'!$G$6-'СЕТ СН'!$G$23</f>
        <v>1415.83077723</v>
      </c>
      <c r="O75" s="36">
        <f>SUMIFS(СВЦЭМ!$D$33:$D$776,СВЦЭМ!$A$33:$A$776,$A75,СВЦЭМ!$B$33:$B$776,O$47)+'СЕТ СН'!$G$11+СВЦЭМ!$D$10+'СЕТ СН'!$G$6-'СЕТ СН'!$G$23</f>
        <v>1454.68026076</v>
      </c>
      <c r="P75" s="36">
        <f>SUMIFS(СВЦЭМ!$D$33:$D$776,СВЦЭМ!$A$33:$A$776,$A75,СВЦЭМ!$B$33:$B$776,P$47)+'СЕТ СН'!$G$11+СВЦЭМ!$D$10+'СЕТ СН'!$G$6-'СЕТ СН'!$G$23</f>
        <v>1493.49700652</v>
      </c>
      <c r="Q75" s="36">
        <f>SUMIFS(СВЦЭМ!$D$33:$D$776,СВЦЭМ!$A$33:$A$776,$A75,СВЦЭМ!$B$33:$B$776,Q$47)+'СЕТ СН'!$G$11+СВЦЭМ!$D$10+'СЕТ СН'!$G$6-'СЕТ СН'!$G$23</f>
        <v>1451.06034989</v>
      </c>
      <c r="R75" s="36">
        <f>SUMIFS(СВЦЭМ!$D$33:$D$776,СВЦЭМ!$A$33:$A$776,$A75,СВЦЭМ!$B$33:$B$776,R$47)+'СЕТ СН'!$G$11+СВЦЭМ!$D$10+'СЕТ СН'!$G$6-'СЕТ СН'!$G$23</f>
        <v>1393.48145228</v>
      </c>
      <c r="S75" s="36">
        <f>SUMIFS(СВЦЭМ!$D$33:$D$776,СВЦЭМ!$A$33:$A$776,$A75,СВЦЭМ!$B$33:$B$776,S$47)+'СЕТ СН'!$G$11+СВЦЭМ!$D$10+'СЕТ СН'!$G$6-'СЕТ СН'!$G$23</f>
        <v>1345.41423805</v>
      </c>
      <c r="T75" s="36">
        <f>SUMIFS(СВЦЭМ!$D$33:$D$776,СВЦЭМ!$A$33:$A$776,$A75,СВЦЭМ!$B$33:$B$776,T$47)+'СЕТ СН'!$G$11+СВЦЭМ!$D$10+'СЕТ СН'!$G$6-'СЕТ СН'!$G$23</f>
        <v>1347.52337777</v>
      </c>
      <c r="U75" s="36">
        <f>SUMIFS(СВЦЭМ!$D$33:$D$776,СВЦЭМ!$A$33:$A$776,$A75,СВЦЭМ!$B$33:$B$776,U$47)+'СЕТ СН'!$G$11+СВЦЭМ!$D$10+'СЕТ СН'!$G$6-'СЕТ СН'!$G$23</f>
        <v>1351.6479989099998</v>
      </c>
      <c r="V75" s="36">
        <f>SUMIFS(СВЦЭМ!$D$33:$D$776,СВЦЭМ!$A$33:$A$776,$A75,СВЦЭМ!$B$33:$B$776,V$47)+'СЕТ СН'!$G$11+СВЦЭМ!$D$10+'СЕТ СН'!$G$6-'СЕТ СН'!$G$23</f>
        <v>1344.13825034</v>
      </c>
      <c r="W75" s="36">
        <f>SUMIFS(СВЦЭМ!$D$33:$D$776,СВЦЭМ!$A$33:$A$776,$A75,СВЦЭМ!$B$33:$B$776,W$47)+'СЕТ СН'!$G$11+СВЦЭМ!$D$10+'СЕТ СН'!$G$6-'СЕТ СН'!$G$23</f>
        <v>1342.81733472</v>
      </c>
      <c r="X75" s="36">
        <f>SUMIFS(СВЦЭМ!$D$33:$D$776,СВЦЭМ!$A$33:$A$776,$A75,СВЦЭМ!$B$33:$B$776,X$47)+'СЕТ СН'!$G$11+СВЦЭМ!$D$10+'СЕТ СН'!$G$6-'СЕТ СН'!$G$23</f>
        <v>1345.8872856799999</v>
      </c>
      <c r="Y75" s="36">
        <f>SUMIFS(СВЦЭМ!$D$33:$D$776,СВЦЭМ!$A$33:$A$776,$A75,СВЦЭМ!$B$33:$B$776,Y$47)+'СЕТ СН'!$G$11+СВЦЭМ!$D$10+'СЕТ СН'!$G$6-'СЕТ СН'!$G$23</f>
        <v>1373.62069234</v>
      </c>
    </row>
    <row r="76" spans="1:26" ht="15.75" x14ac:dyDescent="0.2">
      <c r="A76" s="35">
        <f t="shared" si="1"/>
        <v>44133</v>
      </c>
      <c r="B76" s="36">
        <f>SUMIFS(СВЦЭМ!$D$33:$D$776,СВЦЭМ!$A$33:$A$776,$A76,СВЦЭМ!$B$33:$B$776,B$47)+'СЕТ СН'!$G$11+СВЦЭМ!$D$10+'СЕТ СН'!$G$6-'СЕТ СН'!$G$23</f>
        <v>1426.6470828500001</v>
      </c>
      <c r="C76" s="36">
        <f>SUMIFS(СВЦЭМ!$D$33:$D$776,СВЦЭМ!$A$33:$A$776,$A76,СВЦЭМ!$B$33:$B$776,C$47)+'СЕТ СН'!$G$11+СВЦЭМ!$D$10+'СЕТ СН'!$G$6-'СЕТ СН'!$G$23</f>
        <v>1495.5852501700001</v>
      </c>
      <c r="D76" s="36">
        <f>SUMIFS(СВЦЭМ!$D$33:$D$776,СВЦЭМ!$A$33:$A$776,$A76,СВЦЭМ!$B$33:$B$776,D$47)+'СЕТ СН'!$G$11+СВЦЭМ!$D$10+'СЕТ СН'!$G$6-'СЕТ СН'!$G$23</f>
        <v>1507.0637861</v>
      </c>
      <c r="E76" s="36">
        <f>SUMIFS(СВЦЭМ!$D$33:$D$776,СВЦЭМ!$A$33:$A$776,$A76,СВЦЭМ!$B$33:$B$776,E$47)+'СЕТ СН'!$G$11+СВЦЭМ!$D$10+'СЕТ СН'!$G$6-'СЕТ СН'!$G$23</f>
        <v>1500.59582789</v>
      </c>
      <c r="F76" s="36">
        <f>SUMIFS(СВЦЭМ!$D$33:$D$776,СВЦЭМ!$A$33:$A$776,$A76,СВЦЭМ!$B$33:$B$776,F$47)+'СЕТ СН'!$G$11+СВЦЭМ!$D$10+'СЕТ СН'!$G$6-'СЕТ СН'!$G$23</f>
        <v>1505.91317048</v>
      </c>
      <c r="G76" s="36">
        <f>SUMIFS(СВЦЭМ!$D$33:$D$776,СВЦЭМ!$A$33:$A$776,$A76,СВЦЭМ!$B$33:$B$776,G$47)+'СЕТ СН'!$G$11+СВЦЭМ!$D$10+'СЕТ СН'!$G$6-'СЕТ СН'!$G$23</f>
        <v>1570.8873687</v>
      </c>
      <c r="H76" s="36">
        <f>SUMIFS(СВЦЭМ!$D$33:$D$776,СВЦЭМ!$A$33:$A$776,$A76,СВЦЭМ!$B$33:$B$776,H$47)+'СЕТ СН'!$G$11+СВЦЭМ!$D$10+'СЕТ СН'!$G$6-'СЕТ СН'!$G$23</f>
        <v>1584.7613490899998</v>
      </c>
      <c r="I76" s="36">
        <f>SUMIFS(СВЦЭМ!$D$33:$D$776,СВЦЭМ!$A$33:$A$776,$A76,СВЦЭМ!$B$33:$B$776,I$47)+'СЕТ СН'!$G$11+СВЦЭМ!$D$10+'СЕТ СН'!$G$6-'СЕТ СН'!$G$23</f>
        <v>1490.74803002</v>
      </c>
      <c r="J76" s="36">
        <f>SUMIFS(СВЦЭМ!$D$33:$D$776,СВЦЭМ!$A$33:$A$776,$A76,СВЦЭМ!$B$33:$B$776,J$47)+'СЕТ СН'!$G$11+СВЦЭМ!$D$10+'СЕТ СН'!$G$6-'СЕТ СН'!$G$23</f>
        <v>1399.08530898</v>
      </c>
      <c r="K76" s="36">
        <f>SUMIFS(СВЦЭМ!$D$33:$D$776,СВЦЭМ!$A$33:$A$776,$A76,СВЦЭМ!$B$33:$B$776,K$47)+'СЕТ СН'!$G$11+СВЦЭМ!$D$10+'СЕТ СН'!$G$6-'СЕТ СН'!$G$23</f>
        <v>1347.5604378799999</v>
      </c>
      <c r="L76" s="36">
        <f>SUMIFS(СВЦЭМ!$D$33:$D$776,СВЦЭМ!$A$33:$A$776,$A76,СВЦЭМ!$B$33:$B$776,L$47)+'СЕТ СН'!$G$11+СВЦЭМ!$D$10+'СЕТ СН'!$G$6-'СЕТ СН'!$G$23</f>
        <v>1353.9765089100001</v>
      </c>
      <c r="M76" s="36">
        <f>SUMIFS(СВЦЭМ!$D$33:$D$776,СВЦЭМ!$A$33:$A$776,$A76,СВЦЭМ!$B$33:$B$776,M$47)+'СЕТ СН'!$G$11+СВЦЭМ!$D$10+'СЕТ СН'!$G$6-'СЕТ СН'!$G$23</f>
        <v>1356.30639058</v>
      </c>
      <c r="N76" s="36">
        <f>SUMIFS(СВЦЭМ!$D$33:$D$776,СВЦЭМ!$A$33:$A$776,$A76,СВЦЭМ!$B$33:$B$776,N$47)+'СЕТ СН'!$G$11+СВЦЭМ!$D$10+'СЕТ СН'!$G$6-'СЕТ СН'!$G$23</f>
        <v>1345.61202136</v>
      </c>
      <c r="O76" s="36">
        <f>SUMIFS(СВЦЭМ!$D$33:$D$776,СВЦЭМ!$A$33:$A$776,$A76,СВЦЭМ!$B$33:$B$776,O$47)+'СЕТ СН'!$G$11+СВЦЭМ!$D$10+'СЕТ СН'!$G$6-'СЕТ СН'!$G$23</f>
        <v>1348.7042397</v>
      </c>
      <c r="P76" s="36">
        <f>SUMIFS(СВЦЭМ!$D$33:$D$776,СВЦЭМ!$A$33:$A$776,$A76,СВЦЭМ!$B$33:$B$776,P$47)+'СЕТ СН'!$G$11+СВЦЭМ!$D$10+'СЕТ СН'!$G$6-'СЕТ СН'!$G$23</f>
        <v>1386.65267154</v>
      </c>
      <c r="Q76" s="36">
        <f>SUMIFS(СВЦЭМ!$D$33:$D$776,СВЦЭМ!$A$33:$A$776,$A76,СВЦЭМ!$B$33:$B$776,Q$47)+'СЕТ СН'!$G$11+СВЦЭМ!$D$10+'СЕТ СН'!$G$6-'СЕТ СН'!$G$23</f>
        <v>1347.7565747899998</v>
      </c>
      <c r="R76" s="36">
        <f>SUMIFS(СВЦЭМ!$D$33:$D$776,СВЦЭМ!$A$33:$A$776,$A76,СВЦЭМ!$B$33:$B$776,R$47)+'СЕТ СН'!$G$11+СВЦЭМ!$D$10+'СЕТ СН'!$G$6-'СЕТ СН'!$G$23</f>
        <v>1342.1017121</v>
      </c>
      <c r="S76" s="36">
        <f>SUMIFS(СВЦЭМ!$D$33:$D$776,СВЦЭМ!$A$33:$A$776,$A76,СВЦЭМ!$B$33:$B$776,S$47)+'СЕТ СН'!$G$11+СВЦЭМ!$D$10+'СЕТ СН'!$G$6-'СЕТ СН'!$G$23</f>
        <v>1342.3591820500001</v>
      </c>
      <c r="T76" s="36">
        <f>SUMIFS(СВЦЭМ!$D$33:$D$776,СВЦЭМ!$A$33:$A$776,$A76,СВЦЭМ!$B$33:$B$776,T$47)+'СЕТ СН'!$G$11+СВЦЭМ!$D$10+'СЕТ СН'!$G$6-'СЕТ СН'!$G$23</f>
        <v>1369.68329657</v>
      </c>
      <c r="U76" s="36">
        <f>SUMIFS(СВЦЭМ!$D$33:$D$776,СВЦЭМ!$A$33:$A$776,$A76,СВЦЭМ!$B$33:$B$776,U$47)+'СЕТ СН'!$G$11+СВЦЭМ!$D$10+'СЕТ СН'!$G$6-'СЕТ СН'!$G$23</f>
        <v>1368.8991868099999</v>
      </c>
      <c r="V76" s="36">
        <f>SUMIFS(СВЦЭМ!$D$33:$D$776,СВЦЭМ!$A$33:$A$776,$A76,СВЦЭМ!$B$33:$B$776,V$47)+'СЕТ СН'!$G$11+СВЦЭМ!$D$10+'СЕТ СН'!$G$6-'СЕТ СН'!$G$23</f>
        <v>1353.01987373</v>
      </c>
      <c r="W76" s="36">
        <f>SUMIFS(СВЦЭМ!$D$33:$D$776,СВЦЭМ!$A$33:$A$776,$A76,СВЦЭМ!$B$33:$B$776,W$47)+'СЕТ СН'!$G$11+СВЦЭМ!$D$10+'СЕТ СН'!$G$6-'СЕТ СН'!$G$23</f>
        <v>1338.6787536299998</v>
      </c>
      <c r="X76" s="36">
        <f>SUMIFS(СВЦЭМ!$D$33:$D$776,СВЦЭМ!$A$33:$A$776,$A76,СВЦЭМ!$B$33:$B$776,X$47)+'СЕТ СН'!$G$11+СВЦЭМ!$D$10+'СЕТ СН'!$G$6-'СЕТ СН'!$G$23</f>
        <v>1387.4472660400002</v>
      </c>
      <c r="Y76" s="36">
        <f>SUMIFS(СВЦЭМ!$D$33:$D$776,СВЦЭМ!$A$33:$A$776,$A76,СВЦЭМ!$B$33:$B$776,Y$47)+'СЕТ СН'!$G$11+СВЦЭМ!$D$10+'СЕТ СН'!$G$6-'СЕТ СН'!$G$23</f>
        <v>1412.09549496</v>
      </c>
    </row>
    <row r="77" spans="1:26" ht="15.75" x14ac:dyDescent="0.2">
      <c r="A77" s="35">
        <f t="shared" si="1"/>
        <v>44134</v>
      </c>
      <c r="B77" s="36">
        <f>SUMIFS(СВЦЭМ!$D$33:$D$776,СВЦЭМ!$A$33:$A$776,$A77,СВЦЭМ!$B$33:$B$776,B$47)+'СЕТ СН'!$G$11+СВЦЭМ!$D$10+'СЕТ СН'!$G$6-'СЕТ СН'!$G$23</f>
        <v>1412.51933981</v>
      </c>
      <c r="C77" s="36">
        <f>SUMIFS(СВЦЭМ!$D$33:$D$776,СВЦЭМ!$A$33:$A$776,$A77,СВЦЭМ!$B$33:$B$776,C$47)+'СЕТ СН'!$G$11+СВЦЭМ!$D$10+'СЕТ СН'!$G$6-'СЕТ СН'!$G$23</f>
        <v>1473.76993634</v>
      </c>
      <c r="D77" s="36">
        <f>SUMIFS(СВЦЭМ!$D$33:$D$776,СВЦЭМ!$A$33:$A$776,$A77,СВЦЭМ!$B$33:$B$776,D$47)+'СЕТ СН'!$G$11+СВЦЭМ!$D$10+'СЕТ СН'!$G$6-'СЕТ СН'!$G$23</f>
        <v>1570.6129087300001</v>
      </c>
      <c r="E77" s="36">
        <f>SUMIFS(СВЦЭМ!$D$33:$D$776,СВЦЭМ!$A$33:$A$776,$A77,СВЦЭМ!$B$33:$B$776,E$47)+'СЕТ СН'!$G$11+СВЦЭМ!$D$10+'СЕТ СН'!$G$6-'СЕТ СН'!$G$23</f>
        <v>1587.52203289</v>
      </c>
      <c r="F77" s="36">
        <f>SUMIFS(СВЦЭМ!$D$33:$D$776,СВЦЭМ!$A$33:$A$776,$A77,СВЦЭМ!$B$33:$B$776,F$47)+'СЕТ СН'!$G$11+СВЦЭМ!$D$10+'СЕТ СН'!$G$6-'СЕТ СН'!$G$23</f>
        <v>1581.1345841899999</v>
      </c>
      <c r="G77" s="36">
        <f>SUMIFS(СВЦЭМ!$D$33:$D$776,СВЦЭМ!$A$33:$A$776,$A77,СВЦЭМ!$B$33:$B$776,G$47)+'СЕТ СН'!$G$11+СВЦЭМ!$D$10+'СЕТ СН'!$G$6-'СЕТ СН'!$G$23</f>
        <v>1565.0026673799998</v>
      </c>
      <c r="H77" s="36">
        <f>SUMIFS(СВЦЭМ!$D$33:$D$776,СВЦЭМ!$A$33:$A$776,$A77,СВЦЭМ!$B$33:$B$776,H$47)+'СЕТ СН'!$G$11+СВЦЭМ!$D$10+'СЕТ СН'!$G$6-'СЕТ СН'!$G$23</f>
        <v>1489.6995596199999</v>
      </c>
      <c r="I77" s="36">
        <f>SUMIFS(СВЦЭМ!$D$33:$D$776,СВЦЭМ!$A$33:$A$776,$A77,СВЦЭМ!$B$33:$B$776,I$47)+'СЕТ СН'!$G$11+СВЦЭМ!$D$10+'СЕТ СН'!$G$6-'СЕТ СН'!$G$23</f>
        <v>1476.72147068</v>
      </c>
      <c r="J77" s="36">
        <f>SUMIFS(СВЦЭМ!$D$33:$D$776,СВЦЭМ!$A$33:$A$776,$A77,СВЦЭМ!$B$33:$B$776,J$47)+'СЕТ СН'!$G$11+СВЦЭМ!$D$10+'СЕТ СН'!$G$6-'СЕТ СН'!$G$23</f>
        <v>1400.4812750000001</v>
      </c>
      <c r="K77" s="36">
        <f>SUMIFS(СВЦЭМ!$D$33:$D$776,СВЦЭМ!$A$33:$A$776,$A77,СВЦЭМ!$B$33:$B$776,K$47)+'СЕТ СН'!$G$11+СВЦЭМ!$D$10+'СЕТ СН'!$G$6-'СЕТ СН'!$G$23</f>
        <v>1382.8316960100001</v>
      </c>
      <c r="L77" s="36">
        <f>SUMIFS(СВЦЭМ!$D$33:$D$776,СВЦЭМ!$A$33:$A$776,$A77,СВЦЭМ!$B$33:$B$776,L$47)+'СЕТ СН'!$G$11+СВЦЭМ!$D$10+'СЕТ СН'!$G$6-'СЕТ СН'!$G$23</f>
        <v>1385.2510025900001</v>
      </c>
      <c r="M77" s="36">
        <f>SUMIFS(СВЦЭМ!$D$33:$D$776,СВЦЭМ!$A$33:$A$776,$A77,СВЦЭМ!$B$33:$B$776,M$47)+'СЕТ СН'!$G$11+СВЦЭМ!$D$10+'СЕТ СН'!$G$6-'СЕТ СН'!$G$23</f>
        <v>1381.7254384</v>
      </c>
      <c r="N77" s="36">
        <f>SUMIFS(СВЦЭМ!$D$33:$D$776,СВЦЭМ!$A$33:$A$776,$A77,СВЦЭМ!$B$33:$B$776,N$47)+'СЕТ СН'!$G$11+СВЦЭМ!$D$10+'СЕТ СН'!$G$6-'СЕТ СН'!$G$23</f>
        <v>1380.5754981</v>
      </c>
      <c r="O77" s="36">
        <f>SUMIFS(СВЦЭМ!$D$33:$D$776,СВЦЭМ!$A$33:$A$776,$A77,СВЦЭМ!$B$33:$B$776,O$47)+'СЕТ СН'!$G$11+СВЦЭМ!$D$10+'СЕТ СН'!$G$6-'СЕТ СН'!$G$23</f>
        <v>1415.8914478500001</v>
      </c>
      <c r="P77" s="36">
        <f>SUMIFS(СВЦЭМ!$D$33:$D$776,СВЦЭМ!$A$33:$A$776,$A77,СВЦЭМ!$B$33:$B$776,P$47)+'СЕТ СН'!$G$11+СВЦЭМ!$D$10+'СЕТ СН'!$G$6-'СЕТ СН'!$G$23</f>
        <v>1440.62974564</v>
      </c>
      <c r="Q77" s="36">
        <f>SUMIFS(СВЦЭМ!$D$33:$D$776,СВЦЭМ!$A$33:$A$776,$A77,СВЦЭМ!$B$33:$B$776,Q$47)+'СЕТ СН'!$G$11+СВЦЭМ!$D$10+'СЕТ СН'!$G$6-'СЕТ СН'!$G$23</f>
        <v>1426.5485618100001</v>
      </c>
      <c r="R77" s="36">
        <f>SUMIFS(СВЦЭМ!$D$33:$D$776,СВЦЭМ!$A$33:$A$776,$A77,СВЦЭМ!$B$33:$B$776,R$47)+'СЕТ СН'!$G$11+СВЦЭМ!$D$10+'СЕТ СН'!$G$6-'СЕТ СН'!$G$23</f>
        <v>1392.1713457800001</v>
      </c>
      <c r="S77" s="36">
        <f>SUMIFS(СВЦЭМ!$D$33:$D$776,СВЦЭМ!$A$33:$A$776,$A77,СВЦЭМ!$B$33:$B$776,S$47)+'СЕТ СН'!$G$11+СВЦЭМ!$D$10+'СЕТ СН'!$G$6-'СЕТ СН'!$G$23</f>
        <v>1339.74406417</v>
      </c>
      <c r="T77" s="36">
        <f>SUMIFS(СВЦЭМ!$D$33:$D$776,СВЦЭМ!$A$33:$A$776,$A77,СВЦЭМ!$B$33:$B$776,T$47)+'СЕТ СН'!$G$11+СВЦЭМ!$D$10+'СЕТ СН'!$G$6-'СЕТ СН'!$G$23</f>
        <v>1367.0990803700001</v>
      </c>
      <c r="U77" s="36">
        <f>SUMIFS(СВЦЭМ!$D$33:$D$776,СВЦЭМ!$A$33:$A$776,$A77,СВЦЭМ!$B$33:$B$776,U$47)+'СЕТ СН'!$G$11+СВЦЭМ!$D$10+'СЕТ СН'!$G$6-'СЕТ СН'!$G$23</f>
        <v>1366.4948666499999</v>
      </c>
      <c r="V77" s="36">
        <f>SUMIFS(СВЦЭМ!$D$33:$D$776,СВЦЭМ!$A$33:$A$776,$A77,СВЦЭМ!$B$33:$B$776,V$47)+'СЕТ СН'!$G$11+СВЦЭМ!$D$10+'СЕТ СН'!$G$6-'СЕТ СН'!$G$23</f>
        <v>1351.1666254100001</v>
      </c>
      <c r="W77" s="36">
        <f>SUMIFS(СВЦЭМ!$D$33:$D$776,СВЦЭМ!$A$33:$A$776,$A77,СВЦЭМ!$B$33:$B$776,W$47)+'СЕТ СН'!$G$11+СВЦЭМ!$D$10+'СЕТ СН'!$G$6-'СЕТ СН'!$G$23</f>
        <v>1340.44181781</v>
      </c>
      <c r="X77" s="36">
        <f>SUMIFS(СВЦЭМ!$D$33:$D$776,СВЦЭМ!$A$33:$A$776,$A77,СВЦЭМ!$B$33:$B$776,X$47)+'СЕТ СН'!$G$11+СВЦЭМ!$D$10+'СЕТ СН'!$G$6-'СЕТ СН'!$G$23</f>
        <v>1329.19591627</v>
      </c>
      <c r="Y77" s="36">
        <f>SUMIFS(СВЦЭМ!$D$33:$D$776,СВЦЭМ!$A$33:$A$776,$A77,СВЦЭМ!$B$33:$B$776,Y$47)+'СЕТ СН'!$G$11+СВЦЭМ!$D$10+'СЕТ СН'!$G$6-'СЕТ СН'!$G$23</f>
        <v>1372.0063960500001</v>
      </c>
    </row>
    <row r="78" spans="1:26" ht="15.75" x14ac:dyDescent="0.2">
      <c r="A78" s="35">
        <f t="shared" si="1"/>
        <v>44135</v>
      </c>
      <c r="B78" s="36">
        <f>SUMIFS(СВЦЭМ!$D$33:$D$776,СВЦЭМ!$A$33:$A$776,$A78,СВЦЭМ!$B$33:$B$776,B$47)+'СЕТ СН'!$G$11+СВЦЭМ!$D$10+'СЕТ СН'!$G$6-'СЕТ СН'!$G$23</f>
        <v>1356.6270432199999</v>
      </c>
      <c r="C78" s="36">
        <f>SUMIFS(СВЦЭМ!$D$33:$D$776,СВЦЭМ!$A$33:$A$776,$A78,СВЦЭМ!$B$33:$B$776,C$47)+'СЕТ СН'!$G$11+СВЦЭМ!$D$10+'СЕТ СН'!$G$6-'СЕТ СН'!$G$23</f>
        <v>1422.5618720699999</v>
      </c>
      <c r="D78" s="36">
        <f>SUMIFS(СВЦЭМ!$D$33:$D$776,СВЦЭМ!$A$33:$A$776,$A78,СВЦЭМ!$B$33:$B$776,D$47)+'СЕТ СН'!$G$11+СВЦЭМ!$D$10+'СЕТ СН'!$G$6-'СЕТ СН'!$G$23</f>
        <v>1469.53132076</v>
      </c>
      <c r="E78" s="36">
        <f>SUMIFS(СВЦЭМ!$D$33:$D$776,СВЦЭМ!$A$33:$A$776,$A78,СВЦЭМ!$B$33:$B$776,E$47)+'СЕТ СН'!$G$11+СВЦЭМ!$D$10+'СЕТ СН'!$G$6-'СЕТ СН'!$G$23</f>
        <v>1468.98819678</v>
      </c>
      <c r="F78" s="36">
        <f>SUMIFS(СВЦЭМ!$D$33:$D$776,СВЦЭМ!$A$33:$A$776,$A78,СВЦЭМ!$B$33:$B$776,F$47)+'СЕТ СН'!$G$11+СВЦЭМ!$D$10+'СЕТ СН'!$G$6-'СЕТ СН'!$G$23</f>
        <v>1481.1516560999999</v>
      </c>
      <c r="G78" s="36">
        <f>SUMIFS(СВЦЭМ!$D$33:$D$776,СВЦЭМ!$A$33:$A$776,$A78,СВЦЭМ!$B$33:$B$776,G$47)+'СЕТ СН'!$G$11+СВЦЭМ!$D$10+'СЕТ СН'!$G$6-'СЕТ СН'!$G$23</f>
        <v>1470.2294953599999</v>
      </c>
      <c r="H78" s="36">
        <f>SUMIFS(СВЦЭМ!$D$33:$D$776,СВЦЭМ!$A$33:$A$776,$A78,СВЦЭМ!$B$33:$B$776,H$47)+'СЕТ СН'!$G$11+СВЦЭМ!$D$10+'СЕТ СН'!$G$6-'СЕТ СН'!$G$23</f>
        <v>1450.3364335199999</v>
      </c>
      <c r="I78" s="36">
        <f>SUMIFS(СВЦЭМ!$D$33:$D$776,СВЦЭМ!$A$33:$A$776,$A78,СВЦЭМ!$B$33:$B$776,I$47)+'СЕТ СН'!$G$11+СВЦЭМ!$D$10+'СЕТ СН'!$G$6-'СЕТ СН'!$G$23</f>
        <v>1426.0203075499999</v>
      </c>
      <c r="J78" s="36">
        <f>SUMIFS(СВЦЭМ!$D$33:$D$776,СВЦЭМ!$A$33:$A$776,$A78,СВЦЭМ!$B$33:$B$776,J$47)+'СЕТ СН'!$G$11+СВЦЭМ!$D$10+'СЕТ СН'!$G$6-'СЕТ СН'!$G$23</f>
        <v>1344.65668805</v>
      </c>
      <c r="K78" s="36">
        <f>SUMIFS(СВЦЭМ!$D$33:$D$776,СВЦЭМ!$A$33:$A$776,$A78,СВЦЭМ!$B$33:$B$776,K$47)+'СЕТ СН'!$G$11+СВЦЭМ!$D$10+'СЕТ СН'!$G$6-'СЕТ СН'!$G$23</f>
        <v>1293.05149654</v>
      </c>
      <c r="L78" s="36">
        <f>SUMIFS(СВЦЭМ!$D$33:$D$776,СВЦЭМ!$A$33:$A$776,$A78,СВЦЭМ!$B$33:$B$776,L$47)+'СЕТ СН'!$G$11+СВЦЭМ!$D$10+'СЕТ СН'!$G$6-'СЕТ СН'!$G$23</f>
        <v>1310.37607725</v>
      </c>
      <c r="M78" s="36">
        <f>SUMIFS(СВЦЭМ!$D$33:$D$776,СВЦЭМ!$A$33:$A$776,$A78,СВЦЭМ!$B$33:$B$776,M$47)+'СЕТ СН'!$G$11+СВЦЭМ!$D$10+'СЕТ СН'!$G$6-'СЕТ СН'!$G$23</f>
        <v>1297.0342488199999</v>
      </c>
      <c r="N78" s="36">
        <f>SUMIFS(СВЦЭМ!$D$33:$D$776,СВЦЭМ!$A$33:$A$776,$A78,СВЦЭМ!$B$33:$B$776,N$47)+'СЕТ СН'!$G$11+СВЦЭМ!$D$10+'СЕТ СН'!$G$6-'СЕТ СН'!$G$23</f>
        <v>1287.27805786</v>
      </c>
      <c r="O78" s="36">
        <f>SUMIFS(СВЦЭМ!$D$33:$D$776,СВЦЭМ!$A$33:$A$776,$A78,СВЦЭМ!$B$33:$B$776,O$47)+'СЕТ СН'!$G$11+СВЦЭМ!$D$10+'СЕТ СН'!$G$6-'СЕТ СН'!$G$23</f>
        <v>1324.0333115399999</v>
      </c>
      <c r="P78" s="36">
        <f>SUMIFS(СВЦЭМ!$D$33:$D$776,СВЦЭМ!$A$33:$A$776,$A78,СВЦЭМ!$B$33:$B$776,P$47)+'СЕТ СН'!$G$11+СВЦЭМ!$D$10+'СЕТ СН'!$G$6-'СЕТ СН'!$G$23</f>
        <v>1373.48836106</v>
      </c>
      <c r="Q78" s="36">
        <f>SUMIFS(СВЦЭМ!$D$33:$D$776,СВЦЭМ!$A$33:$A$776,$A78,СВЦЭМ!$B$33:$B$776,Q$47)+'СЕТ СН'!$G$11+СВЦЭМ!$D$10+'СЕТ СН'!$G$6-'СЕТ СН'!$G$23</f>
        <v>1339.0291087099999</v>
      </c>
      <c r="R78" s="36">
        <f>SUMIFS(СВЦЭМ!$D$33:$D$776,СВЦЭМ!$A$33:$A$776,$A78,СВЦЭМ!$B$33:$B$776,R$47)+'СЕТ СН'!$G$11+СВЦЭМ!$D$10+'СЕТ СН'!$G$6-'СЕТ СН'!$G$23</f>
        <v>1304.6890049200001</v>
      </c>
      <c r="S78" s="36">
        <f>SUMIFS(СВЦЭМ!$D$33:$D$776,СВЦЭМ!$A$33:$A$776,$A78,СВЦЭМ!$B$33:$B$776,S$47)+'СЕТ СН'!$G$11+СВЦЭМ!$D$10+'СЕТ СН'!$G$6-'СЕТ СН'!$G$23</f>
        <v>1294.73110245</v>
      </c>
      <c r="T78" s="36">
        <f>SUMIFS(СВЦЭМ!$D$33:$D$776,СВЦЭМ!$A$33:$A$776,$A78,СВЦЭМ!$B$33:$B$776,T$47)+'СЕТ СН'!$G$11+СВЦЭМ!$D$10+'СЕТ СН'!$G$6-'СЕТ СН'!$G$23</f>
        <v>1323.81584729</v>
      </c>
      <c r="U78" s="36">
        <f>SUMIFS(СВЦЭМ!$D$33:$D$776,СВЦЭМ!$A$33:$A$776,$A78,СВЦЭМ!$B$33:$B$776,U$47)+'СЕТ СН'!$G$11+СВЦЭМ!$D$10+'СЕТ СН'!$G$6-'СЕТ СН'!$G$23</f>
        <v>1330.29098189</v>
      </c>
      <c r="V78" s="36">
        <f>SUMIFS(СВЦЭМ!$D$33:$D$776,СВЦЭМ!$A$33:$A$776,$A78,СВЦЭМ!$B$33:$B$776,V$47)+'СЕТ СН'!$G$11+СВЦЭМ!$D$10+'СЕТ СН'!$G$6-'СЕТ СН'!$G$23</f>
        <v>1318.1728404999999</v>
      </c>
      <c r="W78" s="36">
        <f>SUMIFS(СВЦЭМ!$D$33:$D$776,СВЦЭМ!$A$33:$A$776,$A78,СВЦЭМ!$B$33:$B$776,W$47)+'СЕТ СН'!$G$11+СВЦЭМ!$D$10+'СЕТ СН'!$G$6-'СЕТ СН'!$G$23</f>
        <v>1306.1134048899999</v>
      </c>
      <c r="X78" s="36">
        <f>SUMIFS(СВЦЭМ!$D$33:$D$776,СВЦЭМ!$A$33:$A$776,$A78,СВЦЭМ!$B$33:$B$776,X$47)+'СЕТ СН'!$G$11+СВЦЭМ!$D$10+'СЕТ СН'!$G$6-'СЕТ СН'!$G$23</f>
        <v>1266.90873807</v>
      </c>
      <c r="Y78" s="36">
        <f>SUMIFS(СВЦЭМ!$D$33:$D$776,СВЦЭМ!$A$33:$A$776,$A78,СВЦЭМ!$B$33:$B$776,Y$47)+'СЕТ СН'!$G$11+СВЦЭМ!$D$10+'СЕТ СН'!$G$6-'СЕТ СН'!$G$23</f>
        <v>1276.8721039699999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0"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31"/>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32"/>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01.10.2020</v>
      </c>
      <c r="B84" s="36">
        <f>SUMIFS(СВЦЭМ!$D$33:$D$776,СВЦЭМ!$A$33:$A$776,$A84,СВЦЭМ!$B$33:$B$776,B$83)+'СЕТ СН'!$H$11+СВЦЭМ!$D$10+'СЕТ СН'!$H$6-'СЕТ СН'!$H$23</f>
        <v>1087.0724789999999</v>
      </c>
      <c r="C84" s="36">
        <f>SUMIFS(СВЦЭМ!$D$33:$D$776,СВЦЭМ!$A$33:$A$776,$A84,СВЦЭМ!$B$33:$B$776,C$83)+'СЕТ СН'!$H$11+СВЦЭМ!$D$10+'СЕТ СН'!$H$6-'СЕТ СН'!$H$23</f>
        <v>1148.02139268</v>
      </c>
      <c r="D84" s="36">
        <f>SUMIFS(СВЦЭМ!$D$33:$D$776,СВЦЭМ!$A$33:$A$776,$A84,СВЦЭМ!$B$33:$B$776,D$83)+'СЕТ СН'!$H$11+СВЦЭМ!$D$10+'СЕТ СН'!$H$6-'СЕТ СН'!$H$23</f>
        <v>1192.51067844</v>
      </c>
      <c r="E84" s="36">
        <f>SUMIFS(СВЦЭМ!$D$33:$D$776,СВЦЭМ!$A$33:$A$776,$A84,СВЦЭМ!$B$33:$B$776,E$83)+'СЕТ СН'!$H$11+СВЦЭМ!$D$10+'СЕТ СН'!$H$6-'СЕТ СН'!$H$23</f>
        <v>1214.1662603499999</v>
      </c>
      <c r="F84" s="36">
        <f>SUMIFS(СВЦЭМ!$D$33:$D$776,СВЦЭМ!$A$33:$A$776,$A84,СВЦЭМ!$B$33:$B$776,F$83)+'СЕТ СН'!$H$11+СВЦЭМ!$D$10+'СЕТ СН'!$H$6-'СЕТ СН'!$H$23</f>
        <v>1214.8812417199999</v>
      </c>
      <c r="G84" s="36">
        <f>SUMIFS(СВЦЭМ!$D$33:$D$776,СВЦЭМ!$A$33:$A$776,$A84,СВЦЭМ!$B$33:$B$776,G$83)+'СЕТ СН'!$H$11+СВЦЭМ!$D$10+'СЕТ СН'!$H$6-'СЕТ СН'!$H$23</f>
        <v>1198.3405849999999</v>
      </c>
      <c r="H84" s="36">
        <f>SUMIFS(СВЦЭМ!$D$33:$D$776,СВЦЭМ!$A$33:$A$776,$A84,СВЦЭМ!$B$33:$B$776,H$83)+'СЕТ СН'!$H$11+СВЦЭМ!$D$10+'СЕТ СН'!$H$6-'СЕТ СН'!$H$23</f>
        <v>1147.0820308499999</v>
      </c>
      <c r="I84" s="36">
        <f>SUMIFS(СВЦЭМ!$D$33:$D$776,СВЦЭМ!$A$33:$A$776,$A84,СВЦЭМ!$B$33:$B$776,I$83)+'СЕТ СН'!$H$11+СВЦЭМ!$D$10+'СЕТ СН'!$H$6-'СЕТ СН'!$H$23</f>
        <v>1091.34138263</v>
      </c>
      <c r="J84" s="36">
        <f>SUMIFS(СВЦЭМ!$D$33:$D$776,СВЦЭМ!$A$33:$A$776,$A84,СВЦЭМ!$B$33:$B$776,J$83)+'СЕТ СН'!$H$11+СВЦЭМ!$D$10+'СЕТ СН'!$H$6-'СЕТ СН'!$H$23</f>
        <v>1029.80720999</v>
      </c>
      <c r="K84" s="36">
        <f>SUMIFS(СВЦЭМ!$D$33:$D$776,СВЦЭМ!$A$33:$A$776,$A84,СВЦЭМ!$B$33:$B$776,K$83)+'СЕТ СН'!$H$11+СВЦЭМ!$D$10+'СЕТ СН'!$H$6-'СЕТ СН'!$H$23</f>
        <v>996.11571855</v>
      </c>
      <c r="L84" s="36">
        <f>SUMIFS(СВЦЭМ!$D$33:$D$776,СВЦЭМ!$A$33:$A$776,$A84,СВЦЭМ!$B$33:$B$776,L$83)+'СЕТ СН'!$H$11+СВЦЭМ!$D$10+'СЕТ СН'!$H$6-'СЕТ СН'!$H$23</f>
        <v>996.89172836</v>
      </c>
      <c r="M84" s="36">
        <f>SUMIFS(СВЦЭМ!$D$33:$D$776,СВЦЭМ!$A$33:$A$776,$A84,СВЦЭМ!$B$33:$B$776,M$83)+'СЕТ СН'!$H$11+СВЦЭМ!$D$10+'СЕТ СН'!$H$6-'СЕТ СН'!$H$23</f>
        <v>1001.9218482</v>
      </c>
      <c r="N84" s="36">
        <f>SUMIFS(СВЦЭМ!$D$33:$D$776,СВЦЭМ!$A$33:$A$776,$A84,СВЦЭМ!$B$33:$B$776,N$83)+'СЕТ СН'!$H$11+СВЦЭМ!$D$10+'СЕТ СН'!$H$6-'СЕТ СН'!$H$23</f>
        <v>1016.05482393</v>
      </c>
      <c r="O84" s="36">
        <f>SUMIFS(СВЦЭМ!$D$33:$D$776,СВЦЭМ!$A$33:$A$776,$A84,СВЦЭМ!$B$33:$B$776,O$83)+'СЕТ СН'!$H$11+СВЦЭМ!$D$10+'СЕТ СН'!$H$6-'СЕТ СН'!$H$23</f>
        <v>1038.8955640099998</v>
      </c>
      <c r="P84" s="36">
        <f>SUMIFS(СВЦЭМ!$D$33:$D$776,СВЦЭМ!$A$33:$A$776,$A84,СВЦЭМ!$B$33:$B$776,P$83)+'СЕТ СН'!$H$11+СВЦЭМ!$D$10+'СЕТ СН'!$H$6-'СЕТ СН'!$H$23</f>
        <v>1063.8481754999998</v>
      </c>
      <c r="Q84" s="36">
        <f>SUMIFS(СВЦЭМ!$D$33:$D$776,СВЦЭМ!$A$33:$A$776,$A84,СВЦЭМ!$B$33:$B$776,Q$83)+'СЕТ СН'!$H$11+СВЦЭМ!$D$10+'СЕТ СН'!$H$6-'СЕТ СН'!$H$23</f>
        <v>1030.31202678</v>
      </c>
      <c r="R84" s="36">
        <f>SUMIFS(СВЦЭМ!$D$33:$D$776,СВЦЭМ!$A$33:$A$776,$A84,СВЦЭМ!$B$33:$B$776,R$83)+'СЕТ СН'!$H$11+СВЦЭМ!$D$10+'СЕТ СН'!$H$6-'СЕТ СН'!$H$23</f>
        <v>992.66643261999991</v>
      </c>
      <c r="S84" s="36">
        <f>SUMIFS(СВЦЭМ!$D$33:$D$776,СВЦЭМ!$A$33:$A$776,$A84,СВЦЭМ!$B$33:$B$776,S$83)+'СЕТ СН'!$H$11+СВЦЭМ!$D$10+'СЕТ СН'!$H$6-'СЕТ СН'!$H$23</f>
        <v>952.71536312000001</v>
      </c>
      <c r="T84" s="36">
        <f>SUMIFS(СВЦЭМ!$D$33:$D$776,СВЦЭМ!$A$33:$A$776,$A84,СВЦЭМ!$B$33:$B$776,T$83)+'СЕТ СН'!$H$11+СВЦЭМ!$D$10+'СЕТ СН'!$H$6-'СЕТ СН'!$H$23</f>
        <v>941.63413952999997</v>
      </c>
      <c r="U84" s="36">
        <f>SUMIFS(СВЦЭМ!$D$33:$D$776,СВЦЭМ!$A$33:$A$776,$A84,СВЦЭМ!$B$33:$B$776,U$83)+'СЕТ СН'!$H$11+СВЦЭМ!$D$10+'СЕТ СН'!$H$6-'СЕТ СН'!$H$23</f>
        <v>945.69061146999991</v>
      </c>
      <c r="V84" s="36">
        <f>SUMIFS(СВЦЭМ!$D$33:$D$776,СВЦЭМ!$A$33:$A$776,$A84,СВЦЭМ!$B$33:$B$776,V$83)+'СЕТ СН'!$H$11+СВЦЭМ!$D$10+'СЕТ СН'!$H$6-'СЕТ СН'!$H$23</f>
        <v>942.49281456999995</v>
      </c>
      <c r="W84" s="36">
        <f>SUMIFS(СВЦЭМ!$D$33:$D$776,СВЦЭМ!$A$33:$A$776,$A84,СВЦЭМ!$B$33:$B$776,W$83)+'СЕТ СН'!$H$11+СВЦЭМ!$D$10+'СЕТ СН'!$H$6-'СЕТ СН'!$H$23</f>
        <v>940.86588526000003</v>
      </c>
      <c r="X84" s="36">
        <f>SUMIFS(СВЦЭМ!$D$33:$D$776,СВЦЭМ!$A$33:$A$776,$A84,СВЦЭМ!$B$33:$B$776,X$83)+'СЕТ СН'!$H$11+СВЦЭМ!$D$10+'СЕТ СН'!$H$6-'СЕТ СН'!$H$23</f>
        <v>949.77664438999989</v>
      </c>
      <c r="Y84" s="36">
        <f>SUMIFS(СВЦЭМ!$D$33:$D$776,СВЦЭМ!$A$33:$A$776,$A84,СВЦЭМ!$B$33:$B$776,Y$83)+'СЕТ СН'!$H$11+СВЦЭМ!$D$10+'СЕТ СН'!$H$6-'СЕТ СН'!$H$23</f>
        <v>979.87534233999997</v>
      </c>
      <c r="AA84" s="45"/>
    </row>
    <row r="85" spans="1:27" ht="15.75" x14ac:dyDescent="0.2">
      <c r="A85" s="35">
        <f>A84+1</f>
        <v>44106</v>
      </c>
      <c r="B85" s="36">
        <f>SUMIFS(СВЦЭМ!$D$33:$D$776,СВЦЭМ!$A$33:$A$776,$A85,СВЦЭМ!$B$33:$B$776,B$83)+'СЕТ СН'!$H$11+СВЦЭМ!$D$10+'СЕТ СН'!$H$6-'СЕТ СН'!$H$23</f>
        <v>1050.7574937999998</v>
      </c>
      <c r="C85" s="36">
        <f>SUMIFS(СВЦЭМ!$D$33:$D$776,СВЦЭМ!$A$33:$A$776,$A85,СВЦЭМ!$B$33:$B$776,C$83)+'СЕТ СН'!$H$11+СВЦЭМ!$D$10+'СЕТ СН'!$H$6-'СЕТ СН'!$H$23</f>
        <v>1130.2102801400001</v>
      </c>
      <c r="D85" s="36">
        <f>SUMIFS(СВЦЭМ!$D$33:$D$776,СВЦЭМ!$A$33:$A$776,$A85,СВЦЭМ!$B$33:$B$776,D$83)+'СЕТ СН'!$H$11+СВЦЭМ!$D$10+'СЕТ СН'!$H$6-'СЕТ СН'!$H$23</f>
        <v>1186.9779405700001</v>
      </c>
      <c r="E85" s="36">
        <f>SUMIFS(СВЦЭМ!$D$33:$D$776,СВЦЭМ!$A$33:$A$776,$A85,СВЦЭМ!$B$33:$B$776,E$83)+'СЕТ СН'!$H$11+СВЦЭМ!$D$10+'СЕТ СН'!$H$6-'СЕТ СН'!$H$23</f>
        <v>1206.4555964599999</v>
      </c>
      <c r="F85" s="36">
        <f>SUMIFS(СВЦЭМ!$D$33:$D$776,СВЦЭМ!$A$33:$A$776,$A85,СВЦЭМ!$B$33:$B$776,F$83)+'СЕТ СН'!$H$11+СВЦЭМ!$D$10+'СЕТ СН'!$H$6-'СЕТ СН'!$H$23</f>
        <v>1213.04640612</v>
      </c>
      <c r="G85" s="36">
        <f>SUMIFS(СВЦЭМ!$D$33:$D$776,СВЦЭМ!$A$33:$A$776,$A85,СВЦЭМ!$B$33:$B$776,G$83)+'СЕТ СН'!$H$11+СВЦЭМ!$D$10+'СЕТ СН'!$H$6-'СЕТ СН'!$H$23</f>
        <v>1193.2118889200001</v>
      </c>
      <c r="H85" s="36">
        <f>SUMIFS(СВЦЭМ!$D$33:$D$776,СВЦЭМ!$A$33:$A$776,$A85,СВЦЭМ!$B$33:$B$776,H$83)+'СЕТ СН'!$H$11+СВЦЭМ!$D$10+'СЕТ СН'!$H$6-'СЕТ СН'!$H$23</f>
        <v>1138.33641855</v>
      </c>
      <c r="I85" s="36">
        <f>SUMIFS(СВЦЭМ!$D$33:$D$776,СВЦЭМ!$A$33:$A$776,$A85,СВЦЭМ!$B$33:$B$776,I$83)+'СЕТ СН'!$H$11+СВЦЭМ!$D$10+'СЕТ СН'!$H$6-'СЕТ СН'!$H$23</f>
        <v>1084.5389099700001</v>
      </c>
      <c r="J85" s="36">
        <f>SUMIFS(СВЦЭМ!$D$33:$D$776,СВЦЭМ!$A$33:$A$776,$A85,СВЦЭМ!$B$33:$B$776,J$83)+'СЕТ СН'!$H$11+СВЦЭМ!$D$10+'СЕТ СН'!$H$6-'СЕТ СН'!$H$23</f>
        <v>1027.8304285199999</v>
      </c>
      <c r="K85" s="36">
        <f>SUMIFS(СВЦЭМ!$D$33:$D$776,СВЦЭМ!$A$33:$A$776,$A85,СВЦЭМ!$B$33:$B$776,K$83)+'СЕТ СН'!$H$11+СВЦЭМ!$D$10+'СЕТ СН'!$H$6-'СЕТ СН'!$H$23</f>
        <v>994.43688921</v>
      </c>
      <c r="L85" s="36">
        <f>SUMIFS(СВЦЭМ!$D$33:$D$776,СВЦЭМ!$A$33:$A$776,$A85,СВЦЭМ!$B$33:$B$776,L$83)+'СЕТ СН'!$H$11+СВЦЭМ!$D$10+'СЕТ СН'!$H$6-'СЕТ СН'!$H$23</f>
        <v>993.11351749999994</v>
      </c>
      <c r="M85" s="36">
        <f>SUMIFS(СВЦЭМ!$D$33:$D$776,СВЦЭМ!$A$33:$A$776,$A85,СВЦЭМ!$B$33:$B$776,M$83)+'СЕТ СН'!$H$11+СВЦЭМ!$D$10+'СЕТ СН'!$H$6-'СЕТ СН'!$H$23</f>
        <v>998.05407983999999</v>
      </c>
      <c r="N85" s="36">
        <f>SUMIFS(СВЦЭМ!$D$33:$D$776,СВЦЭМ!$A$33:$A$776,$A85,СВЦЭМ!$B$33:$B$776,N$83)+'СЕТ СН'!$H$11+СВЦЭМ!$D$10+'СЕТ СН'!$H$6-'СЕТ СН'!$H$23</f>
        <v>1009.17903469</v>
      </c>
      <c r="O85" s="36">
        <f>SUMIFS(СВЦЭМ!$D$33:$D$776,СВЦЭМ!$A$33:$A$776,$A85,СВЦЭМ!$B$33:$B$776,O$83)+'СЕТ СН'!$H$11+СВЦЭМ!$D$10+'СЕТ СН'!$H$6-'СЕТ СН'!$H$23</f>
        <v>1034.31550111</v>
      </c>
      <c r="P85" s="36">
        <f>SUMIFS(СВЦЭМ!$D$33:$D$776,СВЦЭМ!$A$33:$A$776,$A85,СВЦЭМ!$B$33:$B$776,P$83)+'СЕТ СН'!$H$11+СВЦЭМ!$D$10+'СЕТ СН'!$H$6-'СЕТ СН'!$H$23</f>
        <v>1066.64353355</v>
      </c>
      <c r="Q85" s="36">
        <f>SUMIFS(СВЦЭМ!$D$33:$D$776,СВЦЭМ!$A$33:$A$776,$A85,СВЦЭМ!$B$33:$B$776,Q$83)+'СЕТ СН'!$H$11+СВЦЭМ!$D$10+'СЕТ СН'!$H$6-'СЕТ СН'!$H$23</f>
        <v>1034.5856415600001</v>
      </c>
      <c r="R85" s="36">
        <f>SUMIFS(СВЦЭМ!$D$33:$D$776,СВЦЭМ!$A$33:$A$776,$A85,СВЦЭМ!$B$33:$B$776,R$83)+'СЕТ СН'!$H$11+СВЦЭМ!$D$10+'СЕТ СН'!$H$6-'СЕТ СН'!$H$23</f>
        <v>994.83099902999993</v>
      </c>
      <c r="S85" s="36">
        <f>SUMIFS(СВЦЭМ!$D$33:$D$776,СВЦЭМ!$A$33:$A$776,$A85,СВЦЭМ!$B$33:$B$776,S$83)+'СЕТ СН'!$H$11+СВЦЭМ!$D$10+'СЕТ СН'!$H$6-'СЕТ СН'!$H$23</f>
        <v>957.13084006999998</v>
      </c>
      <c r="T85" s="36">
        <f>SUMIFS(СВЦЭМ!$D$33:$D$776,СВЦЭМ!$A$33:$A$776,$A85,СВЦЭМ!$B$33:$B$776,T$83)+'СЕТ СН'!$H$11+СВЦЭМ!$D$10+'СЕТ СН'!$H$6-'СЕТ СН'!$H$23</f>
        <v>932.59280367999997</v>
      </c>
      <c r="U85" s="36">
        <f>SUMIFS(СВЦЭМ!$D$33:$D$776,СВЦЭМ!$A$33:$A$776,$A85,СВЦЭМ!$B$33:$B$776,U$83)+'СЕТ СН'!$H$11+СВЦЭМ!$D$10+'СЕТ СН'!$H$6-'СЕТ СН'!$H$23</f>
        <v>926.09982360000004</v>
      </c>
      <c r="V85" s="36">
        <f>SUMIFS(СВЦЭМ!$D$33:$D$776,СВЦЭМ!$A$33:$A$776,$A85,СВЦЭМ!$B$33:$B$776,V$83)+'СЕТ СН'!$H$11+СВЦЭМ!$D$10+'СЕТ СН'!$H$6-'СЕТ СН'!$H$23</f>
        <v>930.64331387000004</v>
      </c>
      <c r="W85" s="36">
        <f>SUMIFS(СВЦЭМ!$D$33:$D$776,СВЦЭМ!$A$33:$A$776,$A85,СВЦЭМ!$B$33:$B$776,W$83)+'СЕТ СН'!$H$11+СВЦЭМ!$D$10+'СЕТ СН'!$H$6-'СЕТ СН'!$H$23</f>
        <v>929.83710532999999</v>
      </c>
      <c r="X85" s="36">
        <f>SUMIFS(СВЦЭМ!$D$33:$D$776,СВЦЭМ!$A$33:$A$776,$A85,СВЦЭМ!$B$33:$B$776,X$83)+'СЕТ СН'!$H$11+СВЦЭМ!$D$10+'СЕТ СН'!$H$6-'СЕТ СН'!$H$23</f>
        <v>950.3339887599999</v>
      </c>
      <c r="Y85" s="36">
        <f>SUMIFS(СВЦЭМ!$D$33:$D$776,СВЦЭМ!$A$33:$A$776,$A85,СВЦЭМ!$B$33:$B$776,Y$83)+'СЕТ СН'!$H$11+СВЦЭМ!$D$10+'СЕТ СН'!$H$6-'СЕТ СН'!$H$23</f>
        <v>978.57758559000001</v>
      </c>
    </row>
    <row r="86" spans="1:27" ht="15.75" x14ac:dyDescent="0.2">
      <c r="A86" s="35">
        <f t="shared" ref="A86:A114" si="2">A85+1</f>
        <v>44107</v>
      </c>
      <c r="B86" s="36">
        <f>SUMIFS(СВЦЭМ!$D$33:$D$776,СВЦЭМ!$A$33:$A$776,$A86,СВЦЭМ!$B$33:$B$776,B$83)+'СЕТ СН'!$H$11+СВЦЭМ!$D$10+'СЕТ СН'!$H$6-'СЕТ СН'!$H$23</f>
        <v>1043.21240498</v>
      </c>
      <c r="C86" s="36">
        <f>SUMIFS(СВЦЭМ!$D$33:$D$776,СВЦЭМ!$A$33:$A$776,$A86,СВЦЭМ!$B$33:$B$776,C$83)+'СЕТ СН'!$H$11+СВЦЭМ!$D$10+'СЕТ СН'!$H$6-'СЕТ СН'!$H$23</f>
        <v>1122.1773726900001</v>
      </c>
      <c r="D86" s="36">
        <f>SUMIFS(СВЦЭМ!$D$33:$D$776,СВЦЭМ!$A$33:$A$776,$A86,СВЦЭМ!$B$33:$B$776,D$83)+'СЕТ СН'!$H$11+СВЦЭМ!$D$10+'СЕТ СН'!$H$6-'СЕТ СН'!$H$23</f>
        <v>1190.5289618900001</v>
      </c>
      <c r="E86" s="36">
        <f>SUMIFS(СВЦЭМ!$D$33:$D$776,СВЦЭМ!$A$33:$A$776,$A86,СВЦЭМ!$B$33:$B$776,E$83)+'СЕТ СН'!$H$11+СВЦЭМ!$D$10+'СЕТ СН'!$H$6-'СЕТ СН'!$H$23</f>
        <v>1202.0834920799998</v>
      </c>
      <c r="F86" s="36">
        <f>SUMIFS(СВЦЭМ!$D$33:$D$776,СВЦЭМ!$A$33:$A$776,$A86,СВЦЭМ!$B$33:$B$776,F$83)+'СЕТ СН'!$H$11+СВЦЭМ!$D$10+'СЕТ СН'!$H$6-'СЕТ СН'!$H$23</f>
        <v>1206.36933013</v>
      </c>
      <c r="G86" s="36">
        <f>SUMIFS(СВЦЭМ!$D$33:$D$776,СВЦЭМ!$A$33:$A$776,$A86,СВЦЭМ!$B$33:$B$776,G$83)+'СЕТ СН'!$H$11+СВЦЭМ!$D$10+'СЕТ СН'!$H$6-'СЕТ СН'!$H$23</f>
        <v>1194.40821207</v>
      </c>
      <c r="H86" s="36">
        <f>SUMIFS(СВЦЭМ!$D$33:$D$776,СВЦЭМ!$A$33:$A$776,$A86,СВЦЭМ!$B$33:$B$776,H$83)+'СЕТ СН'!$H$11+СВЦЭМ!$D$10+'СЕТ СН'!$H$6-'СЕТ СН'!$H$23</f>
        <v>1171.13460461</v>
      </c>
      <c r="I86" s="36">
        <f>SUMIFS(СВЦЭМ!$D$33:$D$776,СВЦЭМ!$A$33:$A$776,$A86,СВЦЭМ!$B$33:$B$776,I$83)+'СЕТ СН'!$H$11+СВЦЭМ!$D$10+'СЕТ СН'!$H$6-'СЕТ СН'!$H$23</f>
        <v>1135.12089137</v>
      </c>
      <c r="J86" s="36">
        <f>SUMIFS(СВЦЭМ!$D$33:$D$776,СВЦЭМ!$A$33:$A$776,$A86,СВЦЭМ!$B$33:$B$776,J$83)+'СЕТ СН'!$H$11+СВЦЭМ!$D$10+'СЕТ СН'!$H$6-'СЕТ СН'!$H$23</f>
        <v>1049.1970192399999</v>
      </c>
      <c r="K86" s="36">
        <f>SUMIFS(СВЦЭМ!$D$33:$D$776,СВЦЭМ!$A$33:$A$776,$A86,СВЦЭМ!$B$33:$B$776,K$83)+'СЕТ СН'!$H$11+СВЦЭМ!$D$10+'СЕТ СН'!$H$6-'СЕТ СН'!$H$23</f>
        <v>993.63686180999991</v>
      </c>
      <c r="L86" s="36">
        <f>SUMIFS(СВЦЭМ!$D$33:$D$776,СВЦЭМ!$A$33:$A$776,$A86,СВЦЭМ!$B$33:$B$776,L$83)+'СЕТ СН'!$H$11+СВЦЭМ!$D$10+'СЕТ СН'!$H$6-'СЕТ СН'!$H$23</f>
        <v>987.90093710999997</v>
      </c>
      <c r="M86" s="36">
        <f>SUMIFS(СВЦЭМ!$D$33:$D$776,СВЦЭМ!$A$33:$A$776,$A86,СВЦЭМ!$B$33:$B$776,M$83)+'СЕТ СН'!$H$11+СВЦЭМ!$D$10+'СЕТ СН'!$H$6-'СЕТ СН'!$H$23</f>
        <v>993.72899832999997</v>
      </c>
      <c r="N86" s="36">
        <f>SUMIFS(СВЦЭМ!$D$33:$D$776,СВЦЭМ!$A$33:$A$776,$A86,СВЦЭМ!$B$33:$B$776,N$83)+'СЕТ СН'!$H$11+СВЦЭМ!$D$10+'СЕТ СН'!$H$6-'СЕТ СН'!$H$23</f>
        <v>1004.5003580299999</v>
      </c>
      <c r="O86" s="36">
        <f>SUMIFS(СВЦЭМ!$D$33:$D$776,СВЦЭМ!$A$33:$A$776,$A86,СВЦЭМ!$B$33:$B$776,O$83)+'СЕТ СН'!$H$11+СВЦЭМ!$D$10+'СЕТ СН'!$H$6-'СЕТ СН'!$H$23</f>
        <v>1037.6686215899999</v>
      </c>
      <c r="P86" s="36">
        <f>SUMIFS(СВЦЭМ!$D$33:$D$776,СВЦЭМ!$A$33:$A$776,$A86,СВЦЭМ!$B$33:$B$776,P$83)+'СЕТ СН'!$H$11+СВЦЭМ!$D$10+'СЕТ СН'!$H$6-'СЕТ СН'!$H$23</f>
        <v>1071.93489993</v>
      </c>
      <c r="Q86" s="36">
        <f>SUMIFS(СВЦЭМ!$D$33:$D$776,СВЦЭМ!$A$33:$A$776,$A86,СВЦЭМ!$B$33:$B$776,Q$83)+'СЕТ СН'!$H$11+СВЦЭМ!$D$10+'СЕТ СН'!$H$6-'СЕТ СН'!$H$23</f>
        <v>1044.7388341799999</v>
      </c>
      <c r="R86" s="36">
        <f>SUMIFS(СВЦЭМ!$D$33:$D$776,СВЦЭМ!$A$33:$A$776,$A86,СВЦЭМ!$B$33:$B$776,R$83)+'СЕТ СН'!$H$11+СВЦЭМ!$D$10+'СЕТ СН'!$H$6-'СЕТ СН'!$H$23</f>
        <v>1005.23185574</v>
      </c>
      <c r="S86" s="36">
        <f>SUMIFS(СВЦЭМ!$D$33:$D$776,СВЦЭМ!$A$33:$A$776,$A86,СВЦЭМ!$B$33:$B$776,S$83)+'СЕТ СН'!$H$11+СВЦЭМ!$D$10+'СЕТ СН'!$H$6-'СЕТ СН'!$H$23</f>
        <v>954.24721211999997</v>
      </c>
      <c r="T86" s="36">
        <f>SUMIFS(СВЦЭМ!$D$33:$D$776,СВЦЭМ!$A$33:$A$776,$A86,СВЦЭМ!$B$33:$B$776,T$83)+'СЕТ СН'!$H$11+СВЦЭМ!$D$10+'СЕТ СН'!$H$6-'СЕТ СН'!$H$23</f>
        <v>937.64013825999996</v>
      </c>
      <c r="U86" s="36">
        <f>SUMIFS(СВЦЭМ!$D$33:$D$776,СВЦЭМ!$A$33:$A$776,$A86,СВЦЭМ!$B$33:$B$776,U$83)+'СЕТ СН'!$H$11+СВЦЭМ!$D$10+'СЕТ СН'!$H$6-'СЕТ СН'!$H$23</f>
        <v>928.76749766</v>
      </c>
      <c r="V86" s="36">
        <f>SUMIFS(СВЦЭМ!$D$33:$D$776,СВЦЭМ!$A$33:$A$776,$A86,СВЦЭМ!$B$33:$B$776,V$83)+'СЕТ СН'!$H$11+СВЦЭМ!$D$10+'СЕТ СН'!$H$6-'СЕТ СН'!$H$23</f>
        <v>923.17912927999998</v>
      </c>
      <c r="W86" s="36">
        <f>SUMIFS(СВЦЭМ!$D$33:$D$776,СВЦЭМ!$A$33:$A$776,$A86,СВЦЭМ!$B$33:$B$776,W$83)+'СЕТ СН'!$H$11+СВЦЭМ!$D$10+'СЕТ СН'!$H$6-'СЕТ СН'!$H$23</f>
        <v>930.61381025000003</v>
      </c>
      <c r="X86" s="36">
        <f>SUMIFS(СВЦЭМ!$D$33:$D$776,СВЦЭМ!$A$33:$A$776,$A86,СВЦЭМ!$B$33:$B$776,X$83)+'СЕТ СН'!$H$11+СВЦЭМ!$D$10+'СЕТ СН'!$H$6-'СЕТ СН'!$H$23</f>
        <v>943.70720256999994</v>
      </c>
      <c r="Y86" s="36">
        <f>SUMIFS(СВЦЭМ!$D$33:$D$776,СВЦЭМ!$A$33:$A$776,$A86,СВЦЭМ!$B$33:$B$776,Y$83)+'СЕТ СН'!$H$11+СВЦЭМ!$D$10+'СЕТ СН'!$H$6-'СЕТ СН'!$H$23</f>
        <v>979.32180808999999</v>
      </c>
    </row>
    <row r="87" spans="1:27" ht="15.75" x14ac:dyDescent="0.2">
      <c r="A87" s="35">
        <f t="shared" si="2"/>
        <v>44108</v>
      </c>
      <c r="B87" s="36">
        <f>SUMIFS(СВЦЭМ!$D$33:$D$776,СВЦЭМ!$A$33:$A$776,$A87,СВЦЭМ!$B$33:$B$776,B$83)+'СЕТ СН'!$H$11+СВЦЭМ!$D$10+'СЕТ СН'!$H$6-'СЕТ СН'!$H$23</f>
        <v>1075.0957089799999</v>
      </c>
      <c r="C87" s="36">
        <f>SUMIFS(СВЦЭМ!$D$33:$D$776,СВЦЭМ!$A$33:$A$776,$A87,СВЦЭМ!$B$33:$B$776,C$83)+'СЕТ СН'!$H$11+СВЦЭМ!$D$10+'СЕТ СН'!$H$6-'СЕТ СН'!$H$23</f>
        <v>1152.07978521</v>
      </c>
      <c r="D87" s="36">
        <f>SUMIFS(СВЦЭМ!$D$33:$D$776,СВЦЭМ!$A$33:$A$776,$A87,СВЦЭМ!$B$33:$B$776,D$83)+'СЕТ СН'!$H$11+СВЦЭМ!$D$10+'СЕТ СН'!$H$6-'СЕТ СН'!$H$23</f>
        <v>1225.8136981799998</v>
      </c>
      <c r="E87" s="36">
        <f>SUMIFS(СВЦЭМ!$D$33:$D$776,СВЦЭМ!$A$33:$A$776,$A87,СВЦЭМ!$B$33:$B$776,E$83)+'СЕТ СН'!$H$11+СВЦЭМ!$D$10+'СЕТ СН'!$H$6-'СЕТ СН'!$H$23</f>
        <v>1254.73213979</v>
      </c>
      <c r="F87" s="36">
        <f>SUMIFS(СВЦЭМ!$D$33:$D$776,СВЦЭМ!$A$33:$A$776,$A87,СВЦЭМ!$B$33:$B$776,F$83)+'СЕТ СН'!$H$11+СВЦЭМ!$D$10+'СЕТ СН'!$H$6-'СЕТ СН'!$H$23</f>
        <v>1259.3216706899998</v>
      </c>
      <c r="G87" s="36">
        <f>SUMIFS(СВЦЭМ!$D$33:$D$776,СВЦЭМ!$A$33:$A$776,$A87,СВЦЭМ!$B$33:$B$776,G$83)+'СЕТ СН'!$H$11+СВЦЭМ!$D$10+'СЕТ СН'!$H$6-'СЕТ СН'!$H$23</f>
        <v>1249.26054901</v>
      </c>
      <c r="H87" s="36">
        <f>SUMIFS(СВЦЭМ!$D$33:$D$776,СВЦЭМ!$A$33:$A$776,$A87,СВЦЭМ!$B$33:$B$776,H$83)+'СЕТ СН'!$H$11+СВЦЭМ!$D$10+'СЕТ СН'!$H$6-'СЕТ СН'!$H$23</f>
        <v>1235.2615870699999</v>
      </c>
      <c r="I87" s="36">
        <f>SUMIFS(СВЦЭМ!$D$33:$D$776,СВЦЭМ!$A$33:$A$776,$A87,СВЦЭМ!$B$33:$B$776,I$83)+'СЕТ СН'!$H$11+СВЦЭМ!$D$10+'СЕТ СН'!$H$6-'СЕТ СН'!$H$23</f>
        <v>1202.88604272</v>
      </c>
      <c r="J87" s="36">
        <f>SUMIFS(СВЦЭМ!$D$33:$D$776,СВЦЭМ!$A$33:$A$776,$A87,СВЦЭМ!$B$33:$B$776,J$83)+'СЕТ СН'!$H$11+СВЦЭМ!$D$10+'СЕТ СН'!$H$6-'СЕТ СН'!$H$23</f>
        <v>1107.9507791199999</v>
      </c>
      <c r="K87" s="36">
        <f>SUMIFS(СВЦЭМ!$D$33:$D$776,СВЦЭМ!$A$33:$A$776,$A87,СВЦЭМ!$B$33:$B$776,K$83)+'СЕТ СН'!$H$11+СВЦЭМ!$D$10+'СЕТ СН'!$H$6-'СЕТ СН'!$H$23</f>
        <v>1037.47379327</v>
      </c>
      <c r="L87" s="36">
        <f>SUMIFS(СВЦЭМ!$D$33:$D$776,СВЦЭМ!$A$33:$A$776,$A87,СВЦЭМ!$B$33:$B$776,L$83)+'СЕТ СН'!$H$11+СВЦЭМ!$D$10+'СЕТ СН'!$H$6-'СЕТ СН'!$H$23</f>
        <v>1004.3020139499999</v>
      </c>
      <c r="M87" s="36">
        <f>SUMIFS(СВЦЭМ!$D$33:$D$776,СВЦЭМ!$A$33:$A$776,$A87,СВЦЭМ!$B$33:$B$776,M$83)+'СЕТ СН'!$H$11+СВЦЭМ!$D$10+'СЕТ СН'!$H$6-'СЕТ СН'!$H$23</f>
        <v>1010.1936346299999</v>
      </c>
      <c r="N87" s="36">
        <f>SUMIFS(СВЦЭМ!$D$33:$D$776,СВЦЭМ!$A$33:$A$776,$A87,СВЦЭМ!$B$33:$B$776,N$83)+'СЕТ СН'!$H$11+СВЦЭМ!$D$10+'СЕТ СН'!$H$6-'СЕТ СН'!$H$23</f>
        <v>1021.13829258</v>
      </c>
      <c r="O87" s="36">
        <f>SUMIFS(СВЦЭМ!$D$33:$D$776,СВЦЭМ!$A$33:$A$776,$A87,СВЦЭМ!$B$33:$B$776,O$83)+'СЕТ СН'!$H$11+СВЦЭМ!$D$10+'СЕТ СН'!$H$6-'СЕТ СН'!$H$23</f>
        <v>1080.00188729</v>
      </c>
      <c r="P87" s="36">
        <f>SUMIFS(СВЦЭМ!$D$33:$D$776,СВЦЭМ!$A$33:$A$776,$A87,СВЦЭМ!$B$33:$B$776,P$83)+'СЕТ СН'!$H$11+СВЦЭМ!$D$10+'СЕТ СН'!$H$6-'СЕТ СН'!$H$23</f>
        <v>1110.35978099</v>
      </c>
      <c r="Q87" s="36">
        <f>SUMIFS(СВЦЭМ!$D$33:$D$776,СВЦЭМ!$A$33:$A$776,$A87,СВЦЭМ!$B$33:$B$776,Q$83)+'СЕТ СН'!$H$11+СВЦЭМ!$D$10+'СЕТ СН'!$H$6-'СЕТ СН'!$H$23</f>
        <v>1071.0988133799999</v>
      </c>
      <c r="R87" s="36">
        <f>SUMIFS(СВЦЭМ!$D$33:$D$776,СВЦЭМ!$A$33:$A$776,$A87,СВЦЭМ!$B$33:$B$776,R$83)+'СЕТ СН'!$H$11+СВЦЭМ!$D$10+'СЕТ СН'!$H$6-'СЕТ СН'!$H$23</f>
        <v>1026.07047455</v>
      </c>
      <c r="S87" s="36">
        <f>SUMIFS(СВЦЭМ!$D$33:$D$776,СВЦЭМ!$A$33:$A$776,$A87,СВЦЭМ!$B$33:$B$776,S$83)+'СЕТ СН'!$H$11+СВЦЭМ!$D$10+'СЕТ СН'!$H$6-'СЕТ СН'!$H$23</f>
        <v>985.59106880999991</v>
      </c>
      <c r="T87" s="36">
        <f>SUMIFS(СВЦЭМ!$D$33:$D$776,СВЦЭМ!$A$33:$A$776,$A87,СВЦЭМ!$B$33:$B$776,T$83)+'СЕТ СН'!$H$11+СВЦЭМ!$D$10+'СЕТ СН'!$H$6-'СЕТ СН'!$H$23</f>
        <v>957.60900624999988</v>
      </c>
      <c r="U87" s="36">
        <f>SUMIFS(СВЦЭМ!$D$33:$D$776,СВЦЭМ!$A$33:$A$776,$A87,СВЦЭМ!$B$33:$B$776,U$83)+'СЕТ СН'!$H$11+СВЦЭМ!$D$10+'СЕТ СН'!$H$6-'СЕТ СН'!$H$23</f>
        <v>949.15530744</v>
      </c>
      <c r="V87" s="36">
        <f>SUMIFS(СВЦЭМ!$D$33:$D$776,СВЦЭМ!$A$33:$A$776,$A87,СВЦЭМ!$B$33:$B$776,V$83)+'СЕТ СН'!$H$11+СВЦЭМ!$D$10+'СЕТ СН'!$H$6-'СЕТ СН'!$H$23</f>
        <v>969.72521683999992</v>
      </c>
      <c r="W87" s="36">
        <f>SUMIFS(СВЦЭМ!$D$33:$D$776,СВЦЭМ!$A$33:$A$776,$A87,СВЦЭМ!$B$33:$B$776,W$83)+'СЕТ СН'!$H$11+СВЦЭМ!$D$10+'СЕТ СН'!$H$6-'СЕТ СН'!$H$23</f>
        <v>969.05859877</v>
      </c>
      <c r="X87" s="36">
        <f>SUMIFS(СВЦЭМ!$D$33:$D$776,СВЦЭМ!$A$33:$A$776,$A87,СВЦЭМ!$B$33:$B$776,X$83)+'СЕТ СН'!$H$11+СВЦЭМ!$D$10+'СЕТ СН'!$H$6-'СЕТ СН'!$H$23</f>
        <v>987.67883375999997</v>
      </c>
      <c r="Y87" s="36">
        <f>SUMIFS(СВЦЭМ!$D$33:$D$776,СВЦЭМ!$A$33:$A$776,$A87,СВЦЭМ!$B$33:$B$776,Y$83)+'СЕТ СН'!$H$11+СВЦЭМ!$D$10+'СЕТ СН'!$H$6-'СЕТ СН'!$H$23</f>
        <v>1031.6230525799999</v>
      </c>
    </row>
    <row r="88" spans="1:27" ht="15.75" x14ac:dyDescent="0.2">
      <c r="A88" s="35">
        <f t="shared" si="2"/>
        <v>44109</v>
      </c>
      <c r="B88" s="36">
        <f>SUMIFS(СВЦЭМ!$D$33:$D$776,СВЦЭМ!$A$33:$A$776,$A88,СВЦЭМ!$B$33:$B$776,B$83)+'СЕТ СН'!$H$11+СВЦЭМ!$D$10+'СЕТ СН'!$H$6-'СЕТ СН'!$H$23</f>
        <v>1089.9447127799999</v>
      </c>
      <c r="C88" s="36">
        <f>SUMIFS(СВЦЭМ!$D$33:$D$776,СВЦЭМ!$A$33:$A$776,$A88,СВЦЭМ!$B$33:$B$776,C$83)+'СЕТ СН'!$H$11+СВЦЭМ!$D$10+'СЕТ СН'!$H$6-'СЕТ СН'!$H$23</f>
        <v>1175.82503236</v>
      </c>
      <c r="D88" s="36">
        <f>SUMIFS(СВЦЭМ!$D$33:$D$776,СВЦЭМ!$A$33:$A$776,$A88,СВЦЭМ!$B$33:$B$776,D$83)+'СЕТ СН'!$H$11+СВЦЭМ!$D$10+'СЕТ СН'!$H$6-'СЕТ СН'!$H$23</f>
        <v>1252.67883041</v>
      </c>
      <c r="E88" s="36">
        <f>SUMIFS(СВЦЭМ!$D$33:$D$776,СВЦЭМ!$A$33:$A$776,$A88,СВЦЭМ!$B$33:$B$776,E$83)+'СЕТ СН'!$H$11+СВЦЭМ!$D$10+'СЕТ СН'!$H$6-'СЕТ СН'!$H$23</f>
        <v>1273.7115858799998</v>
      </c>
      <c r="F88" s="36">
        <f>SUMIFS(СВЦЭМ!$D$33:$D$776,СВЦЭМ!$A$33:$A$776,$A88,СВЦЭМ!$B$33:$B$776,F$83)+'СЕТ СН'!$H$11+СВЦЭМ!$D$10+'СЕТ СН'!$H$6-'СЕТ СН'!$H$23</f>
        <v>1273.4299999599998</v>
      </c>
      <c r="G88" s="36">
        <f>SUMIFS(СВЦЭМ!$D$33:$D$776,СВЦЭМ!$A$33:$A$776,$A88,СВЦЭМ!$B$33:$B$776,G$83)+'СЕТ СН'!$H$11+СВЦЭМ!$D$10+'СЕТ СН'!$H$6-'СЕТ СН'!$H$23</f>
        <v>1253.3671792599998</v>
      </c>
      <c r="H88" s="36">
        <f>SUMIFS(СВЦЭМ!$D$33:$D$776,СВЦЭМ!$A$33:$A$776,$A88,СВЦЭМ!$B$33:$B$776,H$83)+'СЕТ СН'!$H$11+СВЦЭМ!$D$10+'СЕТ СН'!$H$6-'СЕТ СН'!$H$23</f>
        <v>1191.56326541</v>
      </c>
      <c r="I88" s="36">
        <f>SUMIFS(СВЦЭМ!$D$33:$D$776,СВЦЭМ!$A$33:$A$776,$A88,СВЦЭМ!$B$33:$B$776,I$83)+'СЕТ СН'!$H$11+СВЦЭМ!$D$10+'СЕТ СН'!$H$6-'СЕТ СН'!$H$23</f>
        <v>1134.5194757300001</v>
      </c>
      <c r="J88" s="36">
        <f>SUMIFS(СВЦЭМ!$D$33:$D$776,СВЦЭМ!$A$33:$A$776,$A88,СВЦЭМ!$B$33:$B$776,J$83)+'СЕТ СН'!$H$11+СВЦЭМ!$D$10+'СЕТ СН'!$H$6-'СЕТ СН'!$H$23</f>
        <v>1069.59892924</v>
      </c>
      <c r="K88" s="36">
        <f>SUMIFS(СВЦЭМ!$D$33:$D$776,СВЦЭМ!$A$33:$A$776,$A88,СВЦЭМ!$B$33:$B$776,K$83)+'СЕТ СН'!$H$11+СВЦЭМ!$D$10+'СЕТ СН'!$H$6-'СЕТ СН'!$H$23</f>
        <v>1037.04745213</v>
      </c>
      <c r="L88" s="36">
        <f>SUMIFS(СВЦЭМ!$D$33:$D$776,СВЦЭМ!$A$33:$A$776,$A88,СВЦЭМ!$B$33:$B$776,L$83)+'СЕТ СН'!$H$11+СВЦЭМ!$D$10+'СЕТ СН'!$H$6-'СЕТ СН'!$H$23</f>
        <v>1034.11374871</v>
      </c>
      <c r="M88" s="36">
        <f>SUMIFS(СВЦЭМ!$D$33:$D$776,СВЦЭМ!$A$33:$A$776,$A88,СВЦЭМ!$B$33:$B$776,M$83)+'СЕТ СН'!$H$11+СВЦЭМ!$D$10+'СЕТ СН'!$H$6-'СЕТ СН'!$H$23</f>
        <v>1057.9987904700001</v>
      </c>
      <c r="N88" s="36">
        <f>SUMIFS(СВЦЭМ!$D$33:$D$776,СВЦЭМ!$A$33:$A$776,$A88,СВЦЭМ!$B$33:$B$776,N$83)+'СЕТ СН'!$H$11+СВЦЭМ!$D$10+'СЕТ СН'!$H$6-'СЕТ СН'!$H$23</f>
        <v>1067.2236357100001</v>
      </c>
      <c r="O88" s="36">
        <f>SUMIFS(СВЦЭМ!$D$33:$D$776,СВЦЭМ!$A$33:$A$776,$A88,СВЦЭМ!$B$33:$B$776,O$83)+'СЕТ СН'!$H$11+СВЦЭМ!$D$10+'СЕТ СН'!$H$6-'СЕТ СН'!$H$23</f>
        <v>1094.7228219899998</v>
      </c>
      <c r="P88" s="36">
        <f>SUMIFS(СВЦЭМ!$D$33:$D$776,СВЦЭМ!$A$33:$A$776,$A88,СВЦЭМ!$B$33:$B$776,P$83)+'СЕТ СН'!$H$11+СВЦЭМ!$D$10+'СЕТ СН'!$H$6-'СЕТ СН'!$H$23</f>
        <v>1122.7962296000001</v>
      </c>
      <c r="Q88" s="36">
        <f>SUMIFS(СВЦЭМ!$D$33:$D$776,СВЦЭМ!$A$33:$A$776,$A88,СВЦЭМ!$B$33:$B$776,Q$83)+'СЕТ СН'!$H$11+СВЦЭМ!$D$10+'СЕТ СН'!$H$6-'СЕТ СН'!$H$23</f>
        <v>1087.2419645099999</v>
      </c>
      <c r="R88" s="36">
        <f>SUMIFS(СВЦЭМ!$D$33:$D$776,СВЦЭМ!$A$33:$A$776,$A88,СВЦЭМ!$B$33:$B$776,R$83)+'СЕТ СН'!$H$11+СВЦЭМ!$D$10+'СЕТ СН'!$H$6-'СЕТ СН'!$H$23</f>
        <v>1051.16881343</v>
      </c>
      <c r="S88" s="36">
        <f>SUMIFS(СВЦЭМ!$D$33:$D$776,СВЦЭМ!$A$33:$A$776,$A88,СВЦЭМ!$B$33:$B$776,S$83)+'СЕТ СН'!$H$11+СВЦЭМ!$D$10+'СЕТ СН'!$H$6-'СЕТ СН'!$H$23</f>
        <v>1038.98999151</v>
      </c>
      <c r="T88" s="36">
        <f>SUMIFS(СВЦЭМ!$D$33:$D$776,СВЦЭМ!$A$33:$A$776,$A88,СВЦЭМ!$B$33:$B$776,T$83)+'СЕТ СН'!$H$11+СВЦЭМ!$D$10+'СЕТ СН'!$H$6-'СЕТ СН'!$H$23</f>
        <v>1058.01741391</v>
      </c>
      <c r="U88" s="36">
        <f>SUMIFS(СВЦЭМ!$D$33:$D$776,СВЦЭМ!$A$33:$A$776,$A88,СВЦЭМ!$B$33:$B$776,U$83)+'СЕТ СН'!$H$11+СВЦЭМ!$D$10+'СЕТ СН'!$H$6-'СЕТ СН'!$H$23</f>
        <v>1035.1415805500001</v>
      </c>
      <c r="V88" s="36">
        <f>SUMIFS(СВЦЭМ!$D$33:$D$776,СВЦЭМ!$A$33:$A$776,$A88,СВЦЭМ!$B$33:$B$776,V$83)+'СЕТ СН'!$H$11+СВЦЭМ!$D$10+'СЕТ СН'!$H$6-'СЕТ СН'!$H$23</f>
        <v>1037.3616323699998</v>
      </c>
      <c r="W88" s="36">
        <f>SUMIFS(СВЦЭМ!$D$33:$D$776,СВЦЭМ!$A$33:$A$776,$A88,СВЦЭМ!$B$33:$B$776,W$83)+'СЕТ СН'!$H$11+СВЦЭМ!$D$10+'СЕТ СН'!$H$6-'СЕТ СН'!$H$23</f>
        <v>1068.5655702399999</v>
      </c>
      <c r="X88" s="36">
        <f>SUMIFS(СВЦЭМ!$D$33:$D$776,СВЦЭМ!$A$33:$A$776,$A88,СВЦЭМ!$B$33:$B$776,X$83)+'СЕТ СН'!$H$11+СВЦЭМ!$D$10+'СЕТ СН'!$H$6-'СЕТ СН'!$H$23</f>
        <v>1064.93788369</v>
      </c>
      <c r="Y88" s="36">
        <f>SUMIFS(СВЦЭМ!$D$33:$D$776,СВЦЭМ!$A$33:$A$776,$A88,СВЦЭМ!$B$33:$B$776,Y$83)+'СЕТ СН'!$H$11+СВЦЭМ!$D$10+'СЕТ СН'!$H$6-'СЕТ СН'!$H$23</f>
        <v>1099.0397575100001</v>
      </c>
    </row>
    <row r="89" spans="1:27" ht="15.75" x14ac:dyDescent="0.2">
      <c r="A89" s="35">
        <f t="shared" si="2"/>
        <v>44110</v>
      </c>
      <c r="B89" s="36">
        <f>SUMIFS(СВЦЭМ!$D$33:$D$776,СВЦЭМ!$A$33:$A$776,$A89,СВЦЭМ!$B$33:$B$776,B$83)+'СЕТ СН'!$H$11+СВЦЭМ!$D$10+'СЕТ СН'!$H$6-'СЕТ СН'!$H$23</f>
        <v>1169.3049463799998</v>
      </c>
      <c r="C89" s="36">
        <f>SUMIFS(СВЦЭМ!$D$33:$D$776,СВЦЭМ!$A$33:$A$776,$A89,СВЦЭМ!$B$33:$B$776,C$83)+'СЕТ СН'!$H$11+СВЦЭМ!$D$10+'СЕТ СН'!$H$6-'СЕТ СН'!$H$23</f>
        <v>1250.8888986500001</v>
      </c>
      <c r="D89" s="36">
        <f>SUMIFS(СВЦЭМ!$D$33:$D$776,СВЦЭМ!$A$33:$A$776,$A89,СВЦЭМ!$B$33:$B$776,D$83)+'СЕТ СН'!$H$11+СВЦЭМ!$D$10+'СЕТ СН'!$H$6-'СЕТ СН'!$H$23</f>
        <v>1312.4428762499999</v>
      </c>
      <c r="E89" s="36">
        <f>SUMIFS(СВЦЭМ!$D$33:$D$776,СВЦЭМ!$A$33:$A$776,$A89,СВЦЭМ!$B$33:$B$776,E$83)+'СЕТ СН'!$H$11+СВЦЭМ!$D$10+'СЕТ СН'!$H$6-'СЕТ СН'!$H$23</f>
        <v>1334.29990524</v>
      </c>
      <c r="F89" s="36">
        <f>SUMIFS(СВЦЭМ!$D$33:$D$776,СВЦЭМ!$A$33:$A$776,$A89,СВЦЭМ!$B$33:$B$776,F$83)+'СЕТ СН'!$H$11+СВЦЭМ!$D$10+'СЕТ СН'!$H$6-'СЕТ СН'!$H$23</f>
        <v>1338.4979096799998</v>
      </c>
      <c r="G89" s="36">
        <f>SUMIFS(СВЦЭМ!$D$33:$D$776,СВЦЭМ!$A$33:$A$776,$A89,СВЦЭМ!$B$33:$B$776,G$83)+'СЕТ СН'!$H$11+СВЦЭМ!$D$10+'СЕТ СН'!$H$6-'СЕТ СН'!$H$23</f>
        <v>1325.2030944600001</v>
      </c>
      <c r="H89" s="36">
        <f>SUMIFS(СВЦЭМ!$D$33:$D$776,СВЦЭМ!$A$33:$A$776,$A89,СВЦЭМ!$B$33:$B$776,H$83)+'СЕТ СН'!$H$11+СВЦЭМ!$D$10+'СЕТ СН'!$H$6-'СЕТ СН'!$H$23</f>
        <v>1264.5159635699999</v>
      </c>
      <c r="I89" s="36">
        <f>SUMIFS(СВЦЭМ!$D$33:$D$776,СВЦЭМ!$A$33:$A$776,$A89,СВЦЭМ!$B$33:$B$776,I$83)+'СЕТ СН'!$H$11+СВЦЭМ!$D$10+'СЕТ СН'!$H$6-'СЕТ СН'!$H$23</f>
        <v>1213.58069677</v>
      </c>
      <c r="J89" s="36">
        <f>SUMIFS(СВЦЭМ!$D$33:$D$776,СВЦЭМ!$A$33:$A$776,$A89,СВЦЭМ!$B$33:$B$776,J$83)+'СЕТ СН'!$H$11+СВЦЭМ!$D$10+'СЕТ СН'!$H$6-'СЕТ СН'!$H$23</f>
        <v>1147.2839384499998</v>
      </c>
      <c r="K89" s="36">
        <f>SUMIFS(СВЦЭМ!$D$33:$D$776,СВЦЭМ!$A$33:$A$776,$A89,СВЦЭМ!$B$33:$B$776,K$83)+'СЕТ СН'!$H$11+СВЦЭМ!$D$10+'СЕТ СН'!$H$6-'СЕТ СН'!$H$23</f>
        <v>1108.21638841</v>
      </c>
      <c r="L89" s="36">
        <f>SUMIFS(СВЦЭМ!$D$33:$D$776,СВЦЭМ!$A$33:$A$776,$A89,СВЦЭМ!$B$33:$B$776,L$83)+'СЕТ СН'!$H$11+СВЦЭМ!$D$10+'СЕТ СН'!$H$6-'СЕТ СН'!$H$23</f>
        <v>1112.88855141</v>
      </c>
      <c r="M89" s="36">
        <f>SUMIFS(СВЦЭМ!$D$33:$D$776,СВЦЭМ!$A$33:$A$776,$A89,СВЦЭМ!$B$33:$B$776,M$83)+'СЕТ СН'!$H$11+СВЦЭМ!$D$10+'СЕТ СН'!$H$6-'СЕТ СН'!$H$23</f>
        <v>1116.42656418</v>
      </c>
      <c r="N89" s="36">
        <f>SUMIFS(СВЦЭМ!$D$33:$D$776,СВЦЭМ!$A$33:$A$776,$A89,СВЦЭМ!$B$33:$B$776,N$83)+'СЕТ СН'!$H$11+СВЦЭМ!$D$10+'СЕТ СН'!$H$6-'СЕТ СН'!$H$23</f>
        <v>1130.9590583499999</v>
      </c>
      <c r="O89" s="36">
        <f>SUMIFS(СВЦЭМ!$D$33:$D$776,СВЦЭМ!$A$33:$A$776,$A89,СВЦЭМ!$B$33:$B$776,O$83)+'СЕТ СН'!$H$11+СВЦЭМ!$D$10+'СЕТ СН'!$H$6-'СЕТ СН'!$H$23</f>
        <v>1169.5885026799999</v>
      </c>
      <c r="P89" s="36">
        <f>SUMIFS(СВЦЭМ!$D$33:$D$776,СВЦЭМ!$A$33:$A$776,$A89,СВЦЭМ!$B$33:$B$776,P$83)+'СЕТ СН'!$H$11+СВЦЭМ!$D$10+'СЕТ СН'!$H$6-'СЕТ СН'!$H$23</f>
        <v>1199.9639987199998</v>
      </c>
      <c r="Q89" s="36">
        <f>SUMIFS(СВЦЭМ!$D$33:$D$776,СВЦЭМ!$A$33:$A$776,$A89,СВЦЭМ!$B$33:$B$776,Q$83)+'СЕТ СН'!$H$11+СВЦЭМ!$D$10+'СЕТ СН'!$H$6-'СЕТ СН'!$H$23</f>
        <v>1157.0095117999999</v>
      </c>
      <c r="R89" s="36">
        <f>SUMIFS(СВЦЭМ!$D$33:$D$776,СВЦЭМ!$A$33:$A$776,$A89,СВЦЭМ!$B$33:$B$776,R$83)+'СЕТ СН'!$H$11+СВЦЭМ!$D$10+'СЕТ СН'!$H$6-'СЕТ СН'!$H$23</f>
        <v>1109.3867396199998</v>
      </c>
      <c r="S89" s="36">
        <f>SUMIFS(СВЦЭМ!$D$33:$D$776,СВЦЭМ!$A$33:$A$776,$A89,СВЦЭМ!$B$33:$B$776,S$83)+'СЕТ СН'!$H$11+СВЦЭМ!$D$10+'СЕТ СН'!$H$6-'СЕТ СН'!$H$23</f>
        <v>1065.34446351</v>
      </c>
      <c r="T89" s="36">
        <f>SUMIFS(СВЦЭМ!$D$33:$D$776,СВЦЭМ!$A$33:$A$776,$A89,СВЦЭМ!$B$33:$B$776,T$83)+'СЕТ СН'!$H$11+СВЦЭМ!$D$10+'СЕТ СН'!$H$6-'СЕТ СН'!$H$23</f>
        <v>1041.04399872</v>
      </c>
      <c r="U89" s="36">
        <f>SUMIFS(СВЦЭМ!$D$33:$D$776,СВЦЭМ!$A$33:$A$776,$A89,СВЦЭМ!$B$33:$B$776,U$83)+'СЕТ СН'!$H$11+СВЦЭМ!$D$10+'СЕТ СН'!$H$6-'СЕТ СН'!$H$23</f>
        <v>1042.77683574</v>
      </c>
      <c r="V89" s="36">
        <f>SUMIFS(СВЦЭМ!$D$33:$D$776,СВЦЭМ!$A$33:$A$776,$A89,СВЦЭМ!$B$33:$B$776,V$83)+'СЕТ СН'!$H$11+СВЦЭМ!$D$10+'СЕТ СН'!$H$6-'СЕТ СН'!$H$23</f>
        <v>1032.98710998</v>
      </c>
      <c r="W89" s="36">
        <f>SUMIFS(СВЦЭМ!$D$33:$D$776,СВЦЭМ!$A$33:$A$776,$A89,СВЦЭМ!$B$33:$B$776,W$83)+'СЕТ СН'!$H$11+СВЦЭМ!$D$10+'СЕТ СН'!$H$6-'СЕТ СН'!$H$23</f>
        <v>1038.61529032</v>
      </c>
      <c r="X89" s="36">
        <f>SUMIFS(СВЦЭМ!$D$33:$D$776,СВЦЭМ!$A$33:$A$776,$A89,СВЦЭМ!$B$33:$B$776,X$83)+'СЕТ СН'!$H$11+СВЦЭМ!$D$10+'СЕТ СН'!$H$6-'СЕТ СН'!$H$23</f>
        <v>1059.5818230099999</v>
      </c>
      <c r="Y89" s="36">
        <f>SUMIFS(СВЦЭМ!$D$33:$D$776,СВЦЭМ!$A$33:$A$776,$A89,СВЦЭМ!$B$33:$B$776,Y$83)+'СЕТ СН'!$H$11+СВЦЭМ!$D$10+'СЕТ СН'!$H$6-'СЕТ СН'!$H$23</f>
        <v>1099.2434981000001</v>
      </c>
    </row>
    <row r="90" spans="1:27" ht="15.75" x14ac:dyDescent="0.2">
      <c r="A90" s="35">
        <f t="shared" si="2"/>
        <v>44111</v>
      </c>
      <c r="B90" s="36">
        <f>SUMIFS(СВЦЭМ!$D$33:$D$776,СВЦЭМ!$A$33:$A$776,$A90,СВЦЭМ!$B$33:$B$776,B$83)+'СЕТ СН'!$H$11+СВЦЭМ!$D$10+'СЕТ СН'!$H$6-'СЕТ СН'!$H$23</f>
        <v>1156.87406272</v>
      </c>
      <c r="C90" s="36">
        <f>SUMIFS(СВЦЭМ!$D$33:$D$776,СВЦЭМ!$A$33:$A$776,$A90,СВЦЭМ!$B$33:$B$776,C$83)+'СЕТ СН'!$H$11+СВЦЭМ!$D$10+'СЕТ СН'!$H$6-'СЕТ СН'!$H$23</f>
        <v>1242.5236757600001</v>
      </c>
      <c r="D90" s="36">
        <f>SUMIFS(СВЦЭМ!$D$33:$D$776,СВЦЭМ!$A$33:$A$776,$A90,СВЦЭМ!$B$33:$B$776,D$83)+'СЕТ СН'!$H$11+СВЦЭМ!$D$10+'СЕТ СН'!$H$6-'СЕТ СН'!$H$23</f>
        <v>1315.6303709199999</v>
      </c>
      <c r="E90" s="36">
        <f>SUMIFS(СВЦЭМ!$D$33:$D$776,СВЦЭМ!$A$33:$A$776,$A90,СВЦЭМ!$B$33:$B$776,E$83)+'СЕТ СН'!$H$11+СВЦЭМ!$D$10+'СЕТ СН'!$H$6-'СЕТ СН'!$H$23</f>
        <v>1339.05353094</v>
      </c>
      <c r="F90" s="36">
        <f>SUMIFS(СВЦЭМ!$D$33:$D$776,СВЦЭМ!$A$33:$A$776,$A90,СВЦЭМ!$B$33:$B$776,F$83)+'СЕТ СН'!$H$11+СВЦЭМ!$D$10+'СЕТ СН'!$H$6-'СЕТ СН'!$H$23</f>
        <v>1334.2576655299999</v>
      </c>
      <c r="G90" s="36">
        <f>SUMIFS(СВЦЭМ!$D$33:$D$776,СВЦЭМ!$A$33:$A$776,$A90,СВЦЭМ!$B$33:$B$776,G$83)+'СЕТ СН'!$H$11+СВЦЭМ!$D$10+'СЕТ СН'!$H$6-'СЕТ СН'!$H$23</f>
        <v>1314.1367185399999</v>
      </c>
      <c r="H90" s="36">
        <f>SUMIFS(СВЦЭМ!$D$33:$D$776,СВЦЭМ!$A$33:$A$776,$A90,СВЦЭМ!$B$33:$B$776,H$83)+'СЕТ СН'!$H$11+СВЦЭМ!$D$10+'СЕТ СН'!$H$6-'СЕТ СН'!$H$23</f>
        <v>1267.1787774700001</v>
      </c>
      <c r="I90" s="36">
        <f>SUMIFS(СВЦЭМ!$D$33:$D$776,СВЦЭМ!$A$33:$A$776,$A90,СВЦЭМ!$B$33:$B$776,I$83)+'СЕТ СН'!$H$11+СВЦЭМ!$D$10+'СЕТ СН'!$H$6-'СЕТ СН'!$H$23</f>
        <v>1213.7594050299999</v>
      </c>
      <c r="J90" s="36">
        <f>SUMIFS(СВЦЭМ!$D$33:$D$776,СВЦЭМ!$A$33:$A$776,$A90,СВЦЭМ!$B$33:$B$776,J$83)+'СЕТ СН'!$H$11+СВЦЭМ!$D$10+'СЕТ СН'!$H$6-'СЕТ СН'!$H$23</f>
        <v>1148.8174366899998</v>
      </c>
      <c r="K90" s="36">
        <f>SUMIFS(СВЦЭМ!$D$33:$D$776,СВЦЭМ!$A$33:$A$776,$A90,СВЦЭМ!$B$33:$B$776,K$83)+'СЕТ СН'!$H$11+СВЦЭМ!$D$10+'СЕТ СН'!$H$6-'СЕТ СН'!$H$23</f>
        <v>1117.6273962099999</v>
      </c>
      <c r="L90" s="36">
        <f>SUMIFS(СВЦЭМ!$D$33:$D$776,СВЦЭМ!$A$33:$A$776,$A90,СВЦЭМ!$B$33:$B$776,L$83)+'СЕТ СН'!$H$11+СВЦЭМ!$D$10+'СЕТ СН'!$H$6-'СЕТ СН'!$H$23</f>
        <v>1122.2327486499998</v>
      </c>
      <c r="M90" s="36">
        <f>SUMIFS(СВЦЭМ!$D$33:$D$776,СВЦЭМ!$A$33:$A$776,$A90,СВЦЭМ!$B$33:$B$776,M$83)+'СЕТ СН'!$H$11+СВЦЭМ!$D$10+'СЕТ СН'!$H$6-'СЕТ СН'!$H$23</f>
        <v>1130.3760048499998</v>
      </c>
      <c r="N90" s="36">
        <f>SUMIFS(СВЦЭМ!$D$33:$D$776,СВЦЭМ!$A$33:$A$776,$A90,СВЦЭМ!$B$33:$B$776,N$83)+'СЕТ СН'!$H$11+СВЦЭМ!$D$10+'СЕТ СН'!$H$6-'СЕТ СН'!$H$23</f>
        <v>1135.86134124</v>
      </c>
      <c r="O90" s="36">
        <f>SUMIFS(СВЦЭМ!$D$33:$D$776,СВЦЭМ!$A$33:$A$776,$A90,СВЦЭМ!$B$33:$B$776,O$83)+'СЕТ СН'!$H$11+СВЦЭМ!$D$10+'СЕТ СН'!$H$6-'СЕТ СН'!$H$23</f>
        <v>1165.1942782900001</v>
      </c>
      <c r="P90" s="36">
        <f>SUMIFS(СВЦЭМ!$D$33:$D$776,СВЦЭМ!$A$33:$A$776,$A90,СВЦЭМ!$B$33:$B$776,P$83)+'СЕТ СН'!$H$11+СВЦЭМ!$D$10+'СЕТ СН'!$H$6-'СЕТ СН'!$H$23</f>
        <v>1192.79528766</v>
      </c>
      <c r="Q90" s="36">
        <f>SUMIFS(СВЦЭМ!$D$33:$D$776,СВЦЭМ!$A$33:$A$776,$A90,СВЦЭМ!$B$33:$B$776,Q$83)+'СЕТ СН'!$H$11+СВЦЭМ!$D$10+'СЕТ СН'!$H$6-'СЕТ СН'!$H$23</f>
        <v>1153.5139606099999</v>
      </c>
      <c r="R90" s="36">
        <f>SUMIFS(СВЦЭМ!$D$33:$D$776,СВЦЭМ!$A$33:$A$776,$A90,СВЦЭМ!$B$33:$B$776,R$83)+'СЕТ СН'!$H$11+СВЦЭМ!$D$10+'СЕТ СН'!$H$6-'СЕТ СН'!$H$23</f>
        <v>1101.0093736899998</v>
      </c>
      <c r="S90" s="36">
        <f>SUMIFS(СВЦЭМ!$D$33:$D$776,СВЦЭМ!$A$33:$A$776,$A90,СВЦЭМ!$B$33:$B$776,S$83)+'СЕТ СН'!$H$11+СВЦЭМ!$D$10+'СЕТ СН'!$H$6-'СЕТ СН'!$H$23</f>
        <v>1051.1489807399998</v>
      </c>
      <c r="T90" s="36">
        <f>SUMIFS(СВЦЭМ!$D$33:$D$776,СВЦЭМ!$A$33:$A$776,$A90,СВЦЭМ!$B$33:$B$776,T$83)+'СЕТ СН'!$H$11+СВЦЭМ!$D$10+'СЕТ СН'!$H$6-'СЕТ СН'!$H$23</f>
        <v>1043.19293651</v>
      </c>
      <c r="U90" s="36">
        <f>SUMIFS(СВЦЭМ!$D$33:$D$776,СВЦЭМ!$A$33:$A$776,$A90,СВЦЭМ!$B$33:$B$776,U$83)+'СЕТ СН'!$H$11+СВЦЭМ!$D$10+'СЕТ СН'!$H$6-'СЕТ СН'!$H$23</f>
        <v>1050.5201145599999</v>
      </c>
      <c r="V90" s="36">
        <f>SUMIFS(СВЦЭМ!$D$33:$D$776,СВЦЭМ!$A$33:$A$776,$A90,СВЦЭМ!$B$33:$B$776,V$83)+'СЕТ СН'!$H$11+СВЦЭМ!$D$10+'СЕТ СН'!$H$6-'СЕТ СН'!$H$23</f>
        <v>1047.0154024799999</v>
      </c>
      <c r="W90" s="36">
        <f>SUMIFS(СВЦЭМ!$D$33:$D$776,СВЦЭМ!$A$33:$A$776,$A90,СВЦЭМ!$B$33:$B$776,W$83)+'СЕТ СН'!$H$11+СВЦЭМ!$D$10+'СЕТ СН'!$H$6-'СЕТ СН'!$H$23</f>
        <v>1043.90648177</v>
      </c>
      <c r="X90" s="36">
        <f>SUMIFS(СВЦЭМ!$D$33:$D$776,СВЦЭМ!$A$33:$A$776,$A90,СВЦЭМ!$B$33:$B$776,X$83)+'СЕТ СН'!$H$11+СВЦЭМ!$D$10+'СЕТ СН'!$H$6-'СЕТ СН'!$H$23</f>
        <v>1046.9678800500001</v>
      </c>
      <c r="Y90" s="36">
        <f>SUMIFS(СВЦЭМ!$D$33:$D$776,СВЦЭМ!$A$33:$A$776,$A90,СВЦЭМ!$B$33:$B$776,Y$83)+'СЕТ СН'!$H$11+СВЦЭМ!$D$10+'СЕТ СН'!$H$6-'СЕТ СН'!$H$23</f>
        <v>1086.3985915399999</v>
      </c>
    </row>
    <row r="91" spans="1:27" ht="15.75" x14ac:dyDescent="0.2">
      <c r="A91" s="35">
        <f t="shared" si="2"/>
        <v>44112</v>
      </c>
      <c r="B91" s="36">
        <f>SUMIFS(СВЦЭМ!$D$33:$D$776,СВЦЭМ!$A$33:$A$776,$A91,СВЦЭМ!$B$33:$B$776,B$83)+'СЕТ СН'!$H$11+СВЦЭМ!$D$10+'СЕТ СН'!$H$6-'СЕТ СН'!$H$23</f>
        <v>1134.0652917699999</v>
      </c>
      <c r="C91" s="36">
        <f>SUMIFS(СВЦЭМ!$D$33:$D$776,СВЦЭМ!$A$33:$A$776,$A91,СВЦЭМ!$B$33:$B$776,C$83)+'СЕТ СН'!$H$11+СВЦЭМ!$D$10+'СЕТ СН'!$H$6-'СЕТ СН'!$H$23</f>
        <v>1217.3113242099998</v>
      </c>
      <c r="D91" s="36">
        <f>SUMIFS(СВЦЭМ!$D$33:$D$776,СВЦЭМ!$A$33:$A$776,$A91,СВЦЭМ!$B$33:$B$776,D$83)+'СЕТ СН'!$H$11+СВЦЭМ!$D$10+'СЕТ СН'!$H$6-'СЕТ СН'!$H$23</f>
        <v>1281.8774284900001</v>
      </c>
      <c r="E91" s="36">
        <f>SUMIFS(СВЦЭМ!$D$33:$D$776,СВЦЭМ!$A$33:$A$776,$A91,СВЦЭМ!$B$33:$B$776,E$83)+'СЕТ СН'!$H$11+СВЦЭМ!$D$10+'СЕТ СН'!$H$6-'СЕТ СН'!$H$23</f>
        <v>1294.6344582199999</v>
      </c>
      <c r="F91" s="36">
        <f>SUMIFS(СВЦЭМ!$D$33:$D$776,СВЦЭМ!$A$33:$A$776,$A91,СВЦЭМ!$B$33:$B$776,F$83)+'СЕТ СН'!$H$11+СВЦЭМ!$D$10+'СЕТ СН'!$H$6-'СЕТ СН'!$H$23</f>
        <v>1290.47080562</v>
      </c>
      <c r="G91" s="36">
        <f>SUMIFS(СВЦЭМ!$D$33:$D$776,СВЦЭМ!$A$33:$A$776,$A91,СВЦЭМ!$B$33:$B$776,G$83)+'СЕТ СН'!$H$11+СВЦЭМ!$D$10+'СЕТ СН'!$H$6-'СЕТ СН'!$H$23</f>
        <v>1271.5121368299999</v>
      </c>
      <c r="H91" s="36">
        <f>SUMIFS(СВЦЭМ!$D$33:$D$776,СВЦЭМ!$A$33:$A$776,$A91,СВЦЭМ!$B$33:$B$776,H$83)+'СЕТ СН'!$H$11+СВЦЭМ!$D$10+'СЕТ СН'!$H$6-'СЕТ СН'!$H$23</f>
        <v>1222.8455972100001</v>
      </c>
      <c r="I91" s="36">
        <f>SUMIFS(СВЦЭМ!$D$33:$D$776,СВЦЭМ!$A$33:$A$776,$A91,СВЦЭМ!$B$33:$B$776,I$83)+'СЕТ СН'!$H$11+СВЦЭМ!$D$10+'СЕТ СН'!$H$6-'СЕТ СН'!$H$23</f>
        <v>1169.5764107699999</v>
      </c>
      <c r="J91" s="36">
        <f>SUMIFS(СВЦЭМ!$D$33:$D$776,СВЦЭМ!$A$33:$A$776,$A91,СВЦЭМ!$B$33:$B$776,J$83)+'СЕТ СН'!$H$11+СВЦЭМ!$D$10+'СЕТ СН'!$H$6-'СЕТ СН'!$H$23</f>
        <v>1109.3788425299999</v>
      </c>
      <c r="K91" s="36">
        <f>SUMIFS(СВЦЭМ!$D$33:$D$776,СВЦЭМ!$A$33:$A$776,$A91,СВЦЭМ!$B$33:$B$776,K$83)+'СЕТ СН'!$H$11+СВЦЭМ!$D$10+'СЕТ СН'!$H$6-'СЕТ СН'!$H$23</f>
        <v>1077.69787464</v>
      </c>
      <c r="L91" s="36">
        <f>SUMIFS(СВЦЭМ!$D$33:$D$776,СВЦЭМ!$A$33:$A$776,$A91,СВЦЭМ!$B$33:$B$776,L$83)+'СЕТ СН'!$H$11+СВЦЭМ!$D$10+'СЕТ СН'!$H$6-'СЕТ СН'!$H$23</f>
        <v>1083.3227720699999</v>
      </c>
      <c r="M91" s="36">
        <f>SUMIFS(СВЦЭМ!$D$33:$D$776,СВЦЭМ!$A$33:$A$776,$A91,СВЦЭМ!$B$33:$B$776,M$83)+'СЕТ СН'!$H$11+СВЦЭМ!$D$10+'СЕТ СН'!$H$6-'СЕТ СН'!$H$23</f>
        <v>1090.9007919400001</v>
      </c>
      <c r="N91" s="36">
        <f>SUMIFS(СВЦЭМ!$D$33:$D$776,СВЦЭМ!$A$33:$A$776,$A91,СВЦЭМ!$B$33:$B$776,N$83)+'СЕТ СН'!$H$11+СВЦЭМ!$D$10+'СЕТ СН'!$H$6-'СЕТ СН'!$H$23</f>
        <v>1100.6212365599999</v>
      </c>
      <c r="O91" s="36">
        <f>SUMIFS(СВЦЭМ!$D$33:$D$776,СВЦЭМ!$A$33:$A$776,$A91,СВЦЭМ!$B$33:$B$776,O$83)+'СЕТ СН'!$H$11+СВЦЭМ!$D$10+'СЕТ СН'!$H$6-'СЕТ СН'!$H$23</f>
        <v>1135.1778038799998</v>
      </c>
      <c r="P91" s="36">
        <f>SUMIFS(СВЦЭМ!$D$33:$D$776,СВЦЭМ!$A$33:$A$776,$A91,СВЦЭМ!$B$33:$B$776,P$83)+'СЕТ СН'!$H$11+СВЦЭМ!$D$10+'СЕТ СН'!$H$6-'СЕТ СН'!$H$23</f>
        <v>1162.8697540399999</v>
      </c>
      <c r="Q91" s="36">
        <f>SUMIFS(СВЦЭМ!$D$33:$D$776,СВЦЭМ!$A$33:$A$776,$A91,СВЦЭМ!$B$33:$B$776,Q$83)+'СЕТ СН'!$H$11+СВЦЭМ!$D$10+'СЕТ СН'!$H$6-'СЕТ СН'!$H$23</f>
        <v>1121.25703884</v>
      </c>
      <c r="R91" s="36">
        <f>SUMIFS(СВЦЭМ!$D$33:$D$776,СВЦЭМ!$A$33:$A$776,$A91,СВЦЭМ!$B$33:$B$776,R$83)+'СЕТ СН'!$H$11+СВЦЭМ!$D$10+'СЕТ СН'!$H$6-'СЕТ СН'!$H$23</f>
        <v>1072.1965987200001</v>
      </c>
      <c r="S91" s="36">
        <f>SUMIFS(СВЦЭМ!$D$33:$D$776,СВЦЭМ!$A$33:$A$776,$A91,СВЦЭМ!$B$33:$B$776,S$83)+'СЕТ СН'!$H$11+СВЦЭМ!$D$10+'СЕТ СН'!$H$6-'СЕТ СН'!$H$23</f>
        <v>1027.8688941800001</v>
      </c>
      <c r="T91" s="36">
        <f>SUMIFS(СВЦЭМ!$D$33:$D$776,СВЦЭМ!$A$33:$A$776,$A91,СВЦЭМ!$B$33:$B$776,T$83)+'СЕТ СН'!$H$11+СВЦЭМ!$D$10+'СЕТ СН'!$H$6-'СЕТ СН'!$H$23</f>
        <v>1027.9508842</v>
      </c>
      <c r="U91" s="36">
        <f>SUMIFS(СВЦЭМ!$D$33:$D$776,СВЦЭМ!$A$33:$A$776,$A91,СВЦЭМ!$B$33:$B$776,U$83)+'СЕТ СН'!$H$11+СВЦЭМ!$D$10+'СЕТ СН'!$H$6-'СЕТ СН'!$H$23</f>
        <v>1043.9352741600001</v>
      </c>
      <c r="V91" s="36">
        <f>SUMIFS(СВЦЭМ!$D$33:$D$776,СВЦЭМ!$A$33:$A$776,$A91,СВЦЭМ!$B$33:$B$776,V$83)+'СЕТ СН'!$H$11+СВЦЭМ!$D$10+'СЕТ СН'!$H$6-'СЕТ СН'!$H$23</f>
        <v>1034.86886519</v>
      </c>
      <c r="W91" s="36">
        <f>SUMIFS(СВЦЭМ!$D$33:$D$776,СВЦЭМ!$A$33:$A$776,$A91,СВЦЭМ!$B$33:$B$776,W$83)+'СЕТ СН'!$H$11+СВЦЭМ!$D$10+'СЕТ СН'!$H$6-'СЕТ СН'!$H$23</f>
        <v>1030.18363365</v>
      </c>
      <c r="X91" s="36">
        <f>SUMIFS(СВЦЭМ!$D$33:$D$776,СВЦЭМ!$A$33:$A$776,$A91,СВЦЭМ!$B$33:$B$776,X$83)+'СЕТ СН'!$H$11+СВЦЭМ!$D$10+'СЕТ СН'!$H$6-'СЕТ СН'!$H$23</f>
        <v>1040.3843830000001</v>
      </c>
      <c r="Y91" s="36">
        <f>SUMIFS(СВЦЭМ!$D$33:$D$776,СВЦЭМ!$A$33:$A$776,$A91,СВЦЭМ!$B$33:$B$776,Y$83)+'СЕТ СН'!$H$11+СВЦЭМ!$D$10+'СЕТ СН'!$H$6-'СЕТ СН'!$H$23</f>
        <v>1075.5326444100001</v>
      </c>
    </row>
    <row r="92" spans="1:27" ht="15.75" x14ac:dyDescent="0.2">
      <c r="A92" s="35">
        <f t="shared" si="2"/>
        <v>44113</v>
      </c>
      <c r="B92" s="36">
        <f>SUMIFS(СВЦЭМ!$D$33:$D$776,СВЦЭМ!$A$33:$A$776,$A92,СВЦЭМ!$B$33:$B$776,B$83)+'СЕТ СН'!$H$11+СВЦЭМ!$D$10+'СЕТ СН'!$H$6-'СЕТ СН'!$H$23</f>
        <v>1130.29512598</v>
      </c>
      <c r="C92" s="36">
        <f>SUMIFS(СВЦЭМ!$D$33:$D$776,СВЦЭМ!$A$33:$A$776,$A92,СВЦЭМ!$B$33:$B$776,C$83)+'СЕТ СН'!$H$11+СВЦЭМ!$D$10+'СЕТ СН'!$H$6-'СЕТ СН'!$H$23</f>
        <v>1209.9295421100001</v>
      </c>
      <c r="D92" s="36">
        <f>SUMIFS(СВЦЭМ!$D$33:$D$776,СВЦЭМ!$A$33:$A$776,$A92,СВЦЭМ!$B$33:$B$776,D$83)+'СЕТ СН'!$H$11+СВЦЭМ!$D$10+'СЕТ СН'!$H$6-'СЕТ СН'!$H$23</f>
        <v>1279.3159064699998</v>
      </c>
      <c r="E92" s="36">
        <f>SUMIFS(СВЦЭМ!$D$33:$D$776,СВЦЭМ!$A$33:$A$776,$A92,СВЦЭМ!$B$33:$B$776,E$83)+'СЕТ СН'!$H$11+СВЦЭМ!$D$10+'СЕТ СН'!$H$6-'СЕТ СН'!$H$23</f>
        <v>1294.7896663399999</v>
      </c>
      <c r="F92" s="36">
        <f>SUMIFS(СВЦЭМ!$D$33:$D$776,СВЦЭМ!$A$33:$A$776,$A92,СВЦЭМ!$B$33:$B$776,F$83)+'СЕТ СН'!$H$11+СВЦЭМ!$D$10+'СЕТ СН'!$H$6-'СЕТ СН'!$H$23</f>
        <v>1300.83975895</v>
      </c>
      <c r="G92" s="36">
        <f>SUMIFS(СВЦЭМ!$D$33:$D$776,СВЦЭМ!$A$33:$A$776,$A92,СВЦЭМ!$B$33:$B$776,G$83)+'СЕТ СН'!$H$11+СВЦЭМ!$D$10+'СЕТ СН'!$H$6-'СЕТ СН'!$H$23</f>
        <v>1277.26023801</v>
      </c>
      <c r="H92" s="36">
        <f>SUMIFS(СВЦЭМ!$D$33:$D$776,СВЦЭМ!$A$33:$A$776,$A92,СВЦЭМ!$B$33:$B$776,H$83)+'СЕТ СН'!$H$11+СВЦЭМ!$D$10+'СЕТ СН'!$H$6-'СЕТ СН'!$H$23</f>
        <v>1222.5914696999998</v>
      </c>
      <c r="I92" s="36">
        <f>SUMIFS(СВЦЭМ!$D$33:$D$776,СВЦЭМ!$A$33:$A$776,$A92,СВЦЭМ!$B$33:$B$776,I$83)+'СЕТ СН'!$H$11+СВЦЭМ!$D$10+'СЕТ СН'!$H$6-'СЕТ СН'!$H$23</f>
        <v>1173.2260310699999</v>
      </c>
      <c r="J92" s="36">
        <f>SUMIFS(СВЦЭМ!$D$33:$D$776,СВЦЭМ!$A$33:$A$776,$A92,СВЦЭМ!$B$33:$B$776,J$83)+'СЕТ СН'!$H$11+СВЦЭМ!$D$10+'СЕТ СН'!$H$6-'СЕТ СН'!$H$23</f>
        <v>1117.8291153999999</v>
      </c>
      <c r="K92" s="36">
        <f>SUMIFS(СВЦЭМ!$D$33:$D$776,СВЦЭМ!$A$33:$A$776,$A92,СВЦЭМ!$B$33:$B$776,K$83)+'СЕТ СН'!$H$11+СВЦЭМ!$D$10+'СЕТ СН'!$H$6-'СЕТ СН'!$H$23</f>
        <v>1105.07938036</v>
      </c>
      <c r="L92" s="36">
        <f>SUMIFS(СВЦЭМ!$D$33:$D$776,СВЦЭМ!$A$33:$A$776,$A92,СВЦЭМ!$B$33:$B$776,L$83)+'СЕТ СН'!$H$11+СВЦЭМ!$D$10+'СЕТ СН'!$H$6-'СЕТ СН'!$H$23</f>
        <v>1105.6529942699999</v>
      </c>
      <c r="M92" s="36">
        <f>SUMIFS(СВЦЭМ!$D$33:$D$776,СВЦЭМ!$A$33:$A$776,$A92,СВЦЭМ!$B$33:$B$776,M$83)+'СЕТ СН'!$H$11+СВЦЭМ!$D$10+'СЕТ СН'!$H$6-'СЕТ СН'!$H$23</f>
        <v>1118.5163749399999</v>
      </c>
      <c r="N92" s="36">
        <f>SUMIFS(СВЦЭМ!$D$33:$D$776,СВЦЭМ!$A$33:$A$776,$A92,СВЦЭМ!$B$33:$B$776,N$83)+'СЕТ СН'!$H$11+СВЦЭМ!$D$10+'СЕТ СН'!$H$6-'СЕТ СН'!$H$23</f>
        <v>1128.87442655</v>
      </c>
      <c r="O92" s="36">
        <f>SUMIFS(СВЦЭМ!$D$33:$D$776,СВЦЭМ!$A$33:$A$776,$A92,СВЦЭМ!$B$33:$B$776,O$83)+'СЕТ СН'!$H$11+СВЦЭМ!$D$10+'СЕТ СН'!$H$6-'СЕТ СН'!$H$23</f>
        <v>1130.1963420699999</v>
      </c>
      <c r="P92" s="36">
        <f>SUMIFS(СВЦЭМ!$D$33:$D$776,СВЦЭМ!$A$33:$A$776,$A92,СВЦЭМ!$B$33:$B$776,P$83)+'СЕТ СН'!$H$11+СВЦЭМ!$D$10+'СЕТ СН'!$H$6-'СЕТ СН'!$H$23</f>
        <v>1141.5427055099999</v>
      </c>
      <c r="Q92" s="36">
        <f>SUMIFS(СВЦЭМ!$D$33:$D$776,СВЦЭМ!$A$33:$A$776,$A92,СВЦЭМ!$B$33:$B$776,Q$83)+'СЕТ СН'!$H$11+СВЦЭМ!$D$10+'СЕТ СН'!$H$6-'СЕТ СН'!$H$23</f>
        <v>1147.19055953</v>
      </c>
      <c r="R92" s="36">
        <f>SUMIFS(СВЦЭМ!$D$33:$D$776,СВЦЭМ!$A$33:$A$776,$A92,СВЦЭМ!$B$33:$B$776,R$83)+'СЕТ СН'!$H$11+СВЦЭМ!$D$10+'СЕТ СН'!$H$6-'СЕТ СН'!$H$23</f>
        <v>1106.3497642799998</v>
      </c>
      <c r="S92" s="36">
        <f>SUMIFS(СВЦЭМ!$D$33:$D$776,СВЦЭМ!$A$33:$A$776,$A92,СВЦЭМ!$B$33:$B$776,S$83)+'СЕТ СН'!$H$11+СВЦЭМ!$D$10+'СЕТ СН'!$H$6-'СЕТ СН'!$H$23</f>
        <v>1042.2145186299999</v>
      </c>
      <c r="T92" s="36">
        <f>SUMIFS(СВЦЭМ!$D$33:$D$776,СВЦЭМ!$A$33:$A$776,$A92,СВЦЭМ!$B$33:$B$776,T$83)+'СЕТ СН'!$H$11+СВЦЭМ!$D$10+'СЕТ СН'!$H$6-'СЕТ СН'!$H$23</f>
        <v>1000.92990578</v>
      </c>
      <c r="U92" s="36">
        <f>SUMIFS(СВЦЭМ!$D$33:$D$776,СВЦЭМ!$A$33:$A$776,$A92,СВЦЭМ!$B$33:$B$776,U$83)+'СЕТ СН'!$H$11+СВЦЭМ!$D$10+'СЕТ СН'!$H$6-'СЕТ СН'!$H$23</f>
        <v>1034.3858073299998</v>
      </c>
      <c r="V92" s="36">
        <f>SUMIFS(СВЦЭМ!$D$33:$D$776,СВЦЭМ!$A$33:$A$776,$A92,СВЦЭМ!$B$33:$B$776,V$83)+'СЕТ СН'!$H$11+СВЦЭМ!$D$10+'СЕТ СН'!$H$6-'СЕТ СН'!$H$23</f>
        <v>1032.59057446</v>
      </c>
      <c r="W92" s="36">
        <f>SUMIFS(СВЦЭМ!$D$33:$D$776,СВЦЭМ!$A$33:$A$776,$A92,СВЦЭМ!$B$33:$B$776,W$83)+'СЕТ СН'!$H$11+СВЦЭМ!$D$10+'СЕТ СН'!$H$6-'СЕТ СН'!$H$23</f>
        <v>1023.22737291</v>
      </c>
      <c r="X92" s="36">
        <f>SUMIFS(СВЦЭМ!$D$33:$D$776,СВЦЭМ!$A$33:$A$776,$A92,СВЦЭМ!$B$33:$B$776,X$83)+'СЕТ СН'!$H$11+СВЦЭМ!$D$10+'СЕТ СН'!$H$6-'СЕТ СН'!$H$23</f>
        <v>1033.5424549899999</v>
      </c>
      <c r="Y92" s="36">
        <f>SUMIFS(СВЦЭМ!$D$33:$D$776,СВЦЭМ!$A$33:$A$776,$A92,СВЦЭМ!$B$33:$B$776,Y$83)+'СЕТ СН'!$H$11+СВЦЭМ!$D$10+'СЕТ СН'!$H$6-'СЕТ СН'!$H$23</f>
        <v>1062.05935785</v>
      </c>
    </row>
    <row r="93" spans="1:27" ht="15.75" x14ac:dyDescent="0.2">
      <c r="A93" s="35">
        <f t="shared" si="2"/>
        <v>44114</v>
      </c>
      <c r="B93" s="36">
        <f>SUMIFS(СВЦЭМ!$D$33:$D$776,СВЦЭМ!$A$33:$A$776,$A93,СВЦЭМ!$B$33:$B$776,B$83)+'СЕТ СН'!$H$11+СВЦЭМ!$D$10+'СЕТ СН'!$H$6-'СЕТ СН'!$H$23</f>
        <v>1115.7575359499999</v>
      </c>
      <c r="C93" s="36">
        <f>SUMIFS(СВЦЭМ!$D$33:$D$776,СВЦЭМ!$A$33:$A$776,$A93,СВЦЭМ!$B$33:$B$776,C$83)+'СЕТ СН'!$H$11+СВЦЭМ!$D$10+'СЕТ СН'!$H$6-'СЕТ СН'!$H$23</f>
        <v>1194.0849269</v>
      </c>
      <c r="D93" s="36">
        <f>SUMIFS(СВЦЭМ!$D$33:$D$776,СВЦЭМ!$A$33:$A$776,$A93,СВЦЭМ!$B$33:$B$776,D$83)+'СЕТ СН'!$H$11+СВЦЭМ!$D$10+'СЕТ СН'!$H$6-'СЕТ СН'!$H$23</f>
        <v>1267.04843151</v>
      </c>
      <c r="E93" s="36">
        <f>SUMIFS(СВЦЭМ!$D$33:$D$776,СВЦЭМ!$A$33:$A$776,$A93,СВЦЭМ!$B$33:$B$776,E$83)+'СЕТ СН'!$H$11+СВЦЭМ!$D$10+'СЕТ СН'!$H$6-'СЕТ СН'!$H$23</f>
        <v>1293.76355416</v>
      </c>
      <c r="F93" s="36">
        <f>SUMIFS(СВЦЭМ!$D$33:$D$776,СВЦЭМ!$A$33:$A$776,$A93,СВЦЭМ!$B$33:$B$776,F$83)+'СЕТ СН'!$H$11+СВЦЭМ!$D$10+'СЕТ СН'!$H$6-'СЕТ СН'!$H$23</f>
        <v>1298.0712150099998</v>
      </c>
      <c r="G93" s="36">
        <f>SUMIFS(СВЦЭМ!$D$33:$D$776,СВЦЭМ!$A$33:$A$776,$A93,СВЦЭМ!$B$33:$B$776,G$83)+'СЕТ СН'!$H$11+СВЦЭМ!$D$10+'СЕТ СН'!$H$6-'СЕТ СН'!$H$23</f>
        <v>1280.9646501899999</v>
      </c>
      <c r="H93" s="36">
        <f>SUMIFS(СВЦЭМ!$D$33:$D$776,СВЦЭМ!$A$33:$A$776,$A93,СВЦЭМ!$B$33:$B$776,H$83)+'СЕТ СН'!$H$11+СВЦЭМ!$D$10+'СЕТ СН'!$H$6-'СЕТ СН'!$H$23</f>
        <v>1264.01480298</v>
      </c>
      <c r="I93" s="36">
        <f>SUMIFS(СВЦЭМ!$D$33:$D$776,СВЦЭМ!$A$33:$A$776,$A93,СВЦЭМ!$B$33:$B$776,I$83)+'СЕТ СН'!$H$11+СВЦЭМ!$D$10+'СЕТ СН'!$H$6-'СЕТ СН'!$H$23</f>
        <v>1233.60557823</v>
      </c>
      <c r="J93" s="36">
        <f>SUMIFS(СВЦЭМ!$D$33:$D$776,СВЦЭМ!$A$33:$A$776,$A93,СВЦЭМ!$B$33:$B$776,J$83)+'СЕТ СН'!$H$11+СВЦЭМ!$D$10+'СЕТ СН'!$H$6-'СЕТ СН'!$H$23</f>
        <v>1144.38291007</v>
      </c>
      <c r="K93" s="36">
        <f>SUMIFS(СВЦЭМ!$D$33:$D$776,СВЦЭМ!$A$33:$A$776,$A93,СВЦЭМ!$B$33:$B$776,K$83)+'СЕТ СН'!$H$11+СВЦЭМ!$D$10+'СЕТ СН'!$H$6-'СЕТ СН'!$H$23</f>
        <v>1088.4702367999998</v>
      </c>
      <c r="L93" s="36">
        <f>SUMIFS(СВЦЭМ!$D$33:$D$776,СВЦЭМ!$A$33:$A$776,$A93,СВЦЭМ!$B$33:$B$776,L$83)+'СЕТ СН'!$H$11+СВЦЭМ!$D$10+'СЕТ СН'!$H$6-'СЕТ СН'!$H$23</f>
        <v>1081.05856808</v>
      </c>
      <c r="M93" s="36">
        <f>SUMIFS(СВЦЭМ!$D$33:$D$776,СВЦЭМ!$A$33:$A$776,$A93,СВЦЭМ!$B$33:$B$776,M$83)+'СЕТ СН'!$H$11+СВЦЭМ!$D$10+'СЕТ СН'!$H$6-'СЕТ СН'!$H$23</f>
        <v>1076.2389171099999</v>
      </c>
      <c r="N93" s="36">
        <f>SUMIFS(СВЦЭМ!$D$33:$D$776,СВЦЭМ!$A$33:$A$776,$A93,СВЦЭМ!$B$33:$B$776,N$83)+'СЕТ СН'!$H$11+СВЦЭМ!$D$10+'СЕТ СН'!$H$6-'СЕТ СН'!$H$23</f>
        <v>1082.8044167600001</v>
      </c>
      <c r="O93" s="36">
        <f>SUMIFS(СВЦЭМ!$D$33:$D$776,СВЦЭМ!$A$33:$A$776,$A93,СВЦЭМ!$B$33:$B$776,O$83)+'СЕТ СН'!$H$11+СВЦЭМ!$D$10+'СЕТ СН'!$H$6-'СЕТ СН'!$H$23</f>
        <v>1133.9950901</v>
      </c>
      <c r="P93" s="36">
        <f>SUMIFS(СВЦЭМ!$D$33:$D$776,СВЦЭМ!$A$33:$A$776,$A93,СВЦЭМ!$B$33:$B$776,P$83)+'СЕТ СН'!$H$11+СВЦЭМ!$D$10+'СЕТ СН'!$H$6-'СЕТ СН'!$H$23</f>
        <v>1159.87279283</v>
      </c>
      <c r="Q93" s="36">
        <f>SUMIFS(СВЦЭМ!$D$33:$D$776,СВЦЭМ!$A$33:$A$776,$A93,СВЦЭМ!$B$33:$B$776,Q$83)+'СЕТ СН'!$H$11+СВЦЭМ!$D$10+'СЕТ СН'!$H$6-'СЕТ СН'!$H$23</f>
        <v>1149.91875224</v>
      </c>
      <c r="R93" s="36">
        <f>SUMIFS(СВЦЭМ!$D$33:$D$776,СВЦЭМ!$A$33:$A$776,$A93,СВЦЭМ!$B$33:$B$776,R$83)+'СЕТ СН'!$H$11+СВЦЭМ!$D$10+'СЕТ СН'!$H$6-'СЕТ СН'!$H$23</f>
        <v>1093.5876411700001</v>
      </c>
      <c r="S93" s="36">
        <f>SUMIFS(СВЦЭМ!$D$33:$D$776,СВЦЭМ!$A$33:$A$776,$A93,СВЦЭМ!$B$33:$B$776,S$83)+'СЕТ СН'!$H$11+СВЦЭМ!$D$10+'СЕТ СН'!$H$6-'СЕТ СН'!$H$23</f>
        <v>1072.07797648</v>
      </c>
      <c r="T93" s="36">
        <f>SUMIFS(СВЦЭМ!$D$33:$D$776,СВЦЭМ!$A$33:$A$776,$A93,СВЦЭМ!$B$33:$B$776,T$83)+'СЕТ СН'!$H$11+СВЦЭМ!$D$10+'СЕТ СН'!$H$6-'СЕТ СН'!$H$23</f>
        <v>1053.2933084299998</v>
      </c>
      <c r="U93" s="36">
        <f>SUMIFS(СВЦЭМ!$D$33:$D$776,СВЦЭМ!$A$33:$A$776,$A93,СВЦЭМ!$B$33:$B$776,U$83)+'СЕТ СН'!$H$11+СВЦЭМ!$D$10+'СЕТ СН'!$H$6-'СЕТ СН'!$H$23</f>
        <v>1049.7964743100001</v>
      </c>
      <c r="V93" s="36">
        <f>SUMIFS(СВЦЭМ!$D$33:$D$776,СВЦЭМ!$A$33:$A$776,$A93,СВЦЭМ!$B$33:$B$776,V$83)+'СЕТ СН'!$H$11+СВЦЭМ!$D$10+'СЕТ СН'!$H$6-'СЕТ СН'!$H$23</f>
        <v>1011.71938057</v>
      </c>
      <c r="W93" s="36">
        <f>SUMIFS(СВЦЭМ!$D$33:$D$776,СВЦЭМ!$A$33:$A$776,$A93,СВЦЭМ!$B$33:$B$776,W$83)+'СЕТ СН'!$H$11+СВЦЭМ!$D$10+'СЕТ СН'!$H$6-'СЕТ СН'!$H$23</f>
        <v>1006.8164791299999</v>
      </c>
      <c r="X93" s="36">
        <f>SUMIFS(СВЦЭМ!$D$33:$D$776,СВЦЭМ!$A$33:$A$776,$A93,СВЦЭМ!$B$33:$B$776,X$83)+'СЕТ СН'!$H$11+СВЦЭМ!$D$10+'СЕТ СН'!$H$6-'СЕТ СН'!$H$23</f>
        <v>995.21742207</v>
      </c>
      <c r="Y93" s="36">
        <f>SUMIFS(СВЦЭМ!$D$33:$D$776,СВЦЭМ!$A$33:$A$776,$A93,СВЦЭМ!$B$33:$B$776,Y$83)+'СЕТ СН'!$H$11+СВЦЭМ!$D$10+'СЕТ СН'!$H$6-'СЕТ СН'!$H$23</f>
        <v>1037.9044519300001</v>
      </c>
    </row>
    <row r="94" spans="1:27" ht="15.75" x14ac:dyDescent="0.2">
      <c r="A94" s="35">
        <f t="shared" si="2"/>
        <v>44115</v>
      </c>
      <c r="B94" s="36">
        <f>SUMIFS(СВЦЭМ!$D$33:$D$776,СВЦЭМ!$A$33:$A$776,$A94,СВЦЭМ!$B$33:$B$776,B$83)+'СЕТ СН'!$H$11+СВЦЭМ!$D$10+'СЕТ СН'!$H$6-'СЕТ СН'!$H$23</f>
        <v>1121.1863156499999</v>
      </c>
      <c r="C94" s="36">
        <f>SUMIFS(СВЦЭМ!$D$33:$D$776,СВЦЭМ!$A$33:$A$776,$A94,СВЦЭМ!$B$33:$B$776,C$83)+'СЕТ СН'!$H$11+СВЦЭМ!$D$10+'СЕТ СН'!$H$6-'СЕТ СН'!$H$23</f>
        <v>1210.62994501</v>
      </c>
      <c r="D94" s="36">
        <f>SUMIFS(СВЦЭМ!$D$33:$D$776,СВЦЭМ!$A$33:$A$776,$A94,СВЦЭМ!$B$33:$B$776,D$83)+'СЕТ СН'!$H$11+СВЦЭМ!$D$10+'СЕТ СН'!$H$6-'СЕТ СН'!$H$23</f>
        <v>1305.8726131899998</v>
      </c>
      <c r="E94" s="36">
        <f>SUMIFS(СВЦЭМ!$D$33:$D$776,СВЦЭМ!$A$33:$A$776,$A94,СВЦЭМ!$B$33:$B$776,E$83)+'СЕТ СН'!$H$11+СВЦЭМ!$D$10+'СЕТ СН'!$H$6-'СЕТ СН'!$H$23</f>
        <v>1337.46225886</v>
      </c>
      <c r="F94" s="36">
        <f>SUMIFS(СВЦЭМ!$D$33:$D$776,СВЦЭМ!$A$33:$A$776,$A94,СВЦЭМ!$B$33:$B$776,F$83)+'СЕТ СН'!$H$11+СВЦЭМ!$D$10+'СЕТ СН'!$H$6-'СЕТ СН'!$H$23</f>
        <v>1342.1571813</v>
      </c>
      <c r="G94" s="36">
        <f>SUMIFS(СВЦЭМ!$D$33:$D$776,СВЦЭМ!$A$33:$A$776,$A94,СВЦЭМ!$B$33:$B$776,G$83)+'СЕТ СН'!$H$11+СВЦЭМ!$D$10+'СЕТ СН'!$H$6-'СЕТ СН'!$H$23</f>
        <v>1333.0909517599998</v>
      </c>
      <c r="H94" s="36">
        <f>SUMIFS(СВЦЭМ!$D$33:$D$776,СВЦЭМ!$A$33:$A$776,$A94,СВЦЭМ!$B$33:$B$776,H$83)+'СЕТ СН'!$H$11+СВЦЭМ!$D$10+'СЕТ СН'!$H$6-'СЕТ СН'!$H$23</f>
        <v>1315.10019399</v>
      </c>
      <c r="I94" s="36">
        <f>SUMIFS(СВЦЭМ!$D$33:$D$776,СВЦЭМ!$A$33:$A$776,$A94,СВЦЭМ!$B$33:$B$776,I$83)+'СЕТ СН'!$H$11+СВЦЭМ!$D$10+'СЕТ СН'!$H$6-'СЕТ СН'!$H$23</f>
        <v>1294.3143756999998</v>
      </c>
      <c r="J94" s="36">
        <f>SUMIFS(СВЦЭМ!$D$33:$D$776,СВЦЭМ!$A$33:$A$776,$A94,СВЦЭМ!$B$33:$B$776,J$83)+'СЕТ СН'!$H$11+СВЦЭМ!$D$10+'СЕТ СН'!$H$6-'СЕТ СН'!$H$23</f>
        <v>1198.0171657400001</v>
      </c>
      <c r="K94" s="36">
        <f>SUMIFS(СВЦЭМ!$D$33:$D$776,СВЦЭМ!$A$33:$A$776,$A94,СВЦЭМ!$B$33:$B$776,K$83)+'СЕТ СН'!$H$11+СВЦЭМ!$D$10+'СЕТ СН'!$H$6-'СЕТ СН'!$H$23</f>
        <v>1124.7678481299999</v>
      </c>
      <c r="L94" s="36">
        <f>SUMIFS(СВЦЭМ!$D$33:$D$776,СВЦЭМ!$A$33:$A$776,$A94,СВЦЭМ!$B$33:$B$776,L$83)+'СЕТ СН'!$H$11+СВЦЭМ!$D$10+'СЕТ СН'!$H$6-'СЕТ СН'!$H$23</f>
        <v>1115.6491942099999</v>
      </c>
      <c r="M94" s="36">
        <f>SUMIFS(СВЦЭМ!$D$33:$D$776,СВЦЭМ!$A$33:$A$776,$A94,СВЦЭМ!$B$33:$B$776,M$83)+'СЕТ СН'!$H$11+СВЦЭМ!$D$10+'СЕТ СН'!$H$6-'СЕТ СН'!$H$23</f>
        <v>1116.0900019400001</v>
      </c>
      <c r="N94" s="36">
        <f>SUMIFS(СВЦЭМ!$D$33:$D$776,СВЦЭМ!$A$33:$A$776,$A94,СВЦЭМ!$B$33:$B$776,N$83)+'СЕТ СН'!$H$11+СВЦЭМ!$D$10+'СЕТ СН'!$H$6-'СЕТ СН'!$H$23</f>
        <v>1126.29347439</v>
      </c>
      <c r="O94" s="36">
        <f>SUMIFS(СВЦЭМ!$D$33:$D$776,СВЦЭМ!$A$33:$A$776,$A94,СВЦЭМ!$B$33:$B$776,O$83)+'СЕТ СН'!$H$11+СВЦЭМ!$D$10+'СЕТ СН'!$H$6-'СЕТ СН'!$H$23</f>
        <v>1169.62288066</v>
      </c>
      <c r="P94" s="36">
        <f>SUMIFS(СВЦЭМ!$D$33:$D$776,СВЦЭМ!$A$33:$A$776,$A94,СВЦЭМ!$B$33:$B$776,P$83)+'СЕТ СН'!$H$11+СВЦЭМ!$D$10+'СЕТ СН'!$H$6-'СЕТ СН'!$H$23</f>
        <v>1204.5225272499999</v>
      </c>
      <c r="Q94" s="36">
        <f>SUMIFS(СВЦЭМ!$D$33:$D$776,СВЦЭМ!$A$33:$A$776,$A94,СВЦЭМ!$B$33:$B$776,Q$83)+'СЕТ СН'!$H$11+СВЦЭМ!$D$10+'СЕТ СН'!$H$6-'СЕТ СН'!$H$23</f>
        <v>1159.4241669099999</v>
      </c>
      <c r="R94" s="36">
        <f>SUMIFS(СВЦЭМ!$D$33:$D$776,СВЦЭМ!$A$33:$A$776,$A94,СВЦЭМ!$B$33:$B$776,R$83)+'СЕТ СН'!$H$11+СВЦЭМ!$D$10+'СЕТ СН'!$H$6-'СЕТ СН'!$H$23</f>
        <v>1107.4221204</v>
      </c>
      <c r="S94" s="36">
        <f>SUMIFS(СВЦЭМ!$D$33:$D$776,СВЦЭМ!$A$33:$A$776,$A94,СВЦЭМ!$B$33:$B$776,S$83)+'СЕТ СН'!$H$11+СВЦЭМ!$D$10+'СЕТ СН'!$H$6-'СЕТ СН'!$H$23</f>
        <v>1065.7475662299998</v>
      </c>
      <c r="T94" s="36">
        <f>SUMIFS(СВЦЭМ!$D$33:$D$776,СВЦЭМ!$A$33:$A$776,$A94,СВЦЭМ!$B$33:$B$776,T$83)+'СЕТ СН'!$H$11+СВЦЭМ!$D$10+'СЕТ СН'!$H$6-'СЕТ СН'!$H$23</f>
        <v>1084.7381080099999</v>
      </c>
      <c r="U94" s="36">
        <f>SUMIFS(СВЦЭМ!$D$33:$D$776,СВЦЭМ!$A$33:$A$776,$A94,СВЦЭМ!$B$33:$B$776,U$83)+'СЕТ СН'!$H$11+СВЦЭМ!$D$10+'СЕТ СН'!$H$6-'СЕТ СН'!$H$23</f>
        <v>1093.59914437</v>
      </c>
      <c r="V94" s="36">
        <f>SUMIFS(СВЦЭМ!$D$33:$D$776,СВЦЭМ!$A$33:$A$776,$A94,СВЦЭМ!$B$33:$B$776,V$83)+'СЕТ СН'!$H$11+СВЦЭМ!$D$10+'СЕТ СН'!$H$6-'СЕТ СН'!$H$23</f>
        <v>1063.0047838400001</v>
      </c>
      <c r="W94" s="36">
        <f>SUMIFS(СВЦЭМ!$D$33:$D$776,СВЦЭМ!$A$33:$A$776,$A94,СВЦЭМ!$B$33:$B$776,W$83)+'СЕТ СН'!$H$11+СВЦЭМ!$D$10+'СЕТ СН'!$H$6-'СЕТ СН'!$H$23</f>
        <v>1045.8319985399999</v>
      </c>
      <c r="X94" s="36">
        <f>SUMIFS(СВЦЭМ!$D$33:$D$776,СВЦЭМ!$A$33:$A$776,$A94,СВЦЭМ!$B$33:$B$776,X$83)+'СЕТ СН'!$H$11+СВЦЭМ!$D$10+'СЕТ СН'!$H$6-'СЕТ СН'!$H$23</f>
        <v>1022.41176349</v>
      </c>
      <c r="Y94" s="36">
        <f>SUMIFS(СВЦЭМ!$D$33:$D$776,СВЦЭМ!$A$33:$A$776,$A94,СВЦЭМ!$B$33:$B$776,Y$83)+'СЕТ СН'!$H$11+СВЦЭМ!$D$10+'СЕТ СН'!$H$6-'СЕТ СН'!$H$23</f>
        <v>1058.3158549499999</v>
      </c>
    </row>
    <row r="95" spans="1:27" ht="15.75" x14ac:dyDescent="0.2">
      <c r="A95" s="35">
        <f t="shared" si="2"/>
        <v>44116</v>
      </c>
      <c r="B95" s="36">
        <f>SUMIFS(СВЦЭМ!$D$33:$D$776,СВЦЭМ!$A$33:$A$776,$A95,СВЦЭМ!$B$33:$B$776,B$83)+'СЕТ СН'!$H$11+СВЦЭМ!$D$10+'СЕТ СН'!$H$6-'СЕТ СН'!$H$23</f>
        <v>1115.9707079499999</v>
      </c>
      <c r="C95" s="36">
        <f>SUMIFS(СВЦЭМ!$D$33:$D$776,СВЦЭМ!$A$33:$A$776,$A95,СВЦЭМ!$B$33:$B$776,C$83)+'СЕТ СН'!$H$11+СВЦЭМ!$D$10+'СЕТ СН'!$H$6-'СЕТ СН'!$H$23</f>
        <v>1190.95658409</v>
      </c>
      <c r="D95" s="36">
        <f>SUMIFS(СВЦЭМ!$D$33:$D$776,СВЦЭМ!$A$33:$A$776,$A95,СВЦЭМ!$B$33:$B$776,D$83)+'СЕТ СН'!$H$11+СВЦЭМ!$D$10+'СЕТ СН'!$H$6-'СЕТ СН'!$H$23</f>
        <v>1260.8349892599999</v>
      </c>
      <c r="E95" s="36">
        <f>SUMIFS(СВЦЭМ!$D$33:$D$776,СВЦЭМ!$A$33:$A$776,$A95,СВЦЭМ!$B$33:$B$776,E$83)+'СЕТ СН'!$H$11+СВЦЭМ!$D$10+'СЕТ СН'!$H$6-'СЕТ СН'!$H$23</f>
        <v>1279.17129439</v>
      </c>
      <c r="F95" s="36">
        <f>SUMIFS(СВЦЭМ!$D$33:$D$776,СВЦЭМ!$A$33:$A$776,$A95,СВЦЭМ!$B$33:$B$776,F$83)+'СЕТ СН'!$H$11+СВЦЭМ!$D$10+'СЕТ СН'!$H$6-'СЕТ СН'!$H$23</f>
        <v>1274.5505153399999</v>
      </c>
      <c r="G95" s="36">
        <f>SUMIFS(СВЦЭМ!$D$33:$D$776,СВЦЭМ!$A$33:$A$776,$A95,СВЦЭМ!$B$33:$B$776,G$83)+'СЕТ СН'!$H$11+СВЦЭМ!$D$10+'СЕТ СН'!$H$6-'СЕТ СН'!$H$23</f>
        <v>1258.1438908800001</v>
      </c>
      <c r="H95" s="36">
        <f>SUMIFS(СВЦЭМ!$D$33:$D$776,СВЦЭМ!$A$33:$A$776,$A95,СВЦЭМ!$B$33:$B$776,H$83)+'СЕТ СН'!$H$11+СВЦЭМ!$D$10+'СЕТ СН'!$H$6-'СЕТ СН'!$H$23</f>
        <v>1208.17307949</v>
      </c>
      <c r="I95" s="36">
        <f>SUMIFS(СВЦЭМ!$D$33:$D$776,СВЦЭМ!$A$33:$A$776,$A95,СВЦЭМ!$B$33:$B$776,I$83)+'СЕТ СН'!$H$11+СВЦЭМ!$D$10+'СЕТ СН'!$H$6-'СЕТ СН'!$H$23</f>
        <v>1168.23056544</v>
      </c>
      <c r="J95" s="36">
        <f>SUMIFS(СВЦЭМ!$D$33:$D$776,СВЦЭМ!$A$33:$A$776,$A95,СВЦЭМ!$B$33:$B$776,J$83)+'СЕТ СН'!$H$11+СВЦЭМ!$D$10+'СЕТ СН'!$H$6-'СЕТ СН'!$H$23</f>
        <v>1092.7626123599998</v>
      </c>
      <c r="K95" s="36">
        <f>SUMIFS(СВЦЭМ!$D$33:$D$776,СВЦЭМ!$A$33:$A$776,$A95,СВЦЭМ!$B$33:$B$776,K$83)+'СЕТ СН'!$H$11+СВЦЭМ!$D$10+'СЕТ СН'!$H$6-'СЕТ СН'!$H$23</f>
        <v>1044.30352965</v>
      </c>
      <c r="L95" s="36">
        <f>SUMIFS(СВЦЭМ!$D$33:$D$776,СВЦЭМ!$A$33:$A$776,$A95,СВЦЭМ!$B$33:$B$776,L$83)+'СЕТ СН'!$H$11+СВЦЭМ!$D$10+'СЕТ СН'!$H$6-'СЕТ СН'!$H$23</f>
        <v>1040.3435083499999</v>
      </c>
      <c r="M95" s="36">
        <f>SUMIFS(СВЦЭМ!$D$33:$D$776,СВЦЭМ!$A$33:$A$776,$A95,СВЦЭМ!$B$33:$B$776,M$83)+'СЕТ СН'!$H$11+СВЦЭМ!$D$10+'СЕТ СН'!$H$6-'СЕТ СН'!$H$23</f>
        <v>1040.68946835</v>
      </c>
      <c r="N95" s="36">
        <f>SUMIFS(СВЦЭМ!$D$33:$D$776,СВЦЭМ!$A$33:$A$776,$A95,СВЦЭМ!$B$33:$B$776,N$83)+'СЕТ СН'!$H$11+СВЦЭМ!$D$10+'СЕТ СН'!$H$6-'СЕТ СН'!$H$23</f>
        <v>1047.6808061500001</v>
      </c>
      <c r="O95" s="36">
        <f>SUMIFS(СВЦЭМ!$D$33:$D$776,СВЦЭМ!$A$33:$A$776,$A95,СВЦЭМ!$B$33:$B$776,O$83)+'СЕТ СН'!$H$11+СВЦЭМ!$D$10+'СЕТ СН'!$H$6-'СЕТ СН'!$H$23</f>
        <v>1068.0421297299999</v>
      </c>
      <c r="P95" s="36">
        <f>SUMIFS(СВЦЭМ!$D$33:$D$776,СВЦЭМ!$A$33:$A$776,$A95,СВЦЭМ!$B$33:$B$776,P$83)+'СЕТ СН'!$H$11+СВЦЭМ!$D$10+'СЕТ СН'!$H$6-'СЕТ СН'!$H$23</f>
        <v>1105.62025991</v>
      </c>
      <c r="Q95" s="36">
        <f>SUMIFS(СВЦЭМ!$D$33:$D$776,СВЦЭМ!$A$33:$A$776,$A95,СВЦЭМ!$B$33:$B$776,Q$83)+'СЕТ СН'!$H$11+СВЦЭМ!$D$10+'СЕТ СН'!$H$6-'СЕТ СН'!$H$23</f>
        <v>1090.6235589299999</v>
      </c>
      <c r="R95" s="36">
        <f>SUMIFS(СВЦЭМ!$D$33:$D$776,СВЦЭМ!$A$33:$A$776,$A95,СВЦЭМ!$B$33:$B$776,R$83)+'СЕТ СН'!$H$11+СВЦЭМ!$D$10+'СЕТ СН'!$H$6-'СЕТ СН'!$H$23</f>
        <v>1044.5925094199999</v>
      </c>
      <c r="S95" s="36">
        <f>SUMIFS(СВЦЭМ!$D$33:$D$776,СВЦЭМ!$A$33:$A$776,$A95,СВЦЭМ!$B$33:$B$776,S$83)+'СЕТ СН'!$H$11+СВЦЭМ!$D$10+'СЕТ СН'!$H$6-'СЕТ СН'!$H$23</f>
        <v>994.88596389999998</v>
      </c>
      <c r="T95" s="36">
        <f>SUMIFS(СВЦЭМ!$D$33:$D$776,СВЦЭМ!$A$33:$A$776,$A95,СВЦЭМ!$B$33:$B$776,T$83)+'СЕТ СН'!$H$11+СВЦЭМ!$D$10+'СЕТ СН'!$H$6-'СЕТ СН'!$H$23</f>
        <v>1004.95607892</v>
      </c>
      <c r="U95" s="36">
        <f>SUMIFS(СВЦЭМ!$D$33:$D$776,СВЦЭМ!$A$33:$A$776,$A95,СВЦЭМ!$B$33:$B$776,U$83)+'СЕТ СН'!$H$11+СВЦЭМ!$D$10+'СЕТ СН'!$H$6-'СЕТ СН'!$H$23</f>
        <v>1033.3208304099999</v>
      </c>
      <c r="V95" s="36">
        <f>SUMIFS(СВЦЭМ!$D$33:$D$776,СВЦЭМ!$A$33:$A$776,$A95,СВЦЭМ!$B$33:$B$776,V$83)+'СЕТ СН'!$H$11+СВЦЭМ!$D$10+'СЕТ СН'!$H$6-'СЕТ СН'!$H$23</f>
        <v>1032.58590508</v>
      </c>
      <c r="W95" s="36">
        <f>SUMIFS(СВЦЭМ!$D$33:$D$776,СВЦЭМ!$A$33:$A$776,$A95,СВЦЭМ!$B$33:$B$776,W$83)+'СЕТ СН'!$H$11+СВЦЭМ!$D$10+'СЕТ СН'!$H$6-'СЕТ СН'!$H$23</f>
        <v>1025.0874000499998</v>
      </c>
      <c r="X95" s="36">
        <f>SUMIFS(СВЦЭМ!$D$33:$D$776,СВЦЭМ!$A$33:$A$776,$A95,СВЦЭМ!$B$33:$B$776,X$83)+'СЕТ СН'!$H$11+СВЦЭМ!$D$10+'СЕТ СН'!$H$6-'СЕТ СН'!$H$23</f>
        <v>999.21261355000001</v>
      </c>
      <c r="Y95" s="36">
        <f>SUMIFS(СВЦЭМ!$D$33:$D$776,СВЦЭМ!$A$33:$A$776,$A95,СВЦЭМ!$B$33:$B$776,Y$83)+'СЕТ СН'!$H$11+СВЦЭМ!$D$10+'СЕТ СН'!$H$6-'СЕТ СН'!$H$23</f>
        <v>1030.9720969</v>
      </c>
    </row>
    <row r="96" spans="1:27" ht="15.75" x14ac:dyDescent="0.2">
      <c r="A96" s="35">
        <f t="shared" si="2"/>
        <v>44117</v>
      </c>
      <c r="B96" s="36">
        <f>SUMIFS(СВЦЭМ!$D$33:$D$776,СВЦЭМ!$A$33:$A$776,$A96,СВЦЭМ!$B$33:$B$776,B$83)+'СЕТ СН'!$H$11+СВЦЭМ!$D$10+'СЕТ СН'!$H$6-'СЕТ СН'!$H$23</f>
        <v>1101.71968724</v>
      </c>
      <c r="C96" s="36">
        <f>SUMIFS(СВЦЭМ!$D$33:$D$776,СВЦЭМ!$A$33:$A$776,$A96,СВЦЭМ!$B$33:$B$776,C$83)+'СЕТ СН'!$H$11+СВЦЭМ!$D$10+'СЕТ СН'!$H$6-'СЕТ СН'!$H$23</f>
        <v>1177.18321126</v>
      </c>
      <c r="D96" s="36">
        <f>SUMIFS(СВЦЭМ!$D$33:$D$776,СВЦЭМ!$A$33:$A$776,$A96,СВЦЭМ!$B$33:$B$776,D$83)+'СЕТ СН'!$H$11+СВЦЭМ!$D$10+'СЕТ СН'!$H$6-'СЕТ СН'!$H$23</f>
        <v>1237.8471705299999</v>
      </c>
      <c r="E96" s="36">
        <f>SUMIFS(СВЦЭМ!$D$33:$D$776,СВЦЭМ!$A$33:$A$776,$A96,СВЦЭМ!$B$33:$B$776,E$83)+'СЕТ СН'!$H$11+СВЦЭМ!$D$10+'СЕТ СН'!$H$6-'СЕТ СН'!$H$23</f>
        <v>1253.4805690200001</v>
      </c>
      <c r="F96" s="36">
        <f>SUMIFS(СВЦЭМ!$D$33:$D$776,СВЦЭМ!$A$33:$A$776,$A96,СВЦЭМ!$B$33:$B$776,F$83)+'СЕТ СН'!$H$11+СВЦЭМ!$D$10+'СЕТ СН'!$H$6-'СЕТ СН'!$H$23</f>
        <v>1248.9048962900001</v>
      </c>
      <c r="G96" s="36">
        <f>SUMIFS(СВЦЭМ!$D$33:$D$776,СВЦЭМ!$A$33:$A$776,$A96,СВЦЭМ!$B$33:$B$776,G$83)+'СЕТ СН'!$H$11+СВЦЭМ!$D$10+'СЕТ СН'!$H$6-'СЕТ СН'!$H$23</f>
        <v>1237.5130468499999</v>
      </c>
      <c r="H96" s="36">
        <f>SUMIFS(СВЦЭМ!$D$33:$D$776,СВЦЭМ!$A$33:$A$776,$A96,СВЦЭМ!$B$33:$B$776,H$83)+'СЕТ СН'!$H$11+СВЦЭМ!$D$10+'СЕТ СН'!$H$6-'СЕТ СН'!$H$23</f>
        <v>1213.17723351</v>
      </c>
      <c r="I96" s="36">
        <f>SUMIFS(СВЦЭМ!$D$33:$D$776,СВЦЭМ!$A$33:$A$776,$A96,СВЦЭМ!$B$33:$B$776,I$83)+'СЕТ СН'!$H$11+СВЦЭМ!$D$10+'СЕТ СН'!$H$6-'СЕТ СН'!$H$23</f>
        <v>1206.5650807100001</v>
      </c>
      <c r="J96" s="36">
        <f>SUMIFS(СВЦЭМ!$D$33:$D$776,СВЦЭМ!$A$33:$A$776,$A96,СВЦЭМ!$B$33:$B$776,J$83)+'СЕТ СН'!$H$11+СВЦЭМ!$D$10+'СЕТ СН'!$H$6-'СЕТ СН'!$H$23</f>
        <v>1150.4574889</v>
      </c>
      <c r="K96" s="36">
        <f>SUMIFS(СВЦЭМ!$D$33:$D$776,СВЦЭМ!$A$33:$A$776,$A96,СВЦЭМ!$B$33:$B$776,K$83)+'СЕТ СН'!$H$11+СВЦЭМ!$D$10+'СЕТ СН'!$H$6-'СЕТ СН'!$H$23</f>
        <v>1108.8440189799999</v>
      </c>
      <c r="L96" s="36">
        <f>SUMIFS(СВЦЭМ!$D$33:$D$776,СВЦЭМ!$A$33:$A$776,$A96,СВЦЭМ!$B$33:$B$776,L$83)+'СЕТ СН'!$H$11+СВЦЭМ!$D$10+'СЕТ СН'!$H$6-'СЕТ СН'!$H$23</f>
        <v>1110.740106</v>
      </c>
      <c r="M96" s="36">
        <f>SUMIFS(СВЦЭМ!$D$33:$D$776,СВЦЭМ!$A$33:$A$776,$A96,СВЦЭМ!$B$33:$B$776,M$83)+'СЕТ СН'!$H$11+СВЦЭМ!$D$10+'СЕТ СН'!$H$6-'СЕТ СН'!$H$23</f>
        <v>1121.0641961399999</v>
      </c>
      <c r="N96" s="36">
        <f>SUMIFS(СВЦЭМ!$D$33:$D$776,СВЦЭМ!$A$33:$A$776,$A96,СВЦЭМ!$B$33:$B$776,N$83)+'СЕТ СН'!$H$11+СВЦЭМ!$D$10+'СЕТ СН'!$H$6-'СЕТ СН'!$H$23</f>
        <v>1126.7890124599999</v>
      </c>
      <c r="O96" s="36">
        <f>SUMIFS(СВЦЭМ!$D$33:$D$776,СВЦЭМ!$A$33:$A$776,$A96,СВЦЭМ!$B$33:$B$776,O$83)+'СЕТ СН'!$H$11+СВЦЭМ!$D$10+'СЕТ СН'!$H$6-'СЕТ СН'!$H$23</f>
        <v>1163.9937565199998</v>
      </c>
      <c r="P96" s="36">
        <f>SUMIFS(СВЦЭМ!$D$33:$D$776,СВЦЭМ!$A$33:$A$776,$A96,СВЦЭМ!$B$33:$B$776,P$83)+'СЕТ СН'!$H$11+СВЦЭМ!$D$10+'СЕТ СН'!$H$6-'СЕТ СН'!$H$23</f>
        <v>1194.8912912199999</v>
      </c>
      <c r="Q96" s="36">
        <f>SUMIFS(СВЦЭМ!$D$33:$D$776,СВЦЭМ!$A$33:$A$776,$A96,СВЦЭМ!$B$33:$B$776,Q$83)+'СЕТ СН'!$H$11+СВЦЭМ!$D$10+'СЕТ СН'!$H$6-'СЕТ СН'!$H$23</f>
        <v>1155.3535806599998</v>
      </c>
      <c r="R96" s="36">
        <f>SUMIFS(СВЦЭМ!$D$33:$D$776,СВЦЭМ!$A$33:$A$776,$A96,СВЦЭМ!$B$33:$B$776,R$83)+'СЕТ СН'!$H$11+СВЦЭМ!$D$10+'СЕТ СН'!$H$6-'СЕТ СН'!$H$23</f>
        <v>1104.9065353199999</v>
      </c>
      <c r="S96" s="36">
        <f>SUMIFS(СВЦЭМ!$D$33:$D$776,СВЦЭМ!$A$33:$A$776,$A96,СВЦЭМ!$B$33:$B$776,S$83)+'СЕТ СН'!$H$11+СВЦЭМ!$D$10+'СЕТ СН'!$H$6-'СЕТ СН'!$H$23</f>
        <v>1060.8698795</v>
      </c>
      <c r="T96" s="36">
        <f>SUMIFS(СВЦЭМ!$D$33:$D$776,СВЦЭМ!$A$33:$A$776,$A96,СВЦЭМ!$B$33:$B$776,T$83)+'СЕТ СН'!$H$11+СВЦЭМ!$D$10+'СЕТ СН'!$H$6-'СЕТ СН'!$H$23</f>
        <v>1059.2503401899999</v>
      </c>
      <c r="U96" s="36">
        <f>SUMIFS(СВЦЭМ!$D$33:$D$776,СВЦЭМ!$A$33:$A$776,$A96,СВЦЭМ!$B$33:$B$776,U$83)+'СЕТ СН'!$H$11+СВЦЭМ!$D$10+'СЕТ СН'!$H$6-'СЕТ СН'!$H$23</f>
        <v>1080.73664586</v>
      </c>
      <c r="V96" s="36">
        <f>SUMIFS(СВЦЭМ!$D$33:$D$776,СВЦЭМ!$A$33:$A$776,$A96,СВЦЭМ!$B$33:$B$776,V$83)+'СЕТ СН'!$H$11+СВЦЭМ!$D$10+'СЕТ СН'!$H$6-'СЕТ СН'!$H$23</f>
        <v>1075.28074014</v>
      </c>
      <c r="W96" s="36">
        <f>SUMIFS(СВЦЭМ!$D$33:$D$776,СВЦЭМ!$A$33:$A$776,$A96,СВЦЭМ!$B$33:$B$776,W$83)+'СЕТ СН'!$H$11+СВЦЭМ!$D$10+'СЕТ СН'!$H$6-'СЕТ СН'!$H$23</f>
        <v>1067.3458802499999</v>
      </c>
      <c r="X96" s="36">
        <f>SUMIFS(СВЦЭМ!$D$33:$D$776,СВЦЭМ!$A$33:$A$776,$A96,СВЦЭМ!$B$33:$B$776,X$83)+'СЕТ СН'!$H$11+СВЦЭМ!$D$10+'СЕТ СН'!$H$6-'СЕТ СН'!$H$23</f>
        <v>1050.02518586</v>
      </c>
      <c r="Y96" s="36">
        <f>SUMIFS(СВЦЭМ!$D$33:$D$776,СВЦЭМ!$A$33:$A$776,$A96,СВЦЭМ!$B$33:$B$776,Y$83)+'СЕТ СН'!$H$11+СВЦЭМ!$D$10+'СЕТ СН'!$H$6-'СЕТ СН'!$H$23</f>
        <v>1070.2529672000001</v>
      </c>
    </row>
    <row r="97" spans="1:25" ht="15.75" x14ac:dyDescent="0.2">
      <c r="A97" s="35">
        <f t="shared" si="2"/>
        <v>44118</v>
      </c>
      <c r="B97" s="36">
        <f>SUMIFS(СВЦЭМ!$D$33:$D$776,СВЦЭМ!$A$33:$A$776,$A97,СВЦЭМ!$B$33:$B$776,B$83)+'СЕТ СН'!$H$11+СВЦЭМ!$D$10+'СЕТ СН'!$H$6-'СЕТ СН'!$H$23</f>
        <v>1140.9725592</v>
      </c>
      <c r="C97" s="36">
        <f>SUMIFS(СВЦЭМ!$D$33:$D$776,СВЦЭМ!$A$33:$A$776,$A97,СВЦЭМ!$B$33:$B$776,C$83)+'СЕТ СН'!$H$11+СВЦЭМ!$D$10+'СЕТ СН'!$H$6-'СЕТ СН'!$H$23</f>
        <v>1208.8513946600001</v>
      </c>
      <c r="D97" s="36">
        <f>SUMIFS(СВЦЭМ!$D$33:$D$776,СВЦЭМ!$A$33:$A$776,$A97,СВЦЭМ!$B$33:$B$776,D$83)+'СЕТ СН'!$H$11+СВЦЭМ!$D$10+'СЕТ СН'!$H$6-'СЕТ СН'!$H$23</f>
        <v>1275.72732961</v>
      </c>
      <c r="E97" s="36">
        <f>SUMIFS(СВЦЭМ!$D$33:$D$776,СВЦЭМ!$A$33:$A$776,$A97,СВЦЭМ!$B$33:$B$776,E$83)+'СЕТ СН'!$H$11+СВЦЭМ!$D$10+'СЕТ СН'!$H$6-'СЕТ СН'!$H$23</f>
        <v>1290.35472377</v>
      </c>
      <c r="F97" s="36">
        <f>SUMIFS(СВЦЭМ!$D$33:$D$776,СВЦЭМ!$A$33:$A$776,$A97,СВЦЭМ!$B$33:$B$776,F$83)+'СЕТ СН'!$H$11+СВЦЭМ!$D$10+'СЕТ СН'!$H$6-'СЕТ СН'!$H$23</f>
        <v>1282.21320066</v>
      </c>
      <c r="G97" s="36">
        <f>SUMIFS(СВЦЭМ!$D$33:$D$776,СВЦЭМ!$A$33:$A$776,$A97,СВЦЭМ!$B$33:$B$776,G$83)+'СЕТ СН'!$H$11+СВЦЭМ!$D$10+'СЕТ СН'!$H$6-'СЕТ СН'!$H$23</f>
        <v>1273.5013562199999</v>
      </c>
      <c r="H97" s="36">
        <f>SUMIFS(СВЦЭМ!$D$33:$D$776,СВЦЭМ!$A$33:$A$776,$A97,СВЦЭМ!$B$33:$B$776,H$83)+'СЕТ СН'!$H$11+СВЦЭМ!$D$10+'СЕТ СН'!$H$6-'СЕТ СН'!$H$23</f>
        <v>1226.75254653</v>
      </c>
      <c r="I97" s="36">
        <f>SUMIFS(СВЦЭМ!$D$33:$D$776,СВЦЭМ!$A$33:$A$776,$A97,СВЦЭМ!$B$33:$B$776,I$83)+'СЕТ СН'!$H$11+СВЦЭМ!$D$10+'СЕТ СН'!$H$6-'СЕТ СН'!$H$23</f>
        <v>1184.1693243099999</v>
      </c>
      <c r="J97" s="36">
        <f>SUMIFS(СВЦЭМ!$D$33:$D$776,СВЦЭМ!$A$33:$A$776,$A97,СВЦЭМ!$B$33:$B$776,J$83)+'СЕТ СН'!$H$11+СВЦЭМ!$D$10+'СЕТ СН'!$H$6-'СЕТ СН'!$H$23</f>
        <v>1121.8507993799999</v>
      </c>
      <c r="K97" s="36">
        <f>SUMIFS(СВЦЭМ!$D$33:$D$776,СВЦЭМ!$A$33:$A$776,$A97,СВЦЭМ!$B$33:$B$776,K$83)+'СЕТ СН'!$H$11+СВЦЭМ!$D$10+'СЕТ СН'!$H$6-'СЕТ СН'!$H$23</f>
        <v>1084.04277278</v>
      </c>
      <c r="L97" s="36">
        <f>SUMIFS(СВЦЭМ!$D$33:$D$776,СВЦЭМ!$A$33:$A$776,$A97,СВЦЭМ!$B$33:$B$776,L$83)+'СЕТ СН'!$H$11+СВЦЭМ!$D$10+'СЕТ СН'!$H$6-'СЕТ СН'!$H$23</f>
        <v>1091.4270179800001</v>
      </c>
      <c r="M97" s="36">
        <f>SUMIFS(СВЦЭМ!$D$33:$D$776,СВЦЭМ!$A$33:$A$776,$A97,СВЦЭМ!$B$33:$B$776,M$83)+'СЕТ СН'!$H$11+СВЦЭМ!$D$10+'СЕТ СН'!$H$6-'СЕТ СН'!$H$23</f>
        <v>1107.4846679100001</v>
      </c>
      <c r="N97" s="36">
        <f>SUMIFS(СВЦЭМ!$D$33:$D$776,СВЦЭМ!$A$33:$A$776,$A97,СВЦЭМ!$B$33:$B$776,N$83)+'СЕТ СН'!$H$11+СВЦЭМ!$D$10+'СЕТ СН'!$H$6-'СЕТ СН'!$H$23</f>
        <v>1114.05891028</v>
      </c>
      <c r="O97" s="36">
        <f>SUMIFS(СВЦЭМ!$D$33:$D$776,СВЦЭМ!$A$33:$A$776,$A97,СВЦЭМ!$B$33:$B$776,O$83)+'СЕТ СН'!$H$11+СВЦЭМ!$D$10+'СЕТ СН'!$H$6-'СЕТ СН'!$H$23</f>
        <v>1164.46694409</v>
      </c>
      <c r="P97" s="36">
        <f>SUMIFS(СВЦЭМ!$D$33:$D$776,СВЦЭМ!$A$33:$A$776,$A97,СВЦЭМ!$B$33:$B$776,P$83)+'СЕТ СН'!$H$11+СВЦЭМ!$D$10+'СЕТ СН'!$H$6-'СЕТ СН'!$H$23</f>
        <v>1194.67676753</v>
      </c>
      <c r="Q97" s="36">
        <f>SUMIFS(СВЦЭМ!$D$33:$D$776,СВЦЭМ!$A$33:$A$776,$A97,СВЦЭМ!$B$33:$B$776,Q$83)+'СЕТ СН'!$H$11+СВЦЭМ!$D$10+'СЕТ СН'!$H$6-'СЕТ СН'!$H$23</f>
        <v>1155.0608049</v>
      </c>
      <c r="R97" s="36">
        <f>SUMIFS(СВЦЭМ!$D$33:$D$776,СВЦЭМ!$A$33:$A$776,$A97,СВЦЭМ!$B$33:$B$776,R$83)+'СЕТ СН'!$H$11+СВЦЭМ!$D$10+'СЕТ СН'!$H$6-'СЕТ СН'!$H$23</f>
        <v>1103.6221572899999</v>
      </c>
      <c r="S97" s="36">
        <f>SUMIFS(СВЦЭМ!$D$33:$D$776,СВЦЭМ!$A$33:$A$776,$A97,СВЦЭМ!$B$33:$B$776,S$83)+'СЕТ СН'!$H$11+СВЦЭМ!$D$10+'СЕТ СН'!$H$6-'СЕТ СН'!$H$23</f>
        <v>1048.7888723599999</v>
      </c>
      <c r="T97" s="36">
        <f>SUMIFS(СВЦЭМ!$D$33:$D$776,СВЦЭМ!$A$33:$A$776,$A97,СВЦЭМ!$B$33:$B$776,T$83)+'СЕТ СН'!$H$11+СВЦЭМ!$D$10+'СЕТ СН'!$H$6-'СЕТ СН'!$H$23</f>
        <v>1031.20395162</v>
      </c>
      <c r="U97" s="36">
        <f>SUMIFS(СВЦЭМ!$D$33:$D$776,СВЦЭМ!$A$33:$A$776,$A97,СВЦЭМ!$B$33:$B$776,U$83)+'СЕТ СН'!$H$11+СВЦЭМ!$D$10+'СЕТ СН'!$H$6-'СЕТ СН'!$H$23</f>
        <v>1060.1954635100001</v>
      </c>
      <c r="V97" s="36">
        <f>SUMIFS(СВЦЭМ!$D$33:$D$776,СВЦЭМ!$A$33:$A$776,$A97,СВЦЭМ!$B$33:$B$776,V$83)+'СЕТ СН'!$H$11+СВЦЭМ!$D$10+'СЕТ СН'!$H$6-'СЕТ СН'!$H$23</f>
        <v>1054.75666497</v>
      </c>
      <c r="W97" s="36">
        <f>SUMIFS(СВЦЭМ!$D$33:$D$776,СВЦЭМ!$A$33:$A$776,$A97,СВЦЭМ!$B$33:$B$776,W$83)+'СЕТ СН'!$H$11+СВЦЭМ!$D$10+'СЕТ СН'!$H$6-'СЕТ СН'!$H$23</f>
        <v>1042.61387988</v>
      </c>
      <c r="X97" s="36">
        <f>SUMIFS(СВЦЭМ!$D$33:$D$776,СВЦЭМ!$A$33:$A$776,$A97,СВЦЭМ!$B$33:$B$776,X$83)+'СЕТ СН'!$H$11+СВЦЭМ!$D$10+'СЕТ СН'!$H$6-'СЕТ СН'!$H$23</f>
        <v>1025.7882072399998</v>
      </c>
      <c r="Y97" s="36">
        <f>SUMIFS(СВЦЭМ!$D$33:$D$776,СВЦЭМ!$A$33:$A$776,$A97,СВЦЭМ!$B$33:$B$776,Y$83)+'СЕТ СН'!$H$11+СВЦЭМ!$D$10+'СЕТ СН'!$H$6-'СЕТ СН'!$H$23</f>
        <v>1055.8664709</v>
      </c>
    </row>
    <row r="98" spans="1:25" ht="15.75" x14ac:dyDescent="0.2">
      <c r="A98" s="35">
        <f t="shared" si="2"/>
        <v>44119</v>
      </c>
      <c r="B98" s="36">
        <f>SUMIFS(СВЦЭМ!$D$33:$D$776,СВЦЭМ!$A$33:$A$776,$A98,СВЦЭМ!$B$33:$B$776,B$83)+'СЕТ СН'!$H$11+СВЦЭМ!$D$10+'СЕТ СН'!$H$6-'СЕТ СН'!$H$23</f>
        <v>1158.3003281699998</v>
      </c>
      <c r="C98" s="36">
        <f>SUMIFS(СВЦЭМ!$D$33:$D$776,СВЦЭМ!$A$33:$A$776,$A98,СВЦЭМ!$B$33:$B$776,C$83)+'СЕТ СН'!$H$11+СВЦЭМ!$D$10+'СЕТ СН'!$H$6-'СЕТ СН'!$H$23</f>
        <v>1241.75589726</v>
      </c>
      <c r="D98" s="36">
        <f>SUMIFS(СВЦЭМ!$D$33:$D$776,СВЦЭМ!$A$33:$A$776,$A98,СВЦЭМ!$B$33:$B$776,D$83)+'СЕТ СН'!$H$11+СВЦЭМ!$D$10+'СЕТ СН'!$H$6-'СЕТ СН'!$H$23</f>
        <v>1306.78922926</v>
      </c>
      <c r="E98" s="36">
        <f>SUMIFS(СВЦЭМ!$D$33:$D$776,СВЦЭМ!$A$33:$A$776,$A98,СВЦЭМ!$B$33:$B$776,E$83)+'СЕТ СН'!$H$11+СВЦЭМ!$D$10+'СЕТ СН'!$H$6-'СЕТ СН'!$H$23</f>
        <v>1312.0801529999999</v>
      </c>
      <c r="F98" s="36">
        <f>SUMIFS(СВЦЭМ!$D$33:$D$776,СВЦЭМ!$A$33:$A$776,$A98,СВЦЭМ!$B$33:$B$776,F$83)+'СЕТ СН'!$H$11+СВЦЭМ!$D$10+'СЕТ СН'!$H$6-'СЕТ СН'!$H$23</f>
        <v>1305.6368943100001</v>
      </c>
      <c r="G98" s="36">
        <f>SUMIFS(СВЦЭМ!$D$33:$D$776,СВЦЭМ!$A$33:$A$776,$A98,СВЦЭМ!$B$33:$B$776,G$83)+'СЕТ СН'!$H$11+СВЦЭМ!$D$10+'СЕТ СН'!$H$6-'СЕТ СН'!$H$23</f>
        <v>1284.4711658299998</v>
      </c>
      <c r="H98" s="36">
        <f>SUMIFS(СВЦЭМ!$D$33:$D$776,СВЦЭМ!$A$33:$A$776,$A98,СВЦЭМ!$B$33:$B$776,H$83)+'СЕТ СН'!$H$11+СВЦЭМ!$D$10+'СЕТ СН'!$H$6-'СЕТ СН'!$H$23</f>
        <v>1238.2667568699999</v>
      </c>
      <c r="I98" s="36">
        <f>SUMIFS(СВЦЭМ!$D$33:$D$776,СВЦЭМ!$A$33:$A$776,$A98,СВЦЭМ!$B$33:$B$776,I$83)+'СЕТ СН'!$H$11+СВЦЭМ!$D$10+'СЕТ СН'!$H$6-'СЕТ СН'!$H$23</f>
        <v>1193.71601044</v>
      </c>
      <c r="J98" s="36">
        <f>SUMIFS(СВЦЭМ!$D$33:$D$776,СВЦЭМ!$A$33:$A$776,$A98,СВЦЭМ!$B$33:$B$776,J$83)+'СЕТ СН'!$H$11+СВЦЭМ!$D$10+'СЕТ СН'!$H$6-'СЕТ СН'!$H$23</f>
        <v>1133.0760509699999</v>
      </c>
      <c r="K98" s="36">
        <f>SUMIFS(СВЦЭМ!$D$33:$D$776,СВЦЭМ!$A$33:$A$776,$A98,СВЦЭМ!$B$33:$B$776,K$83)+'СЕТ СН'!$H$11+СВЦЭМ!$D$10+'СЕТ СН'!$H$6-'СЕТ СН'!$H$23</f>
        <v>1094.3739837399999</v>
      </c>
      <c r="L98" s="36">
        <f>SUMIFS(СВЦЭМ!$D$33:$D$776,СВЦЭМ!$A$33:$A$776,$A98,СВЦЭМ!$B$33:$B$776,L$83)+'СЕТ СН'!$H$11+СВЦЭМ!$D$10+'СЕТ СН'!$H$6-'СЕТ СН'!$H$23</f>
        <v>1097.5960678199999</v>
      </c>
      <c r="M98" s="36">
        <f>SUMIFS(СВЦЭМ!$D$33:$D$776,СВЦЭМ!$A$33:$A$776,$A98,СВЦЭМ!$B$33:$B$776,M$83)+'СЕТ СН'!$H$11+СВЦЭМ!$D$10+'СЕТ СН'!$H$6-'СЕТ СН'!$H$23</f>
        <v>1105.4173403499999</v>
      </c>
      <c r="N98" s="36">
        <f>SUMIFS(СВЦЭМ!$D$33:$D$776,СВЦЭМ!$A$33:$A$776,$A98,СВЦЭМ!$B$33:$B$776,N$83)+'СЕТ СН'!$H$11+СВЦЭМ!$D$10+'СЕТ СН'!$H$6-'СЕТ СН'!$H$23</f>
        <v>1116.3008469299998</v>
      </c>
      <c r="O98" s="36">
        <f>SUMIFS(СВЦЭМ!$D$33:$D$776,СВЦЭМ!$A$33:$A$776,$A98,СВЦЭМ!$B$33:$B$776,O$83)+'СЕТ СН'!$H$11+СВЦЭМ!$D$10+'СЕТ СН'!$H$6-'СЕТ СН'!$H$23</f>
        <v>1136.2243287599999</v>
      </c>
      <c r="P98" s="36">
        <f>SUMIFS(СВЦЭМ!$D$33:$D$776,СВЦЭМ!$A$33:$A$776,$A98,СВЦЭМ!$B$33:$B$776,P$83)+'СЕТ СН'!$H$11+СВЦЭМ!$D$10+'СЕТ СН'!$H$6-'СЕТ СН'!$H$23</f>
        <v>1160.36293445</v>
      </c>
      <c r="Q98" s="36">
        <f>SUMIFS(СВЦЭМ!$D$33:$D$776,СВЦЭМ!$A$33:$A$776,$A98,СВЦЭМ!$B$33:$B$776,Q$83)+'СЕТ СН'!$H$11+СВЦЭМ!$D$10+'СЕТ СН'!$H$6-'СЕТ СН'!$H$23</f>
        <v>1123.3290460899998</v>
      </c>
      <c r="R98" s="36">
        <f>SUMIFS(СВЦЭМ!$D$33:$D$776,СВЦЭМ!$A$33:$A$776,$A98,СВЦЭМ!$B$33:$B$776,R$83)+'СЕТ СН'!$H$11+СВЦЭМ!$D$10+'СЕТ СН'!$H$6-'СЕТ СН'!$H$23</f>
        <v>1075.0611692699999</v>
      </c>
      <c r="S98" s="36">
        <f>SUMIFS(СВЦЭМ!$D$33:$D$776,СВЦЭМ!$A$33:$A$776,$A98,СВЦЭМ!$B$33:$B$776,S$83)+'СЕТ СН'!$H$11+СВЦЭМ!$D$10+'СЕТ СН'!$H$6-'СЕТ СН'!$H$23</f>
        <v>1020.86914612</v>
      </c>
      <c r="T98" s="36">
        <f>SUMIFS(СВЦЭМ!$D$33:$D$776,СВЦЭМ!$A$33:$A$776,$A98,СВЦЭМ!$B$33:$B$776,T$83)+'СЕТ СН'!$H$11+СВЦЭМ!$D$10+'СЕТ СН'!$H$6-'СЕТ СН'!$H$23</f>
        <v>1025.0940641699999</v>
      </c>
      <c r="U98" s="36">
        <f>SUMIFS(СВЦЭМ!$D$33:$D$776,СВЦЭМ!$A$33:$A$776,$A98,СВЦЭМ!$B$33:$B$776,U$83)+'СЕТ СН'!$H$11+СВЦЭМ!$D$10+'СЕТ СН'!$H$6-'СЕТ СН'!$H$23</f>
        <v>1049.5368791400001</v>
      </c>
      <c r="V98" s="36">
        <f>SUMIFS(СВЦЭМ!$D$33:$D$776,СВЦЭМ!$A$33:$A$776,$A98,СВЦЭМ!$B$33:$B$776,V$83)+'СЕТ СН'!$H$11+СВЦЭМ!$D$10+'СЕТ СН'!$H$6-'СЕТ СН'!$H$23</f>
        <v>1042.78751745</v>
      </c>
      <c r="W98" s="36">
        <f>SUMIFS(СВЦЭМ!$D$33:$D$776,СВЦЭМ!$A$33:$A$776,$A98,СВЦЭМ!$B$33:$B$776,W$83)+'СЕТ СН'!$H$11+СВЦЭМ!$D$10+'СЕТ СН'!$H$6-'СЕТ СН'!$H$23</f>
        <v>1031.90347582</v>
      </c>
      <c r="X98" s="36">
        <f>SUMIFS(СВЦЭМ!$D$33:$D$776,СВЦЭМ!$A$33:$A$776,$A98,СВЦЭМ!$B$33:$B$776,X$83)+'СЕТ СН'!$H$11+СВЦЭМ!$D$10+'СЕТ СН'!$H$6-'СЕТ СН'!$H$23</f>
        <v>1008.34634453</v>
      </c>
      <c r="Y98" s="36">
        <f>SUMIFS(СВЦЭМ!$D$33:$D$776,СВЦЭМ!$A$33:$A$776,$A98,СВЦЭМ!$B$33:$B$776,Y$83)+'СЕТ СН'!$H$11+СВЦЭМ!$D$10+'СЕТ СН'!$H$6-'СЕТ СН'!$H$23</f>
        <v>1057.69280179</v>
      </c>
    </row>
    <row r="99" spans="1:25" ht="15.75" x14ac:dyDescent="0.2">
      <c r="A99" s="35">
        <f t="shared" si="2"/>
        <v>44120</v>
      </c>
      <c r="B99" s="36">
        <f>SUMIFS(СВЦЭМ!$D$33:$D$776,СВЦЭМ!$A$33:$A$776,$A99,СВЦЭМ!$B$33:$B$776,B$83)+'СЕТ СН'!$H$11+СВЦЭМ!$D$10+'СЕТ СН'!$H$6-'СЕТ СН'!$H$23</f>
        <v>1105.33972808</v>
      </c>
      <c r="C99" s="36">
        <f>SUMIFS(СВЦЭМ!$D$33:$D$776,СВЦЭМ!$A$33:$A$776,$A99,СВЦЭМ!$B$33:$B$776,C$83)+'СЕТ СН'!$H$11+СВЦЭМ!$D$10+'СЕТ СН'!$H$6-'СЕТ СН'!$H$23</f>
        <v>1183.53201453</v>
      </c>
      <c r="D99" s="36">
        <f>SUMIFS(СВЦЭМ!$D$33:$D$776,СВЦЭМ!$A$33:$A$776,$A99,СВЦЭМ!$B$33:$B$776,D$83)+'СЕТ СН'!$H$11+СВЦЭМ!$D$10+'СЕТ СН'!$H$6-'СЕТ СН'!$H$23</f>
        <v>1237.2204798399998</v>
      </c>
      <c r="E99" s="36">
        <f>SUMIFS(СВЦЭМ!$D$33:$D$776,СВЦЭМ!$A$33:$A$776,$A99,СВЦЭМ!$B$33:$B$776,E$83)+'СЕТ СН'!$H$11+СВЦЭМ!$D$10+'СЕТ СН'!$H$6-'СЕТ СН'!$H$23</f>
        <v>1242.1946998600001</v>
      </c>
      <c r="F99" s="36">
        <f>SUMIFS(СВЦЭМ!$D$33:$D$776,СВЦЭМ!$A$33:$A$776,$A99,СВЦЭМ!$B$33:$B$776,F$83)+'СЕТ СН'!$H$11+СВЦЭМ!$D$10+'СЕТ СН'!$H$6-'СЕТ СН'!$H$23</f>
        <v>1239.03863284</v>
      </c>
      <c r="G99" s="36">
        <f>SUMIFS(СВЦЭМ!$D$33:$D$776,СВЦЭМ!$A$33:$A$776,$A99,СВЦЭМ!$B$33:$B$776,G$83)+'СЕТ СН'!$H$11+СВЦЭМ!$D$10+'СЕТ СН'!$H$6-'СЕТ СН'!$H$23</f>
        <v>1225.1712272699999</v>
      </c>
      <c r="H99" s="36">
        <f>SUMIFS(СВЦЭМ!$D$33:$D$776,СВЦЭМ!$A$33:$A$776,$A99,СВЦЭМ!$B$33:$B$776,H$83)+'СЕТ СН'!$H$11+СВЦЭМ!$D$10+'СЕТ СН'!$H$6-'СЕТ СН'!$H$23</f>
        <v>1194.83257824</v>
      </c>
      <c r="I99" s="36">
        <f>SUMIFS(СВЦЭМ!$D$33:$D$776,СВЦЭМ!$A$33:$A$776,$A99,СВЦЭМ!$B$33:$B$776,I$83)+'СЕТ СН'!$H$11+СВЦЭМ!$D$10+'СЕТ СН'!$H$6-'СЕТ СН'!$H$23</f>
        <v>1169.3707405199998</v>
      </c>
      <c r="J99" s="36">
        <f>SUMIFS(СВЦЭМ!$D$33:$D$776,СВЦЭМ!$A$33:$A$776,$A99,СВЦЭМ!$B$33:$B$776,J$83)+'СЕТ СН'!$H$11+СВЦЭМ!$D$10+'СЕТ СН'!$H$6-'СЕТ СН'!$H$23</f>
        <v>1140.5556452400001</v>
      </c>
      <c r="K99" s="36">
        <f>SUMIFS(СВЦЭМ!$D$33:$D$776,СВЦЭМ!$A$33:$A$776,$A99,СВЦЭМ!$B$33:$B$776,K$83)+'СЕТ СН'!$H$11+СВЦЭМ!$D$10+'СЕТ СН'!$H$6-'СЕТ СН'!$H$23</f>
        <v>1107.64123322</v>
      </c>
      <c r="L99" s="36">
        <f>SUMIFS(СВЦЭМ!$D$33:$D$776,СВЦЭМ!$A$33:$A$776,$A99,СВЦЭМ!$B$33:$B$776,L$83)+'СЕТ СН'!$H$11+СВЦЭМ!$D$10+'СЕТ СН'!$H$6-'СЕТ СН'!$H$23</f>
        <v>1105.29707936</v>
      </c>
      <c r="M99" s="36">
        <f>SUMIFS(СВЦЭМ!$D$33:$D$776,СВЦЭМ!$A$33:$A$776,$A99,СВЦЭМ!$B$33:$B$776,M$83)+'СЕТ СН'!$H$11+СВЦЭМ!$D$10+'СЕТ СН'!$H$6-'СЕТ СН'!$H$23</f>
        <v>1109.3646809900001</v>
      </c>
      <c r="N99" s="36">
        <f>SUMIFS(СВЦЭМ!$D$33:$D$776,СВЦЭМ!$A$33:$A$776,$A99,СВЦЭМ!$B$33:$B$776,N$83)+'СЕТ СН'!$H$11+СВЦЭМ!$D$10+'СЕТ СН'!$H$6-'СЕТ СН'!$H$23</f>
        <v>1121.6636499799999</v>
      </c>
      <c r="O99" s="36">
        <f>SUMIFS(СВЦЭМ!$D$33:$D$776,СВЦЭМ!$A$33:$A$776,$A99,СВЦЭМ!$B$33:$B$776,O$83)+'СЕТ СН'!$H$11+СВЦЭМ!$D$10+'СЕТ СН'!$H$6-'СЕТ СН'!$H$23</f>
        <v>1157.23942556</v>
      </c>
      <c r="P99" s="36">
        <f>SUMIFS(СВЦЭМ!$D$33:$D$776,СВЦЭМ!$A$33:$A$776,$A99,СВЦЭМ!$B$33:$B$776,P$83)+'СЕТ СН'!$H$11+СВЦЭМ!$D$10+'СЕТ СН'!$H$6-'СЕТ СН'!$H$23</f>
        <v>1200.3980708499998</v>
      </c>
      <c r="Q99" s="36">
        <f>SUMIFS(СВЦЭМ!$D$33:$D$776,СВЦЭМ!$A$33:$A$776,$A99,СВЦЭМ!$B$33:$B$776,Q$83)+'СЕТ СН'!$H$11+СВЦЭМ!$D$10+'СЕТ СН'!$H$6-'СЕТ СН'!$H$23</f>
        <v>1167.0482462</v>
      </c>
      <c r="R99" s="36">
        <f>SUMIFS(СВЦЭМ!$D$33:$D$776,СВЦЭМ!$A$33:$A$776,$A99,СВЦЭМ!$B$33:$B$776,R$83)+'СЕТ СН'!$H$11+СВЦЭМ!$D$10+'СЕТ СН'!$H$6-'СЕТ СН'!$H$23</f>
        <v>1120.2425876299999</v>
      </c>
      <c r="S99" s="36">
        <f>SUMIFS(СВЦЭМ!$D$33:$D$776,СВЦЭМ!$A$33:$A$776,$A99,СВЦЭМ!$B$33:$B$776,S$83)+'СЕТ СН'!$H$11+СВЦЭМ!$D$10+'СЕТ СН'!$H$6-'СЕТ СН'!$H$23</f>
        <v>1060.07322316</v>
      </c>
      <c r="T99" s="36">
        <f>SUMIFS(СВЦЭМ!$D$33:$D$776,СВЦЭМ!$A$33:$A$776,$A99,СВЦЭМ!$B$33:$B$776,T$83)+'СЕТ СН'!$H$11+СВЦЭМ!$D$10+'СЕТ СН'!$H$6-'СЕТ СН'!$H$23</f>
        <v>1034.0674423</v>
      </c>
      <c r="U99" s="36">
        <f>SUMIFS(СВЦЭМ!$D$33:$D$776,СВЦЭМ!$A$33:$A$776,$A99,СВЦЭМ!$B$33:$B$776,U$83)+'СЕТ СН'!$H$11+СВЦЭМ!$D$10+'СЕТ СН'!$H$6-'СЕТ СН'!$H$23</f>
        <v>1036.4631190599998</v>
      </c>
      <c r="V99" s="36">
        <f>SUMIFS(СВЦЭМ!$D$33:$D$776,СВЦЭМ!$A$33:$A$776,$A99,СВЦЭМ!$B$33:$B$776,V$83)+'СЕТ СН'!$H$11+СВЦЭМ!$D$10+'СЕТ СН'!$H$6-'СЕТ СН'!$H$23</f>
        <v>1024.7965518999999</v>
      </c>
      <c r="W99" s="36">
        <f>SUMIFS(СВЦЭМ!$D$33:$D$776,СВЦЭМ!$A$33:$A$776,$A99,СВЦЭМ!$B$33:$B$776,W$83)+'СЕТ СН'!$H$11+СВЦЭМ!$D$10+'СЕТ СН'!$H$6-'СЕТ СН'!$H$23</f>
        <v>1020.5919728499999</v>
      </c>
      <c r="X99" s="36">
        <f>SUMIFS(СВЦЭМ!$D$33:$D$776,СВЦЭМ!$A$33:$A$776,$A99,СВЦЭМ!$B$33:$B$776,X$83)+'СЕТ СН'!$H$11+СВЦЭМ!$D$10+'СЕТ СН'!$H$6-'СЕТ СН'!$H$23</f>
        <v>1020.07793778</v>
      </c>
      <c r="Y99" s="36">
        <f>SUMIFS(СВЦЭМ!$D$33:$D$776,СВЦЭМ!$A$33:$A$776,$A99,СВЦЭМ!$B$33:$B$776,Y$83)+'СЕТ СН'!$H$11+СВЦЭМ!$D$10+'СЕТ СН'!$H$6-'СЕТ СН'!$H$23</f>
        <v>1050.65678228</v>
      </c>
    </row>
    <row r="100" spans="1:25" ht="15.75" x14ac:dyDescent="0.2">
      <c r="A100" s="35">
        <f t="shared" si="2"/>
        <v>44121</v>
      </c>
      <c r="B100" s="36">
        <f>SUMIFS(СВЦЭМ!$D$33:$D$776,СВЦЭМ!$A$33:$A$776,$A100,СВЦЭМ!$B$33:$B$776,B$83)+'СЕТ СН'!$H$11+СВЦЭМ!$D$10+'СЕТ СН'!$H$6-'СЕТ СН'!$H$23</f>
        <v>1102.33242294</v>
      </c>
      <c r="C100" s="36">
        <f>SUMIFS(СВЦЭМ!$D$33:$D$776,СВЦЭМ!$A$33:$A$776,$A100,СВЦЭМ!$B$33:$B$776,C$83)+'СЕТ СН'!$H$11+СВЦЭМ!$D$10+'СЕТ СН'!$H$6-'СЕТ СН'!$H$23</f>
        <v>1178.0289158999999</v>
      </c>
      <c r="D100" s="36">
        <f>SUMIFS(СВЦЭМ!$D$33:$D$776,СВЦЭМ!$A$33:$A$776,$A100,СВЦЭМ!$B$33:$B$776,D$83)+'СЕТ СН'!$H$11+СВЦЭМ!$D$10+'СЕТ СН'!$H$6-'СЕТ СН'!$H$23</f>
        <v>1239.2342723699999</v>
      </c>
      <c r="E100" s="36">
        <f>SUMIFS(СВЦЭМ!$D$33:$D$776,СВЦЭМ!$A$33:$A$776,$A100,СВЦЭМ!$B$33:$B$776,E$83)+'СЕТ СН'!$H$11+СВЦЭМ!$D$10+'СЕТ СН'!$H$6-'СЕТ СН'!$H$23</f>
        <v>1247.41869916</v>
      </c>
      <c r="F100" s="36">
        <f>SUMIFS(СВЦЭМ!$D$33:$D$776,СВЦЭМ!$A$33:$A$776,$A100,СВЦЭМ!$B$33:$B$776,F$83)+'СЕТ СН'!$H$11+СВЦЭМ!$D$10+'СЕТ СН'!$H$6-'СЕТ СН'!$H$23</f>
        <v>1250.8544465499999</v>
      </c>
      <c r="G100" s="36">
        <f>SUMIFS(СВЦЭМ!$D$33:$D$776,СВЦЭМ!$A$33:$A$776,$A100,СВЦЭМ!$B$33:$B$776,G$83)+'СЕТ СН'!$H$11+СВЦЭМ!$D$10+'СЕТ СН'!$H$6-'СЕТ СН'!$H$23</f>
        <v>1240.84366604</v>
      </c>
      <c r="H100" s="36">
        <f>SUMIFS(СВЦЭМ!$D$33:$D$776,СВЦЭМ!$A$33:$A$776,$A100,СВЦЭМ!$B$33:$B$776,H$83)+'СЕТ СН'!$H$11+СВЦЭМ!$D$10+'СЕТ СН'!$H$6-'СЕТ СН'!$H$23</f>
        <v>1228.2819252899999</v>
      </c>
      <c r="I100" s="36">
        <f>SUMIFS(СВЦЭМ!$D$33:$D$776,СВЦЭМ!$A$33:$A$776,$A100,СВЦЭМ!$B$33:$B$776,I$83)+'СЕТ СН'!$H$11+СВЦЭМ!$D$10+'СЕТ СН'!$H$6-'СЕТ СН'!$H$23</f>
        <v>1225.6187426299998</v>
      </c>
      <c r="J100" s="36">
        <f>SUMIFS(СВЦЭМ!$D$33:$D$776,СВЦЭМ!$A$33:$A$776,$A100,СВЦЭМ!$B$33:$B$776,J$83)+'СЕТ СН'!$H$11+СВЦЭМ!$D$10+'СЕТ СН'!$H$6-'СЕТ СН'!$H$23</f>
        <v>1170.8545150599998</v>
      </c>
      <c r="K100" s="36">
        <f>SUMIFS(СВЦЭМ!$D$33:$D$776,СВЦЭМ!$A$33:$A$776,$A100,СВЦЭМ!$B$33:$B$776,K$83)+'СЕТ СН'!$H$11+СВЦЭМ!$D$10+'СЕТ СН'!$H$6-'СЕТ СН'!$H$23</f>
        <v>1146.71572053</v>
      </c>
      <c r="L100" s="36">
        <f>SUMIFS(СВЦЭМ!$D$33:$D$776,СВЦЭМ!$A$33:$A$776,$A100,СВЦЭМ!$B$33:$B$776,L$83)+'СЕТ СН'!$H$11+СВЦЭМ!$D$10+'СЕТ СН'!$H$6-'СЕТ СН'!$H$23</f>
        <v>1118.52912537</v>
      </c>
      <c r="M100" s="36">
        <f>SUMIFS(СВЦЭМ!$D$33:$D$776,СВЦЭМ!$A$33:$A$776,$A100,СВЦЭМ!$B$33:$B$776,M$83)+'СЕТ СН'!$H$11+СВЦЭМ!$D$10+'СЕТ СН'!$H$6-'СЕТ СН'!$H$23</f>
        <v>1126.21683201</v>
      </c>
      <c r="N100" s="36">
        <f>SUMIFS(СВЦЭМ!$D$33:$D$776,СВЦЭМ!$A$33:$A$776,$A100,СВЦЭМ!$B$33:$B$776,N$83)+'СЕТ СН'!$H$11+СВЦЭМ!$D$10+'СЕТ СН'!$H$6-'СЕТ СН'!$H$23</f>
        <v>1139.2727805300001</v>
      </c>
      <c r="O100" s="36">
        <f>SUMIFS(СВЦЭМ!$D$33:$D$776,СВЦЭМ!$A$33:$A$776,$A100,СВЦЭМ!$B$33:$B$776,O$83)+'СЕТ СН'!$H$11+СВЦЭМ!$D$10+'СЕТ СН'!$H$6-'СЕТ СН'!$H$23</f>
        <v>1179.8502082599998</v>
      </c>
      <c r="P100" s="36">
        <f>SUMIFS(СВЦЭМ!$D$33:$D$776,СВЦЭМ!$A$33:$A$776,$A100,СВЦЭМ!$B$33:$B$776,P$83)+'СЕТ СН'!$H$11+СВЦЭМ!$D$10+'СЕТ СН'!$H$6-'СЕТ СН'!$H$23</f>
        <v>1223.7353297</v>
      </c>
      <c r="Q100" s="36">
        <f>SUMIFS(СВЦЭМ!$D$33:$D$776,СВЦЭМ!$A$33:$A$776,$A100,СВЦЭМ!$B$33:$B$776,Q$83)+'СЕТ СН'!$H$11+СВЦЭМ!$D$10+'СЕТ СН'!$H$6-'СЕТ СН'!$H$23</f>
        <v>1195.2842921599999</v>
      </c>
      <c r="R100" s="36">
        <f>SUMIFS(СВЦЭМ!$D$33:$D$776,СВЦЭМ!$A$33:$A$776,$A100,СВЦЭМ!$B$33:$B$776,R$83)+'СЕТ СН'!$H$11+СВЦЭМ!$D$10+'СЕТ СН'!$H$6-'СЕТ СН'!$H$23</f>
        <v>1150.5713961599999</v>
      </c>
      <c r="S100" s="36">
        <f>SUMIFS(СВЦЭМ!$D$33:$D$776,СВЦЭМ!$A$33:$A$776,$A100,СВЦЭМ!$B$33:$B$776,S$83)+'СЕТ СН'!$H$11+СВЦЭМ!$D$10+'СЕТ СН'!$H$6-'СЕТ СН'!$H$23</f>
        <v>1085.9925873500001</v>
      </c>
      <c r="T100" s="36">
        <f>SUMIFS(СВЦЭМ!$D$33:$D$776,СВЦЭМ!$A$33:$A$776,$A100,СВЦЭМ!$B$33:$B$776,T$83)+'СЕТ СН'!$H$11+СВЦЭМ!$D$10+'СЕТ СН'!$H$6-'СЕТ СН'!$H$23</f>
        <v>1049.4248160100001</v>
      </c>
      <c r="U100" s="36">
        <f>SUMIFS(СВЦЭМ!$D$33:$D$776,СВЦЭМ!$A$33:$A$776,$A100,СВЦЭМ!$B$33:$B$776,U$83)+'СЕТ СН'!$H$11+СВЦЭМ!$D$10+'СЕТ СН'!$H$6-'СЕТ СН'!$H$23</f>
        <v>1037.77897661</v>
      </c>
      <c r="V100" s="36">
        <f>SUMIFS(СВЦЭМ!$D$33:$D$776,СВЦЭМ!$A$33:$A$776,$A100,СВЦЭМ!$B$33:$B$776,V$83)+'СЕТ СН'!$H$11+СВЦЭМ!$D$10+'СЕТ СН'!$H$6-'СЕТ СН'!$H$23</f>
        <v>1038.6555258899998</v>
      </c>
      <c r="W100" s="36">
        <f>SUMIFS(СВЦЭМ!$D$33:$D$776,СВЦЭМ!$A$33:$A$776,$A100,СВЦЭМ!$B$33:$B$776,W$83)+'СЕТ СН'!$H$11+СВЦЭМ!$D$10+'СЕТ СН'!$H$6-'СЕТ СН'!$H$23</f>
        <v>1040.09229893</v>
      </c>
      <c r="X100" s="36">
        <f>SUMIFS(СВЦЭМ!$D$33:$D$776,СВЦЭМ!$A$33:$A$776,$A100,СВЦЭМ!$B$33:$B$776,X$83)+'СЕТ СН'!$H$11+СВЦЭМ!$D$10+'СЕТ СН'!$H$6-'СЕТ СН'!$H$23</f>
        <v>1060.0957956799998</v>
      </c>
      <c r="Y100" s="36">
        <f>SUMIFS(СВЦЭМ!$D$33:$D$776,СВЦЭМ!$A$33:$A$776,$A100,СВЦЭМ!$B$33:$B$776,Y$83)+'СЕТ СН'!$H$11+СВЦЭМ!$D$10+'СЕТ СН'!$H$6-'СЕТ СН'!$H$23</f>
        <v>1090.7575926700001</v>
      </c>
    </row>
    <row r="101" spans="1:25" ht="15.75" x14ac:dyDescent="0.2">
      <c r="A101" s="35">
        <f t="shared" si="2"/>
        <v>44122</v>
      </c>
      <c r="B101" s="36">
        <f>SUMIFS(СВЦЭМ!$D$33:$D$776,СВЦЭМ!$A$33:$A$776,$A101,СВЦЭМ!$B$33:$B$776,B$83)+'СЕТ СН'!$H$11+СВЦЭМ!$D$10+'СЕТ СН'!$H$6-'СЕТ СН'!$H$23</f>
        <v>1188.1142443499998</v>
      </c>
      <c r="C101" s="36">
        <f>SUMIFS(СВЦЭМ!$D$33:$D$776,СВЦЭМ!$A$33:$A$776,$A101,СВЦЭМ!$B$33:$B$776,C$83)+'СЕТ СН'!$H$11+СВЦЭМ!$D$10+'СЕТ СН'!$H$6-'СЕТ СН'!$H$23</f>
        <v>1283.6097531999999</v>
      </c>
      <c r="D101" s="36">
        <f>SUMIFS(СВЦЭМ!$D$33:$D$776,СВЦЭМ!$A$33:$A$776,$A101,СВЦЭМ!$B$33:$B$776,D$83)+'СЕТ СН'!$H$11+СВЦЭМ!$D$10+'СЕТ СН'!$H$6-'СЕТ СН'!$H$23</f>
        <v>1353.4953031</v>
      </c>
      <c r="E101" s="36">
        <f>SUMIFS(СВЦЭМ!$D$33:$D$776,СВЦЭМ!$A$33:$A$776,$A101,СВЦЭМ!$B$33:$B$776,E$83)+'СЕТ СН'!$H$11+СВЦЭМ!$D$10+'СЕТ СН'!$H$6-'СЕТ СН'!$H$23</f>
        <v>1361.1511536099999</v>
      </c>
      <c r="F101" s="36">
        <f>SUMIFS(СВЦЭМ!$D$33:$D$776,СВЦЭМ!$A$33:$A$776,$A101,СВЦЭМ!$B$33:$B$776,F$83)+'СЕТ СН'!$H$11+СВЦЭМ!$D$10+'СЕТ СН'!$H$6-'СЕТ СН'!$H$23</f>
        <v>1367.8420774699998</v>
      </c>
      <c r="G101" s="36">
        <f>SUMIFS(СВЦЭМ!$D$33:$D$776,СВЦЭМ!$A$33:$A$776,$A101,СВЦЭМ!$B$33:$B$776,G$83)+'СЕТ СН'!$H$11+СВЦЭМ!$D$10+'СЕТ СН'!$H$6-'СЕТ СН'!$H$23</f>
        <v>1355.61628221</v>
      </c>
      <c r="H101" s="36">
        <f>SUMIFS(СВЦЭМ!$D$33:$D$776,СВЦЭМ!$A$33:$A$776,$A101,СВЦЭМ!$B$33:$B$776,H$83)+'СЕТ СН'!$H$11+СВЦЭМ!$D$10+'СЕТ СН'!$H$6-'СЕТ СН'!$H$23</f>
        <v>1334.0649543899999</v>
      </c>
      <c r="I101" s="36">
        <f>SUMIFS(СВЦЭМ!$D$33:$D$776,СВЦЭМ!$A$33:$A$776,$A101,СВЦЭМ!$B$33:$B$776,I$83)+'СЕТ СН'!$H$11+СВЦЭМ!$D$10+'СЕТ СН'!$H$6-'СЕТ СН'!$H$23</f>
        <v>1300.33369386</v>
      </c>
      <c r="J101" s="36">
        <f>SUMIFS(СВЦЭМ!$D$33:$D$776,СВЦЭМ!$A$33:$A$776,$A101,СВЦЭМ!$B$33:$B$776,J$83)+'СЕТ СН'!$H$11+СВЦЭМ!$D$10+'СЕТ СН'!$H$6-'СЕТ СН'!$H$23</f>
        <v>1217.89581974</v>
      </c>
      <c r="K101" s="36">
        <f>SUMIFS(СВЦЭМ!$D$33:$D$776,СВЦЭМ!$A$33:$A$776,$A101,СВЦЭМ!$B$33:$B$776,K$83)+'СЕТ СН'!$H$11+СВЦЭМ!$D$10+'СЕТ СН'!$H$6-'СЕТ СН'!$H$23</f>
        <v>1151.8350795699998</v>
      </c>
      <c r="L101" s="36">
        <f>SUMIFS(СВЦЭМ!$D$33:$D$776,СВЦЭМ!$A$33:$A$776,$A101,СВЦЭМ!$B$33:$B$776,L$83)+'СЕТ СН'!$H$11+СВЦЭМ!$D$10+'СЕТ СН'!$H$6-'СЕТ СН'!$H$23</f>
        <v>1142.3183441799999</v>
      </c>
      <c r="M101" s="36">
        <f>SUMIFS(СВЦЭМ!$D$33:$D$776,СВЦЭМ!$A$33:$A$776,$A101,СВЦЭМ!$B$33:$B$776,M$83)+'СЕТ СН'!$H$11+СВЦЭМ!$D$10+'СЕТ СН'!$H$6-'СЕТ СН'!$H$23</f>
        <v>1143.5456144699999</v>
      </c>
      <c r="N101" s="36">
        <f>SUMIFS(СВЦЭМ!$D$33:$D$776,СВЦЭМ!$A$33:$A$776,$A101,СВЦЭМ!$B$33:$B$776,N$83)+'СЕТ СН'!$H$11+СВЦЭМ!$D$10+'СЕТ СН'!$H$6-'СЕТ СН'!$H$23</f>
        <v>1150.5223029700001</v>
      </c>
      <c r="O101" s="36">
        <f>SUMIFS(СВЦЭМ!$D$33:$D$776,СВЦЭМ!$A$33:$A$776,$A101,СВЦЭМ!$B$33:$B$776,O$83)+'СЕТ СН'!$H$11+СВЦЭМ!$D$10+'СЕТ СН'!$H$6-'СЕТ СН'!$H$23</f>
        <v>1200.1837607499999</v>
      </c>
      <c r="P101" s="36">
        <f>SUMIFS(СВЦЭМ!$D$33:$D$776,СВЦЭМ!$A$33:$A$776,$A101,СВЦЭМ!$B$33:$B$776,P$83)+'СЕТ СН'!$H$11+СВЦЭМ!$D$10+'СЕТ СН'!$H$6-'СЕТ СН'!$H$23</f>
        <v>1248.2339392899999</v>
      </c>
      <c r="Q101" s="36">
        <f>SUMIFS(СВЦЭМ!$D$33:$D$776,СВЦЭМ!$A$33:$A$776,$A101,СВЦЭМ!$B$33:$B$776,Q$83)+'СЕТ СН'!$H$11+СВЦЭМ!$D$10+'СЕТ СН'!$H$6-'СЕТ СН'!$H$23</f>
        <v>1213.3025817399998</v>
      </c>
      <c r="R101" s="36">
        <f>SUMIFS(СВЦЭМ!$D$33:$D$776,СВЦЭМ!$A$33:$A$776,$A101,СВЦЭМ!$B$33:$B$776,R$83)+'СЕТ СН'!$H$11+СВЦЭМ!$D$10+'СЕТ СН'!$H$6-'СЕТ СН'!$H$23</f>
        <v>1157.6588523099999</v>
      </c>
      <c r="S101" s="36">
        <f>SUMIFS(СВЦЭМ!$D$33:$D$776,СВЦЭМ!$A$33:$A$776,$A101,СВЦЭМ!$B$33:$B$776,S$83)+'СЕТ СН'!$H$11+СВЦЭМ!$D$10+'СЕТ СН'!$H$6-'СЕТ СН'!$H$23</f>
        <v>1085.1725990999998</v>
      </c>
      <c r="T101" s="36">
        <f>SUMIFS(СВЦЭМ!$D$33:$D$776,СВЦЭМ!$A$33:$A$776,$A101,СВЦЭМ!$B$33:$B$776,T$83)+'СЕТ СН'!$H$11+СВЦЭМ!$D$10+'СЕТ СН'!$H$6-'СЕТ СН'!$H$23</f>
        <v>1046.13757657</v>
      </c>
      <c r="U101" s="36">
        <f>SUMIFS(СВЦЭМ!$D$33:$D$776,СВЦЭМ!$A$33:$A$776,$A101,СВЦЭМ!$B$33:$B$776,U$83)+'СЕТ СН'!$H$11+СВЦЭМ!$D$10+'СЕТ СН'!$H$6-'СЕТ СН'!$H$23</f>
        <v>1042.4774564099998</v>
      </c>
      <c r="V101" s="36">
        <f>SUMIFS(СВЦЭМ!$D$33:$D$776,СВЦЭМ!$A$33:$A$776,$A101,СВЦЭМ!$B$33:$B$776,V$83)+'СЕТ СН'!$H$11+СВЦЭМ!$D$10+'СЕТ СН'!$H$6-'СЕТ СН'!$H$23</f>
        <v>1041.3614199200001</v>
      </c>
      <c r="W101" s="36">
        <f>SUMIFS(СВЦЭМ!$D$33:$D$776,СВЦЭМ!$A$33:$A$776,$A101,СВЦЭМ!$B$33:$B$776,W$83)+'СЕТ СН'!$H$11+СВЦЭМ!$D$10+'СЕТ СН'!$H$6-'СЕТ СН'!$H$23</f>
        <v>1040.3551040699999</v>
      </c>
      <c r="X101" s="36">
        <f>SUMIFS(СВЦЭМ!$D$33:$D$776,СВЦЭМ!$A$33:$A$776,$A101,СВЦЭМ!$B$33:$B$776,X$83)+'СЕТ СН'!$H$11+СВЦЭМ!$D$10+'СЕТ СН'!$H$6-'СЕТ СН'!$H$23</f>
        <v>1040.46544219</v>
      </c>
      <c r="Y101" s="36">
        <f>SUMIFS(СВЦЭМ!$D$33:$D$776,СВЦЭМ!$A$33:$A$776,$A101,СВЦЭМ!$B$33:$B$776,Y$83)+'СЕТ СН'!$H$11+СВЦЭМ!$D$10+'СЕТ СН'!$H$6-'СЕТ СН'!$H$23</f>
        <v>1080.89865915</v>
      </c>
    </row>
    <row r="102" spans="1:25" ht="15.75" x14ac:dyDescent="0.2">
      <c r="A102" s="35">
        <f t="shared" si="2"/>
        <v>44123</v>
      </c>
      <c r="B102" s="36">
        <f>SUMIFS(СВЦЭМ!$D$33:$D$776,СВЦЭМ!$A$33:$A$776,$A102,СВЦЭМ!$B$33:$B$776,B$83)+'СЕТ СН'!$H$11+СВЦЭМ!$D$10+'СЕТ СН'!$H$6-'СЕТ СН'!$H$23</f>
        <v>1146.57308349</v>
      </c>
      <c r="C102" s="36">
        <f>SUMIFS(СВЦЭМ!$D$33:$D$776,СВЦЭМ!$A$33:$A$776,$A102,СВЦЭМ!$B$33:$B$776,C$83)+'СЕТ СН'!$H$11+СВЦЭМ!$D$10+'СЕТ СН'!$H$6-'СЕТ СН'!$H$23</f>
        <v>1222.4340111500001</v>
      </c>
      <c r="D102" s="36">
        <f>SUMIFS(СВЦЭМ!$D$33:$D$776,СВЦЭМ!$A$33:$A$776,$A102,СВЦЭМ!$B$33:$B$776,D$83)+'СЕТ СН'!$H$11+СВЦЭМ!$D$10+'СЕТ СН'!$H$6-'СЕТ СН'!$H$23</f>
        <v>1292.9446684899999</v>
      </c>
      <c r="E102" s="36">
        <f>SUMIFS(СВЦЭМ!$D$33:$D$776,СВЦЭМ!$A$33:$A$776,$A102,СВЦЭМ!$B$33:$B$776,E$83)+'СЕТ СН'!$H$11+СВЦЭМ!$D$10+'СЕТ СН'!$H$6-'СЕТ СН'!$H$23</f>
        <v>1295.9049844699998</v>
      </c>
      <c r="F102" s="36">
        <f>SUMIFS(СВЦЭМ!$D$33:$D$776,СВЦЭМ!$A$33:$A$776,$A102,СВЦЭМ!$B$33:$B$776,F$83)+'СЕТ СН'!$H$11+СВЦЭМ!$D$10+'СЕТ СН'!$H$6-'СЕТ СН'!$H$23</f>
        <v>1298.6885353</v>
      </c>
      <c r="G102" s="36">
        <f>SUMIFS(СВЦЭМ!$D$33:$D$776,СВЦЭМ!$A$33:$A$776,$A102,СВЦЭМ!$B$33:$B$776,G$83)+'СЕТ СН'!$H$11+СВЦЭМ!$D$10+'СЕТ СН'!$H$6-'СЕТ СН'!$H$23</f>
        <v>1279.5391888199999</v>
      </c>
      <c r="H102" s="36">
        <f>SUMIFS(СВЦЭМ!$D$33:$D$776,СВЦЭМ!$A$33:$A$776,$A102,СВЦЭМ!$B$33:$B$776,H$83)+'СЕТ СН'!$H$11+СВЦЭМ!$D$10+'СЕТ СН'!$H$6-'СЕТ СН'!$H$23</f>
        <v>1230.4065414500001</v>
      </c>
      <c r="I102" s="36">
        <f>SUMIFS(СВЦЭМ!$D$33:$D$776,СВЦЭМ!$A$33:$A$776,$A102,СВЦЭМ!$B$33:$B$776,I$83)+'СЕТ СН'!$H$11+СВЦЭМ!$D$10+'СЕТ СН'!$H$6-'СЕТ СН'!$H$23</f>
        <v>1175.35086598</v>
      </c>
      <c r="J102" s="36">
        <f>SUMIFS(СВЦЭМ!$D$33:$D$776,СВЦЭМ!$A$33:$A$776,$A102,СВЦЭМ!$B$33:$B$776,J$83)+'СЕТ СН'!$H$11+СВЦЭМ!$D$10+'СЕТ СН'!$H$6-'СЕТ СН'!$H$23</f>
        <v>1119.4512074099998</v>
      </c>
      <c r="K102" s="36">
        <f>SUMIFS(СВЦЭМ!$D$33:$D$776,СВЦЭМ!$A$33:$A$776,$A102,СВЦЭМ!$B$33:$B$776,K$83)+'СЕТ СН'!$H$11+СВЦЭМ!$D$10+'СЕТ СН'!$H$6-'СЕТ СН'!$H$23</f>
        <v>1085.59496926</v>
      </c>
      <c r="L102" s="36">
        <f>SUMIFS(СВЦЭМ!$D$33:$D$776,СВЦЭМ!$A$33:$A$776,$A102,СВЦЭМ!$B$33:$B$776,L$83)+'СЕТ СН'!$H$11+СВЦЭМ!$D$10+'СЕТ СН'!$H$6-'СЕТ СН'!$H$23</f>
        <v>1087.6342377699998</v>
      </c>
      <c r="M102" s="36">
        <f>SUMIFS(СВЦЭМ!$D$33:$D$776,СВЦЭМ!$A$33:$A$776,$A102,СВЦЭМ!$B$33:$B$776,M$83)+'СЕТ СН'!$H$11+СВЦЭМ!$D$10+'СЕТ СН'!$H$6-'СЕТ СН'!$H$23</f>
        <v>1093.0033220599998</v>
      </c>
      <c r="N102" s="36">
        <f>SUMIFS(СВЦЭМ!$D$33:$D$776,СВЦЭМ!$A$33:$A$776,$A102,СВЦЭМ!$B$33:$B$776,N$83)+'СЕТ СН'!$H$11+СВЦЭМ!$D$10+'СЕТ СН'!$H$6-'СЕТ СН'!$H$23</f>
        <v>1105.4997355199998</v>
      </c>
      <c r="O102" s="36">
        <f>SUMIFS(СВЦЭМ!$D$33:$D$776,СВЦЭМ!$A$33:$A$776,$A102,СВЦЭМ!$B$33:$B$776,O$83)+'СЕТ СН'!$H$11+СВЦЭМ!$D$10+'СЕТ СН'!$H$6-'СЕТ СН'!$H$23</f>
        <v>1148.7779885999998</v>
      </c>
      <c r="P102" s="36">
        <f>SUMIFS(СВЦЭМ!$D$33:$D$776,СВЦЭМ!$A$33:$A$776,$A102,СВЦЭМ!$B$33:$B$776,P$83)+'СЕТ СН'!$H$11+СВЦЭМ!$D$10+'СЕТ СН'!$H$6-'СЕТ СН'!$H$23</f>
        <v>1187.38736728</v>
      </c>
      <c r="Q102" s="36">
        <f>SUMIFS(СВЦЭМ!$D$33:$D$776,СВЦЭМ!$A$33:$A$776,$A102,СВЦЭМ!$B$33:$B$776,Q$83)+'СЕТ СН'!$H$11+СВЦЭМ!$D$10+'СЕТ СН'!$H$6-'СЕТ СН'!$H$23</f>
        <v>1158.55223555</v>
      </c>
      <c r="R102" s="36">
        <f>SUMIFS(СВЦЭМ!$D$33:$D$776,СВЦЭМ!$A$33:$A$776,$A102,СВЦЭМ!$B$33:$B$776,R$83)+'СЕТ СН'!$H$11+СВЦЭМ!$D$10+'СЕТ СН'!$H$6-'СЕТ СН'!$H$23</f>
        <v>1114.01095132</v>
      </c>
      <c r="S102" s="36">
        <f>SUMIFS(СВЦЭМ!$D$33:$D$776,СВЦЭМ!$A$33:$A$776,$A102,СВЦЭМ!$B$33:$B$776,S$83)+'СЕТ СН'!$H$11+СВЦЭМ!$D$10+'СЕТ СН'!$H$6-'СЕТ СН'!$H$23</f>
        <v>1058.0104965999999</v>
      </c>
      <c r="T102" s="36">
        <f>SUMIFS(СВЦЭМ!$D$33:$D$776,СВЦЭМ!$A$33:$A$776,$A102,СВЦЭМ!$B$33:$B$776,T$83)+'СЕТ СН'!$H$11+СВЦЭМ!$D$10+'СЕТ СН'!$H$6-'СЕТ СН'!$H$23</f>
        <v>1028.7963946</v>
      </c>
      <c r="U102" s="36">
        <f>SUMIFS(СВЦЭМ!$D$33:$D$776,СВЦЭМ!$A$33:$A$776,$A102,СВЦЭМ!$B$33:$B$776,U$83)+'СЕТ СН'!$H$11+СВЦЭМ!$D$10+'СЕТ СН'!$H$6-'СЕТ СН'!$H$23</f>
        <v>1036.864879</v>
      </c>
      <c r="V102" s="36">
        <f>SUMIFS(СВЦЭМ!$D$33:$D$776,СВЦЭМ!$A$33:$A$776,$A102,СВЦЭМ!$B$33:$B$776,V$83)+'СЕТ СН'!$H$11+СВЦЭМ!$D$10+'СЕТ СН'!$H$6-'СЕТ СН'!$H$23</f>
        <v>1028.3198238299999</v>
      </c>
      <c r="W102" s="36">
        <f>SUMIFS(СВЦЭМ!$D$33:$D$776,СВЦЭМ!$A$33:$A$776,$A102,СВЦЭМ!$B$33:$B$776,W$83)+'СЕТ СН'!$H$11+СВЦЭМ!$D$10+'СЕТ СН'!$H$6-'СЕТ СН'!$H$23</f>
        <v>1032.7575221</v>
      </c>
      <c r="X102" s="36">
        <f>SUMIFS(СВЦЭМ!$D$33:$D$776,СВЦЭМ!$A$33:$A$776,$A102,СВЦЭМ!$B$33:$B$776,X$83)+'СЕТ СН'!$H$11+СВЦЭМ!$D$10+'СЕТ СН'!$H$6-'СЕТ СН'!$H$23</f>
        <v>1046.8374735699999</v>
      </c>
      <c r="Y102" s="36">
        <f>SUMIFS(СВЦЭМ!$D$33:$D$776,СВЦЭМ!$A$33:$A$776,$A102,СВЦЭМ!$B$33:$B$776,Y$83)+'СЕТ СН'!$H$11+СВЦЭМ!$D$10+'СЕТ СН'!$H$6-'СЕТ СН'!$H$23</f>
        <v>1077.88418331</v>
      </c>
    </row>
    <row r="103" spans="1:25" ht="15.75" x14ac:dyDescent="0.2">
      <c r="A103" s="35">
        <f t="shared" si="2"/>
        <v>44124</v>
      </c>
      <c r="B103" s="36">
        <f>SUMIFS(СВЦЭМ!$D$33:$D$776,СВЦЭМ!$A$33:$A$776,$A103,СВЦЭМ!$B$33:$B$776,B$83)+'СЕТ СН'!$H$11+СВЦЭМ!$D$10+'СЕТ СН'!$H$6-'СЕТ СН'!$H$23</f>
        <v>1187.2189758300001</v>
      </c>
      <c r="C103" s="36">
        <f>SUMIFS(СВЦЭМ!$D$33:$D$776,СВЦЭМ!$A$33:$A$776,$A103,СВЦЭМ!$B$33:$B$776,C$83)+'СЕТ СН'!$H$11+СВЦЭМ!$D$10+'СЕТ СН'!$H$6-'СЕТ СН'!$H$23</f>
        <v>1268.3445629299999</v>
      </c>
      <c r="D103" s="36">
        <f>SUMIFS(СВЦЭМ!$D$33:$D$776,СВЦЭМ!$A$33:$A$776,$A103,СВЦЭМ!$B$33:$B$776,D$83)+'СЕТ СН'!$H$11+СВЦЭМ!$D$10+'СЕТ СН'!$H$6-'СЕТ СН'!$H$23</f>
        <v>1336.1447644599998</v>
      </c>
      <c r="E103" s="36">
        <f>SUMIFS(СВЦЭМ!$D$33:$D$776,СВЦЭМ!$A$33:$A$776,$A103,СВЦЭМ!$B$33:$B$776,E$83)+'СЕТ СН'!$H$11+СВЦЭМ!$D$10+'СЕТ СН'!$H$6-'СЕТ СН'!$H$23</f>
        <v>1345.48890919</v>
      </c>
      <c r="F103" s="36">
        <f>SUMIFS(СВЦЭМ!$D$33:$D$776,СВЦЭМ!$A$33:$A$776,$A103,СВЦЭМ!$B$33:$B$776,F$83)+'СЕТ СН'!$H$11+СВЦЭМ!$D$10+'СЕТ СН'!$H$6-'СЕТ СН'!$H$23</f>
        <v>1354.2617682599998</v>
      </c>
      <c r="G103" s="36">
        <f>SUMIFS(СВЦЭМ!$D$33:$D$776,СВЦЭМ!$A$33:$A$776,$A103,СВЦЭМ!$B$33:$B$776,G$83)+'СЕТ СН'!$H$11+СВЦЭМ!$D$10+'СЕТ СН'!$H$6-'СЕТ СН'!$H$23</f>
        <v>1331.3687336799999</v>
      </c>
      <c r="H103" s="36">
        <f>SUMIFS(СВЦЭМ!$D$33:$D$776,СВЦЭМ!$A$33:$A$776,$A103,СВЦЭМ!$B$33:$B$776,H$83)+'СЕТ СН'!$H$11+СВЦЭМ!$D$10+'СЕТ СН'!$H$6-'СЕТ СН'!$H$23</f>
        <v>1273.5435185299998</v>
      </c>
      <c r="I103" s="36">
        <f>SUMIFS(СВЦЭМ!$D$33:$D$776,СВЦЭМ!$A$33:$A$776,$A103,СВЦЭМ!$B$33:$B$776,I$83)+'СЕТ СН'!$H$11+СВЦЭМ!$D$10+'СЕТ СН'!$H$6-'СЕТ СН'!$H$23</f>
        <v>1221.62857603</v>
      </c>
      <c r="J103" s="36">
        <f>SUMIFS(СВЦЭМ!$D$33:$D$776,СВЦЭМ!$A$33:$A$776,$A103,СВЦЭМ!$B$33:$B$776,J$83)+'СЕТ СН'!$H$11+СВЦЭМ!$D$10+'СЕТ СН'!$H$6-'СЕТ СН'!$H$23</f>
        <v>1155.15737863</v>
      </c>
      <c r="K103" s="36">
        <f>SUMIFS(СВЦЭМ!$D$33:$D$776,СВЦЭМ!$A$33:$A$776,$A103,СВЦЭМ!$B$33:$B$776,K$83)+'СЕТ СН'!$H$11+СВЦЭМ!$D$10+'СЕТ СН'!$H$6-'СЕТ СН'!$H$23</f>
        <v>1110.5924597999999</v>
      </c>
      <c r="L103" s="36">
        <f>SUMIFS(СВЦЭМ!$D$33:$D$776,СВЦЭМ!$A$33:$A$776,$A103,СВЦЭМ!$B$33:$B$776,L$83)+'СЕТ СН'!$H$11+СВЦЭМ!$D$10+'СЕТ СН'!$H$6-'СЕТ СН'!$H$23</f>
        <v>1110.36243947</v>
      </c>
      <c r="M103" s="36">
        <f>SUMIFS(СВЦЭМ!$D$33:$D$776,СВЦЭМ!$A$33:$A$776,$A103,СВЦЭМ!$B$33:$B$776,M$83)+'СЕТ СН'!$H$11+СВЦЭМ!$D$10+'СЕТ СН'!$H$6-'СЕТ СН'!$H$23</f>
        <v>1120.9297714499999</v>
      </c>
      <c r="N103" s="36">
        <f>SUMIFS(СВЦЭМ!$D$33:$D$776,СВЦЭМ!$A$33:$A$776,$A103,СВЦЭМ!$B$33:$B$776,N$83)+'СЕТ СН'!$H$11+СВЦЭМ!$D$10+'СЕТ СН'!$H$6-'СЕТ СН'!$H$23</f>
        <v>1133.52328446</v>
      </c>
      <c r="O103" s="36">
        <f>SUMIFS(СВЦЭМ!$D$33:$D$776,СВЦЭМ!$A$33:$A$776,$A103,СВЦЭМ!$B$33:$B$776,O$83)+'СЕТ СН'!$H$11+СВЦЭМ!$D$10+'СЕТ СН'!$H$6-'СЕТ СН'!$H$23</f>
        <v>1176.1775513499999</v>
      </c>
      <c r="P103" s="36">
        <f>SUMIFS(СВЦЭМ!$D$33:$D$776,СВЦЭМ!$A$33:$A$776,$A103,СВЦЭМ!$B$33:$B$776,P$83)+'СЕТ СН'!$H$11+СВЦЭМ!$D$10+'СЕТ СН'!$H$6-'СЕТ СН'!$H$23</f>
        <v>1225.27155907</v>
      </c>
      <c r="Q103" s="36">
        <f>SUMIFS(СВЦЭМ!$D$33:$D$776,СВЦЭМ!$A$33:$A$776,$A103,СВЦЭМ!$B$33:$B$776,Q$83)+'СЕТ СН'!$H$11+СВЦЭМ!$D$10+'СЕТ СН'!$H$6-'СЕТ СН'!$H$23</f>
        <v>1194.77300094</v>
      </c>
      <c r="R103" s="36">
        <f>SUMIFS(СВЦЭМ!$D$33:$D$776,СВЦЭМ!$A$33:$A$776,$A103,СВЦЭМ!$B$33:$B$776,R$83)+'СЕТ СН'!$H$11+СВЦЭМ!$D$10+'СЕТ СН'!$H$6-'СЕТ СН'!$H$23</f>
        <v>1143.5848517099998</v>
      </c>
      <c r="S103" s="36">
        <f>SUMIFS(СВЦЭМ!$D$33:$D$776,СВЦЭМ!$A$33:$A$776,$A103,СВЦЭМ!$B$33:$B$776,S$83)+'СЕТ СН'!$H$11+СВЦЭМ!$D$10+'СЕТ СН'!$H$6-'СЕТ СН'!$H$23</f>
        <v>1074.82211934</v>
      </c>
      <c r="T103" s="36">
        <f>SUMIFS(СВЦЭМ!$D$33:$D$776,СВЦЭМ!$A$33:$A$776,$A103,СВЦЭМ!$B$33:$B$776,T$83)+'СЕТ СН'!$H$11+СВЦЭМ!$D$10+'СЕТ СН'!$H$6-'СЕТ СН'!$H$23</f>
        <v>1042.3723059899999</v>
      </c>
      <c r="U103" s="36">
        <f>SUMIFS(СВЦЭМ!$D$33:$D$776,СВЦЭМ!$A$33:$A$776,$A103,СВЦЭМ!$B$33:$B$776,U$83)+'СЕТ СН'!$H$11+СВЦЭМ!$D$10+'СЕТ СН'!$H$6-'СЕТ СН'!$H$23</f>
        <v>1057.1335008900001</v>
      </c>
      <c r="V103" s="36">
        <f>SUMIFS(СВЦЭМ!$D$33:$D$776,СВЦЭМ!$A$33:$A$776,$A103,СВЦЭМ!$B$33:$B$776,V$83)+'СЕТ СН'!$H$11+СВЦЭМ!$D$10+'СЕТ СН'!$H$6-'СЕТ СН'!$H$23</f>
        <v>1054.3185226800001</v>
      </c>
      <c r="W103" s="36">
        <f>SUMIFS(СВЦЭМ!$D$33:$D$776,СВЦЭМ!$A$33:$A$776,$A103,СВЦЭМ!$B$33:$B$776,W$83)+'СЕТ СН'!$H$11+СВЦЭМ!$D$10+'СЕТ СН'!$H$6-'СЕТ СН'!$H$23</f>
        <v>1050.4107008999999</v>
      </c>
      <c r="X103" s="36">
        <f>SUMIFS(СВЦЭМ!$D$33:$D$776,СВЦЭМ!$A$33:$A$776,$A103,СВЦЭМ!$B$33:$B$776,X$83)+'СЕТ СН'!$H$11+СВЦЭМ!$D$10+'СЕТ СН'!$H$6-'СЕТ СН'!$H$23</f>
        <v>1054.6674405899998</v>
      </c>
      <c r="Y103" s="36">
        <f>SUMIFS(СВЦЭМ!$D$33:$D$776,СВЦЭМ!$A$33:$A$776,$A103,СВЦЭМ!$B$33:$B$776,Y$83)+'СЕТ СН'!$H$11+СВЦЭМ!$D$10+'СЕТ СН'!$H$6-'СЕТ СН'!$H$23</f>
        <v>1090.2799194499999</v>
      </c>
    </row>
    <row r="104" spans="1:25" ht="15.75" x14ac:dyDescent="0.2">
      <c r="A104" s="35">
        <f t="shared" si="2"/>
        <v>44125</v>
      </c>
      <c r="B104" s="36">
        <f>SUMIFS(СВЦЭМ!$D$33:$D$776,СВЦЭМ!$A$33:$A$776,$A104,СВЦЭМ!$B$33:$B$776,B$83)+'СЕТ СН'!$H$11+СВЦЭМ!$D$10+'СЕТ СН'!$H$6-'СЕТ СН'!$H$23</f>
        <v>1171.54790903</v>
      </c>
      <c r="C104" s="36">
        <f>SUMIFS(СВЦЭМ!$D$33:$D$776,СВЦЭМ!$A$33:$A$776,$A104,СВЦЭМ!$B$33:$B$776,C$83)+'СЕТ СН'!$H$11+СВЦЭМ!$D$10+'СЕТ СН'!$H$6-'СЕТ СН'!$H$23</f>
        <v>1250.0969293200001</v>
      </c>
      <c r="D104" s="36">
        <f>SUMIFS(СВЦЭМ!$D$33:$D$776,СВЦЭМ!$A$33:$A$776,$A104,СВЦЭМ!$B$33:$B$776,D$83)+'СЕТ СН'!$H$11+СВЦЭМ!$D$10+'СЕТ СН'!$H$6-'СЕТ СН'!$H$23</f>
        <v>1306.9253500899999</v>
      </c>
      <c r="E104" s="36">
        <f>SUMIFS(СВЦЭМ!$D$33:$D$776,СВЦЭМ!$A$33:$A$776,$A104,СВЦЭМ!$B$33:$B$776,E$83)+'СЕТ СН'!$H$11+СВЦЭМ!$D$10+'СЕТ СН'!$H$6-'СЕТ СН'!$H$23</f>
        <v>1314.5035370800001</v>
      </c>
      <c r="F104" s="36">
        <f>SUMIFS(СВЦЭМ!$D$33:$D$776,СВЦЭМ!$A$33:$A$776,$A104,СВЦЭМ!$B$33:$B$776,F$83)+'СЕТ СН'!$H$11+СВЦЭМ!$D$10+'СЕТ СН'!$H$6-'СЕТ СН'!$H$23</f>
        <v>1314.98135297</v>
      </c>
      <c r="G104" s="36">
        <f>SUMIFS(СВЦЭМ!$D$33:$D$776,СВЦЭМ!$A$33:$A$776,$A104,СВЦЭМ!$B$33:$B$776,G$83)+'СЕТ СН'!$H$11+СВЦЭМ!$D$10+'СЕТ СН'!$H$6-'СЕТ СН'!$H$23</f>
        <v>1297.8280925199999</v>
      </c>
      <c r="H104" s="36">
        <f>SUMIFS(СВЦЭМ!$D$33:$D$776,СВЦЭМ!$A$33:$A$776,$A104,СВЦЭМ!$B$33:$B$776,H$83)+'СЕТ СН'!$H$11+СВЦЭМ!$D$10+'СЕТ СН'!$H$6-'СЕТ СН'!$H$23</f>
        <v>1245.56722672</v>
      </c>
      <c r="I104" s="36">
        <f>SUMIFS(СВЦЭМ!$D$33:$D$776,СВЦЭМ!$A$33:$A$776,$A104,СВЦЭМ!$B$33:$B$776,I$83)+'СЕТ СН'!$H$11+СВЦЭМ!$D$10+'СЕТ СН'!$H$6-'СЕТ СН'!$H$23</f>
        <v>1202.1625808200001</v>
      </c>
      <c r="J104" s="36">
        <f>SUMIFS(СВЦЭМ!$D$33:$D$776,СВЦЭМ!$A$33:$A$776,$A104,СВЦЭМ!$B$33:$B$776,J$83)+'СЕТ СН'!$H$11+СВЦЭМ!$D$10+'СЕТ СН'!$H$6-'СЕТ СН'!$H$23</f>
        <v>1147.48579722</v>
      </c>
      <c r="K104" s="36">
        <f>SUMIFS(СВЦЭМ!$D$33:$D$776,СВЦЭМ!$A$33:$A$776,$A104,СВЦЭМ!$B$33:$B$776,K$83)+'СЕТ СН'!$H$11+СВЦЭМ!$D$10+'СЕТ СН'!$H$6-'СЕТ СН'!$H$23</f>
        <v>1107.81974642</v>
      </c>
      <c r="L104" s="36">
        <f>SUMIFS(СВЦЭМ!$D$33:$D$776,СВЦЭМ!$A$33:$A$776,$A104,СВЦЭМ!$B$33:$B$776,L$83)+'СЕТ СН'!$H$11+СВЦЭМ!$D$10+'СЕТ СН'!$H$6-'СЕТ СН'!$H$23</f>
        <v>1107.9463462200001</v>
      </c>
      <c r="M104" s="36">
        <f>SUMIFS(СВЦЭМ!$D$33:$D$776,СВЦЭМ!$A$33:$A$776,$A104,СВЦЭМ!$B$33:$B$776,M$83)+'СЕТ СН'!$H$11+СВЦЭМ!$D$10+'СЕТ СН'!$H$6-'СЕТ СН'!$H$23</f>
        <v>1111.7692153399998</v>
      </c>
      <c r="N104" s="36">
        <f>SUMIFS(СВЦЭМ!$D$33:$D$776,СВЦЭМ!$A$33:$A$776,$A104,СВЦЭМ!$B$33:$B$776,N$83)+'СЕТ СН'!$H$11+СВЦЭМ!$D$10+'СЕТ СН'!$H$6-'СЕТ СН'!$H$23</f>
        <v>1118.8551245399999</v>
      </c>
      <c r="O104" s="36">
        <f>SUMIFS(СВЦЭМ!$D$33:$D$776,СВЦЭМ!$A$33:$A$776,$A104,СВЦЭМ!$B$33:$B$776,O$83)+'СЕТ СН'!$H$11+СВЦЭМ!$D$10+'СЕТ СН'!$H$6-'СЕТ СН'!$H$23</f>
        <v>1157.32193695</v>
      </c>
      <c r="P104" s="36">
        <f>SUMIFS(СВЦЭМ!$D$33:$D$776,СВЦЭМ!$A$33:$A$776,$A104,СВЦЭМ!$B$33:$B$776,P$83)+'СЕТ СН'!$H$11+СВЦЭМ!$D$10+'СЕТ СН'!$H$6-'СЕТ СН'!$H$23</f>
        <v>1198.1111758699999</v>
      </c>
      <c r="Q104" s="36">
        <f>SUMIFS(СВЦЭМ!$D$33:$D$776,СВЦЭМ!$A$33:$A$776,$A104,СВЦЭМ!$B$33:$B$776,Q$83)+'СЕТ СН'!$H$11+СВЦЭМ!$D$10+'СЕТ СН'!$H$6-'СЕТ СН'!$H$23</f>
        <v>1162.7431792299999</v>
      </c>
      <c r="R104" s="36">
        <f>SUMIFS(СВЦЭМ!$D$33:$D$776,СВЦЭМ!$A$33:$A$776,$A104,СВЦЭМ!$B$33:$B$776,R$83)+'СЕТ СН'!$H$11+СВЦЭМ!$D$10+'СЕТ СН'!$H$6-'СЕТ СН'!$H$23</f>
        <v>1108.51654869</v>
      </c>
      <c r="S104" s="36">
        <f>SUMIFS(СВЦЭМ!$D$33:$D$776,СВЦЭМ!$A$33:$A$776,$A104,СВЦЭМ!$B$33:$B$776,S$83)+'СЕТ СН'!$H$11+СВЦЭМ!$D$10+'СЕТ СН'!$H$6-'СЕТ СН'!$H$23</f>
        <v>1045.52646093</v>
      </c>
      <c r="T104" s="36">
        <f>SUMIFS(СВЦЭМ!$D$33:$D$776,СВЦЭМ!$A$33:$A$776,$A104,СВЦЭМ!$B$33:$B$776,T$83)+'СЕТ СН'!$H$11+СВЦЭМ!$D$10+'СЕТ СН'!$H$6-'СЕТ СН'!$H$23</f>
        <v>1040.55823304</v>
      </c>
      <c r="U104" s="36">
        <f>SUMIFS(СВЦЭМ!$D$33:$D$776,СВЦЭМ!$A$33:$A$776,$A104,СВЦЭМ!$B$33:$B$776,U$83)+'СЕТ СН'!$H$11+СВЦЭМ!$D$10+'СЕТ СН'!$H$6-'СЕТ СН'!$H$23</f>
        <v>1055.8604744499999</v>
      </c>
      <c r="V104" s="36">
        <f>SUMIFS(СВЦЭМ!$D$33:$D$776,СВЦЭМ!$A$33:$A$776,$A104,СВЦЭМ!$B$33:$B$776,V$83)+'СЕТ СН'!$H$11+СВЦЭМ!$D$10+'СЕТ СН'!$H$6-'СЕТ СН'!$H$23</f>
        <v>1052.87073111</v>
      </c>
      <c r="W104" s="36">
        <f>SUMIFS(СВЦЭМ!$D$33:$D$776,СВЦЭМ!$A$33:$A$776,$A104,СВЦЭМ!$B$33:$B$776,W$83)+'СЕТ СН'!$H$11+СВЦЭМ!$D$10+'СЕТ СН'!$H$6-'СЕТ СН'!$H$23</f>
        <v>1050.1979057499998</v>
      </c>
      <c r="X104" s="36">
        <f>SUMIFS(СВЦЭМ!$D$33:$D$776,СВЦЭМ!$A$33:$A$776,$A104,СВЦЭМ!$B$33:$B$776,X$83)+'СЕТ СН'!$H$11+СВЦЭМ!$D$10+'СЕТ СН'!$H$6-'СЕТ СН'!$H$23</f>
        <v>1041.9407241199999</v>
      </c>
      <c r="Y104" s="36">
        <f>SUMIFS(СВЦЭМ!$D$33:$D$776,СВЦЭМ!$A$33:$A$776,$A104,СВЦЭМ!$B$33:$B$776,Y$83)+'СЕТ СН'!$H$11+СВЦЭМ!$D$10+'СЕТ СН'!$H$6-'СЕТ СН'!$H$23</f>
        <v>1073.79993038</v>
      </c>
    </row>
    <row r="105" spans="1:25" ht="15.75" x14ac:dyDescent="0.2">
      <c r="A105" s="35">
        <f t="shared" si="2"/>
        <v>44126</v>
      </c>
      <c r="B105" s="36">
        <f>SUMIFS(СВЦЭМ!$D$33:$D$776,СВЦЭМ!$A$33:$A$776,$A105,СВЦЭМ!$B$33:$B$776,B$83)+'СЕТ СН'!$H$11+СВЦЭМ!$D$10+'СЕТ СН'!$H$6-'СЕТ СН'!$H$23</f>
        <v>1190.7405646500001</v>
      </c>
      <c r="C105" s="36">
        <f>SUMIFS(СВЦЭМ!$D$33:$D$776,СВЦЭМ!$A$33:$A$776,$A105,СВЦЭМ!$B$33:$B$776,C$83)+'СЕТ СН'!$H$11+СВЦЭМ!$D$10+'СЕТ СН'!$H$6-'СЕТ СН'!$H$23</f>
        <v>1281.4501635399999</v>
      </c>
      <c r="D105" s="36">
        <f>SUMIFS(СВЦЭМ!$D$33:$D$776,СВЦЭМ!$A$33:$A$776,$A105,СВЦЭМ!$B$33:$B$776,D$83)+'СЕТ СН'!$H$11+СВЦЭМ!$D$10+'СЕТ СН'!$H$6-'СЕТ СН'!$H$23</f>
        <v>1338.0033199899999</v>
      </c>
      <c r="E105" s="36">
        <f>SUMIFS(СВЦЭМ!$D$33:$D$776,СВЦЭМ!$A$33:$A$776,$A105,СВЦЭМ!$B$33:$B$776,E$83)+'СЕТ СН'!$H$11+СВЦЭМ!$D$10+'СЕТ СН'!$H$6-'СЕТ СН'!$H$23</f>
        <v>1343.78718792</v>
      </c>
      <c r="F105" s="36">
        <f>SUMIFS(СВЦЭМ!$D$33:$D$776,СВЦЭМ!$A$33:$A$776,$A105,СВЦЭМ!$B$33:$B$776,F$83)+'СЕТ СН'!$H$11+СВЦЭМ!$D$10+'СЕТ СН'!$H$6-'СЕТ СН'!$H$23</f>
        <v>1344.2816516600001</v>
      </c>
      <c r="G105" s="36">
        <f>SUMIFS(СВЦЭМ!$D$33:$D$776,СВЦЭМ!$A$33:$A$776,$A105,СВЦЭМ!$B$33:$B$776,G$83)+'СЕТ СН'!$H$11+СВЦЭМ!$D$10+'СЕТ СН'!$H$6-'СЕТ СН'!$H$23</f>
        <v>1323.88059864</v>
      </c>
      <c r="H105" s="36">
        <f>SUMIFS(СВЦЭМ!$D$33:$D$776,СВЦЭМ!$A$33:$A$776,$A105,СВЦЭМ!$B$33:$B$776,H$83)+'СЕТ СН'!$H$11+СВЦЭМ!$D$10+'СЕТ СН'!$H$6-'СЕТ СН'!$H$23</f>
        <v>1274.22877021</v>
      </c>
      <c r="I105" s="36">
        <f>SUMIFS(СВЦЭМ!$D$33:$D$776,СВЦЭМ!$A$33:$A$776,$A105,СВЦЭМ!$B$33:$B$776,I$83)+'СЕТ СН'!$H$11+СВЦЭМ!$D$10+'СЕТ СН'!$H$6-'СЕТ СН'!$H$23</f>
        <v>1226.4536760199999</v>
      </c>
      <c r="J105" s="36">
        <f>SUMIFS(СВЦЭМ!$D$33:$D$776,СВЦЭМ!$A$33:$A$776,$A105,СВЦЭМ!$B$33:$B$776,J$83)+'СЕТ СН'!$H$11+СВЦЭМ!$D$10+'СЕТ СН'!$H$6-'СЕТ СН'!$H$23</f>
        <v>1167.2542974399998</v>
      </c>
      <c r="K105" s="36">
        <f>SUMIFS(СВЦЭМ!$D$33:$D$776,СВЦЭМ!$A$33:$A$776,$A105,СВЦЭМ!$B$33:$B$776,K$83)+'СЕТ СН'!$H$11+СВЦЭМ!$D$10+'СЕТ СН'!$H$6-'СЕТ СН'!$H$23</f>
        <v>1125.3852431199998</v>
      </c>
      <c r="L105" s="36">
        <f>SUMIFS(СВЦЭМ!$D$33:$D$776,СВЦЭМ!$A$33:$A$776,$A105,СВЦЭМ!$B$33:$B$776,L$83)+'СЕТ СН'!$H$11+СВЦЭМ!$D$10+'СЕТ СН'!$H$6-'СЕТ СН'!$H$23</f>
        <v>1122.4453863899998</v>
      </c>
      <c r="M105" s="36">
        <f>SUMIFS(СВЦЭМ!$D$33:$D$776,СВЦЭМ!$A$33:$A$776,$A105,СВЦЭМ!$B$33:$B$776,M$83)+'СЕТ СН'!$H$11+СВЦЭМ!$D$10+'СЕТ СН'!$H$6-'СЕТ СН'!$H$23</f>
        <v>1132.7455118799999</v>
      </c>
      <c r="N105" s="36">
        <f>SUMIFS(СВЦЭМ!$D$33:$D$776,СВЦЭМ!$A$33:$A$776,$A105,СВЦЭМ!$B$33:$B$776,N$83)+'СЕТ СН'!$H$11+СВЦЭМ!$D$10+'СЕТ СН'!$H$6-'СЕТ СН'!$H$23</f>
        <v>1143.34523334</v>
      </c>
      <c r="O105" s="36">
        <f>SUMIFS(СВЦЭМ!$D$33:$D$776,СВЦЭМ!$A$33:$A$776,$A105,СВЦЭМ!$B$33:$B$776,O$83)+'СЕТ СН'!$H$11+СВЦЭМ!$D$10+'СЕТ СН'!$H$6-'СЕТ СН'!$H$23</f>
        <v>1191.2758680900001</v>
      </c>
      <c r="P105" s="36">
        <f>SUMIFS(СВЦЭМ!$D$33:$D$776,СВЦЭМ!$A$33:$A$776,$A105,СВЦЭМ!$B$33:$B$776,P$83)+'СЕТ СН'!$H$11+СВЦЭМ!$D$10+'СЕТ СН'!$H$6-'СЕТ СН'!$H$23</f>
        <v>1232.8560950000001</v>
      </c>
      <c r="Q105" s="36">
        <f>SUMIFS(СВЦЭМ!$D$33:$D$776,СВЦЭМ!$A$33:$A$776,$A105,СВЦЭМ!$B$33:$B$776,Q$83)+'СЕТ СН'!$H$11+СВЦЭМ!$D$10+'СЕТ СН'!$H$6-'СЕТ СН'!$H$23</f>
        <v>1193.9990399600001</v>
      </c>
      <c r="R105" s="36">
        <f>SUMIFS(СВЦЭМ!$D$33:$D$776,СВЦЭМ!$A$33:$A$776,$A105,СВЦЭМ!$B$33:$B$776,R$83)+'СЕТ СН'!$H$11+СВЦЭМ!$D$10+'СЕТ СН'!$H$6-'СЕТ СН'!$H$23</f>
        <v>1136.94792265</v>
      </c>
      <c r="S105" s="36">
        <f>SUMIFS(СВЦЭМ!$D$33:$D$776,СВЦЭМ!$A$33:$A$776,$A105,СВЦЭМ!$B$33:$B$776,S$83)+'СЕТ СН'!$H$11+СВЦЭМ!$D$10+'СЕТ СН'!$H$6-'СЕТ СН'!$H$23</f>
        <v>1073.9430824799999</v>
      </c>
      <c r="T105" s="36">
        <f>SUMIFS(СВЦЭМ!$D$33:$D$776,СВЦЭМ!$A$33:$A$776,$A105,СВЦЭМ!$B$33:$B$776,T$83)+'СЕТ СН'!$H$11+СВЦЭМ!$D$10+'СЕТ СН'!$H$6-'СЕТ СН'!$H$23</f>
        <v>1055.3993458899999</v>
      </c>
      <c r="U105" s="36">
        <f>SUMIFS(СВЦЭМ!$D$33:$D$776,СВЦЭМ!$A$33:$A$776,$A105,СВЦЭМ!$B$33:$B$776,U$83)+'СЕТ СН'!$H$11+СВЦЭМ!$D$10+'СЕТ СН'!$H$6-'СЕТ СН'!$H$23</f>
        <v>1069.77424754</v>
      </c>
      <c r="V105" s="36">
        <f>SUMIFS(СВЦЭМ!$D$33:$D$776,СВЦЭМ!$A$33:$A$776,$A105,СВЦЭМ!$B$33:$B$776,V$83)+'СЕТ СН'!$H$11+СВЦЭМ!$D$10+'СЕТ СН'!$H$6-'СЕТ СН'!$H$23</f>
        <v>1063.5768942499999</v>
      </c>
      <c r="W105" s="36">
        <f>SUMIFS(СВЦЭМ!$D$33:$D$776,СВЦЭМ!$A$33:$A$776,$A105,СВЦЭМ!$B$33:$B$776,W$83)+'СЕТ СН'!$H$11+СВЦЭМ!$D$10+'СЕТ СН'!$H$6-'СЕТ СН'!$H$23</f>
        <v>1064.24550365</v>
      </c>
      <c r="X105" s="36">
        <f>SUMIFS(СВЦЭМ!$D$33:$D$776,СВЦЭМ!$A$33:$A$776,$A105,СВЦЭМ!$B$33:$B$776,X$83)+'СЕТ СН'!$H$11+СВЦЭМ!$D$10+'СЕТ СН'!$H$6-'СЕТ СН'!$H$23</f>
        <v>1054.8621779499999</v>
      </c>
      <c r="Y105" s="36">
        <f>SUMIFS(СВЦЭМ!$D$33:$D$776,СВЦЭМ!$A$33:$A$776,$A105,СВЦЭМ!$B$33:$B$776,Y$83)+'СЕТ СН'!$H$11+СВЦЭМ!$D$10+'СЕТ СН'!$H$6-'СЕТ СН'!$H$23</f>
        <v>1090.30832551</v>
      </c>
    </row>
    <row r="106" spans="1:25" ht="15.75" x14ac:dyDescent="0.2">
      <c r="A106" s="35">
        <f t="shared" si="2"/>
        <v>44127</v>
      </c>
      <c r="B106" s="36">
        <f>SUMIFS(СВЦЭМ!$D$33:$D$776,СВЦЭМ!$A$33:$A$776,$A106,СВЦЭМ!$B$33:$B$776,B$83)+'СЕТ СН'!$H$11+СВЦЭМ!$D$10+'СЕТ СН'!$H$6-'СЕТ СН'!$H$23</f>
        <v>1204.6015781000001</v>
      </c>
      <c r="C106" s="36">
        <f>SUMIFS(СВЦЭМ!$D$33:$D$776,СВЦЭМ!$A$33:$A$776,$A106,СВЦЭМ!$B$33:$B$776,C$83)+'СЕТ СН'!$H$11+СВЦЭМ!$D$10+'СЕТ СН'!$H$6-'СЕТ СН'!$H$23</f>
        <v>1283.3051756</v>
      </c>
      <c r="D106" s="36">
        <f>SUMIFS(СВЦЭМ!$D$33:$D$776,СВЦЭМ!$A$33:$A$776,$A106,СВЦЭМ!$B$33:$B$776,D$83)+'СЕТ СН'!$H$11+СВЦЭМ!$D$10+'СЕТ СН'!$H$6-'СЕТ СН'!$H$23</f>
        <v>1338.2076658599999</v>
      </c>
      <c r="E106" s="36">
        <f>SUMIFS(СВЦЭМ!$D$33:$D$776,СВЦЭМ!$A$33:$A$776,$A106,СВЦЭМ!$B$33:$B$776,E$83)+'СЕТ СН'!$H$11+СВЦЭМ!$D$10+'СЕТ СН'!$H$6-'СЕТ СН'!$H$23</f>
        <v>1346.89894413</v>
      </c>
      <c r="F106" s="36">
        <f>SUMIFS(СВЦЭМ!$D$33:$D$776,СВЦЭМ!$A$33:$A$776,$A106,СВЦЭМ!$B$33:$B$776,F$83)+'СЕТ СН'!$H$11+СВЦЭМ!$D$10+'СЕТ СН'!$H$6-'СЕТ СН'!$H$23</f>
        <v>1346.0651694999999</v>
      </c>
      <c r="G106" s="36">
        <f>SUMIFS(СВЦЭМ!$D$33:$D$776,СВЦЭМ!$A$33:$A$776,$A106,СВЦЭМ!$B$33:$B$776,G$83)+'СЕТ СН'!$H$11+СВЦЭМ!$D$10+'СЕТ СН'!$H$6-'СЕТ СН'!$H$23</f>
        <v>1325.3247271599998</v>
      </c>
      <c r="H106" s="36">
        <f>SUMIFS(СВЦЭМ!$D$33:$D$776,СВЦЭМ!$A$33:$A$776,$A106,СВЦЭМ!$B$33:$B$776,H$83)+'СЕТ СН'!$H$11+СВЦЭМ!$D$10+'СЕТ СН'!$H$6-'СЕТ СН'!$H$23</f>
        <v>1277.5572375900001</v>
      </c>
      <c r="I106" s="36">
        <f>SUMIFS(СВЦЭМ!$D$33:$D$776,СВЦЭМ!$A$33:$A$776,$A106,СВЦЭМ!$B$33:$B$776,I$83)+'СЕТ СН'!$H$11+СВЦЭМ!$D$10+'СЕТ СН'!$H$6-'СЕТ СН'!$H$23</f>
        <v>1229.4338154500001</v>
      </c>
      <c r="J106" s="36">
        <f>SUMIFS(СВЦЭМ!$D$33:$D$776,СВЦЭМ!$A$33:$A$776,$A106,СВЦЭМ!$B$33:$B$776,J$83)+'СЕТ СН'!$H$11+СВЦЭМ!$D$10+'СЕТ СН'!$H$6-'СЕТ СН'!$H$23</f>
        <v>1171.7322427499998</v>
      </c>
      <c r="K106" s="36">
        <f>SUMIFS(СВЦЭМ!$D$33:$D$776,СВЦЭМ!$A$33:$A$776,$A106,СВЦЭМ!$B$33:$B$776,K$83)+'СЕТ СН'!$H$11+СВЦЭМ!$D$10+'СЕТ СН'!$H$6-'СЕТ СН'!$H$23</f>
        <v>1142.4318007299998</v>
      </c>
      <c r="L106" s="36">
        <f>SUMIFS(СВЦЭМ!$D$33:$D$776,СВЦЭМ!$A$33:$A$776,$A106,СВЦЭМ!$B$33:$B$776,L$83)+'СЕТ СН'!$H$11+СВЦЭМ!$D$10+'СЕТ СН'!$H$6-'СЕТ СН'!$H$23</f>
        <v>1142.1198362800001</v>
      </c>
      <c r="M106" s="36">
        <f>SUMIFS(СВЦЭМ!$D$33:$D$776,СВЦЭМ!$A$33:$A$776,$A106,СВЦЭМ!$B$33:$B$776,M$83)+'СЕТ СН'!$H$11+СВЦЭМ!$D$10+'СЕТ СН'!$H$6-'СЕТ СН'!$H$23</f>
        <v>1142.94544421</v>
      </c>
      <c r="N106" s="36">
        <f>SUMIFS(СВЦЭМ!$D$33:$D$776,СВЦЭМ!$A$33:$A$776,$A106,СВЦЭМ!$B$33:$B$776,N$83)+'СЕТ СН'!$H$11+СВЦЭМ!$D$10+'СЕТ СН'!$H$6-'СЕТ СН'!$H$23</f>
        <v>1150.1047163999999</v>
      </c>
      <c r="O106" s="36">
        <f>SUMIFS(СВЦЭМ!$D$33:$D$776,СВЦЭМ!$A$33:$A$776,$A106,СВЦЭМ!$B$33:$B$776,O$83)+'СЕТ СН'!$H$11+СВЦЭМ!$D$10+'СЕТ СН'!$H$6-'СЕТ СН'!$H$23</f>
        <v>1190.08176082</v>
      </c>
      <c r="P106" s="36">
        <f>SUMIFS(СВЦЭМ!$D$33:$D$776,СВЦЭМ!$A$33:$A$776,$A106,СВЦЭМ!$B$33:$B$776,P$83)+'СЕТ СН'!$H$11+СВЦЭМ!$D$10+'СЕТ СН'!$H$6-'СЕТ СН'!$H$23</f>
        <v>1228.7037423100001</v>
      </c>
      <c r="Q106" s="36">
        <f>SUMIFS(СВЦЭМ!$D$33:$D$776,СВЦЭМ!$A$33:$A$776,$A106,СВЦЭМ!$B$33:$B$776,Q$83)+'СЕТ СН'!$H$11+СВЦЭМ!$D$10+'СЕТ СН'!$H$6-'СЕТ СН'!$H$23</f>
        <v>1191.4165863999999</v>
      </c>
      <c r="R106" s="36">
        <f>SUMIFS(СВЦЭМ!$D$33:$D$776,СВЦЭМ!$A$33:$A$776,$A106,СВЦЭМ!$B$33:$B$776,R$83)+'СЕТ СН'!$H$11+СВЦЭМ!$D$10+'СЕТ СН'!$H$6-'СЕТ СН'!$H$23</f>
        <v>1137.7360957599999</v>
      </c>
      <c r="S106" s="36">
        <f>SUMIFS(СВЦЭМ!$D$33:$D$776,СВЦЭМ!$A$33:$A$776,$A106,СВЦЭМ!$B$33:$B$776,S$83)+'СЕТ СН'!$H$11+СВЦЭМ!$D$10+'СЕТ СН'!$H$6-'СЕТ СН'!$H$23</f>
        <v>1163.58885463</v>
      </c>
      <c r="T106" s="36">
        <f>SUMIFS(СВЦЭМ!$D$33:$D$776,СВЦЭМ!$A$33:$A$776,$A106,СВЦЭМ!$B$33:$B$776,T$83)+'СЕТ СН'!$H$11+СВЦЭМ!$D$10+'СЕТ СН'!$H$6-'СЕТ СН'!$H$23</f>
        <v>1158.5390134099998</v>
      </c>
      <c r="U106" s="36">
        <f>SUMIFS(СВЦЭМ!$D$33:$D$776,СВЦЭМ!$A$33:$A$776,$A106,СВЦЭМ!$B$33:$B$776,U$83)+'СЕТ СН'!$H$11+СВЦЭМ!$D$10+'СЕТ СН'!$H$6-'СЕТ СН'!$H$23</f>
        <v>1092.08285798</v>
      </c>
      <c r="V106" s="36">
        <f>SUMIFS(СВЦЭМ!$D$33:$D$776,СВЦЭМ!$A$33:$A$776,$A106,СВЦЭМ!$B$33:$B$776,V$83)+'СЕТ СН'!$H$11+СВЦЭМ!$D$10+'СЕТ СН'!$H$6-'СЕТ СН'!$H$23</f>
        <v>1087.6345765699998</v>
      </c>
      <c r="W106" s="36">
        <f>SUMIFS(СВЦЭМ!$D$33:$D$776,СВЦЭМ!$A$33:$A$776,$A106,СВЦЭМ!$B$33:$B$776,W$83)+'СЕТ СН'!$H$11+СВЦЭМ!$D$10+'СЕТ СН'!$H$6-'СЕТ СН'!$H$23</f>
        <v>1084.2602574399998</v>
      </c>
      <c r="X106" s="36">
        <f>SUMIFS(СВЦЭМ!$D$33:$D$776,СВЦЭМ!$A$33:$A$776,$A106,СВЦЭМ!$B$33:$B$776,X$83)+'СЕТ СН'!$H$11+СВЦЭМ!$D$10+'СЕТ СН'!$H$6-'СЕТ СН'!$H$23</f>
        <v>1067.3496918199999</v>
      </c>
      <c r="Y106" s="36">
        <f>SUMIFS(СВЦЭМ!$D$33:$D$776,СВЦЭМ!$A$33:$A$776,$A106,СВЦЭМ!$B$33:$B$776,Y$83)+'СЕТ СН'!$H$11+СВЦЭМ!$D$10+'СЕТ СН'!$H$6-'СЕТ СН'!$H$23</f>
        <v>1073.3208744399999</v>
      </c>
    </row>
    <row r="107" spans="1:25" ht="15.75" x14ac:dyDescent="0.2">
      <c r="A107" s="35">
        <f t="shared" si="2"/>
        <v>44128</v>
      </c>
      <c r="B107" s="36">
        <f>SUMIFS(СВЦЭМ!$D$33:$D$776,СВЦЭМ!$A$33:$A$776,$A107,СВЦЭМ!$B$33:$B$776,B$83)+'СЕТ СН'!$H$11+СВЦЭМ!$D$10+'СЕТ СН'!$H$6-'СЕТ СН'!$H$23</f>
        <v>1173.3472240999999</v>
      </c>
      <c r="C107" s="36">
        <f>SUMIFS(СВЦЭМ!$D$33:$D$776,СВЦЭМ!$A$33:$A$776,$A107,СВЦЭМ!$B$33:$B$776,C$83)+'СЕТ СН'!$H$11+СВЦЭМ!$D$10+'СЕТ СН'!$H$6-'СЕТ СН'!$H$23</f>
        <v>1251.2963396999999</v>
      </c>
      <c r="D107" s="36">
        <f>SUMIFS(СВЦЭМ!$D$33:$D$776,СВЦЭМ!$A$33:$A$776,$A107,СВЦЭМ!$B$33:$B$776,D$83)+'СЕТ СН'!$H$11+СВЦЭМ!$D$10+'СЕТ СН'!$H$6-'СЕТ СН'!$H$23</f>
        <v>1318.7985323299999</v>
      </c>
      <c r="E107" s="36">
        <f>SUMIFS(СВЦЭМ!$D$33:$D$776,СВЦЭМ!$A$33:$A$776,$A107,СВЦЭМ!$B$33:$B$776,E$83)+'СЕТ СН'!$H$11+СВЦЭМ!$D$10+'СЕТ СН'!$H$6-'СЕТ СН'!$H$23</f>
        <v>1333.2737952399998</v>
      </c>
      <c r="F107" s="36">
        <f>SUMIFS(СВЦЭМ!$D$33:$D$776,СВЦЭМ!$A$33:$A$776,$A107,СВЦЭМ!$B$33:$B$776,F$83)+'СЕТ СН'!$H$11+СВЦЭМ!$D$10+'СЕТ СН'!$H$6-'СЕТ СН'!$H$23</f>
        <v>1334.76135043</v>
      </c>
      <c r="G107" s="36">
        <f>SUMIFS(СВЦЭМ!$D$33:$D$776,СВЦЭМ!$A$33:$A$776,$A107,СВЦЭМ!$B$33:$B$776,G$83)+'СЕТ СН'!$H$11+СВЦЭМ!$D$10+'СЕТ СН'!$H$6-'СЕТ СН'!$H$23</f>
        <v>1314.2345524799998</v>
      </c>
      <c r="H107" s="36">
        <f>SUMIFS(СВЦЭМ!$D$33:$D$776,СВЦЭМ!$A$33:$A$776,$A107,СВЦЭМ!$B$33:$B$776,H$83)+'СЕТ СН'!$H$11+СВЦЭМ!$D$10+'СЕТ СН'!$H$6-'СЕТ СН'!$H$23</f>
        <v>1292.2892121999998</v>
      </c>
      <c r="I107" s="36">
        <f>SUMIFS(СВЦЭМ!$D$33:$D$776,СВЦЭМ!$A$33:$A$776,$A107,СВЦЭМ!$B$33:$B$776,I$83)+'СЕТ СН'!$H$11+СВЦЭМ!$D$10+'СЕТ СН'!$H$6-'СЕТ СН'!$H$23</f>
        <v>1262.3416828999998</v>
      </c>
      <c r="J107" s="36">
        <f>SUMIFS(СВЦЭМ!$D$33:$D$776,СВЦЭМ!$A$33:$A$776,$A107,СВЦЭМ!$B$33:$B$776,J$83)+'СЕТ СН'!$H$11+СВЦЭМ!$D$10+'СЕТ СН'!$H$6-'СЕТ СН'!$H$23</f>
        <v>1189.24268263</v>
      </c>
      <c r="K107" s="36">
        <f>SUMIFS(СВЦЭМ!$D$33:$D$776,СВЦЭМ!$A$33:$A$776,$A107,СВЦЭМ!$B$33:$B$776,K$83)+'СЕТ СН'!$H$11+СВЦЭМ!$D$10+'СЕТ СН'!$H$6-'СЕТ СН'!$H$23</f>
        <v>1157.5841266299999</v>
      </c>
      <c r="L107" s="36">
        <f>SUMIFS(СВЦЭМ!$D$33:$D$776,СВЦЭМ!$A$33:$A$776,$A107,СВЦЭМ!$B$33:$B$776,L$83)+'СЕТ СН'!$H$11+СВЦЭМ!$D$10+'СЕТ СН'!$H$6-'СЕТ СН'!$H$23</f>
        <v>1146.7849888999999</v>
      </c>
      <c r="M107" s="36">
        <f>SUMIFS(СВЦЭМ!$D$33:$D$776,СВЦЭМ!$A$33:$A$776,$A107,СВЦЭМ!$B$33:$B$776,M$83)+'СЕТ СН'!$H$11+СВЦЭМ!$D$10+'СЕТ СН'!$H$6-'СЕТ СН'!$H$23</f>
        <v>1138.2821669599998</v>
      </c>
      <c r="N107" s="36">
        <f>SUMIFS(СВЦЭМ!$D$33:$D$776,СВЦЭМ!$A$33:$A$776,$A107,СВЦЭМ!$B$33:$B$776,N$83)+'СЕТ СН'!$H$11+СВЦЭМ!$D$10+'СЕТ СН'!$H$6-'СЕТ СН'!$H$23</f>
        <v>1135.6523379400001</v>
      </c>
      <c r="O107" s="36">
        <f>SUMIFS(СВЦЭМ!$D$33:$D$776,СВЦЭМ!$A$33:$A$776,$A107,СВЦЭМ!$B$33:$B$776,O$83)+'СЕТ СН'!$H$11+СВЦЭМ!$D$10+'СЕТ СН'!$H$6-'СЕТ СН'!$H$23</f>
        <v>1180.2885282100001</v>
      </c>
      <c r="P107" s="36">
        <f>SUMIFS(СВЦЭМ!$D$33:$D$776,СВЦЭМ!$A$33:$A$776,$A107,СВЦЭМ!$B$33:$B$776,P$83)+'СЕТ СН'!$H$11+СВЦЭМ!$D$10+'СЕТ СН'!$H$6-'СЕТ СН'!$H$23</f>
        <v>1230.2470912499998</v>
      </c>
      <c r="Q107" s="36">
        <f>SUMIFS(СВЦЭМ!$D$33:$D$776,СВЦЭМ!$A$33:$A$776,$A107,СВЦЭМ!$B$33:$B$776,Q$83)+'СЕТ СН'!$H$11+СВЦЭМ!$D$10+'СЕТ СН'!$H$6-'СЕТ СН'!$H$23</f>
        <v>1216.45494973</v>
      </c>
      <c r="R107" s="36">
        <f>SUMIFS(СВЦЭМ!$D$33:$D$776,СВЦЭМ!$A$33:$A$776,$A107,СВЦЭМ!$B$33:$B$776,R$83)+'СЕТ СН'!$H$11+СВЦЭМ!$D$10+'СЕТ СН'!$H$6-'СЕТ СН'!$H$23</f>
        <v>1184.35448363</v>
      </c>
      <c r="S107" s="36">
        <f>SUMIFS(СВЦЭМ!$D$33:$D$776,СВЦЭМ!$A$33:$A$776,$A107,СВЦЭМ!$B$33:$B$776,S$83)+'СЕТ СН'!$H$11+СВЦЭМ!$D$10+'СЕТ СН'!$H$6-'СЕТ СН'!$H$23</f>
        <v>1143.70893019</v>
      </c>
      <c r="T107" s="36">
        <f>SUMIFS(СВЦЭМ!$D$33:$D$776,СВЦЭМ!$A$33:$A$776,$A107,СВЦЭМ!$B$33:$B$776,T$83)+'СЕТ СН'!$H$11+СВЦЭМ!$D$10+'СЕТ СН'!$H$6-'СЕТ СН'!$H$23</f>
        <v>1171.54113592</v>
      </c>
      <c r="U107" s="36">
        <f>SUMIFS(СВЦЭМ!$D$33:$D$776,СВЦЭМ!$A$33:$A$776,$A107,СВЦЭМ!$B$33:$B$776,U$83)+'СЕТ СН'!$H$11+СВЦЭМ!$D$10+'СЕТ СН'!$H$6-'СЕТ СН'!$H$23</f>
        <v>1173.4896722899998</v>
      </c>
      <c r="V107" s="36">
        <f>SUMIFS(СВЦЭМ!$D$33:$D$776,СВЦЭМ!$A$33:$A$776,$A107,СВЦЭМ!$B$33:$B$776,V$83)+'СЕТ СН'!$H$11+СВЦЭМ!$D$10+'СЕТ СН'!$H$6-'СЕТ СН'!$H$23</f>
        <v>1087.47222244</v>
      </c>
      <c r="W107" s="36">
        <f>SUMIFS(СВЦЭМ!$D$33:$D$776,СВЦЭМ!$A$33:$A$776,$A107,СВЦЭМ!$B$33:$B$776,W$83)+'СЕТ СН'!$H$11+СВЦЭМ!$D$10+'СЕТ СН'!$H$6-'СЕТ СН'!$H$23</f>
        <v>1105.3067768000001</v>
      </c>
      <c r="X107" s="36">
        <f>SUMIFS(СВЦЭМ!$D$33:$D$776,СВЦЭМ!$A$33:$A$776,$A107,СВЦЭМ!$B$33:$B$776,X$83)+'СЕТ СН'!$H$11+СВЦЭМ!$D$10+'СЕТ СН'!$H$6-'СЕТ СН'!$H$23</f>
        <v>1131.4218129699998</v>
      </c>
      <c r="Y107" s="36">
        <f>SUMIFS(СВЦЭМ!$D$33:$D$776,СВЦЭМ!$A$33:$A$776,$A107,СВЦЭМ!$B$33:$B$776,Y$83)+'СЕТ СН'!$H$11+СВЦЭМ!$D$10+'СЕТ СН'!$H$6-'СЕТ СН'!$H$23</f>
        <v>1166.37648844</v>
      </c>
    </row>
    <row r="108" spans="1:25" ht="15.75" x14ac:dyDescent="0.2">
      <c r="A108" s="35">
        <f t="shared" si="2"/>
        <v>44129</v>
      </c>
      <c r="B108" s="36">
        <f>SUMIFS(СВЦЭМ!$D$33:$D$776,СВЦЭМ!$A$33:$A$776,$A108,СВЦЭМ!$B$33:$B$776,B$83)+'СЕТ СН'!$H$11+СВЦЭМ!$D$10+'СЕТ СН'!$H$6-'СЕТ СН'!$H$23</f>
        <v>1232.8186280599998</v>
      </c>
      <c r="C108" s="36">
        <f>SUMIFS(СВЦЭМ!$D$33:$D$776,СВЦЭМ!$A$33:$A$776,$A108,СВЦЭМ!$B$33:$B$776,C$83)+'СЕТ СН'!$H$11+СВЦЭМ!$D$10+'СЕТ СН'!$H$6-'СЕТ СН'!$H$23</f>
        <v>1283.72399118</v>
      </c>
      <c r="D108" s="36">
        <f>SUMIFS(СВЦЭМ!$D$33:$D$776,СВЦЭМ!$A$33:$A$776,$A108,СВЦЭМ!$B$33:$B$776,D$83)+'СЕТ СН'!$H$11+СВЦЭМ!$D$10+'СЕТ СН'!$H$6-'СЕТ СН'!$H$23</f>
        <v>1352.61809234</v>
      </c>
      <c r="E108" s="36">
        <f>SUMIFS(СВЦЭМ!$D$33:$D$776,СВЦЭМ!$A$33:$A$776,$A108,СВЦЭМ!$B$33:$B$776,E$83)+'СЕТ СН'!$H$11+СВЦЭМ!$D$10+'СЕТ СН'!$H$6-'СЕТ СН'!$H$23</f>
        <v>1360.9897202299999</v>
      </c>
      <c r="F108" s="36">
        <f>SUMIFS(СВЦЭМ!$D$33:$D$776,СВЦЭМ!$A$33:$A$776,$A108,СВЦЭМ!$B$33:$B$776,F$83)+'СЕТ СН'!$H$11+СВЦЭМ!$D$10+'СЕТ СН'!$H$6-'СЕТ СН'!$H$23</f>
        <v>1364.66698217</v>
      </c>
      <c r="G108" s="36">
        <f>SUMIFS(СВЦЭМ!$D$33:$D$776,СВЦЭМ!$A$33:$A$776,$A108,СВЦЭМ!$B$33:$B$776,G$83)+'СЕТ СН'!$H$11+СВЦЭМ!$D$10+'СЕТ СН'!$H$6-'СЕТ СН'!$H$23</f>
        <v>1364.03368299</v>
      </c>
      <c r="H108" s="36">
        <f>SUMIFS(СВЦЭМ!$D$33:$D$776,СВЦЭМ!$A$33:$A$776,$A108,СВЦЭМ!$B$33:$B$776,H$83)+'СЕТ СН'!$H$11+СВЦЭМ!$D$10+'СЕТ СН'!$H$6-'СЕТ СН'!$H$23</f>
        <v>1341.67063747</v>
      </c>
      <c r="I108" s="36">
        <f>SUMIFS(СВЦЭМ!$D$33:$D$776,СВЦЭМ!$A$33:$A$776,$A108,СВЦЭМ!$B$33:$B$776,I$83)+'СЕТ СН'!$H$11+СВЦЭМ!$D$10+'СЕТ СН'!$H$6-'СЕТ СН'!$H$23</f>
        <v>1317.02450045</v>
      </c>
      <c r="J108" s="36">
        <f>SUMIFS(СВЦЭМ!$D$33:$D$776,СВЦЭМ!$A$33:$A$776,$A108,СВЦЭМ!$B$33:$B$776,J$83)+'СЕТ СН'!$H$11+СВЦЭМ!$D$10+'СЕТ СН'!$H$6-'СЕТ СН'!$H$23</f>
        <v>1224.0484149099998</v>
      </c>
      <c r="K108" s="36">
        <f>SUMIFS(СВЦЭМ!$D$33:$D$776,СВЦЭМ!$A$33:$A$776,$A108,СВЦЭМ!$B$33:$B$776,K$83)+'СЕТ СН'!$H$11+СВЦЭМ!$D$10+'СЕТ СН'!$H$6-'СЕТ СН'!$H$23</f>
        <v>1154.4945305799999</v>
      </c>
      <c r="L108" s="36">
        <f>SUMIFS(СВЦЭМ!$D$33:$D$776,СВЦЭМ!$A$33:$A$776,$A108,СВЦЭМ!$B$33:$B$776,L$83)+'СЕТ СН'!$H$11+СВЦЭМ!$D$10+'СЕТ СН'!$H$6-'СЕТ СН'!$H$23</f>
        <v>1148.3288281</v>
      </c>
      <c r="M108" s="36">
        <f>SUMIFS(СВЦЭМ!$D$33:$D$776,СВЦЭМ!$A$33:$A$776,$A108,СВЦЭМ!$B$33:$B$776,M$83)+'СЕТ СН'!$H$11+СВЦЭМ!$D$10+'СЕТ СН'!$H$6-'СЕТ СН'!$H$23</f>
        <v>1149.5564517600001</v>
      </c>
      <c r="N108" s="36">
        <f>SUMIFS(СВЦЭМ!$D$33:$D$776,СВЦЭМ!$A$33:$A$776,$A108,СВЦЭМ!$B$33:$B$776,N$83)+'СЕТ СН'!$H$11+СВЦЭМ!$D$10+'СЕТ СН'!$H$6-'СЕТ СН'!$H$23</f>
        <v>1155.3436894699998</v>
      </c>
      <c r="O108" s="36">
        <f>SUMIFS(СВЦЭМ!$D$33:$D$776,СВЦЭМ!$A$33:$A$776,$A108,СВЦЭМ!$B$33:$B$776,O$83)+'СЕТ СН'!$H$11+СВЦЭМ!$D$10+'СЕТ СН'!$H$6-'СЕТ СН'!$H$23</f>
        <v>1198.18475893</v>
      </c>
      <c r="P108" s="36">
        <f>SUMIFS(СВЦЭМ!$D$33:$D$776,СВЦЭМ!$A$33:$A$776,$A108,СВЦЭМ!$B$33:$B$776,P$83)+'СЕТ СН'!$H$11+СВЦЭМ!$D$10+'СЕТ СН'!$H$6-'СЕТ СН'!$H$23</f>
        <v>1248.1433541699998</v>
      </c>
      <c r="Q108" s="36">
        <f>SUMIFS(СВЦЭМ!$D$33:$D$776,СВЦЭМ!$A$33:$A$776,$A108,СВЦЭМ!$B$33:$B$776,Q$83)+'СЕТ СН'!$H$11+СВЦЭМ!$D$10+'СЕТ СН'!$H$6-'СЕТ СН'!$H$23</f>
        <v>1210.1913078</v>
      </c>
      <c r="R108" s="36">
        <f>SUMIFS(СВЦЭМ!$D$33:$D$776,СВЦЭМ!$A$33:$A$776,$A108,СВЦЭМ!$B$33:$B$776,R$83)+'СЕТ СН'!$H$11+СВЦЭМ!$D$10+'СЕТ СН'!$H$6-'СЕТ СН'!$H$23</f>
        <v>1156.7216399199999</v>
      </c>
      <c r="S108" s="36">
        <f>SUMIFS(СВЦЭМ!$D$33:$D$776,СВЦЭМ!$A$33:$A$776,$A108,СВЦЭМ!$B$33:$B$776,S$83)+'СЕТ СН'!$H$11+СВЦЭМ!$D$10+'СЕТ СН'!$H$6-'СЕТ СН'!$H$23</f>
        <v>1146.94859395</v>
      </c>
      <c r="T108" s="36">
        <f>SUMIFS(СВЦЭМ!$D$33:$D$776,СВЦЭМ!$A$33:$A$776,$A108,СВЦЭМ!$B$33:$B$776,T$83)+'СЕТ СН'!$H$11+СВЦЭМ!$D$10+'СЕТ СН'!$H$6-'СЕТ СН'!$H$23</f>
        <v>1172.6694867199999</v>
      </c>
      <c r="U108" s="36">
        <f>SUMIFS(СВЦЭМ!$D$33:$D$776,СВЦЭМ!$A$33:$A$776,$A108,СВЦЭМ!$B$33:$B$776,U$83)+'СЕТ СН'!$H$11+СВЦЭМ!$D$10+'СЕТ СН'!$H$6-'СЕТ СН'!$H$23</f>
        <v>1108.4862584799998</v>
      </c>
      <c r="V108" s="36">
        <f>SUMIFS(СВЦЭМ!$D$33:$D$776,СВЦЭМ!$A$33:$A$776,$A108,СВЦЭМ!$B$33:$B$776,V$83)+'СЕТ СН'!$H$11+СВЦЭМ!$D$10+'СЕТ СН'!$H$6-'СЕТ СН'!$H$23</f>
        <v>1090.5851695599999</v>
      </c>
      <c r="W108" s="36">
        <f>SUMIFS(СВЦЭМ!$D$33:$D$776,СВЦЭМ!$A$33:$A$776,$A108,СВЦЭМ!$B$33:$B$776,W$83)+'СЕТ СН'!$H$11+СВЦЭМ!$D$10+'СЕТ СН'!$H$6-'СЕТ СН'!$H$23</f>
        <v>1071.8038678600001</v>
      </c>
      <c r="X108" s="36">
        <f>SUMIFS(СВЦЭМ!$D$33:$D$776,СВЦЭМ!$A$33:$A$776,$A108,СВЦЭМ!$B$33:$B$776,X$83)+'СЕТ СН'!$H$11+СВЦЭМ!$D$10+'СЕТ СН'!$H$6-'СЕТ СН'!$H$23</f>
        <v>1078.1695776699999</v>
      </c>
      <c r="Y108" s="36">
        <f>SUMIFS(СВЦЭМ!$D$33:$D$776,СВЦЭМ!$A$33:$A$776,$A108,СВЦЭМ!$B$33:$B$776,Y$83)+'СЕТ СН'!$H$11+СВЦЭМ!$D$10+'СЕТ СН'!$H$6-'СЕТ СН'!$H$23</f>
        <v>1118.8954335399999</v>
      </c>
    </row>
    <row r="109" spans="1:25" ht="15.75" x14ac:dyDescent="0.2">
      <c r="A109" s="35">
        <f t="shared" si="2"/>
        <v>44130</v>
      </c>
      <c r="B109" s="36">
        <f>SUMIFS(СВЦЭМ!$D$33:$D$776,СВЦЭМ!$A$33:$A$776,$A109,СВЦЭМ!$B$33:$B$776,B$83)+'СЕТ СН'!$H$11+СВЦЭМ!$D$10+'СЕТ СН'!$H$6-'СЕТ СН'!$H$23</f>
        <v>1224.5058966199999</v>
      </c>
      <c r="C109" s="36">
        <f>SUMIFS(СВЦЭМ!$D$33:$D$776,СВЦЭМ!$A$33:$A$776,$A109,СВЦЭМ!$B$33:$B$776,C$83)+'СЕТ СН'!$H$11+СВЦЭМ!$D$10+'СЕТ СН'!$H$6-'СЕТ СН'!$H$23</f>
        <v>1307.8105579799999</v>
      </c>
      <c r="D109" s="36">
        <f>SUMIFS(СВЦЭМ!$D$33:$D$776,СВЦЭМ!$A$33:$A$776,$A109,СВЦЭМ!$B$33:$B$776,D$83)+'СЕТ СН'!$H$11+СВЦЭМ!$D$10+'СЕТ СН'!$H$6-'СЕТ СН'!$H$23</f>
        <v>1370.16996513</v>
      </c>
      <c r="E109" s="36">
        <f>SUMIFS(СВЦЭМ!$D$33:$D$776,СВЦЭМ!$A$33:$A$776,$A109,СВЦЭМ!$B$33:$B$776,E$83)+'СЕТ СН'!$H$11+СВЦЭМ!$D$10+'СЕТ СН'!$H$6-'СЕТ СН'!$H$23</f>
        <v>1376.1150060499999</v>
      </c>
      <c r="F109" s="36">
        <f>SUMIFS(СВЦЭМ!$D$33:$D$776,СВЦЭМ!$A$33:$A$776,$A109,СВЦЭМ!$B$33:$B$776,F$83)+'СЕТ СН'!$H$11+СВЦЭМ!$D$10+'СЕТ СН'!$H$6-'СЕТ СН'!$H$23</f>
        <v>1372.6180502799998</v>
      </c>
      <c r="G109" s="36">
        <f>SUMIFS(СВЦЭМ!$D$33:$D$776,СВЦЭМ!$A$33:$A$776,$A109,СВЦЭМ!$B$33:$B$776,G$83)+'СЕТ СН'!$H$11+СВЦЭМ!$D$10+'СЕТ СН'!$H$6-'СЕТ СН'!$H$23</f>
        <v>1349.7112263199999</v>
      </c>
      <c r="H109" s="36">
        <f>SUMIFS(СВЦЭМ!$D$33:$D$776,СВЦЭМ!$A$33:$A$776,$A109,СВЦЭМ!$B$33:$B$776,H$83)+'СЕТ СН'!$H$11+СВЦЭМ!$D$10+'СЕТ СН'!$H$6-'СЕТ СН'!$H$23</f>
        <v>1300.2552664899999</v>
      </c>
      <c r="I109" s="36">
        <f>SUMIFS(СВЦЭМ!$D$33:$D$776,СВЦЭМ!$A$33:$A$776,$A109,СВЦЭМ!$B$33:$B$776,I$83)+'СЕТ СН'!$H$11+СВЦЭМ!$D$10+'СЕТ СН'!$H$6-'СЕТ СН'!$H$23</f>
        <v>1259.9343081</v>
      </c>
      <c r="J109" s="36">
        <f>SUMIFS(СВЦЭМ!$D$33:$D$776,СВЦЭМ!$A$33:$A$776,$A109,СВЦЭМ!$B$33:$B$776,J$83)+'СЕТ СН'!$H$11+СВЦЭМ!$D$10+'СЕТ СН'!$H$6-'СЕТ СН'!$H$23</f>
        <v>1189.8232394500001</v>
      </c>
      <c r="K109" s="36">
        <f>SUMIFS(СВЦЭМ!$D$33:$D$776,СВЦЭМ!$A$33:$A$776,$A109,СВЦЭМ!$B$33:$B$776,K$83)+'СЕТ СН'!$H$11+СВЦЭМ!$D$10+'СЕТ СН'!$H$6-'СЕТ СН'!$H$23</f>
        <v>1143.39098739</v>
      </c>
      <c r="L109" s="36">
        <f>SUMIFS(СВЦЭМ!$D$33:$D$776,СВЦЭМ!$A$33:$A$776,$A109,СВЦЭМ!$B$33:$B$776,L$83)+'СЕТ СН'!$H$11+СВЦЭМ!$D$10+'СЕТ СН'!$H$6-'СЕТ СН'!$H$23</f>
        <v>1138.53679627</v>
      </c>
      <c r="M109" s="36">
        <f>SUMIFS(СВЦЭМ!$D$33:$D$776,СВЦЭМ!$A$33:$A$776,$A109,СВЦЭМ!$B$33:$B$776,M$83)+'СЕТ СН'!$H$11+СВЦЭМ!$D$10+'СЕТ СН'!$H$6-'СЕТ СН'!$H$23</f>
        <v>1161.9835763699998</v>
      </c>
      <c r="N109" s="36">
        <f>SUMIFS(СВЦЭМ!$D$33:$D$776,СВЦЭМ!$A$33:$A$776,$A109,СВЦЭМ!$B$33:$B$776,N$83)+'СЕТ СН'!$H$11+СВЦЭМ!$D$10+'СЕТ СН'!$H$6-'СЕТ СН'!$H$23</f>
        <v>1162.0401573199999</v>
      </c>
      <c r="O109" s="36">
        <f>SUMIFS(СВЦЭМ!$D$33:$D$776,СВЦЭМ!$A$33:$A$776,$A109,СВЦЭМ!$B$33:$B$776,O$83)+'СЕТ СН'!$H$11+СВЦЭМ!$D$10+'СЕТ СН'!$H$6-'СЕТ СН'!$H$23</f>
        <v>1198.5774703500001</v>
      </c>
      <c r="P109" s="36">
        <f>SUMIFS(СВЦЭМ!$D$33:$D$776,СВЦЭМ!$A$33:$A$776,$A109,СВЦЭМ!$B$33:$B$776,P$83)+'СЕТ СН'!$H$11+СВЦЭМ!$D$10+'СЕТ СН'!$H$6-'СЕТ СН'!$H$23</f>
        <v>1242.6565342499998</v>
      </c>
      <c r="Q109" s="36">
        <f>SUMIFS(СВЦЭМ!$D$33:$D$776,СВЦЭМ!$A$33:$A$776,$A109,СВЦЭМ!$B$33:$B$776,Q$83)+'СЕТ СН'!$H$11+СВЦЭМ!$D$10+'СЕТ СН'!$H$6-'СЕТ СН'!$H$23</f>
        <v>1204.7698242399999</v>
      </c>
      <c r="R109" s="36">
        <f>SUMIFS(СВЦЭМ!$D$33:$D$776,СВЦЭМ!$A$33:$A$776,$A109,СВЦЭМ!$B$33:$B$776,R$83)+'СЕТ СН'!$H$11+СВЦЭМ!$D$10+'СЕТ СН'!$H$6-'СЕТ СН'!$H$23</f>
        <v>1156.2805996799998</v>
      </c>
      <c r="S109" s="36">
        <f>SUMIFS(СВЦЭМ!$D$33:$D$776,СВЦЭМ!$A$33:$A$776,$A109,СВЦЭМ!$B$33:$B$776,S$83)+'СЕТ СН'!$H$11+СВЦЭМ!$D$10+'СЕТ СН'!$H$6-'СЕТ СН'!$H$23</f>
        <v>1092.6251780299999</v>
      </c>
      <c r="T109" s="36">
        <f>SUMIFS(СВЦЭМ!$D$33:$D$776,СВЦЭМ!$A$33:$A$776,$A109,СВЦЭМ!$B$33:$B$776,T$83)+'СЕТ СН'!$H$11+СВЦЭМ!$D$10+'СЕТ СН'!$H$6-'СЕТ СН'!$H$23</f>
        <v>1057.1618407000001</v>
      </c>
      <c r="U109" s="36">
        <f>SUMIFS(СВЦЭМ!$D$33:$D$776,СВЦЭМ!$A$33:$A$776,$A109,СВЦЭМ!$B$33:$B$776,U$83)+'СЕТ СН'!$H$11+СВЦЭМ!$D$10+'СЕТ СН'!$H$6-'СЕТ СН'!$H$23</f>
        <v>1056.9652096099999</v>
      </c>
      <c r="V109" s="36">
        <f>SUMIFS(СВЦЭМ!$D$33:$D$776,СВЦЭМ!$A$33:$A$776,$A109,СВЦЭМ!$B$33:$B$776,V$83)+'СЕТ СН'!$H$11+СВЦЭМ!$D$10+'СЕТ СН'!$H$6-'СЕТ СН'!$H$23</f>
        <v>1056.3494376399999</v>
      </c>
      <c r="W109" s="36">
        <f>SUMIFS(СВЦЭМ!$D$33:$D$776,СВЦЭМ!$A$33:$A$776,$A109,СВЦЭМ!$B$33:$B$776,W$83)+'СЕТ СН'!$H$11+СВЦЭМ!$D$10+'СЕТ СН'!$H$6-'СЕТ СН'!$H$23</f>
        <v>1057.1068712900001</v>
      </c>
      <c r="X109" s="36">
        <f>SUMIFS(СВЦЭМ!$D$33:$D$776,СВЦЭМ!$A$33:$A$776,$A109,СВЦЭМ!$B$33:$B$776,X$83)+'СЕТ СН'!$H$11+СВЦЭМ!$D$10+'СЕТ СН'!$H$6-'СЕТ СН'!$H$23</f>
        <v>1055.76719198</v>
      </c>
      <c r="Y109" s="36">
        <f>SUMIFS(СВЦЭМ!$D$33:$D$776,СВЦЭМ!$A$33:$A$776,$A109,СВЦЭМ!$B$33:$B$776,Y$83)+'СЕТ СН'!$H$11+СВЦЭМ!$D$10+'СЕТ СН'!$H$6-'СЕТ СН'!$H$23</f>
        <v>1098.3442126699999</v>
      </c>
    </row>
    <row r="110" spans="1:25" ht="15.75" x14ac:dyDescent="0.2">
      <c r="A110" s="35">
        <f t="shared" si="2"/>
        <v>44131</v>
      </c>
      <c r="B110" s="36">
        <f>SUMIFS(СВЦЭМ!$D$33:$D$776,СВЦЭМ!$A$33:$A$776,$A110,СВЦЭМ!$B$33:$B$776,B$83)+'СЕТ СН'!$H$11+СВЦЭМ!$D$10+'СЕТ СН'!$H$6-'СЕТ СН'!$H$23</f>
        <v>1208.1055417100001</v>
      </c>
      <c r="C110" s="36">
        <f>SUMIFS(СВЦЭМ!$D$33:$D$776,СВЦЭМ!$A$33:$A$776,$A110,СВЦЭМ!$B$33:$B$776,C$83)+'СЕТ СН'!$H$11+СВЦЭМ!$D$10+'СЕТ СН'!$H$6-'СЕТ СН'!$H$23</f>
        <v>1301.2966656799999</v>
      </c>
      <c r="D110" s="36">
        <f>SUMIFS(СВЦЭМ!$D$33:$D$776,СВЦЭМ!$A$33:$A$776,$A110,СВЦЭМ!$B$33:$B$776,D$83)+'СЕТ СН'!$H$11+СВЦЭМ!$D$10+'СЕТ СН'!$H$6-'СЕТ СН'!$H$23</f>
        <v>1375.46086367</v>
      </c>
      <c r="E110" s="36">
        <f>SUMIFS(СВЦЭМ!$D$33:$D$776,СВЦЭМ!$A$33:$A$776,$A110,СВЦЭМ!$B$33:$B$776,E$83)+'СЕТ СН'!$H$11+СВЦЭМ!$D$10+'СЕТ СН'!$H$6-'СЕТ СН'!$H$23</f>
        <v>1392.9813112299998</v>
      </c>
      <c r="F110" s="36">
        <f>SUMIFS(СВЦЭМ!$D$33:$D$776,СВЦЭМ!$A$33:$A$776,$A110,СВЦЭМ!$B$33:$B$776,F$83)+'СЕТ СН'!$H$11+СВЦЭМ!$D$10+'СЕТ СН'!$H$6-'СЕТ СН'!$H$23</f>
        <v>1383.2599162299998</v>
      </c>
      <c r="G110" s="36">
        <f>SUMIFS(СВЦЭМ!$D$33:$D$776,СВЦЭМ!$A$33:$A$776,$A110,СВЦЭМ!$B$33:$B$776,G$83)+'СЕТ СН'!$H$11+СВЦЭМ!$D$10+'СЕТ СН'!$H$6-'СЕТ СН'!$H$23</f>
        <v>1373.14780501</v>
      </c>
      <c r="H110" s="36">
        <f>SUMIFS(СВЦЭМ!$D$33:$D$776,СВЦЭМ!$A$33:$A$776,$A110,СВЦЭМ!$B$33:$B$776,H$83)+'СЕТ СН'!$H$11+СВЦЭМ!$D$10+'СЕТ СН'!$H$6-'СЕТ СН'!$H$23</f>
        <v>1337.95026437</v>
      </c>
      <c r="I110" s="36">
        <f>SUMIFS(СВЦЭМ!$D$33:$D$776,СВЦЭМ!$A$33:$A$776,$A110,СВЦЭМ!$B$33:$B$776,I$83)+'СЕТ СН'!$H$11+СВЦЭМ!$D$10+'СЕТ СН'!$H$6-'СЕТ СН'!$H$23</f>
        <v>1305.8774255399999</v>
      </c>
      <c r="J110" s="36">
        <f>SUMIFS(СВЦЭМ!$D$33:$D$776,СВЦЭМ!$A$33:$A$776,$A110,СВЦЭМ!$B$33:$B$776,J$83)+'СЕТ СН'!$H$11+СВЦЭМ!$D$10+'СЕТ СН'!$H$6-'СЕТ СН'!$H$23</f>
        <v>1223.9409702600001</v>
      </c>
      <c r="K110" s="36">
        <f>SUMIFS(СВЦЭМ!$D$33:$D$776,СВЦЭМ!$A$33:$A$776,$A110,СВЦЭМ!$B$33:$B$776,K$83)+'СЕТ СН'!$H$11+СВЦЭМ!$D$10+'СЕТ СН'!$H$6-'СЕТ СН'!$H$23</f>
        <v>1184.22862491</v>
      </c>
      <c r="L110" s="36">
        <f>SUMIFS(СВЦЭМ!$D$33:$D$776,СВЦЭМ!$A$33:$A$776,$A110,СВЦЭМ!$B$33:$B$776,L$83)+'СЕТ СН'!$H$11+СВЦЭМ!$D$10+'СЕТ СН'!$H$6-'СЕТ СН'!$H$23</f>
        <v>1192.5394104299999</v>
      </c>
      <c r="M110" s="36">
        <f>SUMIFS(СВЦЭМ!$D$33:$D$776,СВЦЭМ!$A$33:$A$776,$A110,СВЦЭМ!$B$33:$B$776,M$83)+'СЕТ СН'!$H$11+СВЦЭМ!$D$10+'СЕТ СН'!$H$6-'СЕТ СН'!$H$23</f>
        <v>1197.1412279000001</v>
      </c>
      <c r="N110" s="36">
        <f>SUMIFS(СВЦЭМ!$D$33:$D$776,СВЦЭМ!$A$33:$A$776,$A110,СВЦЭМ!$B$33:$B$776,N$83)+'СЕТ СН'!$H$11+СВЦЭМ!$D$10+'СЕТ СН'!$H$6-'СЕТ СН'!$H$23</f>
        <v>1205.7607150199999</v>
      </c>
      <c r="O110" s="36">
        <f>SUMIFS(СВЦЭМ!$D$33:$D$776,СВЦЭМ!$A$33:$A$776,$A110,СВЦЭМ!$B$33:$B$776,O$83)+'СЕТ СН'!$H$11+СВЦЭМ!$D$10+'СЕТ СН'!$H$6-'СЕТ СН'!$H$23</f>
        <v>1256.6242253099999</v>
      </c>
      <c r="P110" s="36">
        <f>SUMIFS(СВЦЭМ!$D$33:$D$776,СВЦЭМ!$A$33:$A$776,$A110,СВЦЭМ!$B$33:$B$776,P$83)+'СЕТ СН'!$H$11+СВЦЭМ!$D$10+'СЕТ СН'!$H$6-'СЕТ СН'!$H$23</f>
        <v>1297.42312937</v>
      </c>
      <c r="Q110" s="36">
        <f>SUMIFS(СВЦЭМ!$D$33:$D$776,СВЦЭМ!$A$33:$A$776,$A110,СВЦЭМ!$B$33:$B$776,Q$83)+'СЕТ СН'!$H$11+СВЦЭМ!$D$10+'СЕТ СН'!$H$6-'СЕТ СН'!$H$23</f>
        <v>1254.38552703</v>
      </c>
      <c r="R110" s="36">
        <f>SUMIFS(СВЦЭМ!$D$33:$D$776,СВЦЭМ!$A$33:$A$776,$A110,СВЦЭМ!$B$33:$B$776,R$83)+'СЕТ СН'!$H$11+СВЦЭМ!$D$10+'СЕТ СН'!$H$6-'СЕТ СН'!$H$23</f>
        <v>1191.01145791</v>
      </c>
      <c r="S110" s="36">
        <f>SUMIFS(СВЦЭМ!$D$33:$D$776,СВЦЭМ!$A$33:$A$776,$A110,СВЦЭМ!$B$33:$B$776,S$83)+'СЕТ СН'!$H$11+СВЦЭМ!$D$10+'СЕТ СН'!$H$6-'СЕТ СН'!$H$23</f>
        <v>1144.1380707999999</v>
      </c>
      <c r="T110" s="36">
        <f>SUMIFS(СВЦЭМ!$D$33:$D$776,СВЦЭМ!$A$33:$A$776,$A110,СВЦЭМ!$B$33:$B$776,T$83)+'СЕТ СН'!$H$11+СВЦЭМ!$D$10+'СЕТ СН'!$H$6-'СЕТ СН'!$H$23</f>
        <v>1159.8460476599998</v>
      </c>
      <c r="U110" s="36">
        <f>SUMIFS(СВЦЭМ!$D$33:$D$776,СВЦЭМ!$A$33:$A$776,$A110,СВЦЭМ!$B$33:$B$776,U$83)+'СЕТ СН'!$H$11+СВЦЭМ!$D$10+'СЕТ СН'!$H$6-'СЕТ СН'!$H$23</f>
        <v>1157.3222553800001</v>
      </c>
      <c r="V110" s="36">
        <f>SUMIFS(СВЦЭМ!$D$33:$D$776,СВЦЭМ!$A$33:$A$776,$A110,СВЦЭМ!$B$33:$B$776,V$83)+'СЕТ СН'!$H$11+СВЦЭМ!$D$10+'СЕТ СН'!$H$6-'СЕТ СН'!$H$23</f>
        <v>1159.2083234900001</v>
      </c>
      <c r="W110" s="36">
        <f>SUMIFS(СВЦЭМ!$D$33:$D$776,СВЦЭМ!$A$33:$A$776,$A110,СВЦЭМ!$B$33:$B$776,W$83)+'СЕТ СН'!$H$11+СВЦЭМ!$D$10+'СЕТ СН'!$H$6-'СЕТ СН'!$H$23</f>
        <v>1154.7609269300001</v>
      </c>
      <c r="X110" s="36">
        <f>SUMIFS(СВЦЭМ!$D$33:$D$776,СВЦЭМ!$A$33:$A$776,$A110,СВЦЭМ!$B$33:$B$776,X$83)+'СЕТ СН'!$H$11+СВЦЭМ!$D$10+'СЕТ СН'!$H$6-'СЕТ СН'!$H$23</f>
        <v>1134.1230381099999</v>
      </c>
      <c r="Y110" s="36">
        <f>SUMIFS(СВЦЭМ!$D$33:$D$776,СВЦЭМ!$A$33:$A$776,$A110,СВЦЭМ!$B$33:$B$776,Y$83)+'СЕТ СН'!$H$11+СВЦЭМ!$D$10+'СЕТ СН'!$H$6-'СЕТ СН'!$H$23</f>
        <v>1170.5440052199999</v>
      </c>
    </row>
    <row r="111" spans="1:25" ht="15.75" x14ac:dyDescent="0.2">
      <c r="A111" s="35">
        <f t="shared" si="2"/>
        <v>44132</v>
      </c>
      <c r="B111" s="36">
        <f>SUMIFS(СВЦЭМ!$D$33:$D$776,СВЦЭМ!$A$33:$A$776,$A111,СВЦЭМ!$B$33:$B$776,B$83)+'СЕТ СН'!$H$11+СВЦЭМ!$D$10+'СЕТ СН'!$H$6-'СЕТ СН'!$H$23</f>
        <v>1272.1009395799999</v>
      </c>
      <c r="C111" s="36">
        <f>SUMIFS(СВЦЭМ!$D$33:$D$776,СВЦЭМ!$A$33:$A$776,$A111,СВЦЭМ!$B$33:$B$776,C$83)+'СЕТ СН'!$H$11+СВЦЭМ!$D$10+'СЕТ СН'!$H$6-'СЕТ СН'!$H$23</f>
        <v>1334.1410056899999</v>
      </c>
      <c r="D111" s="36">
        <f>SUMIFS(СВЦЭМ!$D$33:$D$776,СВЦЭМ!$A$33:$A$776,$A111,СВЦЭМ!$B$33:$B$776,D$83)+'СЕТ СН'!$H$11+СВЦЭМ!$D$10+'СЕТ СН'!$H$6-'СЕТ СН'!$H$23</f>
        <v>1336.16686067</v>
      </c>
      <c r="E111" s="36">
        <f>SUMIFS(СВЦЭМ!$D$33:$D$776,СВЦЭМ!$A$33:$A$776,$A111,СВЦЭМ!$B$33:$B$776,E$83)+'СЕТ СН'!$H$11+СВЦЭМ!$D$10+'СЕТ СН'!$H$6-'СЕТ СН'!$H$23</f>
        <v>1340.1125763</v>
      </c>
      <c r="F111" s="36">
        <f>SUMIFS(СВЦЭМ!$D$33:$D$776,СВЦЭМ!$A$33:$A$776,$A111,СВЦЭМ!$B$33:$B$776,F$83)+'СЕТ СН'!$H$11+СВЦЭМ!$D$10+'СЕТ СН'!$H$6-'СЕТ СН'!$H$23</f>
        <v>1348.63225517</v>
      </c>
      <c r="G111" s="36">
        <f>SUMIFS(СВЦЭМ!$D$33:$D$776,СВЦЭМ!$A$33:$A$776,$A111,СВЦЭМ!$B$33:$B$776,G$83)+'СЕТ СН'!$H$11+СВЦЭМ!$D$10+'СЕТ СН'!$H$6-'СЕТ СН'!$H$23</f>
        <v>1334.7161446800001</v>
      </c>
      <c r="H111" s="36">
        <f>SUMIFS(СВЦЭМ!$D$33:$D$776,СВЦЭМ!$A$33:$A$776,$A111,СВЦЭМ!$B$33:$B$776,H$83)+'СЕТ СН'!$H$11+СВЦЭМ!$D$10+'СЕТ СН'!$H$6-'СЕТ СН'!$H$23</f>
        <v>1345.9324539700001</v>
      </c>
      <c r="I111" s="36">
        <f>SUMIFS(СВЦЭМ!$D$33:$D$776,СВЦЭМ!$A$33:$A$776,$A111,СВЦЭМ!$B$33:$B$776,I$83)+'СЕТ СН'!$H$11+СВЦЭМ!$D$10+'СЕТ СН'!$H$6-'СЕТ СН'!$H$23</f>
        <v>1328.9076499299999</v>
      </c>
      <c r="J111" s="36">
        <f>SUMIFS(СВЦЭМ!$D$33:$D$776,СВЦЭМ!$A$33:$A$776,$A111,СВЦЭМ!$B$33:$B$776,J$83)+'СЕТ СН'!$H$11+СВЦЭМ!$D$10+'СЕТ СН'!$H$6-'СЕТ СН'!$H$23</f>
        <v>1264.8301357599998</v>
      </c>
      <c r="K111" s="36">
        <f>SUMIFS(СВЦЭМ!$D$33:$D$776,СВЦЭМ!$A$33:$A$776,$A111,СВЦЭМ!$B$33:$B$776,K$83)+'СЕТ СН'!$H$11+СВЦЭМ!$D$10+'СЕТ СН'!$H$6-'СЕТ СН'!$H$23</f>
        <v>1215.53618585</v>
      </c>
      <c r="L111" s="36">
        <f>SUMIFS(СВЦЭМ!$D$33:$D$776,СВЦЭМ!$A$33:$A$776,$A111,СВЦЭМ!$B$33:$B$776,L$83)+'СЕТ СН'!$H$11+СВЦЭМ!$D$10+'СЕТ СН'!$H$6-'СЕТ СН'!$H$23</f>
        <v>1217.42931501</v>
      </c>
      <c r="M111" s="36">
        <f>SUMIFS(СВЦЭМ!$D$33:$D$776,СВЦЭМ!$A$33:$A$776,$A111,СВЦЭМ!$B$33:$B$776,M$83)+'СЕТ СН'!$H$11+СВЦЭМ!$D$10+'СЕТ СН'!$H$6-'СЕТ СН'!$H$23</f>
        <v>1218.10344407</v>
      </c>
      <c r="N111" s="36">
        <f>SUMIFS(СВЦЭМ!$D$33:$D$776,СВЦЭМ!$A$33:$A$776,$A111,СВЦЭМ!$B$33:$B$776,N$83)+'СЕТ СН'!$H$11+СВЦЭМ!$D$10+'СЕТ СН'!$H$6-'СЕТ СН'!$H$23</f>
        <v>1230.1107772299999</v>
      </c>
      <c r="O111" s="36">
        <f>SUMIFS(СВЦЭМ!$D$33:$D$776,СВЦЭМ!$A$33:$A$776,$A111,СВЦЭМ!$B$33:$B$776,O$83)+'СЕТ СН'!$H$11+СВЦЭМ!$D$10+'СЕТ СН'!$H$6-'СЕТ СН'!$H$23</f>
        <v>1268.96026076</v>
      </c>
      <c r="P111" s="36">
        <f>SUMIFS(СВЦЭМ!$D$33:$D$776,СВЦЭМ!$A$33:$A$776,$A111,СВЦЭМ!$B$33:$B$776,P$83)+'СЕТ СН'!$H$11+СВЦЭМ!$D$10+'СЕТ СН'!$H$6-'СЕТ СН'!$H$23</f>
        <v>1307.77700652</v>
      </c>
      <c r="Q111" s="36">
        <f>SUMIFS(СВЦЭМ!$D$33:$D$776,СВЦЭМ!$A$33:$A$776,$A111,СВЦЭМ!$B$33:$B$776,Q$83)+'СЕТ СН'!$H$11+СВЦЭМ!$D$10+'СЕТ СН'!$H$6-'СЕТ СН'!$H$23</f>
        <v>1265.34034989</v>
      </c>
      <c r="R111" s="36">
        <f>SUMIFS(СВЦЭМ!$D$33:$D$776,СВЦЭМ!$A$33:$A$776,$A111,СВЦЭМ!$B$33:$B$776,R$83)+'СЕТ СН'!$H$11+СВЦЭМ!$D$10+'СЕТ СН'!$H$6-'СЕТ СН'!$H$23</f>
        <v>1207.76145228</v>
      </c>
      <c r="S111" s="36">
        <f>SUMIFS(СВЦЭМ!$D$33:$D$776,СВЦЭМ!$A$33:$A$776,$A111,СВЦЭМ!$B$33:$B$776,S$83)+'СЕТ СН'!$H$11+СВЦЭМ!$D$10+'СЕТ СН'!$H$6-'СЕТ СН'!$H$23</f>
        <v>1159.69423805</v>
      </c>
      <c r="T111" s="36">
        <f>SUMIFS(СВЦЭМ!$D$33:$D$776,СВЦЭМ!$A$33:$A$776,$A111,СВЦЭМ!$B$33:$B$776,T$83)+'СЕТ СН'!$H$11+СВЦЭМ!$D$10+'СЕТ СН'!$H$6-'СЕТ СН'!$H$23</f>
        <v>1161.80337777</v>
      </c>
      <c r="U111" s="36">
        <f>SUMIFS(СВЦЭМ!$D$33:$D$776,СВЦЭМ!$A$33:$A$776,$A111,СВЦЭМ!$B$33:$B$776,U$83)+'СЕТ СН'!$H$11+СВЦЭМ!$D$10+'СЕТ СН'!$H$6-'СЕТ СН'!$H$23</f>
        <v>1165.92799891</v>
      </c>
      <c r="V111" s="36">
        <f>SUMIFS(СВЦЭМ!$D$33:$D$776,СВЦЭМ!$A$33:$A$776,$A111,СВЦЭМ!$B$33:$B$776,V$83)+'СЕТ СН'!$H$11+СВЦЭМ!$D$10+'СЕТ СН'!$H$6-'СЕТ СН'!$H$23</f>
        <v>1158.41825034</v>
      </c>
      <c r="W111" s="36">
        <f>SUMIFS(СВЦЭМ!$D$33:$D$776,СВЦЭМ!$A$33:$A$776,$A111,СВЦЭМ!$B$33:$B$776,W$83)+'СЕТ СН'!$H$11+СВЦЭМ!$D$10+'СЕТ СН'!$H$6-'СЕТ СН'!$H$23</f>
        <v>1157.0973347199999</v>
      </c>
      <c r="X111" s="36">
        <f>SUMIFS(СВЦЭМ!$D$33:$D$776,СВЦЭМ!$A$33:$A$776,$A111,СВЦЭМ!$B$33:$B$776,X$83)+'СЕТ СН'!$H$11+СВЦЭМ!$D$10+'СЕТ СН'!$H$6-'СЕТ СН'!$H$23</f>
        <v>1160.1672856800001</v>
      </c>
      <c r="Y111" s="36">
        <f>SUMIFS(СВЦЭМ!$D$33:$D$776,СВЦЭМ!$A$33:$A$776,$A111,СВЦЭМ!$B$33:$B$776,Y$83)+'СЕТ СН'!$H$11+СВЦЭМ!$D$10+'СЕТ СН'!$H$6-'СЕТ СН'!$H$23</f>
        <v>1187.90069234</v>
      </c>
    </row>
    <row r="112" spans="1:25" ht="15.75" x14ac:dyDescent="0.2">
      <c r="A112" s="35">
        <f t="shared" si="2"/>
        <v>44133</v>
      </c>
      <c r="B112" s="36">
        <f>SUMIFS(СВЦЭМ!$D$33:$D$776,СВЦЭМ!$A$33:$A$776,$A112,СВЦЭМ!$B$33:$B$776,B$83)+'СЕТ СН'!$H$11+СВЦЭМ!$D$10+'СЕТ СН'!$H$6-'СЕТ СН'!$H$23</f>
        <v>1240.9270828499998</v>
      </c>
      <c r="C112" s="36">
        <f>SUMIFS(СВЦЭМ!$D$33:$D$776,СВЦЭМ!$A$33:$A$776,$A112,СВЦЭМ!$B$33:$B$776,C$83)+'СЕТ СН'!$H$11+СВЦЭМ!$D$10+'СЕТ СН'!$H$6-'СЕТ СН'!$H$23</f>
        <v>1309.8652501699999</v>
      </c>
      <c r="D112" s="36">
        <f>SUMIFS(СВЦЭМ!$D$33:$D$776,СВЦЭМ!$A$33:$A$776,$A112,СВЦЭМ!$B$33:$B$776,D$83)+'СЕТ СН'!$H$11+СВЦЭМ!$D$10+'СЕТ СН'!$H$6-'СЕТ СН'!$H$23</f>
        <v>1321.3437861</v>
      </c>
      <c r="E112" s="36">
        <f>SUMIFS(СВЦЭМ!$D$33:$D$776,СВЦЭМ!$A$33:$A$776,$A112,СВЦЭМ!$B$33:$B$776,E$83)+'СЕТ СН'!$H$11+СВЦЭМ!$D$10+'СЕТ СН'!$H$6-'СЕТ СН'!$H$23</f>
        <v>1314.87582789</v>
      </c>
      <c r="F112" s="36">
        <f>SUMIFS(СВЦЭМ!$D$33:$D$776,СВЦЭМ!$A$33:$A$776,$A112,СВЦЭМ!$B$33:$B$776,F$83)+'СЕТ СН'!$H$11+СВЦЭМ!$D$10+'СЕТ СН'!$H$6-'СЕТ СН'!$H$23</f>
        <v>1320.1931704799999</v>
      </c>
      <c r="G112" s="36">
        <f>SUMIFS(СВЦЭМ!$D$33:$D$776,СВЦЭМ!$A$33:$A$776,$A112,СВЦЭМ!$B$33:$B$776,G$83)+'СЕТ СН'!$H$11+СВЦЭМ!$D$10+'СЕТ СН'!$H$6-'СЕТ СН'!$H$23</f>
        <v>1385.1673687</v>
      </c>
      <c r="H112" s="36">
        <f>SUMIFS(СВЦЭМ!$D$33:$D$776,СВЦЭМ!$A$33:$A$776,$A112,СВЦЭМ!$B$33:$B$776,H$83)+'СЕТ СН'!$H$11+СВЦЭМ!$D$10+'СЕТ СН'!$H$6-'СЕТ СН'!$H$23</f>
        <v>1399.04134909</v>
      </c>
      <c r="I112" s="36">
        <f>SUMIFS(СВЦЭМ!$D$33:$D$776,СВЦЭМ!$A$33:$A$776,$A112,СВЦЭМ!$B$33:$B$776,I$83)+'СЕТ СН'!$H$11+СВЦЭМ!$D$10+'СЕТ СН'!$H$6-'СЕТ СН'!$H$23</f>
        <v>1305.02803002</v>
      </c>
      <c r="J112" s="36">
        <f>SUMIFS(СВЦЭМ!$D$33:$D$776,СВЦЭМ!$A$33:$A$776,$A112,СВЦЭМ!$B$33:$B$776,J$83)+'СЕТ СН'!$H$11+СВЦЭМ!$D$10+'СЕТ СН'!$H$6-'СЕТ СН'!$H$23</f>
        <v>1213.36530898</v>
      </c>
      <c r="K112" s="36">
        <f>SUMIFS(СВЦЭМ!$D$33:$D$776,СВЦЭМ!$A$33:$A$776,$A112,СВЦЭМ!$B$33:$B$776,K$83)+'СЕТ СН'!$H$11+СВЦЭМ!$D$10+'СЕТ СН'!$H$6-'СЕТ СН'!$H$23</f>
        <v>1161.8404378800001</v>
      </c>
      <c r="L112" s="36">
        <f>SUMIFS(СВЦЭМ!$D$33:$D$776,СВЦЭМ!$A$33:$A$776,$A112,СВЦЭМ!$B$33:$B$776,L$83)+'СЕТ СН'!$H$11+СВЦЭМ!$D$10+'СЕТ СН'!$H$6-'СЕТ СН'!$H$23</f>
        <v>1168.2565089099999</v>
      </c>
      <c r="M112" s="36">
        <f>SUMIFS(СВЦЭМ!$D$33:$D$776,СВЦЭМ!$A$33:$A$776,$A112,СВЦЭМ!$B$33:$B$776,M$83)+'СЕТ СН'!$H$11+СВЦЭМ!$D$10+'СЕТ СН'!$H$6-'СЕТ СН'!$H$23</f>
        <v>1170.5863905799999</v>
      </c>
      <c r="N112" s="36">
        <f>SUMIFS(СВЦЭМ!$D$33:$D$776,СВЦЭМ!$A$33:$A$776,$A112,СВЦЭМ!$B$33:$B$776,N$83)+'СЕТ СН'!$H$11+СВЦЭМ!$D$10+'СЕТ СН'!$H$6-'СЕТ СН'!$H$23</f>
        <v>1159.8920213599999</v>
      </c>
      <c r="O112" s="36">
        <f>SUMIFS(СВЦЭМ!$D$33:$D$776,СВЦЭМ!$A$33:$A$776,$A112,СВЦЭМ!$B$33:$B$776,O$83)+'СЕТ СН'!$H$11+СВЦЭМ!$D$10+'СЕТ СН'!$H$6-'СЕТ СН'!$H$23</f>
        <v>1162.9842397</v>
      </c>
      <c r="P112" s="36">
        <f>SUMIFS(СВЦЭМ!$D$33:$D$776,СВЦЭМ!$A$33:$A$776,$A112,СВЦЭМ!$B$33:$B$776,P$83)+'СЕТ СН'!$H$11+СВЦЭМ!$D$10+'СЕТ СН'!$H$6-'СЕТ СН'!$H$23</f>
        <v>1200.93267154</v>
      </c>
      <c r="Q112" s="36">
        <f>SUMIFS(СВЦЭМ!$D$33:$D$776,СВЦЭМ!$A$33:$A$776,$A112,СВЦЭМ!$B$33:$B$776,Q$83)+'СЕТ СН'!$H$11+СВЦЭМ!$D$10+'СЕТ СН'!$H$6-'СЕТ СН'!$H$23</f>
        <v>1162.03657479</v>
      </c>
      <c r="R112" s="36">
        <f>SUMIFS(СВЦЭМ!$D$33:$D$776,СВЦЭМ!$A$33:$A$776,$A112,СВЦЭМ!$B$33:$B$776,R$83)+'СЕТ СН'!$H$11+СВЦЭМ!$D$10+'СЕТ СН'!$H$6-'СЕТ СН'!$H$23</f>
        <v>1156.3817121</v>
      </c>
      <c r="S112" s="36">
        <f>SUMIFS(СВЦЭМ!$D$33:$D$776,СВЦЭМ!$A$33:$A$776,$A112,СВЦЭМ!$B$33:$B$776,S$83)+'СЕТ СН'!$H$11+СВЦЭМ!$D$10+'СЕТ СН'!$H$6-'СЕТ СН'!$H$23</f>
        <v>1156.6391820499998</v>
      </c>
      <c r="T112" s="36">
        <f>SUMIFS(СВЦЭМ!$D$33:$D$776,СВЦЭМ!$A$33:$A$776,$A112,СВЦЭМ!$B$33:$B$776,T$83)+'СЕТ СН'!$H$11+СВЦЭМ!$D$10+'СЕТ СН'!$H$6-'СЕТ СН'!$H$23</f>
        <v>1183.96329657</v>
      </c>
      <c r="U112" s="36">
        <f>SUMIFS(СВЦЭМ!$D$33:$D$776,СВЦЭМ!$A$33:$A$776,$A112,СВЦЭМ!$B$33:$B$776,U$83)+'СЕТ СН'!$H$11+СВЦЭМ!$D$10+'СЕТ СН'!$H$6-'СЕТ СН'!$H$23</f>
        <v>1183.1791868099999</v>
      </c>
      <c r="V112" s="36">
        <f>SUMIFS(СВЦЭМ!$D$33:$D$776,СВЦЭМ!$A$33:$A$776,$A112,СВЦЭМ!$B$33:$B$776,V$83)+'СЕТ СН'!$H$11+СВЦЭМ!$D$10+'СЕТ СН'!$H$6-'СЕТ СН'!$H$23</f>
        <v>1167.2998737299999</v>
      </c>
      <c r="W112" s="36">
        <f>SUMIFS(СВЦЭМ!$D$33:$D$776,СВЦЭМ!$A$33:$A$776,$A112,СВЦЭМ!$B$33:$B$776,W$83)+'СЕТ СН'!$H$11+СВЦЭМ!$D$10+'СЕТ СН'!$H$6-'СЕТ СН'!$H$23</f>
        <v>1152.95875363</v>
      </c>
      <c r="X112" s="36">
        <f>SUMIFS(СВЦЭМ!$D$33:$D$776,СВЦЭМ!$A$33:$A$776,$A112,СВЦЭМ!$B$33:$B$776,X$83)+'СЕТ СН'!$H$11+СВЦЭМ!$D$10+'СЕТ СН'!$H$6-'СЕТ СН'!$H$23</f>
        <v>1201.7272660399999</v>
      </c>
      <c r="Y112" s="36">
        <f>SUMIFS(СВЦЭМ!$D$33:$D$776,СВЦЭМ!$A$33:$A$776,$A112,СВЦЭМ!$B$33:$B$776,Y$83)+'СЕТ СН'!$H$11+СВЦЭМ!$D$10+'СЕТ СН'!$H$6-'СЕТ СН'!$H$23</f>
        <v>1226.37549496</v>
      </c>
    </row>
    <row r="113" spans="1:27" ht="15.75" x14ac:dyDescent="0.2">
      <c r="A113" s="35">
        <f t="shared" si="2"/>
        <v>44134</v>
      </c>
      <c r="B113" s="36">
        <f>SUMIFS(СВЦЭМ!$D$33:$D$776,СВЦЭМ!$A$33:$A$776,$A113,СВЦЭМ!$B$33:$B$776,B$83)+'СЕТ СН'!$H$11+СВЦЭМ!$D$10+'СЕТ СН'!$H$6-'СЕТ СН'!$H$23</f>
        <v>1226.79933981</v>
      </c>
      <c r="C113" s="36">
        <f>SUMIFS(СВЦЭМ!$D$33:$D$776,СВЦЭМ!$A$33:$A$776,$A113,СВЦЭМ!$B$33:$B$776,C$83)+'СЕТ СН'!$H$11+СВЦЭМ!$D$10+'СЕТ СН'!$H$6-'СЕТ СН'!$H$23</f>
        <v>1288.0499363399999</v>
      </c>
      <c r="D113" s="36">
        <f>SUMIFS(СВЦЭМ!$D$33:$D$776,СВЦЭМ!$A$33:$A$776,$A113,СВЦЭМ!$B$33:$B$776,D$83)+'СЕТ СН'!$H$11+СВЦЭМ!$D$10+'СЕТ СН'!$H$6-'СЕТ СН'!$H$23</f>
        <v>1384.8929087299998</v>
      </c>
      <c r="E113" s="36">
        <f>SUMIFS(СВЦЭМ!$D$33:$D$776,СВЦЭМ!$A$33:$A$776,$A113,СВЦЭМ!$B$33:$B$776,E$83)+'СЕТ СН'!$H$11+СВЦЭМ!$D$10+'СЕТ СН'!$H$6-'СЕТ СН'!$H$23</f>
        <v>1401.80203289</v>
      </c>
      <c r="F113" s="36">
        <f>SUMIFS(СВЦЭМ!$D$33:$D$776,СВЦЭМ!$A$33:$A$776,$A113,СВЦЭМ!$B$33:$B$776,F$83)+'СЕТ СН'!$H$11+СВЦЭМ!$D$10+'СЕТ СН'!$H$6-'СЕТ СН'!$H$23</f>
        <v>1395.4145841899999</v>
      </c>
      <c r="G113" s="36">
        <f>SUMIFS(СВЦЭМ!$D$33:$D$776,СВЦЭМ!$A$33:$A$776,$A113,СВЦЭМ!$B$33:$B$776,G$83)+'СЕТ СН'!$H$11+СВЦЭМ!$D$10+'СЕТ СН'!$H$6-'СЕТ СН'!$H$23</f>
        <v>1379.28266738</v>
      </c>
      <c r="H113" s="36">
        <f>SUMIFS(СВЦЭМ!$D$33:$D$776,СВЦЭМ!$A$33:$A$776,$A113,СВЦЭМ!$B$33:$B$776,H$83)+'СЕТ СН'!$H$11+СВЦЭМ!$D$10+'СЕТ СН'!$H$6-'СЕТ СН'!$H$23</f>
        <v>1303.9795596199999</v>
      </c>
      <c r="I113" s="36">
        <f>SUMIFS(СВЦЭМ!$D$33:$D$776,СВЦЭМ!$A$33:$A$776,$A113,СВЦЭМ!$B$33:$B$776,I$83)+'СЕТ СН'!$H$11+СВЦЭМ!$D$10+'СЕТ СН'!$H$6-'СЕТ СН'!$H$23</f>
        <v>1291.00147068</v>
      </c>
      <c r="J113" s="36">
        <f>SUMIFS(СВЦЭМ!$D$33:$D$776,СВЦЭМ!$A$33:$A$776,$A113,СВЦЭМ!$B$33:$B$776,J$83)+'СЕТ СН'!$H$11+СВЦЭМ!$D$10+'СЕТ СН'!$H$6-'СЕТ СН'!$H$23</f>
        <v>1214.7612749999998</v>
      </c>
      <c r="K113" s="36">
        <f>SUMIFS(СВЦЭМ!$D$33:$D$776,СВЦЭМ!$A$33:$A$776,$A113,СВЦЭМ!$B$33:$B$776,K$83)+'СЕТ СН'!$H$11+СВЦЭМ!$D$10+'СЕТ СН'!$H$6-'СЕТ СН'!$H$23</f>
        <v>1197.1116960099998</v>
      </c>
      <c r="L113" s="36">
        <f>SUMIFS(СВЦЭМ!$D$33:$D$776,СВЦЭМ!$A$33:$A$776,$A113,СВЦЭМ!$B$33:$B$776,L$83)+'СЕТ СН'!$H$11+СВЦЭМ!$D$10+'СЕТ СН'!$H$6-'СЕТ СН'!$H$23</f>
        <v>1199.5310025899998</v>
      </c>
      <c r="M113" s="36">
        <f>SUMIFS(СВЦЭМ!$D$33:$D$776,СВЦЭМ!$A$33:$A$776,$A113,СВЦЭМ!$B$33:$B$776,M$83)+'СЕТ СН'!$H$11+СВЦЭМ!$D$10+'СЕТ СН'!$H$6-'СЕТ СН'!$H$23</f>
        <v>1196.0054384</v>
      </c>
      <c r="N113" s="36">
        <f>SUMIFS(СВЦЭМ!$D$33:$D$776,СВЦЭМ!$A$33:$A$776,$A113,СВЦЭМ!$B$33:$B$776,N$83)+'СЕТ СН'!$H$11+СВЦЭМ!$D$10+'СЕТ СН'!$H$6-'СЕТ СН'!$H$23</f>
        <v>1194.8554981</v>
      </c>
      <c r="O113" s="36">
        <f>SUMIFS(СВЦЭМ!$D$33:$D$776,СВЦЭМ!$A$33:$A$776,$A113,СВЦЭМ!$B$33:$B$776,O$83)+'СЕТ СН'!$H$11+СВЦЭМ!$D$10+'СЕТ СН'!$H$6-'СЕТ СН'!$H$23</f>
        <v>1230.1714478499998</v>
      </c>
      <c r="P113" s="36">
        <f>SUMIFS(СВЦЭМ!$D$33:$D$776,СВЦЭМ!$A$33:$A$776,$A113,СВЦЭМ!$B$33:$B$776,P$83)+'СЕТ СН'!$H$11+СВЦЭМ!$D$10+'СЕТ СН'!$H$6-'СЕТ СН'!$H$23</f>
        <v>1254.90974564</v>
      </c>
      <c r="Q113" s="36">
        <f>SUMIFS(СВЦЭМ!$D$33:$D$776,СВЦЭМ!$A$33:$A$776,$A113,СВЦЭМ!$B$33:$B$776,Q$83)+'СЕТ СН'!$H$11+СВЦЭМ!$D$10+'СЕТ СН'!$H$6-'СЕТ СН'!$H$23</f>
        <v>1240.8285618099999</v>
      </c>
      <c r="R113" s="36">
        <f>SUMIFS(СВЦЭМ!$D$33:$D$776,СВЦЭМ!$A$33:$A$776,$A113,СВЦЭМ!$B$33:$B$776,R$83)+'СЕТ СН'!$H$11+СВЦЭМ!$D$10+'СЕТ СН'!$H$6-'СЕТ СН'!$H$23</f>
        <v>1206.4513457799999</v>
      </c>
      <c r="S113" s="36">
        <f>SUMIFS(СВЦЭМ!$D$33:$D$776,СВЦЭМ!$A$33:$A$776,$A113,СВЦЭМ!$B$33:$B$776,S$83)+'СЕТ СН'!$H$11+СВЦЭМ!$D$10+'СЕТ СН'!$H$6-'СЕТ СН'!$H$23</f>
        <v>1154.02406417</v>
      </c>
      <c r="T113" s="36">
        <f>SUMIFS(СВЦЭМ!$D$33:$D$776,СВЦЭМ!$A$33:$A$776,$A113,СВЦЭМ!$B$33:$B$776,T$83)+'СЕТ СН'!$H$11+СВЦЭМ!$D$10+'СЕТ СН'!$H$6-'СЕТ СН'!$H$23</f>
        <v>1181.3790803699999</v>
      </c>
      <c r="U113" s="36">
        <f>SUMIFS(СВЦЭМ!$D$33:$D$776,СВЦЭМ!$A$33:$A$776,$A113,СВЦЭМ!$B$33:$B$776,U$83)+'СЕТ СН'!$H$11+СВЦЭМ!$D$10+'СЕТ СН'!$H$6-'СЕТ СН'!$H$23</f>
        <v>1180.7748666499999</v>
      </c>
      <c r="V113" s="36">
        <f>SUMIFS(СВЦЭМ!$D$33:$D$776,СВЦЭМ!$A$33:$A$776,$A113,СВЦЭМ!$B$33:$B$776,V$83)+'СЕТ СН'!$H$11+СВЦЭМ!$D$10+'СЕТ СН'!$H$6-'СЕТ СН'!$H$23</f>
        <v>1165.4466254099998</v>
      </c>
      <c r="W113" s="36">
        <f>SUMIFS(СВЦЭМ!$D$33:$D$776,СВЦЭМ!$A$33:$A$776,$A113,СВЦЭМ!$B$33:$B$776,W$83)+'СЕТ СН'!$H$11+СВЦЭМ!$D$10+'СЕТ СН'!$H$6-'СЕТ СН'!$H$23</f>
        <v>1154.7218178099999</v>
      </c>
      <c r="X113" s="36">
        <f>SUMIFS(СВЦЭМ!$D$33:$D$776,СВЦЭМ!$A$33:$A$776,$A113,СВЦЭМ!$B$33:$B$776,X$83)+'СЕТ СН'!$H$11+СВЦЭМ!$D$10+'СЕТ СН'!$H$6-'СЕТ СН'!$H$23</f>
        <v>1143.47591627</v>
      </c>
      <c r="Y113" s="36">
        <f>SUMIFS(СВЦЭМ!$D$33:$D$776,СВЦЭМ!$A$33:$A$776,$A113,СВЦЭМ!$B$33:$B$776,Y$83)+'СЕТ СН'!$H$11+СВЦЭМ!$D$10+'СЕТ СН'!$H$6-'СЕТ СН'!$H$23</f>
        <v>1186.2863960499999</v>
      </c>
    </row>
    <row r="114" spans="1:27" ht="15.75" x14ac:dyDescent="0.2">
      <c r="A114" s="35">
        <f t="shared" si="2"/>
        <v>44135</v>
      </c>
      <c r="B114" s="36">
        <f>SUMIFS(СВЦЭМ!$D$33:$D$776,СВЦЭМ!$A$33:$A$776,$A114,СВЦЭМ!$B$33:$B$776,B$83)+'СЕТ СН'!$H$11+СВЦЭМ!$D$10+'СЕТ СН'!$H$6-'СЕТ СН'!$H$23</f>
        <v>1170.9070432200001</v>
      </c>
      <c r="C114" s="36">
        <f>SUMIFS(СВЦЭМ!$D$33:$D$776,СВЦЭМ!$A$33:$A$776,$A114,СВЦЭМ!$B$33:$B$776,C$83)+'СЕТ СН'!$H$11+СВЦЭМ!$D$10+'СЕТ СН'!$H$6-'СЕТ СН'!$H$23</f>
        <v>1236.8418720699999</v>
      </c>
      <c r="D114" s="36">
        <f>SUMIFS(СВЦЭМ!$D$33:$D$776,СВЦЭМ!$A$33:$A$776,$A114,СВЦЭМ!$B$33:$B$776,D$83)+'СЕТ СН'!$H$11+СВЦЭМ!$D$10+'СЕТ СН'!$H$6-'СЕТ СН'!$H$23</f>
        <v>1283.8113207599999</v>
      </c>
      <c r="E114" s="36">
        <f>SUMIFS(СВЦЭМ!$D$33:$D$776,СВЦЭМ!$A$33:$A$776,$A114,СВЦЭМ!$B$33:$B$776,E$83)+'СЕТ СН'!$H$11+СВЦЭМ!$D$10+'СЕТ СН'!$H$6-'СЕТ СН'!$H$23</f>
        <v>1283.2681967799999</v>
      </c>
      <c r="F114" s="36">
        <f>SUMIFS(СВЦЭМ!$D$33:$D$776,СВЦЭМ!$A$33:$A$776,$A114,СВЦЭМ!$B$33:$B$776,F$83)+'СЕТ СН'!$H$11+СВЦЭМ!$D$10+'СЕТ СН'!$H$6-'СЕТ СН'!$H$23</f>
        <v>1295.4316561000001</v>
      </c>
      <c r="G114" s="36">
        <f>SUMIFS(СВЦЭМ!$D$33:$D$776,СВЦЭМ!$A$33:$A$776,$A114,СВЦЭМ!$B$33:$B$776,G$83)+'СЕТ СН'!$H$11+СВЦЭМ!$D$10+'СЕТ СН'!$H$6-'СЕТ СН'!$H$23</f>
        <v>1284.5094953600001</v>
      </c>
      <c r="H114" s="36">
        <f>SUMIFS(СВЦЭМ!$D$33:$D$776,СВЦЭМ!$A$33:$A$776,$A114,СВЦЭМ!$B$33:$B$776,H$83)+'СЕТ СН'!$H$11+СВЦЭМ!$D$10+'СЕТ СН'!$H$6-'СЕТ СН'!$H$23</f>
        <v>1264.6164335200001</v>
      </c>
      <c r="I114" s="36">
        <f>SUMIFS(СВЦЭМ!$D$33:$D$776,СВЦЭМ!$A$33:$A$776,$A114,СВЦЭМ!$B$33:$B$776,I$83)+'СЕТ СН'!$H$11+СВЦЭМ!$D$10+'СЕТ СН'!$H$6-'СЕТ СН'!$H$23</f>
        <v>1240.3003075500001</v>
      </c>
      <c r="J114" s="36">
        <f>SUMIFS(СВЦЭМ!$D$33:$D$776,СВЦЭМ!$A$33:$A$776,$A114,СВЦЭМ!$B$33:$B$776,J$83)+'СЕТ СН'!$H$11+СВЦЭМ!$D$10+'СЕТ СН'!$H$6-'СЕТ СН'!$H$23</f>
        <v>1158.9366880499999</v>
      </c>
      <c r="K114" s="36">
        <f>SUMIFS(СВЦЭМ!$D$33:$D$776,СВЦЭМ!$A$33:$A$776,$A114,СВЦЭМ!$B$33:$B$776,K$83)+'СЕТ СН'!$H$11+СВЦЭМ!$D$10+'СЕТ СН'!$H$6-'СЕТ СН'!$H$23</f>
        <v>1107.33149654</v>
      </c>
      <c r="L114" s="36">
        <f>SUMIFS(СВЦЭМ!$D$33:$D$776,СВЦЭМ!$A$33:$A$776,$A114,СВЦЭМ!$B$33:$B$776,L$83)+'СЕТ СН'!$H$11+СВЦЭМ!$D$10+'СЕТ СН'!$H$6-'СЕТ СН'!$H$23</f>
        <v>1124.65607725</v>
      </c>
      <c r="M114" s="36">
        <f>SUMIFS(СВЦЭМ!$D$33:$D$776,СВЦЭМ!$A$33:$A$776,$A114,СВЦЭМ!$B$33:$B$776,M$83)+'СЕТ СН'!$H$11+СВЦЭМ!$D$10+'СЕТ СН'!$H$6-'СЕТ СН'!$H$23</f>
        <v>1111.3142488200001</v>
      </c>
      <c r="N114" s="36">
        <f>SUMIFS(СВЦЭМ!$D$33:$D$776,СВЦЭМ!$A$33:$A$776,$A114,СВЦЭМ!$B$33:$B$776,N$83)+'СЕТ СН'!$H$11+СВЦЭМ!$D$10+'СЕТ СН'!$H$6-'СЕТ СН'!$H$23</f>
        <v>1101.55805786</v>
      </c>
      <c r="O114" s="36">
        <f>SUMIFS(СВЦЭМ!$D$33:$D$776,СВЦЭМ!$A$33:$A$776,$A114,СВЦЭМ!$B$33:$B$776,O$83)+'СЕТ СН'!$H$11+СВЦЭМ!$D$10+'СЕТ СН'!$H$6-'СЕТ СН'!$H$23</f>
        <v>1138.3133115400001</v>
      </c>
      <c r="P114" s="36">
        <f>SUMIFS(СВЦЭМ!$D$33:$D$776,СВЦЭМ!$A$33:$A$776,$A114,СВЦЭМ!$B$33:$B$776,P$83)+'СЕТ СН'!$H$11+СВЦЭМ!$D$10+'СЕТ СН'!$H$6-'СЕТ СН'!$H$23</f>
        <v>1187.76836106</v>
      </c>
      <c r="Q114" s="36">
        <f>SUMIFS(СВЦЭМ!$D$33:$D$776,СВЦЭМ!$A$33:$A$776,$A114,СВЦЭМ!$B$33:$B$776,Q$83)+'СЕТ СН'!$H$11+СВЦЭМ!$D$10+'СЕТ СН'!$H$6-'СЕТ СН'!$H$23</f>
        <v>1153.3091087099999</v>
      </c>
      <c r="R114" s="36">
        <f>SUMIFS(СВЦЭМ!$D$33:$D$776,СВЦЭМ!$A$33:$A$776,$A114,СВЦЭМ!$B$33:$B$776,R$83)+'СЕТ СН'!$H$11+СВЦЭМ!$D$10+'СЕТ СН'!$H$6-'СЕТ СН'!$H$23</f>
        <v>1118.9690049199999</v>
      </c>
      <c r="S114" s="36">
        <f>SUMIFS(СВЦЭМ!$D$33:$D$776,СВЦЭМ!$A$33:$A$776,$A114,СВЦЭМ!$B$33:$B$776,S$83)+'СЕТ СН'!$H$11+СВЦЭМ!$D$10+'СЕТ СН'!$H$6-'СЕТ СН'!$H$23</f>
        <v>1109.01110245</v>
      </c>
      <c r="T114" s="36">
        <f>SUMIFS(СВЦЭМ!$D$33:$D$776,СВЦЭМ!$A$33:$A$776,$A114,СВЦЭМ!$B$33:$B$776,T$83)+'СЕТ СН'!$H$11+СВЦЭМ!$D$10+'СЕТ СН'!$H$6-'СЕТ СН'!$H$23</f>
        <v>1138.0958472899999</v>
      </c>
      <c r="U114" s="36">
        <f>SUMIFS(СВЦЭМ!$D$33:$D$776,СВЦЭМ!$A$33:$A$776,$A114,СВЦЭМ!$B$33:$B$776,U$83)+'СЕТ СН'!$H$11+СВЦЭМ!$D$10+'СЕТ СН'!$H$6-'СЕТ СН'!$H$23</f>
        <v>1144.57098189</v>
      </c>
      <c r="V114" s="36">
        <f>SUMIFS(СВЦЭМ!$D$33:$D$776,СВЦЭМ!$A$33:$A$776,$A114,СВЦЭМ!$B$33:$B$776,V$83)+'СЕТ СН'!$H$11+СВЦЭМ!$D$10+'СЕТ СН'!$H$6-'СЕТ СН'!$H$23</f>
        <v>1132.4528405000001</v>
      </c>
      <c r="W114" s="36">
        <f>SUMIFS(СВЦЭМ!$D$33:$D$776,СВЦЭМ!$A$33:$A$776,$A114,СВЦЭМ!$B$33:$B$776,W$83)+'СЕТ СН'!$H$11+СВЦЭМ!$D$10+'СЕТ СН'!$H$6-'СЕТ СН'!$H$23</f>
        <v>1120.3934048900001</v>
      </c>
      <c r="X114" s="36">
        <f>SUMIFS(СВЦЭМ!$D$33:$D$776,СВЦЭМ!$A$33:$A$776,$A114,СВЦЭМ!$B$33:$B$776,X$83)+'СЕТ СН'!$H$11+СВЦЭМ!$D$10+'СЕТ СН'!$H$6-'СЕТ СН'!$H$23</f>
        <v>1081.18873807</v>
      </c>
      <c r="Y114" s="36">
        <f>SUMIFS(СВЦЭМ!$D$33:$D$776,СВЦЭМ!$A$33:$A$776,$A114,СВЦЭМ!$B$33:$B$776,Y$83)+'СЕТ СН'!$H$11+СВЦЭМ!$D$10+'СЕТ СН'!$H$6-'СЕТ СН'!$H$23</f>
        <v>1091.1521039700001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0"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31"/>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32"/>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01.10.2020</v>
      </c>
      <c r="B120" s="36">
        <f>SUMIFS(СВЦЭМ!$D$33:$D$776,СВЦЭМ!$A$33:$A$776,$A120,СВЦЭМ!$B$33:$B$776,B$119)+'СЕТ СН'!$I$11+СВЦЭМ!$D$10+'СЕТ СН'!$I$6-'СЕТ СН'!$I$23</f>
        <v>1330.8424789999999</v>
      </c>
      <c r="C120" s="36">
        <f>SUMIFS(СВЦЭМ!$D$33:$D$776,СВЦЭМ!$A$33:$A$776,$A120,СВЦЭМ!$B$33:$B$776,C$119)+'СЕТ СН'!$I$11+СВЦЭМ!$D$10+'СЕТ СН'!$I$6-'СЕТ СН'!$I$23</f>
        <v>1391.7913926799999</v>
      </c>
      <c r="D120" s="36">
        <f>SUMIFS(СВЦЭМ!$D$33:$D$776,СВЦЭМ!$A$33:$A$776,$A120,СВЦЭМ!$B$33:$B$776,D$119)+'СЕТ СН'!$I$11+СВЦЭМ!$D$10+'СЕТ СН'!$I$6-'СЕТ СН'!$I$23</f>
        <v>1436.28067844</v>
      </c>
      <c r="E120" s="36">
        <f>SUMIFS(СВЦЭМ!$D$33:$D$776,СВЦЭМ!$A$33:$A$776,$A120,СВЦЭМ!$B$33:$B$776,E$119)+'СЕТ СН'!$I$11+СВЦЭМ!$D$10+'СЕТ СН'!$I$6-'СЕТ СН'!$I$23</f>
        <v>1457.9362603499999</v>
      </c>
      <c r="F120" s="36">
        <f>SUMIFS(СВЦЭМ!$D$33:$D$776,СВЦЭМ!$A$33:$A$776,$A120,СВЦЭМ!$B$33:$B$776,F$119)+'СЕТ СН'!$I$11+СВЦЭМ!$D$10+'СЕТ СН'!$I$6-'СЕТ СН'!$I$23</f>
        <v>1458.6512417199999</v>
      </c>
      <c r="G120" s="36">
        <f>SUMIFS(СВЦЭМ!$D$33:$D$776,СВЦЭМ!$A$33:$A$776,$A120,СВЦЭМ!$B$33:$B$776,G$119)+'СЕТ СН'!$I$11+СВЦЭМ!$D$10+'СЕТ СН'!$I$6-'СЕТ СН'!$I$23</f>
        <v>1442.1105849999999</v>
      </c>
      <c r="H120" s="36">
        <f>SUMIFS(СВЦЭМ!$D$33:$D$776,СВЦЭМ!$A$33:$A$776,$A120,СВЦЭМ!$B$33:$B$776,H$119)+'СЕТ СН'!$I$11+СВЦЭМ!$D$10+'СЕТ СН'!$I$6-'СЕТ СН'!$I$23</f>
        <v>1390.8520308499999</v>
      </c>
      <c r="I120" s="36">
        <f>SUMIFS(СВЦЭМ!$D$33:$D$776,СВЦЭМ!$A$33:$A$776,$A120,СВЦЭМ!$B$33:$B$776,I$119)+'СЕТ СН'!$I$11+СВЦЭМ!$D$10+'СЕТ СН'!$I$6-'СЕТ СН'!$I$23</f>
        <v>1335.11138263</v>
      </c>
      <c r="J120" s="36">
        <f>SUMIFS(СВЦЭМ!$D$33:$D$776,СВЦЭМ!$A$33:$A$776,$A120,СВЦЭМ!$B$33:$B$776,J$119)+'СЕТ СН'!$I$11+СВЦЭМ!$D$10+'СЕТ СН'!$I$6-'СЕТ СН'!$I$23</f>
        <v>1273.57720999</v>
      </c>
      <c r="K120" s="36">
        <f>SUMIFS(СВЦЭМ!$D$33:$D$776,СВЦЭМ!$A$33:$A$776,$A120,СВЦЭМ!$B$33:$B$776,K$119)+'СЕТ СН'!$I$11+СВЦЭМ!$D$10+'СЕТ СН'!$I$6-'СЕТ СН'!$I$23</f>
        <v>1239.8857185500001</v>
      </c>
      <c r="L120" s="36">
        <f>SUMIFS(СВЦЭМ!$D$33:$D$776,СВЦЭМ!$A$33:$A$776,$A120,СВЦЭМ!$B$33:$B$776,L$119)+'СЕТ СН'!$I$11+СВЦЭМ!$D$10+'СЕТ СН'!$I$6-'СЕТ СН'!$I$23</f>
        <v>1240.6617283599999</v>
      </c>
      <c r="M120" s="36">
        <f>SUMIFS(СВЦЭМ!$D$33:$D$776,СВЦЭМ!$A$33:$A$776,$A120,СВЦЭМ!$B$33:$B$776,M$119)+'СЕТ СН'!$I$11+СВЦЭМ!$D$10+'СЕТ СН'!$I$6-'СЕТ СН'!$I$23</f>
        <v>1245.6918482000001</v>
      </c>
      <c r="N120" s="36">
        <f>SUMIFS(СВЦЭМ!$D$33:$D$776,СВЦЭМ!$A$33:$A$776,$A120,СВЦЭМ!$B$33:$B$776,N$119)+'СЕТ СН'!$I$11+СВЦЭМ!$D$10+'СЕТ СН'!$I$6-'СЕТ СН'!$I$23</f>
        <v>1259.8248239300001</v>
      </c>
      <c r="O120" s="36">
        <f>SUMIFS(СВЦЭМ!$D$33:$D$776,СВЦЭМ!$A$33:$A$776,$A120,СВЦЭМ!$B$33:$B$776,O$119)+'СЕТ СН'!$I$11+СВЦЭМ!$D$10+'СЕТ СН'!$I$6-'СЕТ СН'!$I$23</f>
        <v>1282.6655640099998</v>
      </c>
      <c r="P120" s="36">
        <f>SUMIFS(СВЦЭМ!$D$33:$D$776,СВЦЭМ!$A$33:$A$776,$A120,СВЦЭМ!$B$33:$B$776,P$119)+'СЕТ СН'!$I$11+СВЦЭМ!$D$10+'СЕТ СН'!$I$6-'СЕТ СН'!$I$23</f>
        <v>1307.6181754999998</v>
      </c>
      <c r="Q120" s="36">
        <f>SUMIFS(СВЦЭМ!$D$33:$D$776,СВЦЭМ!$A$33:$A$776,$A120,СВЦЭМ!$B$33:$B$776,Q$119)+'СЕТ СН'!$I$11+СВЦЭМ!$D$10+'СЕТ СН'!$I$6-'СЕТ СН'!$I$23</f>
        <v>1274.08202678</v>
      </c>
      <c r="R120" s="36">
        <f>SUMIFS(СВЦЭМ!$D$33:$D$776,СВЦЭМ!$A$33:$A$776,$A120,СВЦЭМ!$B$33:$B$776,R$119)+'СЕТ СН'!$I$11+СВЦЭМ!$D$10+'СЕТ СН'!$I$6-'СЕТ СН'!$I$23</f>
        <v>1236.4364326199998</v>
      </c>
      <c r="S120" s="36">
        <f>SUMIFS(СВЦЭМ!$D$33:$D$776,СВЦЭМ!$A$33:$A$776,$A120,СВЦЭМ!$B$33:$B$776,S$119)+'СЕТ СН'!$I$11+СВЦЭМ!$D$10+'СЕТ СН'!$I$6-'СЕТ СН'!$I$23</f>
        <v>1196.4853631199999</v>
      </c>
      <c r="T120" s="36">
        <f>SUMIFS(СВЦЭМ!$D$33:$D$776,СВЦЭМ!$A$33:$A$776,$A120,СВЦЭМ!$B$33:$B$776,T$119)+'СЕТ СН'!$I$11+СВЦЭМ!$D$10+'СЕТ СН'!$I$6-'СЕТ СН'!$I$23</f>
        <v>1185.4041395300001</v>
      </c>
      <c r="U120" s="36">
        <f>SUMIFS(СВЦЭМ!$D$33:$D$776,СВЦЭМ!$A$33:$A$776,$A120,СВЦЭМ!$B$33:$B$776,U$119)+'СЕТ СН'!$I$11+СВЦЭМ!$D$10+'СЕТ СН'!$I$6-'СЕТ СН'!$I$23</f>
        <v>1189.46061147</v>
      </c>
      <c r="V120" s="36">
        <f>SUMIFS(СВЦЭМ!$D$33:$D$776,СВЦЭМ!$A$33:$A$776,$A120,СВЦЭМ!$B$33:$B$776,V$119)+'СЕТ СН'!$I$11+СВЦЭМ!$D$10+'СЕТ СН'!$I$6-'СЕТ СН'!$I$23</f>
        <v>1186.26281457</v>
      </c>
      <c r="W120" s="36">
        <f>SUMIFS(СВЦЭМ!$D$33:$D$776,СВЦЭМ!$A$33:$A$776,$A120,СВЦЭМ!$B$33:$B$776,W$119)+'СЕТ СН'!$I$11+СВЦЭМ!$D$10+'СЕТ СН'!$I$6-'СЕТ СН'!$I$23</f>
        <v>1184.6358852600001</v>
      </c>
      <c r="X120" s="36">
        <f>SUMIFS(СВЦЭМ!$D$33:$D$776,СВЦЭМ!$A$33:$A$776,$A120,СВЦЭМ!$B$33:$B$776,X$119)+'СЕТ СН'!$I$11+СВЦЭМ!$D$10+'СЕТ СН'!$I$6-'СЕТ СН'!$I$23</f>
        <v>1193.54664439</v>
      </c>
      <c r="Y120" s="36">
        <f>SUMIFS(СВЦЭМ!$D$33:$D$776,СВЦЭМ!$A$33:$A$776,$A120,СВЦЭМ!$B$33:$B$776,Y$119)+'СЕТ СН'!$I$11+СВЦЭМ!$D$10+'СЕТ СН'!$I$6-'СЕТ СН'!$I$23</f>
        <v>1223.6453423399998</v>
      </c>
      <c r="AA120" s="45"/>
    </row>
    <row r="121" spans="1:27" ht="15.75" x14ac:dyDescent="0.2">
      <c r="A121" s="35">
        <f>A120+1</f>
        <v>44106</v>
      </c>
      <c r="B121" s="36">
        <f>SUMIFS(СВЦЭМ!$D$33:$D$776,СВЦЭМ!$A$33:$A$776,$A121,СВЦЭМ!$B$33:$B$776,B$119)+'СЕТ СН'!$I$11+СВЦЭМ!$D$10+'СЕТ СН'!$I$6-'СЕТ СН'!$I$23</f>
        <v>1294.5274937999998</v>
      </c>
      <c r="C121" s="36">
        <f>SUMIFS(СВЦЭМ!$D$33:$D$776,СВЦЭМ!$A$33:$A$776,$A121,СВЦЭМ!$B$33:$B$776,C$119)+'СЕТ СН'!$I$11+СВЦЭМ!$D$10+'СЕТ СН'!$I$6-'СЕТ СН'!$I$23</f>
        <v>1373.9802801400001</v>
      </c>
      <c r="D121" s="36">
        <f>SUMIFS(СВЦЭМ!$D$33:$D$776,СВЦЭМ!$A$33:$A$776,$A121,СВЦЭМ!$B$33:$B$776,D$119)+'СЕТ СН'!$I$11+СВЦЭМ!$D$10+'СЕТ СН'!$I$6-'СЕТ СН'!$I$23</f>
        <v>1430.7479405700001</v>
      </c>
      <c r="E121" s="36">
        <f>SUMIFS(СВЦЭМ!$D$33:$D$776,СВЦЭМ!$A$33:$A$776,$A121,СВЦЭМ!$B$33:$B$776,E$119)+'СЕТ СН'!$I$11+СВЦЭМ!$D$10+'СЕТ СН'!$I$6-'СЕТ СН'!$I$23</f>
        <v>1450.2255964599999</v>
      </c>
      <c r="F121" s="36">
        <f>SUMIFS(СВЦЭМ!$D$33:$D$776,СВЦЭМ!$A$33:$A$776,$A121,СВЦЭМ!$B$33:$B$776,F$119)+'СЕТ СН'!$I$11+СВЦЭМ!$D$10+'СЕТ СН'!$I$6-'СЕТ СН'!$I$23</f>
        <v>1456.81640612</v>
      </c>
      <c r="G121" s="36">
        <f>SUMIFS(СВЦЭМ!$D$33:$D$776,СВЦЭМ!$A$33:$A$776,$A121,СВЦЭМ!$B$33:$B$776,G$119)+'СЕТ СН'!$I$11+СВЦЭМ!$D$10+'СЕТ СН'!$I$6-'СЕТ СН'!$I$23</f>
        <v>1436.9818889200001</v>
      </c>
      <c r="H121" s="36">
        <f>SUMIFS(СВЦЭМ!$D$33:$D$776,СВЦЭМ!$A$33:$A$776,$A121,СВЦЭМ!$B$33:$B$776,H$119)+'СЕТ СН'!$I$11+СВЦЭМ!$D$10+'СЕТ СН'!$I$6-'СЕТ СН'!$I$23</f>
        <v>1382.1064185499999</v>
      </c>
      <c r="I121" s="36">
        <f>SUMIFS(СВЦЭМ!$D$33:$D$776,СВЦЭМ!$A$33:$A$776,$A121,СВЦЭМ!$B$33:$B$776,I$119)+'СЕТ СН'!$I$11+СВЦЭМ!$D$10+'СЕТ СН'!$I$6-'СЕТ СН'!$I$23</f>
        <v>1328.3089099700001</v>
      </c>
      <c r="J121" s="36">
        <f>SUMIFS(СВЦЭМ!$D$33:$D$776,СВЦЭМ!$A$33:$A$776,$A121,СВЦЭМ!$B$33:$B$776,J$119)+'СЕТ СН'!$I$11+СВЦЭМ!$D$10+'СЕТ СН'!$I$6-'СЕТ СН'!$I$23</f>
        <v>1271.6004285199999</v>
      </c>
      <c r="K121" s="36">
        <f>SUMIFS(СВЦЭМ!$D$33:$D$776,СВЦЭМ!$A$33:$A$776,$A121,СВЦЭМ!$B$33:$B$776,K$119)+'СЕТ СН'!$I$11+СВЦЭМ!$D$10+'СЕТ СН'!$I$6-'СЕТ СН'!$I$23</f>
        <v>1238.2068892100001</v>
      </c>
      <c r="L121" s="36">
        <f>SUMIFS(СВЦЭМ!$D$33:$D$776,СВЦЭМ!$A$33:$A$776,$A121,СВЦЭМ!$B$33:$B$776,L$119)+'СЕТ СН'!$I$11+СВЦЭМ!$D$10+'СЕТ СН'!$I$6-'СЕТ СН'!$I$23</f>
        <v>1236.8835174999999</v>
      </c>
      <c r="M121" s="36">
        <f>SUMIFS(СВЦЭМ!$D$33:$D$776,СВЦЭМ!$A$33:$A$776,$A121,СВЦЭМ!$B$33:$B$776,M$119)+'СЕТ СН'!$I$11+СВЦЭМ!$D$10+'СЕТ СН'!$I$6-'СЕТ СН'!$I$23</f>
        <v>1241.82407984</v>
      </c>
      <c r="N121" s="36">
        <f>SUMIFS(СВЦЭМ!$D$33:$D$776,СВЦЭМ!$A$33:$A$776,$A121,СВЦЭМ!$B$33:$B$776,N$119)+'СЕТ СН'!$I$11+СВЦЭМ!$D$10+'СЕТ СН'!$I$6-'СЕТ СН'!$I$23</f>
        <v>1252.94903469</v>
      </c>
      <c r="O121" s="36">
        <f>SUMIFS(СВЦЭМ!$D$33:$D$776,СВЦЭМ!$A$33:$A$776,$A121,СВЦЭМ!$B$33:$B$776,O$119)+'СЕТ СН'!$I$11+СВЦЭМ!$D$10+'СЕТ СН'!$I$6-'СЕТ СН'!$I$23</f>
        <v>1278.08550111</v>
      </c>
      <c r="P121" s="36">
        <f>SUMIFS(СВЦЭМ!$D$33:$D$776,СВЦЭМ!$A$33:$A$776,$A121,СВЦЭМ!$B$33:$B$776,P$119)+'СЕТ СН'!$I$11+СВЦЭМ!$D$10+'СЕТ СН'!$I$6-'СЕТ СН'!$I$23</f>
        <v>1310.41353355</v>
      </c>
      <c r="Q121" s="36">
        <f>SUMIFS(СВЦЭМ!$D$33:$D$776,СВЦЭМ!$A$33:$A$776,$A121,СВЦЭМ!$B$33:$B$776,Q$119)+'СЕТ СН'!$I$11+СВЦЭМ!$D$10+'СЕТ СН'!$I$6-'СЕТ СН'!$I$23</f>
        <v>1278.3556415600001</v>
      </c>
      <c r="R121" s="36">
        <f>SUMIFS(СВЦЭМ!$D$33:$D$776,СВЦЭМ!$A$33:$A$776,$A121,СВЦЭМ!$B$33:$B$776,R$119)+'СЕТ СН'!$I$11+СВЦЭМ!$D$10+'СЕТ СН'!$I$6-'СЕТ СН'!$I$23</f>
        <v>1238.6009990299999</v>
      </c>
      <c r="S121" s="36">
        <f>SUMIFS(СВЦЭМ!$D$33:$D$776,СВЦЭМ!$A$33:$A$776,$A121,СВЦЭМ!$B$33:$B$776,S$119)+'СЕТ СН'!$I$11+СВЦЭМ!$D$10+'СЕТ СН'!$I$6-'СЕТ СН'!$I$23</f>
        <v>1200.90084007</v>
      </c>
      <c r="T121" s="36">
        <f>SUMIFS(СВЦЭМ!$D$33:$D$776,СВЦЭМ!$A$33:$A$776,$A121,СВЦЭМ!$B$33:$B$776,T$119)+'СЕТ СН'!$I$11+СВЦЭМ!$D$10+'СЕТ СН'!$I$6-'СЕТ СН'!$I$23</f>
        <v>1176.3628036800001</v>
      </c>
      <c r="U121" s="36">
        <f>SUMIFS(СВЦЭМ!$D$33:$D$776,СВЦЭМ!$A$33:$A$776,$A121,СВЦЭМ!$B$33:$B$776,U$119)+'СЕТ СН'!$I$11+СВЦЭМ!$D$10+'СЕТ СН'!$I$6-'СЕТ СН'!$I$23</f>
        <v>1169.8698236</v>
      </c>
      <c r="V121" s="36">
        <f>SUMIFS(СВЦЭМ!$D$33:$D$776,СВЦЭМ!$A$33:$A$776,$A121,СВЦЭМ!$B$33:$B$776,V$119)+'СЕТ СН'!$I$11+СВЦЭМ!$D$10+'СЕТ СН'!$I$6-'СЕТ СН'!$I$23</f>
        <v>1174.4133138699999</v>
      </c>
      <c r="W121" s="36">
        <f>SUMIFS(СВЦЭМ!$D$33:$D$776,СВЦЭМ!$A$33:$A$776,$A121,СВЦЭМ!$B$33:$B$776,W$119)+'СЕТ СН'!$I$11+СВЦЭМ!$D$10+'СЕТ СН'!$I$6-'СЕТ СН'!$I$23</f>
        <v>1173.60710533</v>
      </c>
      <c r="X121" s="36">
        <f>SUMIFS(СВЦЭМ!$D$33:$D$776,СВЦЭМ!$A$33:$A$776,$A121,СВЦЭМ!$B$33:$B$776,X$119)+'СЕТ СН'!$I$11+СВЦЭМ!$D$10+'СЕТ СН'!$I$6-'СЕТ СН'!$I$23</f>
        <v>1194.10398876</v>
      </c>
      <c r="Y121" s="36">
        <f>SUMIFS(СВЦЭМ!$D$33:$D$776,СВЦЭМ!$A$33:$A$776,$A121,СВЦЭМ!$B$33:$B$776,Y$119)+'СЕТ СН'!$I$11+СВЦЭМ!$D$10+'СЕТ СН'!$I$6-'СЕТ СН'!$I$23</f>
        <v>1222.3475855900001</v>
      </c>
    </row>
    <row r="122" spans="1:27" ht="15.75" x14ac:dyDescent="0.2">
      <c r="A122" s="35">
        <f t="shared" ref="A122:A150" si="3">A121+1</f>
        <v>44107</v>
      </c>
      <c r="B122" s="36">
        <f>SUMIFS(СВЦЭМ!$D$33:$D$776,СВЦЭМ!$A$33:$A$776,$A122,СВЦЭМ!$B$33:$B$776,B$119)+'СЕТ СН'!$I$11+СВЦЭМ!$D$10+'СЕТ СН'!$I$6-'СЕТ СН'!$I$23</f>
        <v>1286.98240498</v>
      </c>
      <c r="C122" s="36">
        <f>SUMIFS(СВЦЭМ!$D$33:$D$776,СВЦЭМ!$A$33:$A$776,$A122,СВЦЭМ!$B$33:$B$776,C$119)+'СЕТ СН'!$I$11+СВЦЭМ!$D$10+'СЕТ СН'!$I$6-'СЕТ СН'!$I$23</f>
        <v>1365.9473726900001</v>
      </c>
      <c r="D122" s="36">
        <f>SUMIFS(СВЦЭМ!$D$33:$D$776,СВЦЭМ!$A$33:$A$776,$A122,СВЦЭМ!$B$33:$B$776,D$119)+'СЕТ СН'!$I$11+СВЦЭМ!$D$10+'СЕТ СН'!$I$6-'СЕТ СН'!$I$23</f>
        <v>1434.2989618900001</v>
      </c>
      <c r="E122" s="36">
        <f>SUMIFS(СВЦЭМ!$D$33:$D$776,СВЦЭМ!$A$33:$A$776,$A122,СВЦЭМ!$B$33:$B$776,E$119)+'СЕТ СН'!$I$11+СВЦЭМ!$D$10+'СЕТ СН'!$I$6-'СЕТ СН'!$I$23</f>
        <v>1445.8534920799998</v>
      </c>
      <c r="F122" s="36">
        <f>SUMIFS(СВЦЭМ!$D$33:$D$776,СВЦЭМ!$A$33:$A$776,$A122,СВЦЭМ!$B$33:$B$776,F$119)+'СЕТ СН'!$I$11+СВЦЭМ!$D$10+'СЕТ СН'!$I$6-'СЕТ СН'!$I$23</f>
        <v>1450.13933013</v>
      </c>
      <c r="G122" s="36">
        <f>SUMIFS(СВЦЭМ!$D$33:$D$776,СВЦЭМ!$A$33:$A$776,$A122,СВЦЭМ!$B$33:$B$776,G$119)+'СЕТ СН'!$I$11+СВЦЭМ!$D$10+'СЕТ СН'!$I$6-'СЕТ СН'!$I$23</f>
        <v>1438.17821207</v>
      </c>
      <c r="H122" s="36">
        <f>SUMIFS(СВЦЭМ!$D$33:$D$776,СВЦЭМ!$A$33:$A$776,$A122,СВЦЭМ!$B$33:$B$776,H$119)+'СЕТ СН'!$I$11+СВЦЭМ!$D$10+'СЕТ СН'!$I$6-'СЕТ СН'!$I$23</f>
        <v>1414.90460461</v>
      </c>
      <c r="I122" s="36">
        <f>SUMIFS(СВЦЭМ!$D$33:$D$776,СВЦЭМ!$A$33:$A$776,$A122,СВЦЭМ!$B$33:$B$776,I$119)+'СЕТ СН'!$I$11+СВЦЭМ!$D$10+'СЕТ СН'!$I$6-'СЕТ СН'!$I$23</f>
        <v>1378.89089137</v>
      </c>
      <c r="J122" s="36">
        <f>SUMIFS(СВЦЭМ!$D$33:$D$776,СВЦЭМ!$A$33:$A$776,$A122,СВЦЭМ!$B$33:$B$776,J$119)+'СЕТ СН'!$I$11+СВЦЭМ!$D$10+'СЕТ СН'!$I$6-'СЕТ СН'!$I$23</f>
        <v>1292.9670192399999</v>
      </c>
      <c r="K122" s="36">
        <f>SUMIFS(СВЦЭМ!$D$33:$D$776,СВЦЭМ!$A$33:$A$776,$A122,СВЦЭМ!$B$33:$B$776,K$119)+'СЕТ СН'!$I$11+СВЦЭМ!$D$10+'СЕТ СН'!$I$6-'СЕТ СН'!$I$23</f>
        <v>1237.40686181</v>
      </c>
      <c r="L122" s="36">
        <f>SUMIFS(СВЦЭМ!$D$33:$D$776,СВЦЭМ!$A$33:$A$776,$A122,СВЦЭМ!$B$33:$B$776,L$119)+'СЕТ СН'!$I$11+СВЦЭМ!$D$10+'СЕТ СН'!$I$6-'СЕТ СН'!$I$23</f>
        <v>1231.6709371100001</v>
      </c>
      <c r="M122" s="36">
        <f>SUMIFS(СВЦЭМ!$D$33:$D$776,СВЦЭМ!$A$33:$A$776,$A122,СВЦЭМ!$B$33:$B$776,M$119)+'СЕТ СН'!$I$11+СВЦЭМ!$D$10+'СЕТ СН'!$I$6-'СЕТ СН'!$I$23</f>
        <v>1237.4989983299999</v>
      </c>
      <c r="N122" s="36">
        <f>SUMIFS(СВЦЭМ!$D$33:$D$776,СВЦЭМ!$A$33:$A$776,$A122,СВЦЭМ!$B$33:$B$776,N$119)+'СЕТ СН'!$I$11+СВЦЭМ!$D$10+'СЕТ СН'!$I$6-'СЕТ СН'!$I$23</f>
        <v>1248.2703580299999</v>
      </c>
      <c r="O122" s="36">
        <f>SUMIFS(СВЦЭМ!$D$33:$D$776,СВЦЭМ!$A$33:$A$776,$A122,СВЦЭМ!$B$33:$B$776,O$119)+'СЕТ СН'!$I$11+СВЦЭМ!$D$10+'СЕТ СН'!$I$6-'СЕТ СН'!$I$23</f>
        <v>1281.4386215899999</v>
      </c>
      <c r="P122" s="36">
        <f>SUMIFS(СВЦЭМ!$D$33:$D$776,СВЦЭМ!$A$33:$A$776,$A122,СВЦЭМ!$B$33:$B$776,P$119)+'СЕТ СН'!$I$11+СВЦЭМ!$D$10+'СЕТ СН'!$I$6-'СЕТ СН'!$I$23</f>
        <v>1315.70489993</v>
      </c>
      <c r="Q122" s="36">
        <f>SUMIFS(СВЦЭМ!$D$33:$D$776,СВЦЭМ!$A$33:$A$776,$A122,СВЦЭМ!$B$33:$B$776,Q$119)+'СЕТ СН'!$I$11+СВЦЭМ!$D$10+'СЕТ СН'!$I$6-'СЕТ СН'!$I$23</f>
        <v>1288.5088341799999</v>
      </c>
      <c r="R122" s="36">
        <f>SUMIFS(СВЦЭМ!$D$33:$D$776,СВЦЭМ!$A$33:$A$776,$A122,СВЦЭМ!$B$33:$B$776,R$119)+'СЕТ СН'!$I$11+СВЦЭМ!$D$10+'СЕТ СН'!$I$6-'СЕТ СН'!$I$23</f>
        <v>1249.0018557399999</v>
      </c>
      <c r="S122" s="36">
        <f>SUMIFS(СВЦЭМ!$D$33:$D$776,СВЦЭМ!$A$33:$A$776,$A122,СВЦЭМ!$B$33:$B$776,S$119)+'СЕТ СН'!$I$11+СВЦЭМ!$D$10+'СЕТ СН'!$I$6-'СЕТ СН'!$I$23</f>
        <v>1198.0172121199998</v>
      </c>
      <c r="T122" s="36">
        <f>SUMIFS(СВЦЭМ!$D$33:$D$776,СВЦЭМ!$A$33:$A$776,$A122,СВЦЭМ!$B$33:$B$776,T$119)+'СЕТ СН'!$I$11+СВЦЭМ!$D$10+'СЕТ СН'!$I$6-'СЕТ СН'!$I$23</f>
        <v>1181.4101382599999</v>
      </c>
      <c r="U122" s="36">
        <f>SUMIFS(СВЦЭМ!$D$33:$D$776,СВЦЭМ!$A$33:$A$776,$A122,СВЦЭМ!$B$33:$B$776,U$119)+'СЕТ СН'!$I$11+СВЦЭМ!$D$10+'СЕТ СН'!$I$6-'СЕТ СН'!$I$23</f>
        <v>1172.5374976600001</v>
      </c>
      <c r="V122" s="36">
        <f>SUMIFS(СВЦЭМ!$D$33:$D$776,СВЦЭМ!$A$33:$A$776,$A122,СВЦЭМ!$B$33:$B$776,V$119)+'СЕТ СН'!$I$11+СВЦЭМ!$D$10+'СЕТ СН'!$I$6-'СЕТ СН'!$I$23</f>
        <v>1166.9491292799999</v>
      </c>
      <c r="W122" s="36">
        <f>SUMIFS(СВЦЭМ!$D$33:$D$776,СВЦЭМ!$A$33:$A$776,$A122,СВЦЭМ!$B$33:$B$776,W$119)+'СЕТ СН'!$I$11+СВЦЭМ!$D$10+'СЕТ СН'!$I$6-'СЕТ СН'!$I$23</f>
        <v>1174.3838102499999</v>
      </c>
      <c r="X122" s="36">
        <f>SUMIFS(СВЦЭМ!$D$33:$D$776,СВЦЭМ!$A$33:$A$776,$A122,СВЦЭМ!$B$33:$B$776,X$119)+'СЕТ СН'!$I$11+СВЦЭМ!$D$10+'СЕТ СН'!$I$6-'СЕТ СН'!$I$23</f>
        <v>1187.4772025699999</v>
      </c>
      <c r="Y122" s="36">
        <f>SUMIFS(СВЦЭМ!$D$33:$D$776,СВЦЭМ!$A$33:$A$776,$A122,СВЦЭМ!$B$33:$B$776,Y$119)+'СЕТ СН'!$I$11+СВЦЭМ!$D$10+'СЕТ СН'!$I$6-'СЕТ СН'!$I$23</f>
        <v>1223.0918080900001</v>
      </c>
    </row>
    <row r="123" spans="1:27" ht="15.75" x14ac:dyDescent="0.2">
      <c r="A123" s="35">
        <f t="shared" si="3"/>
        <v>44108</v>
      </c>
      <c r="B123" s="36">
        <f>SUMIFS(СВЦЭМ!$D$33:$D$776,СВЦЭМ!$A$33:$A$776,$A123,СВЦЭМ!$B$33:$B$776,B$119)+'СЕТ СН'!$I$11+СВЦЭМ!$D$10+'СЕТ СН'!$I$6-'СЕТ СН'!$I$23</f>
        <v>1318.8657089799999</v>
      </c>
      <c r="C123" s="36">
        <f>SUMIFS(СВЦЭМ!$D$33:$D$776,СВЦЭМ!$A$33:$A$776,$A123,СВЦЭМ!$B$33:$B$776,C$119)+'СЕТ СН'!$I$11+СВЦЭМ!$D$10+'СЕТ СН'!$I$6-'СЕТ СН'!$I$23</f>
        <v>1395.8497852099999</v>
      </c>
      <c r="D123" s="36">
        <f>SUMIFS(СВЦЭМ!$D$33:$D$776,СВЦЭМ!$A$33:$A$776,$A123,СВЦЭМ!$B$33:$B$776,D$119)+'СЕТ СН'!$I$11+СВЦЭМ!$D$10+'СЕТ СН'!$I$6-'СЕТ СН'!$I$23</f>
        <v>1469.5836981799998</v>
      </c>
      <c r="E123" s="36">
        <f>SUMIFS(СВЦЭМ!$D$33:$D$776,СВЦЭМ!$A$33:$A$776,$A123,СВЦЭМ!$B$33:$B$776,E$119)+'СЕТ СН'!$I$11+СВЦЭМ!$D$10+'СЕТ СН'!$I$6-'СЕТ СН'!$I$23</f>
        <v>1498.50213979</v>
      </c>
      <c r="F123" s="36">
        <f>SUMIFS(СВЦЭМ!$D$33:$D$776,СВЦЭМ!$A$33:$A$776,$A123,СВЦЭМ!$B$33:$B$776,F$119)+'СЕТ СН'!$I$11+СВЦЭМ!$D$10+'СЕТ СН'!$I$6-'СЕТ СН'!$I$23</f>
        <v>1503.0916706899998</v>
      </c>
      <c r="G123" s="36">
        <f>SUMIFS(СВЦЭМ!$D$33:$D$776,СВЦЭМ!$A$33:$A$776,$A123,СВЦЭМ!$B$33:$B$776,G$119)+'СЕТ СН'!$I$11+СВЦЭМ!$D$10+'СЕТ СН'!$I$6-'СЕТ СН'!$I$23</f>
        <v>1493.03054901</v>
      </c>
      <c r="H123" s="36">
        <f>SUMIFS(СВЦЭМ!$D$33:$D$776,СВЦЭМ!$A$33:$A$776,$A123,СВЦЭМ!$B$33:$B$776,H$119)+'СЕТ СН'!$I$11+СВЦЭМ!$D$10+'СЕТ СН'!$I$6-'СЕТ СН'!$I$23</f>
        <v>1479.0315870699999</v>
      </c>
      <c r="I123" s="36">
        <f>SUMIFS(СВЦЭМ!$D$33:$D$776,СВЦЭМ!$A$33:$A$776,$A123,СВЦЭМ!$B$33:$B$776,I$119)+'СЕТ СН'!$I$11+СВЦЭМ!$D$10+'СЕТ СН'!$I$6-'СЕТ СН'!$I$23</f>
        <v>1446.65604272</v>
      </c>
      <c r="J123" s="36">
        <f>SUMIFS(СВЦЭМ!$D$33:$D$776,СВЦЭМ!$A$33:$A$776,$A123,СВЦЭМ!$B$33:$B$776,J$119)+'СЕТ СН'!$I$11+СВЦЭМ!$D$10+'СЕТ СН'!$I$6-'СЕТ СН'!$I$23</f>
        <v>1351.7207791199999</v>
      </c>
      <c r="K123" s="36">
        <f>SUMIFS(СВЦЭМ!$D$33:$D$776,СВЦЭМ!$A$33:$A$776,$A123,СВЦЭМ!$B$33:$B$776,K$119)+'СЕТ СН'!$I$11+СВЦЭМ!$D$10+'СЕТ СН'!$I$6-'СЕТ СН'!$I$23</f>
        <v>1281.24379327</v>
      </c>
      <c r="L123" s="36">
        <f>SUMIFS(СВЦЭМ!$D$33:$D$776,СВЦЭМ!$A$33:$A$776,$A123,СВЦЭМ!$B$33:$B$776,L$119)+'СЕТ СН'!$I$11+СВЦЭМ!$D$10+'СЕТ СН'!$I$6-'СЕТ СН'!$I$23</f>
        <v>1248.0720139499999</v>
      </c>
      <c r="M123" s="36">
        <f>SUMIFS(СВЦЭМ!$D$33:$D$776,СВЦЭМ!$A$33:$A$776,$A123,СВЦЭМ!$B$33:$B$776,M$119)+'СЕТ СН'!$I$11+СВЦЭМ!$D$10+'СЕТ СН'!$I$6-'СЕТ СН'!$I$23</f>
        <v>1253.9636346299999</v>
      </c>
      <c r="N123" s="36">
        <f>SUMIFS(СВЦЭМ!$D$33:$D$776,СВЦЭМ!$A$33:$A$776,$A123,СВЦЭМ!$B$33:$B$776,N$119)+'СЕТ СН'!$I$11+СВЦЭМ!$D$10+'СЕТ СН'!$I$6-'СЕТ СН'!$I$23</f>
        <v>1264.9082925799999</v>
      </c>
      <c r="O123" s="36">
        <f>SUMIFS(СВЦЭМ!$D$33:$D$776,СВЦЭМ!$A$33:$A$776,$A123,СВЦЭМ!$B$33:$B$776,O$119)+'СЕТ СН'!$I$11+СВЦЭМ!$D$10+'СЕТ СН'!$I$6-'СЕТ СН'!$I$23</f>
        <v>1323.77188729</v>
      </c>
      <c r="P123" s="36">
        <f>SUMIFS(СВЦЭМ!$D$33:$D$776,СВЦЭМ!$A$33:$A$776,$A123,СВЦЭМ!$B$33:$B$776,P$119)+'СЕТ СН'!$I$11+СВЦЭМ!$D$10+'СЕТ СН'!$I$6-'СЕТ СН'!$I$23</f>
        <v>1354.12978099</v>
      </c>
      <c r="Q123" s="36">
        <f>SUMIFS(СВЦЭМ!$D$33:$D$776,СВЦЭМ!$A$33:$A$776,$A123,СВЦЭМ!$B$33:$B$776,Q$119)+'СЕТ СН'!$I$11+СВЦЭМ!$D$10+'СЕТ СН'!$I$6-'СЕТ СН'!$I$23</f>
        <v>1314.8688133799999</v>
      </c>
      <c r="R123" s="36">
        <f>SUMIFS(СВЦЭМ!$D$33:$D$776,СВЦЭМ!$A$33:$A$776,$A123,СВЦЭМ!$B$33:$B$776,R$119)+'СЕТ СН'!$I$11+СВЦЭМ!$D$10+'СЕТ СН'!$I$6-'СЕТ СН'!$I$23</f>
        <v>1269.84047455</v>
      </c>
      <c r="S123" s="36">
        <f>SUMIFS(СВЦЭМ!$D$33:$D$776,СВЦЭМ!$A$33:$A$776,$A123,СВЦЭМ!$B$33:$B$776,S$119)+'СЕТ СН'!$I$11+СВЦЭМ!$D$10+'СЕТ СН'!$I$6-'СЕТ СН'!$I$23</f>
        <v>1229.3610688099998</v>
      </c>
      <c r="T123" s="36">
        <f>SUMIFS(СВЦЭМ!$D$33:$D$776,СВЦЭМ!$A$33:$A$776,$A123,СВЦЭМ!$B$33:$B$776,T$119)+'СЕТ СН'!$I$11+СВЦЭМ!$D$10+'СЕТ СН'!$I$6-'СЕТ СН'!$I$23</f>
        <v>1201.3790062499997</v>
      </c>
      <c r="U123" s="36">
        <f>SUMIFS(СВЦЭМ!$D$33:$D$776,СВЦЭМ!$A$33:$A$776,$A123,СВЦЭМ!$B$33:$B$776,U$119)+'СЕТ СН'!$I$11+СВЦЭМ!$D$10+'СЕТ СН'!$I$6-'СЕТ СН'!$I$23</f>
        <v>1192.9253074399999</v>
      </c>
      <c r="V123" s="36">
        <f>SUMIFS(СВЦЭМ!$D$33:$D$776,СВЦЭМ!$A$33:$A$776,$A123,СВЦЭМ!$B$33:$B$776,V$119)+'СЕТ СН'!$I$11+СВЦЭМ!$D$10+'СЕТ СН'!$I$6-'СЕТ СН'!$I$23</f>
        <v>1213.49521684</v>
      </c>
      <c r="W123" s="36">
        <f>SUMIFS(СВЦЭМ!$D$33:$D$776,СВЦЭМ!$A$33:$A$776,$A123,СВЦЭМ!$B$33:$B$776,W$119)+'СЕТ СН'!$I$11+СВЦЭМ!$D$10+'СЕТ СН'!$I$6-'СЕТ СН'!$I$23</f>
        <v>1212.8285987700001</v>
      </c>
      <c r="X123" s="36">
        <f>SUMIFS(СВЦЭМ!$D$33:$D$776,СВЦЭМ!$A$33:$A$776,$A123,СВЦЭМ!$B$33:$B$776,X$119)+'СЕТ СН'!$I$11+СВЦЭМ!$D$10+'СЕТ СН'!$I$6-'СЕТ СН'!$I$23</f>
        <v>1231.4488337600001</v>
      </c>
      <c r="Y123" s="36">
        <f>SUMIFS(СВЦЭМ!$D$33:$D$776,СВЦЭМ!$A$33:$A$776,$A123,СВЦЭМ!$B$33:$B$776,Y$119)+'СЕТ СН'!$I$11+СВЦЭМ!$D$10+'СЕТ СН'!$I$6-'СЕТ СН'!$I$23</f>
        <v>1275.3930525799999</v>
      </c>
    </row>
    <row r="124" spans="1:27" ht="15.75" x14ac:dyDescent="0.2">
      <c r="A124" s="35">
        <f t="shared" si="3"/>
        <v>44109</v>
      </c>
      <c r="B124" s="36">
        <f>SUMIFS(СВЦЭМ!$D$33:$D$776,СВЦЭМ!$A$33:$A$776,$A124,СВЦЭМ!$B$33:$B$776,B$119)+'СЕТ СН'!$I$11+СВЦЭМ!$D$10+'СЕТ СН'!$I$6-'СЕТ СН'!$I$23</f>
        <v>1333.7147127799999</v>
      </c>
      <c r="C124" s="36">
        <f>SUMIFS(СВЦЭМ!$D$33:$D$776,СВЦЭМ!$A$33:$A$776,$A124,СВЦЭМ!$B$33:$B$776,C$119)+'СЕТ СН'!$I$11+СВЦЭМ!$D$10+'СЕТ СН'!$I$6-'СЕТ СН'!$I$23</f>
        <v>1419.59503236</v>
      </c>
      <c r="D124" s="36">
        <f>SUMIFS(СВЦЭМ!$D$33:$D$776,СВЦЭМ!$A$33:$A$776,$A124,СВЦЭМ!$B$33:$B$776,D$119)+'СЕТ СН'!$I$11+СВЦЭМ!$D$10+'СЕТ СН'!$I$6-'СЕТ СН'!$I$23</f>
        <v>1496.44883041</v>
      </c>
      <c r="E124" s="36">
        <f>SUMIFS(СВЦЭМ!$D$33:$D$776,СВЦЭМ!$A$33:$A$776,$A124,СВЦЭМ!$B$33:$B$776,E$119)+'СЕТ СН'!$I$11+СВЦЭМ!$D$10+'СЕТ СН'!$I$6-'СЕТ СН'!$I$23</f>
        <v>1517.4815858799998</v>
      </c>
      <c r="F124" s="36">
        <f>SUMIFS(СВЦЭМ!$D$33:$D$776,СВЦЭМ!$A$33:$A$776,$A124,СВЦЭМ!$B$33:$B$776,F$119)+'СЕТ СН'!$I$11+СВЦЭМ!$D$10+'СЕТ СН'!$I$6-'СЕТ СН'!$I$23</f>
        <v>1517.1999999599998</v>
      </c>
      <c r="G124" s="36">
        <f>SUMIFS(СВЦЭМ!$D$33:$D$776,СВЦЭМ!$A$33:$A$776,$A124,СВЦЭМ!$B$33:$B$776,G$119)+'СЕТ СН'!$I$11+СВЦЭМ!$D$10+'СЕТ СН'!$I$6-'СЕТ СН'!$I$23</f>
        <v>1497.1371792599998</v>
      </c>
      <c r="H124" s="36">
        <f>SUMIFS(СВЦЭМ!$D$33:$D$776,СВЦЭМ!$A$33:$A$776,$A124,СВЦЭМ!$B$33:$B$776,H$119)+'СЕТ СН'!$I$11+СВЦЭМ!$D$10+'СЕТ СН'!$I$6-'СЕТ СН'!$I$23</f>
        <v>1435.33326541</v>
      </c>
      <c r="I124" s="36">
        <f>SUMIFS(СВЦЭМ!$D$33:$D$776,СВЦЭМ!$A$33:$A$776,$A124,СВЦЭМ!$B$33:$B$776,I$119)+'СЕТ СН'!$I$11+СВЦЭМ!$D$10+'СЕТ СН'!$I$6-'СЕТ СН'!$I$23</f>
        <v>1378.28947573</v>
      </c>
      <c r="J124" s="36">
        <f>SUMIFS(СВЦЭМ!$D$33:$D$776,СВЦЭМ!$A$33:$A$776,$A124,СВЦЭМ!$B$33:$B$776,J$119)+'СЕТ СН'!$I$11+СВЦЭМ!$D$10+'СЕТ СН'!$I$6-'СЕТ СН'!$I$23</f>
        <v>1313.3689292399999</v>
      </c>
      <c r="K124" s="36">
        <f>SUMIFS(СВЦЭМ!$D$33:$D$776,СВЦЭМ!$A$33:$A$776,$A124,СВЦЭМ!$B$33:$B$776,K$119)+'СЕТ СН'!$I$11+СВЦЭМ!$D$10+'СЕТ СН'!$I$6-'СЕТ СН'!$I$23</f>
        <v>1280.81745213</v>
      </c>
      <c r="L124" s="36">
        <f>SUMIFS(СВЦЭМ!$D$33:$D$776,СВЦЭМ!$A$33:$A$776,$A124,СВЦЭМ!$B$33:$B$776,L$119)+'СЕТ СН'!$I$11+СВЦЭМ!$D$10+'СЕТ СН'!$I$6-'СЕТ СН'!$I$23</f>
        <v>1277.88374871</v>
      </c>
      <c r="M124" s="36">
        <f>SUMIFS(СВЦЭМ!$D$33:$D$776,СВЦЭМ!$A$33:$A$776,$A124,СВЦЭМ!$B$33:$B$776,M$119)+'СЕТ СН'!$I$11+СВЦЭМ!$D$10+'СЕТ СН'!$I$6-'СЕТ СН'!$I$23</f>
        <v>1301.7687904700001</v>
      </c>
      <c r="N124" s="36">
        <f>SUMIFS(СВЦЭМ!$D$33:$D$776,СВЦЭМ!$A$33:$A$776,$A124,СВЦЭМ!$B$33:$B$776,N$119)+'СЕТ СН'!$I$11+СВЦЭМ!$D$10+'СЕТ СН'!$I$6-'СЕТ СН'!$I$23</f>
        <v>1310.99363571</v>
      </c>
      <c r="O124" s="36">
        <f>SUMIFS(СВЦЭМ!$D$33:$D$776,СВЦЭМ!$A$33:$A$776,$A124,СВЦЭМ!$B$33:$B$776,O$119)+'СЕТ СН'!$I$11+СВЦЭМ!$D$10+'СЕТ СН'!$I$6-'СЕТ СН'!$I$23</f>
        <v>1338.4928219899998</v>
      </c>
      <c r="P124" s="36">
        <f>SUMIFS(СВЦЭМ!$D$33:$D$776,СВЦЭМ!$A$33:$A$776,$A124,СВЦЭМ!$B$33:$B$776,P$119)+'СЕТ СН'!$I$11+СВЦЭМ!$D$10+'СЕТ СН'!$I$6-'СЕТ СН'!$I$23</f>
        <v>1366.5662296</v>
      </c>
      <c r="Q124" s="36">
        <f>SUMIFS(СВЦЭМ!$D$33:$D$776,СВЦЭМ!$A$33:$A$776,$A124,СВЦЭМ!$B$33:$B$776,Q$119)+'СЕТ СН'!$I$11+СВЦЭМ!$D$10+'СЕТ СН'!$I$6-'СЕТ СН'!$I$23</f>
        <v>1331.0119645099999</v>
      </c>
      <c r="R124" s="36">
        <f>SUMIFS(СВЦЭМ!$D$33:$D$776,СВЦЭМ!$A$33:$A$776,$A124,СВЦЭМ!$B$33:$B$776,R$119)+'СЕТ СН'!$I$11+СВЦЭМ!$D$10+'СЕТ СН'!$I$6-'СЕТ СН'!$I$23</f>
        <v>1294.93881343</v>
      </c>
      <c r="S124" s="36">
        <f>SUMIFS(СВЦЭМ!$D$33:$D$776,СВЦЭМ!$A$33:$A$776,$A124,СВЦЭМ!$B$33:$B$776,S$119)+'СЕТ СН'!$I$11+СВЦЭМ!$D$10+'СЕТ СН'!$I$6-'СЕТ СН'!$I$23</f>
        <v>1282.75999151</v>
      </c>
      <c r="T124" s="36">
        <f>SUMIFS(СВЦЭМ!$D$33:$D$776,СВЦЭМ!$A$33:$A$776,$A124,СВЦЭМ!$B$33:$B$776,T$119)+'СЕТ СН'!$I$11+СВЦЭМ!$D$10+'СЕТ СН'!$I$6-'СЕТ СН'!$I$23</f>
        <v>1301.7874139099999</v>
      </c>
      <c r="U124" s="36">
        <f>SUMIFS(СВЦЭМ!$D$33:$D$776,СВЦЭМ!$A$33:$A$776,$A124,СВЦЭМ!$B$33:$B$776,U$119)+'СЕТ СН'!$I$11+СВЦЭМ!$D$10+'СЕТ СН'!$I$6-'СЕТ СН'!$I$23</f>
        <v>1278.9115805500001</v>
      </c>
      <c r="V124" s="36">
        <f>SUMIFS(СВЦЭМ!$D$33:$D$776,СВЦЭМ!$A$33:$A$776,$A124,СВЦЭМ!$B$33:$B$776,V$119)+'СЕТ СН'!$I$11+СВЦЭМ!$D$10+'СЕТ СН'!$I$6-'СЕТ СН'!$I$23</f>
        <v>1281.1316323699998</v>
      </c>
      <c r="W124" s="36">
        <f>SUMIFS(СВЦЭМ!$D$33:$D$776,СВЦЭМ!$A$33:$A$776,$A124,СВЦЭМ!$B$33:$B$776,W$119)+'СЕТ СН'!$I$11+СВЦЭМ!$D$10+'СЕТ СН'!$I$6-'СЕТ СН'!$I$23</f>
        <v>1312.3355702399999</v>
      </c>
      <c r="X124" s="36">
        <f>SUMIFS(СВЦЭМ!$D$33:$D$776,СВЦЭМ!$A$33:$A$776,$A124,СВЦЭМ!$B$33:$B$776,X$119)+'СЕТ СН'!$I$11+СВЦЭМ!$D$10+'СЕТ СН'!$I$6-'СЕТ СН'!$I$23</f>
        <v>1308.70788369</v>
      </c>
      <c r="Y124" s="36">
        <f>SUMIFS(СВЦЭМ!$D$33:$D$776,СВЦЭМ!$A$33:$A$776,$A124,СВЦЭМ!$B$33:$B$776,Y$119)+'СЕТ СН'!$I$11+СВЦЭМ!$D$10+'СЕТ СН'!$I$6-'СЕТ СН'!$I$23</f>
        <v>1342.8097575100001</v>
      </c>
    </row>
    <row r="125" spans="1:27" ht="15.75" x14ac:dyDescent="0.2">
      <c r="A125" s="35">
        <f t="shared" si="3"/>
        <v>44110</v>
      </c>
      <c r="B125" s="36">
        <f>SUMIFS(СВЦЭМ!$D$33:$D$776,СВЦЭМ!$A$33:$A$776,$A125,СВЦЭМ!$B$33:$B$776,B$119)+'СЕТ СН'!$I$11+СВЦЭМ!$D$10+'СЕТ СН'!$I$6-'СЕТ СН'!$I$23</f>
        <v>1413.0749463799998</v>
      </c>
      <c r="C125" s="36">
        <f>SUMIFS(СВЦЭМ!$D$33:$D$776,СВЦЭМ!$A$33:$A$776,$A125,СВЦЭМ!$B$33:$B$776,C$119)+'СЕТ СН'!$I$11+СВЦЭМ!$D$10+'СЕТ СН'!$I$6-'СЕТ СН'!$I$23</f>
        <v>1494.6588986500001</v>
      </c>
      <c r="D125" s="36">
        <f>SUMIFS(СВЦЭМ!$D$33:$D$776,СВЦЭМ!$A$33:$A$776,$A125,СВЦЭМ!$B$33:$B$776,D$119)+'СЕТ СН'!$I$11+СВЦЭМ!$D$10+'СЕТ СН'!$I$6-'СЕТ СН'!$I$23</f>
        <v>1556.2128762499999</v>
      </c>
      <c r="E125" s="36">
        <f>SUMIFS(СВЦЭМ!$D$33:$D$776,СВЦЭМ!$A$33:$A$776,$A125,СВЦЭМ!$B$33:$B$776,E$119)+'СЕТ СН'!$I$11+СВЦЭМ!$D$10+'СЕТ СН'!$I$6-'СЕТ СН'!$I$23</f>
        <v>1578.06990524</v>
      </c>
      <c r="F125" s="36">
        <f>SUMIFS(СВЦЭМ!$D$33:$D$776,СВЦЭМ!$A$33:$A$776,$A125,СВЦЭМ!$B$33:$B$776,F$119)+'СЕТ СН'!$I$11+СВЦЭМ!$D$10+'СЕТ СН'!$I$6-'СЕТ СН'!$I$23</f>
        <v>1582.2679096799998</v>
      </c>
      <c r="G125" s="36">
        <f>SUMIFS(СВЦЭМ!$D$33:$D$776,СВЦЭМ!$A$33:$A$776,$A125,СВЦЭМ!$B$33:$B$776,G$119)+'СЕТ СН'!$I$11+СВЦЭМ!$D$10+'СЕТ СН'!$I$6-'СЕТ СН'!$I$23</f>
        <v>1568.9730944600001</v>
      </c>
      <c r="H125" s="36">
        <f>SUMIFS(СВЦЭМ!$D$33:$D$776,СВЦЭМ!$A$33:$A$776,$A125,СВЦЭМ!$B$33:$B$776,H$119)+'СЕТ СН'!$I$11+СВЦЭМ!$D$10+'СЕТ СН'!$I$6-'СЕТ СН'!$I$23</f>
        <v>1508.2859635699999</v>
      </c>
      <c r="I125" s="36">
        <f>SUMIFS(СВЦЭМ!$D$33:$D$776,СВЦЭМ!$A$33:$A$776,$A125,СВЦЭМ!$B$33:$B$776,I$119)+'СЕТ СН'!$I$11+СВЦЭМ!$D$10+'СЕТ СН'!$I$6-'СЕТ СН'!$I$23</f>
        <v>1457.35069677</v>
      </c>
      <c r="J125" s="36">
        <f>SUMIFS(СВЦЭМ!$D$33:$D$776,СВЦЭМ!$A$33:$A$776,$A125,СВЦЭМ!$B$33:$B$776,J$119)+'СЕТ СН'!$I$11+СВЦЭМ!$D$10+'СЕТ СН'!$I$6-'СЕТ СН'!$I$23</f>
        <v>1391.0539384499998</v>
      </c>
      <c r="K125" s="36">
        <f>SUMIFS(СВЦЭМ!$D$33:$D$776,СВЦЭМ!$A$33:$A$776,$A125,СВЦЭМ!$B$33:$B$776,K$119)+'СЕТ СН'!$I$11+СВЦЭМ!$D$10+'СЕТ СН'!$I$6-'СЕТ СН'!$I$23</f>
        <v>1351.98638841</v>
      </c>
      <c r="L125" s="36">
        <f>SUMIFS(СВЦЭМ!$D$33:$D$776,СВЦЭМ!$A$33:$A$776,$A125,СВЦЭМ!$B$33:$B$776,L$119)+'СЕТ СН'!$I$11+СВЦЭМ!$D$10+'СЕТ СН'!$I$6-'СЕТ СН'!$I$23</f>
        <v>1356.65855141</v>
      </c>
      <c r="M125" s="36">
        <f>SUMIFS(СВЦЭМ!$D$33:$D$776,СВЦЭМ!$A$33:$A$776,$A125,СВЦЭМ!$B$33:$B$776,M$119)+'СЕТ СН'!$I$11+СВЦЭМ!$D$10+'СЕТ СН'!$I$6-'СЕТ СН'!$I$23</f>
        <v>1360.19656418</v>
      </c>
      <c r="N125" s="36">
        <f>SUMIFS(СВЦЭМ!$D$33:$D$776,СВЦЭМ!$A$33:$A$776,$A125,СВЦЭМ!$B$33:$B$776,N$119)+'СЕТ СН'!$I$11+СВЦЭМ!$D$10+'СЕТ СН'!$I$6-'СЕТ СН'!$I$23</f>
        <v>1374.7290583499998</v>
      </c>
      <c r="O125" s="36">
        <f>SUMIFS(СВЦЭМ!$D$33:$D$776,СВЦЭМ!$A$33:$A$776,$A125,СВЦЭМ!$B$33:$B$776,O$119)+'СЕТ СН'!$I$11+СВЦЭМ!$D$10+'СЕТ СН'!$I$6-'СЕТ СН'!$I$23</f>
        <v>1413.3585026799999</v>
      </c>
      <c r="P125" s="36">
        <f>SUMIFS(СВЦЭМ!$D$33:$D$776,СВЦЭМ!$A$33:$A$776,$A125,СВЦЭМ!$B$33:$B$776,P$119)+'СЕТ СН'!$I$11+СВЦЭМ!$D$10+'СЕТ СН'!$I$6-'СЕТ СН'!$I$23</f>
        <v>1443.7339987199998</v>
      </c>
      <c r="Q125" s="36">
        <f>SUMIFS(СВЦЭМ!$D$33:$D$776,СВЦЭМ!$A$33:$A$776,$A125,СВЦЭМ!$B$33:$B$776,Q$119)+'СЕТ СН'!$I$11+СВЦЭМ!$D$10+'СЕТ СН'!$I$6-'СЕТ СН'!$I$23</f>
        <v>1400.7795117999999</v>
      </c>
      <c r="R125" s="36">
        <f>SUMIFS(СВЦЭМ!$D$33:$D$776,СВЦЭМ!$A$33:$A$776,$A125,СВЦЭМ!$B$33:$B$776,R$119)+'СЕТ СН'!$I$11+СВЦЭМ!$D$10+'СЕТ СН'!$I$6-'СЕТ СН'!$I$23</f>
        <v>1353.1567396199998</v>
      </c>
      <c r="S125" s="36">
        <f>SUMIFS(СВЦЭМ!$D$33:$D$776,СВЦЭМ!$A$33:$A$776,$A125,СВЦЭМ!$B$33:$B$776,S$119)+'СЕТ СН'!$I$11+СВЦЭМ!$D$10+'СЕТ СН'!$I$6-'СЕТ СН'!$I$23</f>
        <v>1309.11446351</v>
      </c>
      <c r="T125" s="36">
        <f>SUMIFS(СВЦЭМ!$D$33:$D$776,СВЦЭМ!$A$33:$A$776,$A125,СВЦЭМ!$B$33:$B$776,T$119)+'СЕТ СН'!$I$11+СВЦЭМ!$D$10+'СЕТ СН'!$I$6-'СЕТ СН'!$I$23</f>
        <v>1284.81399872</v>
      </c>
      <c r="U125" s="36">
        <f>SUMIFS(СВЦЭМ!$D$33:$D$776,СВЦЭМ!$A$33:$A$776,$A125,СВЦЭМ!$B$33:$B$776,U$119)+'СЕТ СН'!$I$11+СВЦЭМ!$D$10+'СЕТ СН'!$I$6-'СЕТ СН'!$I$23</f>
        <v>1286.54683574</v>
      </c>
      <c r="V125" s="36">
        <f>SUMIFS(СВЦЭМ!$D$33:$D$776,СВЦЭМ!$A$33:$A$776,$A125,СВЦЭМ!$B$33:$B$776,V$119)+'СЕТ СН'!$I$11+СВЦЭМ!$D$10+'СЕТ СН'!$I$6-'СЕТ СН'!$I$23</f>
        <v>1276.75710998</v>
      </c>
      <c r="W125" s="36">
        <f>SUMIFS(СВЦЭМ!$D$33:$D$776,СВЦЭМ!$A$33:$A$776,$A125,СВЦЭМ!$B$33:$B$776,W$119)+'СЕТ СН'!$I$11+СВЦЭМ!$D$10+'СЕТ СН'!$I$6-'СЕТ СН'!$I$23</f>
        <v>1282.38529032</v>
      </c>
      <c r="X125" s="36">
        <f>SUMIFS(СВЦЭМ!$D$33:$D$776,СВЦЭМ!$A$33:$A$776,$A125,СВЦЭМ!$B$33:$B$776,X$119)+'СЕТ СН'!$I$11+СВЦЭМ!$D$10+'СЕТ СН'!$I$6-'СЕТ СН'!$I$23</f>
        <v>1303.3518230099999</v>
      </c>
      <c r="Y125" s="36">
        <f>SUMIFS(СВЦЭМ!$D$33:$D$776,СВЦЭМ!$A$33:$A$776,$A125,СВЦЭМ!$B$33:$B$776,Y$119)+'СЕТ СН'!$I$11+СВЦЭМ!$D$10+'СЕТ СН'!$I$6-'СЕТ СН'!$I$23</f>
        <v>1343.0134981000001</v>
      </c>
    </row>
    <row r="126" spans="1:27" ht="15.75" x14ac:dyDescent="0.2">
      <c r="A126" s="35">
        <f t="shared" si="3"/>
        <v>44111</v>
      </c>
      <c r="B126" s="36">
        <f>SUMIFS(СВЦЭМ!$D$33:$D$776,СВЦЭМ!$A$33:$A$776,$A126,СВЦЭМ!$B$33:$B$776,B$119)+'СЕТ СН'!$I$11+СВЦЭМ!$D$10+'СЕТ СН'!$I$6-'СЕТ СН'!$I$23</f>
        <v>1400.64406272</v>
      </c>
      <c r="C126" s="36">
        <f>SUMIFS(СВЦЭМ!$D$33:$D$776,СВЦЭМ!$A$33:$A$776,$A126,СВЦЭМ!$B$33:$B$776,C$119)+'СЕТ СН'!$I$11+СВЦЭМ!$D$10+'СЕТ СН'!$I$6-'СЕТ СН'!$I$23</f>
        <v>1486.29367576</v>
      </c>
      <c r="D126" s="36">
        <f>SUMIFS(СВЦЭМ!$D$33:$D$776,СВЦЭМ!$A$33:$A$776,$A126,СВЦЭМ!$B$33:$B$776,D$119)+'СЕТ СН'!$I$11+СВЦЭМ!$D$10+'СЕТ СН'!$I$6-'СЕТ СН'!$I$23</f>
        <v>1559.4003709199999</v>
      </c>
      <c r="E126" s="36">
        <f>SUMIFS(СВЦЭМ!$D$33:$D$776,СВЦЭМ!$A$33:$A$776,$A126,СВЦЭМ!$B$33:$B$776,E$119)+'СЕТ СН'!$I$11+СВЦЭМ!$D$10+'СЕТ СН'!$I$6-'СЕТ СН'!$I$23</f>
        <v>1582.82353094</v>
      </c>
      <c r="F126" s="36">
        <f>SUMIFS(СВЦЭМ!$D$33:$D$776,СВЦЭМ!$A$33:$A$776,$A126,СВЦЭМ!$B$33:$B$776,F$119)+'СЕТ СН'!$I$11+СВЦЭМ!$D$10+'СЕТ СН'!$I$6-'СЕТ СН'!$I$23</f>
        <v>1578.0276655299999</v>
      </c>
      <c r="G126" s="36">
        <f>SUMIFS(СВЦЭМ!$D$33:$D$776,СВЦЭМ!$A$33:$A$776,$A126,СВЦЭМ!$B$33:$B$776,G$119)+'СЕТ СН'!$I$11+СВЦЭМ!$D$10+'СЕТ СН'!$I$6-'СЕТ СН'!$I$23</f>
        <v>1557.9067185399999</v>
      </c>
      <c r="H126" s="36">
        <f>SUMIFS(СВЦЭМ!$D$33:$D$776,СВЦЭМ!$A$33:$A$776,$A126,СВЦЭМ!$B$33:$B$776,H$119)+'СЕТ СН'!$I$11+СВЦЭМ!$D$10+'СЕТ СН'!$I$6-'СЕТ СН'!$I$23</f>
        <v>1510.9487774700001</v>
      </c>
      <c r="I126" s="36">
        <f>SUMIFS(СВЦЭМ!$D$33:$D$776,СВЦЭМ!$A$33:$A$776,$A126,СВЦЭМ!$B$33:$B$776,I$119)+'СЕТ СН'!$I$11+СВЦЭМ!$D$10+'СЕТ СН'!$I$6-'СЕТ СН'!$I$23</f>
        <v>1457.5294050299999</v>
      </c>
      <c r="J126" s="36">
        <f>SUMIFS(СВЦЭМ!$D$33:$D$776,СВЦЭМ!$A$33:$A$776,$A126,СВЦЭМ!$B$33:$B$776,J$119)+'СЕТ СН'!$I$11+СВЦЭМ!$D$10+'СЕТ СН'!$I$6-'СЕТ СН'!$I$23</f>
        <v>1392.5874366899998</v>
      </c>
      <c r="K126" s="36">
        <f>SUMIFS(СВЦЭМ!$D$33:$D$776,СВЦЭМ!$A$33:$A$776,$A126,СВЦЭМ!$B$33:$B$776,K$119)+'СЕТ СН'!$I$11+СВЦЭМ!$D$10+'СЕТ СН'!$I$6-'СЕТ СН'!$I$23</f>
        <v>1361.3973962099999</v>
      </c>
      <c r="L126" s="36">
        <f>SUMIFS(СВЦЭМ!$D$33:$D$776,СВЦЭМ!$A$33:$A$776,$A126,СВЦЭМ!$B$33:$B$776,L$119)+'СЕТ СН'!$I$11+СВЦЭМ!$D$10+'СЕТ СН'!$I$6-'СЕТ СН'!$I$23</f>
        <v>1366.0027486499998</v>
      </c>
      <c r="M126" s="36">
        <f>SUMIFS(СВЦЭМ!$D$33:$D$776,СВЦЭМ!$A$33:$A$776,$A126,СВЦЭМ!$B$33:$B$776,M$119)+'СЕТ СН'!$I$11+СВЦЭМ!$D$10+'СЕТ СН'!$I$6-'СЕТ СН'!$I$23</f>
        <v>1374.1460048499998</v>
      </c>
      <c r="N126" s="36">
        <f>SUMIFS(СВЦЭМ!$D$33:$D$776,СВЦЭМ!$A$33:$A$776,$A126,СВЦЭМ!$B$33:$B$776,N$119)+'СЕТ СН'!$I$11+СВЦЭМ!$D$10+'СЕТ СН'!$I$6-'СЕТ СН'!$I$23</f>
        <v>1379.63134124</v>
      </c>
      <c r="O126" s="36">
        <f>SUMIFS(СВЦЭМ!$D$33:$D$776,СВЦЭМ!$A$33:$A$776,$A126,СВЦЭМ!$B$33:$B$776,O$119)+'СЕТ СН'!$I$11+СВЦЭМ!$D$10+'СЕТ СН'!$I$6-'СЕТ СН'!$I$23</f>
        <v>1408.96427829</v>
      </c>
      <c r="P126" s="36">
        <f>SUMIFS(СВЦЭМ!$D$33:$D$776,СВЦЭМ!$A$33:$A$776,$A126,СВЦЭМ!$B$33:$B$776,P$119)+'СЕТ СН'!$I$11+СВЦЭМ!$D$10+'СЕТ СН'!$I$6-'СЕТ СН'!$I$23</f>
        <v>1436.56528766</v>
      </c>
      <c r="Q126" s="36">
        <f>SUMIFS(СВЦЭМ!$D$33:$D$776,СВЦЭМ!$A$33:$A$776,$A126,СВЦЭМ!$B$33:$B$776,Q$119)+'СЕТ СН'!$I$11+СВЦЭМ!$D$10+'СЕТ СН'!$I$6-'СЕТ СН'!$I$23</f>
        <v>1397.2839606099999</v>
      </c>
      <c r="R126" s="36">
        <f>SUMIFS(СВЦЭМ!$D$33:$D$776,СВЦЭМ!$A$33:$A$776,$A126,СВЦЭМ!$B$33:$B$776,R$119)+'СЕТ СН'!$I$11+СВЦЭМ!$D$10+'СЕТ СН'!$I$6-'СЕТ СН'!$I$23</f>
        <v>1344.7793736899998</v>
      </c>
      <c r="S126" s="36">
        <f>SUMIFS(СВЦЭМ!$D$33:$D$776,СВЦЭМ!$A$33:$A$776,$A126,СВЦЭМ!$B$33:$B$776,S$119)+'СЕТ СН'!$I$11+СВЦЭМ!$D$10+'СЕТ СН'!$I$6-'СЕТ СН'!$I$23</f>
        <v>1294.9189807399998</v>
      </c>
      <c r="T126" s="36">
        <f>SUMIFS(СВЦЭМ!$D$33:$D$776,СВЦЭМ!$A$33:$A$776,$A126,СВЦЭМ!$B$33:$B$776,T$119)+'СЕТ СН'!$I$11+СВЦЭМ!$D$10+'СЕТ СН'!$I$6-'СЕТ СН'!$I$23</f>
        <v>1286.96293651</v>
      </c>
      <c r="U126" s="36">
        <f>SUMIFS(СВЦЭМ!$D$33:$D$776,СВЦЭМ!$A$33:$A$776,$A126,СВЦЭМ!$B$33:$B$776,U$119)+'СЕТ СН'!$I$11+СВЦЭМ!$D$10+'СЕТ СН'!$I$6-'СЕТ СН'!$I$23</f>
        <v>1294.2901145599999</v>
      </c>
      <c r="V126" s="36">
        <f>SUMIFS(СВЦЭМ!$D$33:$D$776,СВЦЭМ!$A$33:$A$776,$A126,СВЦЭМ!$B$33:$B$776,V$119)+'СЕТ СН'!$I$11+СВЦЭМ!$D$10+'СЕТ СН'!$I$6-'СЕТ СН'!$I$23</f>
        <v>1290.7854024799999</v>
      </c>
      <c r="W126" s="36">
        <f>SUMIFS(СВЦЭМ!$D$33:$D$776,СВЦЭМ!$A$33:$A$776,$A126,СВЦЭМ!$B$33:$B$776,W$119)+'СЕТ СН'!$I$11+СВЦЭМ!$D$10+'СЕТ СН'!$I$6-'СЕТ СН'!$I$23</f>
        <v>1287.67648177</v>
      </c>
      <c r="X126" s="36">
        <f>SUMIFS(СВЦЭМ!$D$33:$D$776,СВЦЭМ!$A$33:$A$776,$A126,СВЦЭМ!$B$33:$B$776,X$119)+'СЕТ СН'!$I$11+СВЦЭМ!$D$10+'СЕТ СН'!$I$6-'СЕТ СН'!$I$23</f>
        <v>1290.7378800500001</v>
      </c>
      <c r="Y126" s="36">
        <f>SUMIFS(СВЦЭМ!$D$33:$D$776,СВЦЭМ!$A$33:$A$776,$A126,СВЦЭМ!$B$33:$B$776,Y$119)+'СЕТ СН'!$I$11+СВЦЭМ!$D$10+'СЕТ СН'!$I$6-'СЕТ СН'!$I$23</f>
        <v>1330.1685915399999</v>
      </c>
    </row>
    <row r="127" spans="1:27" ht="15.75" x14ac:dyDescent="0.2">
      <c r="A127" s="35">
        <f t="shared" si="3"/>
        <v>44112</v>
      </c>
      <c r="B127" s="36">
        <f>SUMIFS(СВЦЭМ!$D$33:$D$776,СВЦЭМ!$A$33:$A$776,$A127,СВЦЭМ!$B$33:$B$776,B$119)+'СЕТ СН'!$I$11+СВЦЭМ!$D$10+'СЕТ СН'!$I$6-'СЕТ СН'!$I$23</f>
        <v>1377.8352917699999</v>
      </c>
      <c r="C127" s="36">
        <f>SUMIFS(СВЦЭМ!$D$33:$D$776,СВЦЭМ!$A$33:$A$776,$A127,СВЦЭМ!$B$33:$B$776,C$119)+'СЕТ СН'!$I$11+СВЦЭМ!$D$10+'СЕТ СН'!$I$6-'СЕТ СН'!$I$23</f>
        <v>1461.0813242099998</v>
      </c>
      <c r="D127" s="36">
        <f>SUMIFS(СВЦЭМ!$D$33:$D$776,СВЦЭМ!$A$33:$A$776,$A127,СВЦЭМ!$B$33:$B$776,D$119)+'СЕТ СН'!$I$11+СВЦЭМ!$D$10+'СЕТ СН'!$I$6-'СЕТ СН'!$I$23</f>
        <v>1525.64742849</v>
      </c>
      <c r="E127" s="36">
        <f>SUMIFS(СВЦЭМ!$D$33:$D$776,СВЦЭМ!$A$33:$A$776,$A127,СВЦЭМ!$B$33:$B$776,E$119)+'СЕТ СН'!$I$11+СВЦЭМ!$D$10+'СЕТ СН'!$I$6-'СЕТ СН'!$I$23</f>
        <v>1538.4044582199999</v>
      </c>
      <c r="F127" s="36">
        <f>SUMIFS(СВЦЭМ!$D$33:$D$776,СВЦЭМ!$A$33:$A$776,$A127,СВЦЭМ!$B$33:$B$776,F$119)+'СЕТ СН'!$I$11+СВЦЭМ!$D$10+'СЕТ СН'!$I$6-'СЕТ СН'!$I$23</f>
        <v>1534.2408056199999</v>
      </c>
      <c r="G127" s="36">
        <f>SUMIFS(СВЦЭМ!$D$33:$D$776,СВЦЭМ!$A$33:$A$776,$A127,СВЦЭМ!$B$33:$B$776,G$119)+'СЕТ СН'!$I$11+СВЦЭМ!$D$10+'СЕТ СН'!$I$6-'СЕТ СН'!$I$23</f>
        <v>1515.2821368299999</v>
      </c>
      <c r="H127" s="36">
        <f>SUMIFS(СВЦЭМ!$D$33:$D$776,СВЦЭМ!$A$33:$A$776,$A127,СВЦЭМ!$B$33:$B$776,H$119)+'СЕТ СН'!$I$11+СВЦЭМ!$D$10+'СЕТ СН'!$I$6-'СЕТ СН'!$I$23</f>
        <v>1466.61559721</v>
      </c>
      <c r="I127" s="36">
        <f>SUMIFS(СВЦЭМ!$D$33:$D$776,СВЦЭМ!$A$33:$A$776,$A127,СВЦЭМ!$B$33:$B$776,I$119)+'СЕТ СН'!$I$11+СВЦЭМ!$D$10+'СЕТ СН'!$I$6-'СЕТ СН'!$I$23</f>
        <v>1413.3464107699999</v>
      </c>
      <c r="J127" s="36">
        <f>SUMIFS(СВЦЭМ!$D$33:$D$776,СВЦЭМ!$A$33:$A$776,$A127,СВЦЭМ!$B$33:$B$776,J$119)+'СЕТ СН'!$I$11+СВЦЭМ!$D$10+'СЕТ СН'!$I$6-'СЕТ СН'!$I$23</f>
        <v>1353.1488425299999</v>
      </c>
      <c r="K127" s="36">
        <f>SUMIFS(СВЦЭМ!$D$33:$D$776,СВЦЭМ!$A$33:$A$776,$A127,СВЦЭМ!$B$33:$B$776,K$119)+'СЕТ СН'!$I$11+СВЦЭМ!$D$10+'СЕТ СН'!$I$6-'СЕТ СН'!$I$23</f>
        <v>1321.46787464</v>
      </c>
      <c r="L127" s="36">
        <f>SUMIFS(СВЦЭМ!$D$33:$D$776,СВЦЭМ!$A$33:$A$776,$A127,СВЦЭМ!$B$33:$B$776,L$119)+'СЕТ СН'!$I$11+СВЦЭМ!$D$10+'СЕТ СН'!$I$6-'СЕТ СН'!$I$23</f>
        <v>1327.0927720699999</v>
      </c>
      <c r="M127" s="36">
        <f>SUMIFS(СВЦЭМ!$D$33:$D$776,СВЦЭМ!$A$33:$A$776,$A127,СВЦЭМ!$B$33:$B$776,M$119)+'СЕТ СН'!$I$11+СВЦЭМ!$D$10+'СЕТ СН'!$I$6-'СЕТ СН'!$I$23</f>
        <v>1334.6707919400001</v>
      </c>
      <c r="N127" s="36">
        <f>SUMIFS(СВЦЭМ!$D$33:$D$776,СВЦЭМ!$A$33:$A$776,$A127,СВЦЭМ!$B$33:$B$776,N$119)+'СЕТ СН'!$I$11+СВЦЭМ!$D$10+'СЕТ СН'!$I$6-'СЕТ СН'!$I$23</f>
        <v>1344.3912365599999</v>
      </c>
      <c r="O127" s="36">
        <f>SUMIFS(СВЦЭМ!$D$33:$D$776,СВЦЭМ!$A$33:$A$776,$A127,СВЦЭМ!$B$33:$B$776,O$119)+'СЕТ СН'!$I$11+СВЦЭМ!$D$10+'СЕТ СН'!$I$6-'СЕТ СН'!$I$23</f>
        <v>1378.9478038799998</v>
      </c>
      <c r="P127" s="36">
        <f>SUMIFS(СВЦЭМ!$D$33:$D$776,СВЦЭМ!$A$33:$A$776,$A127,СВЦЭМ!$B$33:$B$776,P$119)+'СЕТ СН'!$I$11+СВЦЭМ!$D$10+'СЕТ СН'!$I$6-'СЕТ СН'!$I$23</f>
        <v>1406.6397540399998</v>
      </c>
      <c r="Q127" s="36">
        <f>SUMIFS(СВЦЭМ!$D$33:$D$776,СВЦЭМ!$A$33:$A$776,$A127,СВЦЭМ!$B$33:$B$776,Q$119)+'СЕТ СН'!$I$11+СВЦЭМ!$D$10+'СЕТ СН'!$I$6-'СЕТ СН'!$I$23</f>
        <v>1365.0270388399999</v>
      </c>
      <c r="R127" s="36">
        <f>SUMIFS(СВЦЭМ!$D$33:$D$776,СВЦЭМ!$A$33:$A$776,$A127,СВЦЭМ!$B$33:$B$776,R$119)+'СЕТ СН'!$I$11+СВЦЭМ!$D$10+'СЕТ СН'!$I$6-'СЕТ СН'!$I$23</f>
        <v>1315.9665987200001</v>
      </c>
      <c r="S127" s="36">
        <f>SUMIFS(СВЦЭМ!$D$33:$D$776,СВЦЭМ!$A$33:$A$776,$A127,СВЦЭМ!$B$33:$B$776,S$119)+'СЕТ СН'!$I$11+СВЦЭМ!$D$10+'СЕТ СН'!$I$6-'СЕТ СН'!$I$23</f>
        <v>1271.6388941800001</v>
      </c>
      <c r="T127" s="36">
        <f>SUMIFS(СВЦЭМ!$D$33:$D$776,СВЦЭМ!$A$33:$A$776,$A127,СВЦЭМ!$B$33:$B$776,T$119)+'СЕТ СН'!$I$11+СВЦЭМ!$D$10+'СЕТ СН'!$I$6-'СЕТ СН'!$I$23</f>
        <v>1271.7208842</v>
      </c>
      <c r="U127" s="36">
        <f>SUMIFS(СВЦЭМ!$D$33:$D$776,СВЦЭМ!$A$33:$A$776,$A127,СВЦЭМ!$B$33:$B$776,U$119)+'СЕТ СН'!$I$11+СВЦЭМ!$D$10+'СЕТ СН'!$I$6-'СЕТ СН'!$I$23</f>
        <v>1287.70527416</v>
      </c>
      <c r="V127" s="36">
        <f>SUMIFS(СВЦЭМ!$D$33:$D$776,СВЦЭМ!$A$33:$A$776,$A127,СВЦЭМ!$B$33:$B$776,V$119)+'СЕТ СН'!$I$11+СВЦЭМ!$D$10+'СЕТ СН'!$I$6-'СЕТ СН'!$I$23</f>
        <v>1278.6388651899999</v>
      </c>
      <c r="W127" s="36">
        <f>SUMIFS(СВЦЭМ!$D$33:$D$776,СВЦЭМ!$A$33:$A$776,$A127,СВЦЭМ!$B$33:$B$776,W$119)+'СЕТ СН'!$I$11+СВЦЭМ!$D$10+'СЕТ СН'!$I$6-'СЕТ СН'!$I$23</f>
        <v>1273.95363365</v>
      </c>
      <c r="X127" s="36">
        <f>SUMIFS(СВЦЭМ!$D$33:$D$776,СВЦЭМ!$A$33:$A$776,$A127,СВЦЭМ!$B$33:$B$776,X$119)+'СЕТ СН'!$I$11+СВЦЭМ!$D$10+'СЕТ СН'!$I$6-'СЕТ СН'!$I$23</f>
        <v>1284.1543830000001</v>
      </c>
      <c r="Y127" s="36">
        <f>SUMIFS(СВЦЭМ!$D$33:$D$776,СВЦЭМ!$A$33:$A$776,$A127,СВЦЭМ!$B$33:$B$776,Y$119)+'СЕТ СН'!$I$11+СВЦЭМ!$D$10+'СЕТ СН'!$I$6-'СЕТ СН'!$I$23</f>
        <v>1319.3026444100001</v>
      </c>
    </row>
    <row r="128" spans="1:27" ht="15.75" x14ac:dyDescent="0.2">
      <c r="A128" s="35">
        <f t="shared" si="3"/>
        <v>44113</v>
      </c>
      <c r="B128" s="36">
        <f>SUMIFS(СВЦЭМ!$D$33:$D$776,СВЦЭМ!$A$33:$A$776,$A128,СВЦЭМ!$B$33:$B$776,B$119)+'СЕТ СН'!$I$11+СВЦЭМ!$D$10+'СЕТ СН'!$I$6-'СЕТ СН'!$I$23</f>
        <v>1374.0651259799999</v>
      </c>
      <c r="C128" s="36">
        <f>SUMIFS(СВЦЭМ!$D$33:$D$776,СВЦЭМ!$A$33:$A$776,$A128,СВЦЭМ!$B$33:$B$776,C$119)+'СЕТ СН'!$I$11+СВЦЭМ!$D$10+'СЕТ СН'!$I$6-'СЕТ СН'!$I$23</f>
        <v>1453.69954211</v>
      </c>
      <c r="D128" s="36">
        <f>SUMIFS(СВЦЭМ!$D$33:$D$776,СВЦЭМ!$A$33:$A$776,$A128,СВЦЭМ!$B$33:$B$776,D$119)+'СЕТ СН'!$I$11+СВЦЭМ!$D$10+'СЕТ СН'!$I$6-'СЕТ СН'!$I$23</f>
        <v>1523.0859064699998</v>
      </c>
      <c r="E128" s="36">
        <f>SUMIFS(СВЦЭМ!$D$33:$D$776,СВЦЭМ!$A$33:$A$776,$A128,СВЦЭМ!$B$33:$B$776,E$119)+'СЕТ СН'!$I$11+СВЦЭМ!$D$10+'СЕТ СН'!$I$6-'СЕТ СН'!$I$23</f>
        <v>1538.5596663399999</v>
      </c>
      <c r="F128" s="36">
        <f>SUMIFS(СВЦЭМ!$D$33:$D$776,СВЦЭМ!$A$33:$A$776,$A128,СВЦЭМ!$B$33:$B$776,F$119)+'СЕТ СН'!$I$11+СВЦЭМ!$D$10+'СЕТ СН'!$I$6-'СЕТ СН'!$I$23</f>
        <v>1544.60975895</v>
      </c>
      <c r="G128" s="36">
        <f>SUMIFS(СВЦЭМ!$D$33:$D$776,СВЦЭМ!$A$33:$A$776,$A128,СВЦЭМ!$B$33:$B$776,G$119)+'СЕТ СН'!$I$11+СВЦЭМ!$D$10+'СЕТ СН'!$I$6-'СЕТ СН'!$I$23</f>
        <v>1521.0302380099999</v>
      </c>
      <c r="H128" s="36">
        <f>SUMIFS(СВЦЭМ!$D$33:$D$776,СВЦЭМ!$A$33:$A$776,$A128,СВЦЭМ!$B$33:$B$776,H$119)+'СЕТ СН'!$I$11+СВЦЭМ!$D$10+'СЕТ СН'!$I$6-'СЕТ СН'!$I$23</f>
        <v>1466.3614696999998</v>
      </c>
      <c r="I128" s="36">
        <f>SUMIFS(СВЦЭМ!$D$33:$D$776,СВЦЭМ!$A$33:$A$776,$A128,СВЦЭМ!$B$33:$B$776,I$119)+'СЕТ СН'!$I$11+СВЦЭМ!$D$10+'СЕТ СН'!$I$6-'СЕТ СН'!$I$23</f>
        <v>1416.9960310699998</v>
      </c>
      <c r="J128" s="36">
        <f>SUMIFS(СВЦЭМ!$D$33:$D$776,СВЦЭМ!$A$33:$A$776,$A128,СВЦЭМ!$B$33:$B$776,J$119)+'СЕТ СН'!$I$11+СВЦЭМ!$D$10+'СЕТ СН'!$I$6-'СЕТ СН'!$I$23</f>
        <v>1361.5991153999998</v>
      </c>
      <c r="K128" s="36">
        <f>SUMIFS(СВЦЭМ!$D$33:$D$776,СВЦЭМ!$A$33:$A$776,$A128,СВЦЭМ!$B$33:$B$776,K$119)+'СЕТ СН'!$I$11+СВЦЭМ!$D$10+'СЕТ СН'!$I$6-'СЕТ СН'!$I$23</f>
        <v>1348.8493803599999</v>
      </c>
      <c r="L128" s="36">
        <f>SUMIFS(СВЦЭМ!$D$33:$D$776,СВЦЭМ!$A$33:$A$776,$A128,СВЦЭМ!$B$33:$B$776,L$119)+'СЕТ СН'!$I$11+СВЦЭМ!$D$10+'СЕТ СН'!$I$6-'СЕТ СН'!$I$23</f>
        <v>1349.4229942699999</v>
      </c>
      <c r="M128" s="36">
        <f>SUMIFS(СВЦЭМ!$D$33:$D$776,СВЦЭМ!$A$33:$A$776,$A128,СВЦЭМ!$B$33:$B$776,M$119)+'СЕТ СН'!$I$11+СВЦЭМ!$D$10+'СЕТ СН'!$I$6-'СЕТ СН'!$I$23</f>
        <v>1362.2863749399999</v>
      </c>
      <c r="N128" s="36">
        <f>SUMIFS(СВЦЭМ!$D$33:$D$776,СВЦЭМ!$A$33:$A$776,$A128,СВЦЭМ!$B$33:$B$776,N$119)+'СЕТ СН'!$I$11+СВЦЭМ!$D$10+'СЕТ СН'!$I$6-'СЕТ СН'!$I$23</f>
        <v>1372.6444265499999</v>
      </c>
      <c r="O128" s="36">
        <f>SUMIFS(СВЦЭМ!$D$33:$D$776,СВЦЭМ!$A$33:$A$776,$A128,СВЦЭМ!$B$33:$B$776,O$119)+'СЕТ СН'!$I$11+СВЦЭМ!$D$10+'СЕТ СН'!$I$6-'СЕТ СН'!$I$23</f>
        <v>1373.9663420699999</v>
      </c>
      <c r="P128" s="36">
        <f>SUMIFS(СВЦЭМ!$D$33:$D$776,СВЦЭМ!$A$33:$A$776,$A128,СВЦЭМ!$B$33:$B$776,P$119)+'СЕТ СН'!$I$11+СВЦЭМ!$D$10+'СЕТ СН'!$I$6-'СЕТ СН'!$I$23</f>
        <v>1385.3127055099999</v>
      </c>
      <c r="Q128" s="36">
        <f>SUMIFS(СВЦЭМ!$D$33:$D$776,СВЦЭМ!$A$33:$A$776,$A128,СВЦЭМ!$B$33:$B$776,Q$119)+'СЕТ СН'!$I$11+СВЦЭМ!$D$10+'СЕТ СН'!$I$6-'СЕТ СН'!$I$23</f>
        <v>1390.96055953</v>
      </c>
      <c r="R128" s="36">
        <f>SUMIFS(СВЦЭМ!$D$33:$D$776,СВЦЭМ!$A$33:$A$776,$A128,СВЦЭМ!$B$33:$B$776,R$119)+'СЕТ СН'!$I$11+СВЦЭМ!$D$10+'СЕТ СН'!$I$6-'СЕТ СН'!$I$23</f>
        <v>1350.1197642799998</v>
      </c>
      <c r="S128" s="36">
        <f>SUMIFS(СВЦЭМ!$D$33:$D$776,СВЦЭМ!$A$33:$A$776,$A128,СВЦЭМ!$B$33:$B$776,S$119)+'СЕТ СН'!$I$11+СВЦЭМ!$D$10+'СЕТ СН'!$I$6-'СЕТ СН'!$I$23</f>
        <v>1285.9845186299999</v>
      </c>
      <c r="T128" s="36">
        <f>SUMIFS(СВЦЭМ!$D$33:$D$776,СВЦЭМ!$A$33:$A$776,$A128,СВЦЭМ!$B$33:$B$776,T$119)+'СЕТ СН'!$I$11+СВЦЭМ!$D$10+'СЕТ СН'!$I$6-'СЕТ СН'!$I$23</f>
        <v>1244.6999057799999</v>
      </c>
      <c r="U128" s="36">
        <f>SUMIFS(СВЦЭМ!$D$33:$D$776,СВЦЭМ!$A$33:$A$776,$A128,СВЦЭМ!$B$33:$B$776,U$119)+'СЕТ СН'!$I$11+СВЦЭМ!$D$10+'СЕТ СН'!$I$6-'СЕТ СН'!$I$23</f>
        <v>1278.1558073299998</v>
      </c>
      <c r="V128" s="36">
        <f>SUMIFS(СВЦЭМ!$D$33:$D$776,СВЦЭМ!$A$33:$A$776,$A128,СВЦЭМ!$B$33:$B$776,V$119)+'СЕТ СН'!$I$11+СВЦЭМ!$D$10+'СЕТ СН'!$I$6-'СЕТ СН'!$I$23</f>
        <v>1276.36057446</v>
      </c>
      <c r="W128" s="36">
        <f>SUMIFS(СВЦЭМ!$D$33:$D$776,СВЦЭМ!$A$33:$A$776,$A128,СВЦЭМ!$B$33:$B$776,W$119)+'СЕТ СН'!$I$11+СВЦЭМ!$D$10+'СЕТ СН'!$I$6-'СЕТ СН'!$I$23</f>
        <v>1266.99737291</v>
      </c>
      <c r="X128" s="36">
        <f>SUMIFS(СВЦЭМ!$D$33:$D$776,СВЦЭМ!$A$33:$A$776,$A128,СВЦЭМ!$B$33:$B$776,X$119)+'СЕТ СН'!$I$11+СВЦЭМ!$D$10+'СЕТ СН'!$I$6-'СЕТ СН'!$I$23</f>
        <v>1277.3124549899999</v>
      </c>
      <c r="Y128" s="36">
        <f>SUMIFS(СВЦЭМ!$D$33:$D$776,СВЦЭМ!$A$33:$A$776,$A128,СВЦЭМ!$B$33:$B$776,Y$119)+'СЕТ СН'!$I$11+СВЦЭМ!$D$10+'СЕТ СН'!$I$6-'СЕТ СН'!$I$23</f>
        <v>1305.82935785</v>
      </c>
    </row>
    <row r="129" spans="1:25" ht="15.75" x14ac:dyDescent="0.2">
      <c r="A129" s="35">
        <f t="shared" si="3"/>
        <v>44114</v>
      </c>
      <c r="B129" s="36">
        <f>SUMIFS(СВЦЭМ!$D$33:$D$776,СВЦЭМ!$A$33:$A$776,$A129,СВЦЭМ!$B$33:$B$776,B$119)+'СЕТ СН'!$I$11+СВЦЭМ!$D$10+'СЕТ СН'!$I$6-'СЕТ СН'!$I$23</f>
        <v>1359.5275359499999</v>
      </c>
      <c r="C129" s="36">
        <f>SUMIFS(СВЦЭМ!$D$33:$D$776,СВЦЭМ!$A$33:$A$776,$A129,СВЦЭМ!$B$33:$B$776,C$119)+'СЕТ СН'!$I$11+СВЦЭМ!$D$10+'СЕТ СН'!$I$6-'СЕТ СН'!$I$23</f>
        <v>1437.8549269</v>
      </c>
      <c r="D129" s="36">
        <f>SUMIFS(СВЦЭМ!$D$33:$D$776,СВЦЭМ!$A$33:$A$776,$A129,СВЦЭМ!$B$33:$B$776,D$119)+'СЕТ СН'!$I$11+СВЦЭМ!$D$10+'СЕТ СН'!$I$6-'СЕТ СН'!$I$23</f>
        <v>1510.81843151</v>
      </c>
      <c r="E129" s="36">
        <f>SUMIFS(СВЦЭМ!$D$33:$D$776,СВЦЭМ!$A$33:$A$776,$A129,СВЦЭМ!$B$33:$B$776,E$119)+'СЕТ СН'!$I$11+СВЦЭМ!$D$10+'СЕТ СН'!$I$6-'СЕТ СН'!$I$23</f>
        <v>1537.53355416</v>
      </c>
      <c r="F129" s="36">
        <f>SUMIFS(СВЦЭМ!$D$33:$D$776,СВЦЭМ!$A$33:$A$776,$A129,СВЦЭМ!$B$33:$B$776,F$119)+'СЕТ СН'!$I$11+СВЦЭМ!$D$10+'СЕТ СН'!$I$6-'СЕТ СН'!$I$23</f>
        <v>1541.8412150099998</v>
      </c>
      <c r="G129" s="36">
        <f>SUMIFS(СВЦЭМ!$D$33:$D$776,СВЦЭМ!$A$33:$A$776,$A129,СВЦЭМ!$B$33:$B$776,G$119)+'СЕТ СН'!$I$11+СВЦЭМ!$D$10+'СЕТ СН'!$I$6-'СЕТ СН'!$I$23</f>
        <v>1524.7346501899999</v>
      </c>
      <c r="H129" s="36">
        <f>SUMIFS(СВЦЭМ!$D$33:$D$776,СВЦЭМ!$A$33:$A$776,$A129,СВЦЭМ!$B$33:$B$776,H$119)+'СЕТ СН'!$I$11+СВЦЭМ!$D$10+'СЕТ СН'!$I$6-'СЕТ СН'!$I$23</f>
        <v>1507.78480298</v>
      </c>
      <c r="I129" s="36">
        <f>SUMIFS(СВЦЭМ!$D$33:$D$776,СВЦЭМ!$A$33:$A$776,$A129,СВЦЭМ!$B$33:$B$776,I$119)+'СЕТ СН'!$I$11+СВЦЭМ!$D$10+'СЕТ СН'!$I$6-'СЕТ СН'!$I$23</f>
        <v>1477.37557823</v>
      </c>
      <c r="J129" s="36">
        <f>SUMIFS(СВЦЭМ!$D$33:$D$776,СВЦЭМ!$A$33:$A$776,$A129,СВЦЭМ!$B$33:$B$776,J$119)+'СЕТ СН'!$I$11+СВЦЭМ!$D$10+'СЕТ СН'!$I$6-'СЕТ СН'!$I$23</f>
        <v>1388.15291007</v>
      </c>
      <c r="K129" s="36">
        <f>SUMIFS(СВЦЭМ!$D$33:$D$776,СВЦЭМ!$A$33:$A$776,$A129,СВЦЭМ!$B$33:$B$776,K$119)+'СЕТ СН'!$I$11+СВЦЭМ!$D$10+'СЕТ СН'!$I$6-'СЕТ СН'!$I$23</f>
        <v>1332.2402367999998</v>
      </c>
      <c r="L129" s="36">
        <f>SUMIFS(СВЦЭМ!$D$33:$D$776,СВЦЭМ!$A$33:$A$776,$A129,СВЦЭМ!$B$33:$B$776,L$119)+'СЕТ СН'!$I$11+СВЦЭМ!$D$10+'СЕТ СН'!$I$6-'СЕТ СН'!$I$23</f>
        <v>1324.82856808</v>
      </c>
      <c r="M129" s="36">
        <f>SUMIFS(СВЦЭМ!$D$33:$D$776,СВЦЭМ!$A$33:$A$776,$A129,СВЦЭМ!$B$33:$B$776,M$119)+'СЕТ СН'!$I$11+СВЦЭМ!$D$10+'СЕТ СН'!$I$6-'СЕТ СН'!$I$23</f>
        <v>1320.0089171099999</v>
      </c>
      <c r="N129" s="36">
        <f>SUMIFS(СВЦЭМ!$D$33:$D$776,СВЦЭМ!$A$33:$A$776,$A129,СВЦЭМ!$B$33:$B$776,N$119)+'СЕТ СН'!$I$11+СВЦЭМ!$D$10+'СЕТ СН'!$I$6-'СЕТ СН'!$I$23</f>
        <v>1326.5744167600001</v>
      </c>
      <c r="O129" s="36">
        <f>SUMIFS(СВЦЭМ!$D$33:$D$776,СВЦЭМ!$A$33:$A$776,$A129,СВЦЭМ!$B$33:$B$776,O$119)+'СЕТ СН'!$I$11+СВЦЭМ!$D$10+'СЕТ СН'!$I$6-'СЕТ СН'!$I$23</f>
        <v>1377.7650901</v>
      </c>
      <c r="P129" s="36">
        <f>SUMIFS(СВЦЭМ!$D$33:$D$776,СВЦЭМ!$A$33:$A$776,$A129,СВЦЭМ!$B$33:$B$776,P$119)+'СЕТ СН'!$I$11+СВЦЭМ!$D$10+'СЕТ СН'!$I$6-'СЕТ СН'!$I$23</f>
        <v>1403.64279283</v>
      </c>
      <c r="Q129" s="36">
        <f>SUMIFS(СВЦЭМ!$D$33:$D$776,СВЦЭМ!$A$33:$A$776,$A129,СВЦЭМ!$B$33:$B$776,Q$119)+'СЕТ СН'!$I$11+СВЦЭМ!$D$10+'СЕТ СН'!$I$6-'СЕТ СН'!$I$23</f>
        <v>1393.68875224</v>
      </c>
      <c r="R129" s="36">
        <f>SUMIFS(СВЦЭМ!$D$33:$D$776,СВЦЭМ!$A$33:$A$776,$A129,СВЦЭМ!$B$33:$B$776,R$119)+'СЕТ СН'!$I$11+СВЦЭМ!$D$10+'СЕТ СН'!$I$6-'СЕТ СН'!$I$23</f>
        <v>1337.3576411700001</v>
      </c>
      <c r="S129" s="36">
        <f>SUMIFS(СВЦЭМ!$D$33:$D$776,СВЦЭМ!$A$33:$A$776,$A129,СВЦЭМ!$B$33:$B$776,S$119)+'СЕТ СН'!$I$11+СВЦЭМ!$D$10+'СЕТ СН'!$I$6-'СЕТ СН'!$I$23</f>
        <v>1315.8479764799999</v>
      </c>
      <c r="T129" s="36">
        <f>SUMIFS(СВЦЭМ!$D$33:$D$776,СВЦЭМ!$A$33:$A$776,$A129,СВЦЭМ!$B$33:$B$776,T$119)+'СЕТ СН'!$I$11+СВЦЭМ!$D$10+'СЕТ СН'!$I$6-'СЕТ СН'!$I$23</f>
        <v>1297.0633084299998</v>
      </c>
      <c r="U129" s="36">
        <f>SUMIFS(СВЦЭМ!$D$33:$D$776,СВЦЭМ!$A$33:$A$776,$A129,СВЦЭМ!$B$33:$B$776,U$119)+'СЕТ СН'!$I$11+СВЦЭМ!$D$10+'СЕТ СН'!$I$6-'СЕТ СН'!$I$23</f>
        <v>1293.5664743100001</v>
      </c>
      <c r="V129" s="36">
        <f>SUMIFS(СВЦЭМ!$D$33:$D$776,СВЦЭМ!$A$33:$A$776,$A129,СВЦЭМ!$B$33:$B$776,V$119)+'СЕТ СН'!$I$11+СВЦЭМ!$D$10+'СЕТ СН'!$I$6-'СЕТ СН'!$I$23</f>
        <v>1255.4893805699999</v>
      </c>
      <c r="W129" s="36">
        <f>SUMIFS(СВЦЭМ!$D$33:$D$776,СВЦЭМ!$A$33:$A$776,$A129,СВЦЭМ!$B$33:$B$776,W$119)+'СЕТ СН'!$I$11+СВЦЭМ!$D$10+'СЕТ СН'!$I$6-'СЕТ СН'!$I$23</f>
        <v>1250.58647913</v>
      </c>
      <c r="X129" s="36">
        <f>SUMIFS(СВЦЭМ!$D$33:$D$776,СВЦЭМ!$A$33:$A$776,$A129,СВЦЭМ!$B$33:$B$776,X$119)+'СЕТ СН'!$I$11+СВЦЭМ!$D$10+'СЕТ СН'!$I$6-'СЕТ СН'!$I$23</f>
        <v>1238.9874220699999</v>
      </c>
      <c r="Y129" s="36">
        <f>SUMIFS(СВЦЭМ!$D$33:$D$776,СВЦЭМ!$A$33:$A$776,$A129,СВЦЭМ!$B$33:$B$776,Y$119)+'СЕТ СН'!$I$11+СВЦЭМ!$D$10+'СЕТ СН'!$I$6-'СЕТ СН'!$I$23</f>
        <v>1281.67445193</v>
      </c>
    </row>
    <row r="130" spans="1:25" ht="15.75" x14ac:dyDescent="0.2">
      <c r="A130" s="35">
        <f t="shared" si="3"/>
        <v>44115</v>
      </c>
      <c r="B130" s="36">
        <f>SUMIFS(СВЦЭМ!$D$33:$D$776,СВЦЭМ!$A$33:$A$776,$A130,СВЦЭМ!$B$33:$B$776,B$119)+'СЕТ СН'!$I$11+СВЦЭМ!$D$10+'СЕТ СН'!$I$6-'СЕТ СН'!$I$23</f>
        <v>1364.9563156499999</v>
      </c>
      <c r="C130" s="36">
        <f>SUMIFS(СВЦЭМ!$D$33:$D$776,СВЦЭМ!$A$33:$A$776,$A130,СВЦЭМ!$B$33:$B$776,C$119)+'СЕТ СН'!$I$11+СВЦЭМ!$D$10+'СЕТ СН'!$I$6-'СЕТ СН'!$I$23</f>
        <v>1454.39994501</v>
      </c>
      <c r="D130" s="36">
        <f>SUMIFS(СВЦЭМ!$D$33:$D$776,СВЦЭМ!$A$33:$A$776,$A130,СВЦЭМ!$B$33:$B$776,D$119)+'СЕТ СН'!$I$11+СВЦЭМ!$D$10+'СЕТ СН'!$I$6-'СЕТ СН'!$I$23</f>
        <v>1549.6426131899998</v>
      </c>
      <c r="E130" s="36">
        <f>SUMIFS(СВЦЭМ!$D$33:$D$776,СВЦЭМ!$A$33:$A$776,$A130,СВЦЭМ!$B$33:$B$776,E$119)+'СЕТ СН'!$I$11+СВЦЭМ!$D$10+'СЕТ СН'!$I$6-'СЕТ СН'!$I$23</f>
        <v>1581.23225886</v>
      </c>
      <c r="F130" s="36">
        <f>SUMIFS(СВЦЭМ!$D$33:$D$776,СВЦЭМ!$A$33:$A$776,$A130,СВЦЭМ!$B$33:$B$776,F$119)+'СЕТ СН'!$I$11+СВЦЭМ!$D$10+'СЕТ СН'!$I$6-'СЕТ СН'!$I$23</f>
        <v>1585.9271813</v>
      </c>
      <c r="G130" s="36">
        <f>SUMIFS(СВЦЭМ!$D$33:$D$776,СВЦЭМ!$A$33:$A$776,$A130,СВЦЭМ!$B$33:$B$776,G$119)+'СЕТ СН'!$I$11+СВЦЭМ!$D$10+'СЕТ СН'!$I$6-'СЕТ СН'!$I$23</f>
        <v>1576.8609517599998</v>
      </c>
      <c r="H130" s="36">
        <f>SUMIFS(СВЦЭМ!$D$33:$D$776,СВЦЭМ!$A$33:$A$776,$A130,СВЦЭМ!$B$33:$B$776,H$119)+'СЕТ СН'!$I$11+СВЦЭМ!$D$10+'СЕТ СН'!$I$6-'СЕТ СН'!$I$23</f>
        <v>1558.87019399</v>
      </c>
      <c r="I130" s="36">
        <f>SUMIFS(СВЦЭМ!$D$33:$D$776,СВЦЭМ!$A$33:$A$776,$A130,СВЦЭМ!$B$33:$B$776,I$119)+'СЕТ СН'!$I$11+СВЦЭМ!$D$10+'СЕТ СН'!$I$6-'СЕТ СН'!$I$23</f>
        <v>1538.0843756999998</v>
      </c>
      <c r="J130" s="36">
        <f>SUMIFS(СВЦЭМ!$D$33:$D$776,СВЦЭМ!$A$33:$A$776,$A130,СВЦЭМ!$B$33:$B$776,J$119)+'СЕТ СН'!$I$11+СВЦЭМ!$D$10+'СЕТ СН'!$I$6-'СЕТ СН'!$I$23</f>
        <v>1441.7871657400001</v>
      </c>
      <c r="K130" s="36">
        <f>SUMIFS(СВЦЭМ!$D$33:$D$776,СВЦЭМ!$A$33:$A$776,$A130,СВЦЭМ!$B$33:$B$776,K$119)+'СЕТ СН'!$I$11+СВЦЭМ!$D$10+'СЕТ СН'!$I$6-'СЕТ СН'!$I$23</f>
        <v>1368.5378481299999</v>
      </c>
      <c r="L130" s="36">
        <f>SUMIFS(СВЦЭМ!$D$33:$D$776,СВЦЭМ!$A$33:$A$776,$A130,СВЦЭМ!$B$33:$B$776,L$119)+'СЕТ СН'!$I$11+СВЦЭМ!$D$10+'СЕТ СН'!$I$6-'СЕТ СН'!$I$23</f>
        <v>1359.4191942099999</v>
      </c>
      <c r="M130" s="36">
        <f>SUMIFS(СВЦЭМ!$D$33:$D$776,СВЦЭМ!$A$33:$A$776,$A130,СВЦЭМ!$B$33:$B$776,M$119)+'СЕТ СН'!$I$11+СВЦЭМ!$D$10+'СЕТ СН'!$I$6-'СЕТ СН'!$I$23</f>
        <v>1359.8600019400001</v>
      </c>
      <c r="N130" s="36">
        <f>SUMIFS(СВЦЭМ!$D$33:$D$776,СВЦЭМ!$A$33:$A$776,$A130,СВЦЭМ!$B$33:$B$776,N$119)+'СЕТ СН'!$I$11+СВЦЭМ!$D$10+'СЕТ СН'!$I$6-'СЕТ СН'!$I$23</f>
        <v>1370.06347439</v>
      </c>
      <c r="O130" s="36">
        <f>SUMIFS(СВЦЭМ!$D$33:$D$776,СВЦЭМ!$A$33:$A$776,$A130,СВЦЭМ!$B$33:$B$776,O$119)+'СЕТ СН'!$I$11+СВЦЭМ!$D$10+'СЕТ СН'!$I$6-'СЕТ СН'!$I$23</f>
        <v>1413.3928806599999</v>
      </c>
      <c r="P130" s="36">
        <f>SUMIFS(СВЦЭМ!$D$33:$D$776,СВЦЭМ!$A$33:$A$776,$A130,СВЦЭМ!$B$33:$B$776,P$119)+'СЕТ СН'!$I$11+СВЦЭМ!$D$10+'СЕТ СН'!$I$6-'СЕТ СН'!$I$23</f>
        <v>1448.2925272499999</v>
      </c>
      <c r="Q130" s="36">
        <f>SUMIFS(СВЦЭМ!$D$33:$D$776,СВЦЭМ!$A$33:$A$776,$A130,СВЦЭМ!$B$33:$B$776,Q$119)+'СЕТ СН'!$I$11+СВЦЭМ!$D$10+'СЕТ СН'!$I$6-'СЕТ СН'!$I$23</f>
        <v>1403.1941669099999</v>
      </c>
      <c r="R130" s="36">
        <f>SUMIFS(СВЦЭМ!$D$33:$D$776,СВЦЭМ!$A$33:$A$776,$A130,СВЦЭМ!$B$33:$B$776,R$119)+'СЕТ СН'!$I$11+СВЦЭМ!$D$10+'СЕТ СН'!$I$6-'СЕТ СН'!$I$23</f>
        <v>1351.1921204</v>
      </c>
      <c r="S130" s="36">
        <f>SUMIFS(СВЦЭМ!$D$33:$D$776,СВЦЭМ!$A$33:$A$776,$A130,СВЦЭМ!$B$33:$B$776,S$119)+'СЕТ СН'!$I$11+СВЦЭМ!$D$10+'СЕТ СН'!$I$6-'СЕТ СН'!$I$23</f>
        <v>1309.5175662299998</v>
      </c>
      <c r="T130" s="36">
        <f>SUMIFS(СВЦЭМ!$D$33:$D$776,СВЦЭМ!$A$33:$A$776,$A130,СВЦЭМ!$B$33:$B$776,T$119)+'СЕТ СН'!$I$11+СВЦЭМ!$D$10+'СЕТ СН'!$I$6-'СЕТ СН'!$I$23</f>
        <v>1328.5081080099999</v>
      </c>
      <c r="U130" s="36">
        <f>SUMIFS(СВЦЭМ!$D$33:$D$776,СВЦЭМ!$A$33:$A$776,$A130,СВЦЭМ!$B$33:$B$776,U$119)+'СЕТ СН'!$I$11+СВЦЭМ!$D$10+'СЕТ СН'!$I$6-'СЕТ СН'!$I$23</f>
        <v>1337.36914437</v>
      </c>
      <c r="V130" s="36">
        <f>SUMIFS(СВЦЭМ!$D$33:$D$776,СВЦЭМ!$A$33:$A$776,$A130,СВЦЭМ!$B$33:$B$776,V$119)+'СЕТ СН'!$I$11+СВЦЭМ!$D$10+'СЕТ СН'!$I$6-'СЕТ СН'!$I$23</f>
        <v>1306.7747838400001</v>
      </c>
      <c r="W130" s="36">
        <f>SUMIFS(СВЦЭМ!$D$33:$D$776,СВЦЭМ!$A$33:$A$776,$A130,СВЦЭМ!$B$33:$B$776,W$119)+'СЕТ СН'!$I$11+СВЦЭМ!$D$10+'СЕТ СН'!$I$6-'СЕТ СН'!$I$23</f>
        <v>1289.6019985399998</v>
      </c>
      <c r="X130" s="36">
        <f>SUMIFS(СВЦЭМ!$D$33:$D$776,СВЦЭМ!$A$33:$A$776,$A130,СВЦЭМ!$B$33:$B$776,X$119)+'СЕТ СН'!$I$11+СВЦЭМ!$D$10+'СЕТ СН'!$I$6-'СЕТ СН'!$I$23</f>
        <v>1266.1817634899999</v>
      </c>
      <c r="Y130" s="36">
        <f>SUMIFS(СВЦЭМ!$D$33:$D$776,СВЦЭМ!$A$33:$A$776,$A130,СВЦЭМ!$B$33:$B$776,Y$119)+'СЕТ СН'!$I$11+СВЦЭМ!$D$10+'СЕТ СН'!$I$6-'СЕТ СН'!$I$23</f>
        <v>1302.0858549499999</v>
      </c>
    </row>
    <row r="131" spans="1:25" ht="15.75" x14ac:dyDescent="0.2">
      <c r="A131" s="35">
        <f t="shared" si="3"/>
        <v>44116</v>
      </c>
      <c r="B131" s="36">
        <f>SUMIFS(СВЦЭМ!$D$33:$D$776,СВЦЭМ!$A$33:$A$776,$A131,СВЦЭМ!$B$33:$B$776,B$119)+'СЕТ СН'!$I$11+СВЦЭМ!$D$10+'СЕТ СН'!$I$6-'СЕТ СН'!$I$23</f>
        <v>1359.7407079499999</v>
      </c>
      <c r="C131" s="36">
        <f>SUMIFS(СВЦЭМ!$D$33:$D$776,СВЦЭМ!$A$33:$A$776,$A131,СВЦЭМ!$B$33:$B$776,C$119)+'СЕТ СН'!$I$11+СВЦЭМ!$D$10+'СЕТ СН'!$I$6-'СЕТ СН'!$I$23</f>
        <v>1434.72658409</v>
      </c>
      <c r="D131" s="36">
        <f>SUMIFS(СВЦЭМ!$D$33:$D$776,СВЦЭМ!$A$33:$A$776,$A131,СВЦЭМ!$B$33:$B$776,D$119)+'СЕТ СН'!$I$11+СВЦЭМ!$D$10+'СЕТ СН'!$I$6-'СЕТ СН'!$I$23</f>
        <v>1504.6049892599999</v>
      </c>
      <c r="E131" s="36">
        <f>SUMIFS(СВЦЭМ!$D$33:$D$776,СВЦЭМ!$A$33:$A$776,$A131,СВЦЭМ!$B$33:$B$776,E$119)+'СЕТ СН'!$I$11+СВЦЭМ!$D$10+'СЕТ СН'!$I$6-'СЕТ СН'!$I$23</f>
        <v>1522.9412943899999</v>
      </c>
      <c r="F131" s="36">
        <f>SUMIFS(СВЦЭМ!$D$33:$D$776,СВЦЭМ!$A$33:$A$776,$A131,СВЦЭМ!$B$33:$B$776,F$119)+'СЕТ СН'!$I$11+СВЦЭМ!$D$10+'СЕТ СН'!$I$6-'СЕТ СН'!$I$23</f>
        <v>1518.3205153399999</v>
      </c>
      <c r="G131" s="36">
        <f>SUMIFS(СВЦЭМ!$D$33:$D$776,СВЦЭМ!$A$33:$A$776,$A131,СВЦЭМ!$B$33:$B$776,G$119)+'СЕТ СН'!$I$11+СВЦЭМ!$D$10+'СЕТ СН'!$I$6-'СЕТ СН'!$I$23</f>
        <v>1501.9138908800001</v>
      </c>
      <c r="H131" s="36">
        <f>SUMIFS(СВЦЭМ!$D$33:$D$776,СВЦЭМ!$A$33:$A$776,$A131,СВЦЭМ!$B$33:$B$776,H$119)+'СЕТ СН'!$I$11+СВЦЭМ!$D$10+'СЕТ СН'!$I$6-'СЕТ СН'!$I$23</f>
        <v>1451.9430794899999</v>
      </c>
      <c r="I131" s="36">
        <f>SUMIFS(СВЦЭМ!$D$33:$D$776,СВЦЭМ!$A$33:$A$776,$A131,СВЦЭМ!$B$33:$B$776,I$119)+'СЕТ СН'!$I$11+СВЦЭМ!$D$10+'СЕТ СН'!$I$6-'СЕТ СН'!$I$23</f>
        <v>1412.0005654399999</v>
      </c>
      <c r="J131" s="36">
        <f>SUMIFS(СВЦЭМ!$D$33:$D$776,СВЦЭМ!$A$33:$A$776,$A131,СВЦЭМ!$B$33:$B$776,J$119)+'СЕТ СН'!$I$11+СВЦЭМ!$D$10+'СЕТ СН'!$I$6-'СЕТ СН'!$I$23</f>
        <v>1336.5326123599998</v>
      </c>
      <c r="K131" s="36">
        <f>SUMIFS(СВЦЭМ!$D$33:$D$776,СВЦЭМ!$A$33:$A$776,$A131,СВЦЭМ!$B$33:$B$776,K$119)+'СЕТ СН'!$I$11+СВЦЭМ!$D$10+'СЕТ СН'!$I$6-'СЕТ СН'!$I$23</f>
        <v>1288.07352965</v>
      </c>
      <c r="L131" s="36">
        <f>SUMIFS(СВЦЭМ!$D$33:$D$776,СВЦЭМ!$A$33:$A$776,$A131,СВЦЭМ!$B$33:$B$776,L$119)+'СЕТ СН'!$I$11+СВЦЭМ!$D$10+'СЕТ СН'!$I$6-'СЕТ СН'!$I$23</f>
        <v>1284.1135083499998</v>
      </c>
      <c r="M131" s="36">
        <f>SUMIFS(СВЦЭМ!$D$33:$D$776,СВЦЭМ!$A$33:$A$776,$A131,СВЦЭМ!$B$33:$B$776,M$119)+'СЕТ СН'!$I$11+СВЦЭМ!$D$10+'СЕТ СН'!$I$6-'СЕТ СН'!$I$23</f>
        <v>1284.45946835</v>
      </c>
      <c r="N131" s="36">
        <f>SUMIFS(СВЦЭМ!$D$33:$D$776,СВЦЭМ!$A$33:$A$776,$A131,СВЦЭМ!$B$33:$B$776,N$119)+'СЕТ СН'!$I$11+СВЦЭМ!$D$10+'СЕТ СН'!$I$6-'СЕТ СН'!$I$23</f>
        <v>1291.4508061500001</v>
      </c>
      <c r="O131" s="36">
        <f>SUMIFS(СВЦЭМ!$D$33:$D$776,СВЦЭМ!$A$33:$A$776,$A131,СВЦЭМ!$B$33:$B$776,O$119)+'СЕТ СН'!$I$11+СВЦЭМ!$D$10+'СЕТ СН'!$I$6-'СЕТ СН'!$I$23</f>
        <v>1311.8121297299999</v>
      </c>
      <c r="P131" s="36">
        <f>SUMIFS(СВЦЭМ!$D$33:$D$776,СВЦЭМ!$A$33:$A$776,$A131,СВЦЭМ!$B$33:$B$776,P$119)+'СЕТ СН'!$I$11+СВЦЭМ!$D$10+'СЕТ СН'!$I$6-'СЕТ СН'!$I$23</f>
        <v>1349.3902599099999</v>
      </c>
      <c r="Q131" s="36">
        <f>SUMIFS(СВЦЭМ!$D$33:$D$776,СВЦЭМ!$A$33:$A$776,$A131,СВЦЭМ!$B$33:$B$776,Q$119)+'СЕТ СН'!$I$11+СВЦЭМ!$D$10+'СЕТ СН'!$I$6-'СЕТ СН'!$I$23</f>
        <v>1334.3935589299999</v>
      </c>
      <c r="R131" s="36">
        <f>SUMIFS(СВЦЭМ!$D$33:$D$776,СВЦЭМ!$A$33:$A$776,$A131,СВЦЭМ!$B$33:$B$776,R$119)+'СЕТ СН'!$I$11+СВЦЭМ!$D$10+'СЕТ СН'!$I$6-'СЕТ СН'!$I$23</f>
        <v>1288.3625094199999</v>
      </c>
      <c r="S131" s="36">
        <f>SUMIFS(СВЦЭМ!$D$33:$D$776,СВЦЭМ!$A$33:$A$776,$A131,СВЦЭМ!$B$33:$B$776,S$119)+'СЕТ СН'!$I$11+СВЦЭМ!$D$10+'СЕТ СН'!$I$6-'СЕТ СН'!$I$23</f>
        <v>1238.6559639</v>
      </c>
      <c r="T131" s="36">
        <f>SUMIFS(СВЦЭМ!$D$33:$D$776,СВЦЭМ!$A$33:$A$776,$A131,СВЦЭМ!$B$33:$B$776,T$119)+'СЕТ СН'!$I$11+СВЦЭМ!$D$10+'СЕТ СН'!$I$6-'СЕТ СН'!$I$23</f>
        <v>1248.72607892</v>
      </c>
      <c r="U131" s="36">
        <f>SUMIFS(СВЦЭМ!$D$33:$D$776,СВЦЭМ!$A$33:$A$776,$A131,СВЦЭМ!$B$33:$B$776,U$119)+'СЕТ СН'!$I$11+СВЦЭМ!$D$10+'СЕТ СН'!$I$6-'СЕТ СН'!$I$23</f>
        <v>1277.0908304099999</v>
      </c>
      <c r="V131" s="36">
        <f>SUMIFS(СВЦЭМ!$D$33:$D$776,СВЦЭМ!$A$33:$A$776,$A131,СВЦЭМ!$B$33:$B$776,V$119)+'СЕТ СН'!$I$11+СВЦЭМ!$D$10+'СЕТ СН'!$I$6-'СЕТ СН'!$I$23</f>
        <v>1276.35590508</v>
      </c>
      <c r="W131" s="36">
        <f>SUMIFS(СВЦЭМ!$D$33:$D$776,СВЦЭМ!$A$33:$A$776,$A131,СВЦЭМ!$B$33:$B$776,W$119)+'СЕТ СН'!$I$11+СВЦЭМ!$D$10+'СЕТ СН'!$I$6-'СЕТ СН'!$I$23</f>
        <v>1268.8574000499998</v>
      </c>
      <c r="X131" s="36">
        <f>SUMIFS(СВЦЭМ!$D$33:$D$776,СВЦЭМ!$A$33:$A$776,$A131,СВЦЭМ!$B$33:$B$776,X$119)+'СЕТ СН'!$I$11+СВЦЭМ!$D$10+'СЕТ СН'!$I$6-'СЕТ СН'!$I$23</f>
        <v>1242.98261355</v>
      </c>
      <c r="Y131" s="36">
        <f>SUMIFS(СВЦЭМ!$D$33:$D$776,СВЦЭМ!$A$33:$A$776,$A131,СВЦЭМ!$B$33:$B$776,Y$119)+'СЕТ СН'!$I$11+СВЦЭМ!$D$10+'СЕТ СН'!$I$6-'СЕТ СН'!$I$23</f>
        <v>1274.7420969</v>
      </c>
    </row>
    <row r="132" spans="1:25" ht="15.75" x14ac:dyDescent="0.2">
      <c r="A132" s="35">
        <f t="shared" si="3"/>
        <v>44117</v>
      </c>
      <c r="B132" s="36">
        <f>SUMIFS(СВЦЭМ!$D$33:$D$776,СВЦЭМ!$A$33:$A$776,$A132,СВЦЭМ!$B$33:$B$776,B$119)+'СЕТ СН'!$I$11+СВЦЭМ!$D$10+'СЕТ СН'!$I$6-'СЕТ СН'!$I$23</f>
        <v>1345.48968724</v>
      </c>
      <c r="C132" s="36">
        <f>SUMIFS(СВЦЭМ!$D$33:$D$776,СВЦЭМ!$A$33:$A$776,$A132,СВЦЭМ!$B$33:$B$776,C$119)+'СЕТ СН'!$I$11+СВЦЭМ!$D$10+'СЕТ СН'!$I$6-'СЕТ СН'!$I$23</f>
        <v>1420.95321126</v>
      </c>
      <c r="D132" s="36">
        <f>SUMIFS(СВЦЭМ!$D$33:$D$776,СВЦЭМ!$A$33:$A$776,$A132,СВЦЭМ!$B$33:$B$776,D$119)+'СЕТ СН'!$I$11+СВЦЭМ!$D$10+'СЕТ СН'!$I$6-'СЕТ СН'!$I$23</f>
        <v>1481.6171705299998</v>
      </c>
      <c r="E132" s="36">
        <f>SUMIFS(СВЦЭМ!$D$33:$D$776,СВЦЭМ!$A$33:$A$776,$A132,СВЦЭМ!$B$33:$B$776,E$119)+'СЕТ СН'!$I$11+СВЦЭМ!$D$10+'СЕТ СН'!$I$6-'СЕТ СН'!$I$23</f>
        <v>1497.2505690200001</v>
      </c>
      <c r="F132" s="36">
        <f>SUMIFS(СВЦЭМ!$D$33:$D$776,СВЦЭМ!$A$33:$A$776,$A132,СВЦЭМ!$B$33:$B$776,F$119)+'СЕТ СН'!$I$11+СВЦЭМ!$D$10+'СЕТ СН'!$I$6-'СЕТ СН'!$I$23</f>
        <v>1492.6748962900001</v>
      </c>
      <c r="G132" s="36">
        <f>SUMIFS(СВЦЭМ!$D$33:$D$776,СВЦЭМ!$A$33:$A$776,$A132,СВЦЭМ!$B$33:$B$776,G$119)+'СЕТ СН'!$I$11+СВЦЭМ!$D$10+'СЕТ СН'!$I$6-'СЕТ СН'!$I$23</f>
        <v>1481.2830468499999</v>
      </c>
      <c r="H132" s="36">
        <f>SUMIFS(СВЦЭМ!$D$33:$D$776,СВЦЭМ!$A$33:$A$776,$A132,СВЦЭМ!$B$33:$B$776,H$119)+'СЕТ СН'!$I$11+СВЦЭМ!$D$10+'СЕТ СН'!$I$6-'СЕТ СН'!$I$23</f>
        <v>1456.9472335099999</v>
      </c>
      <c r="I132" s="36">
        <f>SUMIFS(СВЦЭМ!$D$33:$D$776,СВЦЭМ!$A$33:$A$776,$A132,СВЦЭМ!$B$33:$B$776,I$119)+'СЕТ СН'!$I$11+СВЦЭМ!$D$10+'СЕТ СН'!$I$6-'СЕТ СН'!$I$23</f>
        <v>1450.3350807100001</v>
      </c>
      <c r="J132" s="36">
        <f>SUMIFS(СВЦЭМ!$D$33:$D$776,СВЦЭМ!$A$33:$A$776,$A132,СВЦЭМ!$B$33:$B$776,J$119)+'СЕТ СН'!$I$11+СВЦЭМ!$D$10+'СЕТ СН'!$I$6-'СЕТ СН'!$I$23</f>
        <v>1394.2274889</v>
      </c>
      <c r="K132" s="36">
        <f>SUMIFS(СВЦЭМ!$D$33:$D$776,СВЦЭМ!$A$33:$A$776,$A132,СВЦЭМ!$B$33:$B$776,K$119)+'СЕТ СН'!$I$11+СВЦЭМ!$D$10+'СЕТ СН'!$I$6-'СЕТ СН'!$I$23</f>
        <v>1352.6140189799999</v>
      </c>
      <c r="L132" s="36">
        <f>SUMIFS(СВЦЭМ!$D$33:$D$776,СВЦЭМ!$A$33:$A$776,$A132,СВЦЭМ!$B$33:$B$776,L$119)+'СЕТ СН'!$I$11+СВЦЭМ!$D$10+'СЕТ СН'!$I$6-'СЕТ СН'!$I$23</f>
        <v>1354.510106</v>
      </c>
      <c r="M132" s="36">
        <f>SUMIFS(СВЦЭМ!$D$33:$D$776,СВЦЭМ!$A$33:$A$776,$A132,СВЦЭМ!$B$33:$B$776,M$119)+'СЕТ СН'!$I$11+СВЦЭМ!$D$10+'СЕТ СН'!$I$6-'СЕТ СН'!$I$23</f>
        <v>1364.8341961399999</v>
      </c>
      <c r="N132" s="36">
        <f>SUMIFS(СВЦЭМ!$D$33:$D$776,СВЦЭМ!$A$33:$A$776,$A132,СВЦЭМ!$B$33:$B$776,N$119)+'СЕТ СН'!$I$11+СВЦЭМ!$D$10+'СЕТ СН'!$I$6-'СЕТ СН'!$I$23</f>
        <v>1370.5590124599998</v>
      </c>
      <c r="O132" s="36">
        <f>SUMIFS(СВЦЭМ!$D$33:$D$776,СВЦЭМ!$A$33:$A$776,$A132,СВЦЭМ!$B$33:$B$776,O$119)+'СЕТ СН'!$I$11+СВЦЭМ!$D$10+'СЕТ СН'!$I$6-'СЕТ СН'!$I$23</f>
        <v>1407.7637565199998</v>
      </c>
      <c r="P132" s="36">
        <f>SUMIFS(СВЦЭМ!$D$33:$D$776,СВЦЭМ!$A$33:$A$776,$A132,СВЦЭМ!$B$33:$B$776,P$119)+'СЕТ СН'!$I$11+СВЦЭМ!$D$10+'СЕТ СН'!$I$6-'СЕТ СН'!$I$23</f>
        <v>1438.6612912199998</v>
      </c>
      <c r="Q132" s="36">
        <f>SUMIFS(СВЦЭМ!$D$33:$D$776,СВЦЭМ!$A$33:$A$776,$A132,СВЦЭМ!$B$33:$B$776,Q$119)+'СЕТ СН'!$I$11+СВЦЭМ!$D$10+'СЕТ СН'!$I$6-'СЕТ СН'!$I$23</f>
        <v>1399.1235806599998</v>
      </c>
      <c r="R132" s="36">
        <f>SUMIFS(СВЦЭМ!$D$33:$D$776,СВЦЭМ!$A$33:$A$776,$A132,СВЦЭМ!$B$33:$B$776,R$119)+'СЕТ СН'!$I$11+СВЦЭМ!$D$10+'СЕТ СН'!$I$6-'СЕТ СН'!$I$23</f>
        <v>1348.6765353199999</v>
      </c>
      <c r="S132" s="36">
        <f>SUMIFS(СВЦЭМ!$D$33:$D$776,СВЦЭМ!$A$33:$A$776,$A132,СВЦЭМ!$B$33:$B$776,S$119)+'СЕТ СН'!$I$11+СВЦЭМ!$D$10+'СЕТ СН'!$I$6-'СЕТ СН'!$I$23</f>
        <v>1304.6398795</v>
      </c>
      <c r="T132" s="36">
        <f>SUMIFS(СВЦЭМ!$D$33:$D$776,СВЦЭМ!$A$33:$A$776,$A132,СВЦЭМ!$B$33:$B$776,T$119)+'СЕТ СН'!$I$11+СВЦЭМ!$D$10+'СЕТ СН'!$I$6-'СЕТ СН'!$I$23</f>
        <v>1303.0203401899998</v>
      </c>
      <c r="U132" s="36">
        <f>SUMIFS(СВЦЭМ!$D$33:$D$776,СВЦЭМ!$A$33:$A$776,$A132,СВЦЭМ!$B$33:$B$776,U$119)+'СЕТ СН'!$I$11+СВЦЭМ!$D$10+'СЕТ СН'!$I$6-'СЕТ СН'!$I$23</f>
        <v>1324.5066458599999</v>
      </c>
      <c r="V132" s="36">
        <f>SUMIFS(СВЦЭМ!$D$33:$D$776,СВЦЭМ!$A$33:$A$776,$A132,СВЦЭМ!$B$33:$B$776,V$119)+'СЕТ СН'!$I$11+СВЦЭМ!$D$10+'СЕТ СН'!$I$6-'СЕТ СН'!$I$23</f>
        <v>1319.05074014</v>
      </c>
      <c r="W132" s="36">
        <f>SUMIFS(СВЦЭМ!$D$33:$D$776,СВЦЭМ!$A$33:$A$776,$A132,СВЦЭМ!$B$33:$B$776,W$119)+'СЕТ СН'!$I$11+СВЦЭМ!$D$10+'СЕТ СН'!$I$6-'СЕТ СН'!$I$23</f>
        <v>1311.1158802499999</v>
      </c>
      <c r="X132" s="36">
        <f>SUMIFS(СВЦЭМ!$D$33:$D$776,СВЦЭМ!$A$33:$A$776,$A132,СВЦЭМ!$B$33:$B$776,X$119)+'СЕТ СН'!$I$11+СВЦЭМ!$D$10+'СЕТ СН'!$I$6-'СЕТ СН'!$I$23</f>
        <v>1293.7951858599999</v>
      </c>
      <c r="Y132" s="36">
        <f>SUMIFS(СВЦЭМ!$D$33:$D$776,СВЦЭМ!$A$33:$A$776,$A132,СВЦЭМ!$B$33:$B$776,Y$119)+'СЕТ СН'!$I$11+СВЦЭМ!$D$10+'СЕТ СН'!$I$6-'СЕТ СН'!$I$23</f>
        <v>1314.0229672</v>
      </c>
    </row>
    <row r="133" spans="1:25" ht="15.75" x14ac:dyDescent="0.2">
      <c r="A133" s="35">
        <f t="shared" si="3"/>
        <v>44118</v>
      </c>
      <c r="B133" s="36">
        <f>SUMIFS(СВЦЭМ!$D$33:$D$776,СВЦЭМ!$A$33:$A$776,$A133,СВЦЭМ!$B$33:$B$776,B$119)+'СЕТ СН'!$I$11+СВЦЭМ!$D$10+'СЕТ СН'!$I$6-'СЕТ СН'!$I$23</f>
        <v>1384.7425592</v>
      </c>
      <c r="C133" s="36">
        <f>SUMIFS(СВЦЭМ!$D$33:$D$776,СВЦЭМ!$A$33:$A$776,$A133,СВЦЭМ!$B$33:$B$776,C$119)+'СЕТ СН'!$I$11+СВЦЭМ!$D$10+'СЕТ СН'!$I$6-'СЕТ СН'!$I$23</f>
        <v>1452.6213946600001</v>
      </c>
      <c r="D133" s="36">
        <f>SUMIFS(СВЦЭМ!$D$33:$D$776,СВЦЭМ!$A$33:$A$776,$A133,СВЦЭМ!$B$33:$B$776,D$119)+'СЕТ СН'!$I$11+СВЦЭМ!$D$10+'СЕТ СН'!$I$6-'СЕТ СН'!$I$23</f>
        <v>1519.49732961</v>
      </c>
      <c r="E133" s="36">
        <f>SUMIFS(СВЦЭМ!$D$33:$D$776,СВЦЭМ!$A$33:$A$776,$A133,СВЦЭМ!$B$33:$B$776,E$119)+'СЕТ СН'!$I$11+СВЦЭМ!$D$10+'СЕТ СН'!$I$6-'СЕТ СН'!$I$23</f>
        <v>1534.1247237699999</v>
      </c>
      <c r="F133" s="36">
        <f>SUMIFS(СВЦЭМ!$D$33:$D$776,СВЦЭМ!$A$33:$A$776,$A133,СВЦЭМ!$B$33:$B$776,F$119)+'СЕТ СН'!$I$11+СВЦЭМ!$D$10+'СЕТ СН'!$I$6-'СЕТ СН'!$I$23</f>
        <v>1525.98320066</v>
      </c>
      <c r="G133" s="36">
        <f>SUMIFS(СВЦЭМ!$D$33:$D$776,СВЦЭМ!$A$33:$A$776,$A133,СВЦЭМ!$B$33:$B$776,G$119)+'СЕТ СН'!$I$11+СВЦЭМ!$D$10+'СЕТ СН'!$I$6-'СЕТ СН'!$I$23</f>
        <v>1517.2713562199999</v>
      </c>
      <c r="H133" s="36">
        <f>SUMIFS(СВЦЭМ!$D$33:$D$776,СВЦЭМ!$A$33:$A$776,$A133,СВЦЭМ!$B$33:$B$776,H$119)+'СЕТ СН'!$I$11+СВЦЭМ!$D$10+'СЕТ СН'!$I$6-'СЕТ СН'!$I$23</f>
        <v>1470.52254653</v>
      </c>
      <c r="I133" s="36">
        <f>SUMIFS(СВЦЭМ!$D$33:$D$776,СВЦЭМ!$A$33:$A$776,$A133,СВЦЭМ!$B$33:$B$776,I$119)+'СЕТ СН'!$I$11+СВЦЭМ!$D$10+'СЕТ СН'!$I$6-'СЕТ СН'!$I$23</f>
        <v>1427.9393243099998</v>
      </c>
      <c r="J133" s="36">
        <f>SUMIFS(СВЦЭМ!$D$33:$D$776,СВЦЭМ!$A$33:$A$776,$A133,СВЦЭМ!$B$33:$B$776,J$119)+'СЕТ СН'!$I$11+СВЦЭМ!$D$10+'СЕТ СН'!$I$6-'СЕТ СН'!$I$23</f>
        <v>1365.6207993799999</v>
      </c>
      <c r="K133" s="36">
        <f>SUMIFS(СВЦЭМ!$D$33:$D$776,СВЦЭМ!$A$33:$A$776,$A133,СВЦЭМ!$B$33:$B$776,K$119)+'СЕТ СН'!$I$11+СВЦЭМ!$D$10+'СЕТ СН'!$I$6-'СЕТ СН'!$I$23</f>
        <v>1327.8127727799999</v>
      </c>
      <c r="L133" s="36">
        <f>SUMIFS(СВЦЭМ!$D$33:$D$776,СВЦЭМ!$A$33:$A$776,$A133,СВЦЭМ!$B$33:$B$776,L$119)+'СЕТ СН'!$I$11+СВЦЭМ!$D$10+'СЕТ СН'!$I$6-'СЕТ СН'!$I$23</f>
        <v>1335.1970179800001</v>
      </c>
      <c r="M133" s="36">
        <f>SUMIFS(СВЦЭМ!$D$33:$D$776,СВЦЭМ!$A$33:$A$776,$A133,СВЦЭМ!$B$33:$B$776,M$119)+'СЕТ СН'!$I$11+СВЦЭМ!$D$10+'СЕТ СН'!$I$6-'СЕТ СН'!$I$23</f>
        <v>1351.2546679100001</v>
      </c>
      <c r="N133" s="36">
        <f>SUMIFS(СВЦЭМ!$D$33:$D$776,СВЦЭМ!$A$33:$A$776,$A133,СВЦЭМ!$B$33:$B$776,N$119)+'СЕТ СН'!$I$11+СВЦЭМ!$D$10+'СЕТ СН'!$I$6-'СЕТ СН'!$I$23</f>
        <v>1357.8289102799999</v>
      </c>
      <c r="O133" s="36">
        <f>SUMIFS(СВЦЭМ!$D$33:$D$776,СВЦЭМ!$A$33:$A$776,$A133,СВЦЭМ!$B$33:$B$776,O$119)+'СЕТ СН'!$I$11+СВЦЭМ!$D$10+'СЕТ СН'!$I$6-'СЕТ СН'!$I$23</f>
        <v>1408.23694409</v>
      </c>
      <c r="P133" s="36">
        <f>SUMIFS(СВЦЭМ!$D$33:$D$776,СВЦЭМ!$A$33:$A$776,$A133,СВЦЭМ!$B$33:$B$776,P$119)+'СЕТ СН'!$I$11+СВЦЭМ!$D$10+'СЕТ СН'!$I$6-'СЕТ СН'!$I$23</f>
        <v>1438.44676753</v>
      </c>
      <c r="Q133" s="36">
        <f>SUMIFS(СВЦЭМ!$D$33:$D$776,СВЦЭМ!$A$33:$A$776,$A133,СВЦЭМ!$B$33:$B$776,Q$119)+'СЕТ СН'!$I$11+СВЦЭМ!$D$10+'СЕТ СН'!$I$6-'СЕТ СН'!$I$23</f>
        <v>1398.8308049</v>
      </c>
      <c r="R133" s="36">
        <f>SUMIFS(СВЦЭМ!$D$33:$D$776,СВЦЭМ!$A$33:$A$776,$A133,СВЦЭМ!$B$33:$B$776,R$119)+'СЕТ СН'!$I$11+СВЦЭМ!$D$10+'СЕТ СН'!$I$6-'СЕТ СН'!$I$23</f>
        <v>1347.3921572899999</v>
      </c>
      <c r="S133" s="36">
        <f>SUMIFS(СВЦЭМ!$D$33:$D$776,СВЦЭМ!$A$33:$A$776,$A133,СВЦЭМ!$B$33:$B$776,S$119)+'СЕТ СН'!$I$11+СВЦЭМ!$D$10+'СЕТ СН'!$I$6-'СЕТ СН'!$I$23</f>
        <v>1292.5588723599999</v>
      </c>
      <c r="T133" s="36">
        <f>SUMIFS(СВЦЭМ!$D$33:$D$776,СВЦЭМ!$A$33:$A$776,$A133,СВЦЭМ!$B$33:$B$776,T$119)+'СЕТ СН'!$I$11+СВЦЭМ!$D$10+'СЕТ СН'!$I$6-'СЕТ СН'!$I$23</f>
        <v>1274.97395162</v>
      </c>
      <c r="U133" s="36">
        <f>SUMIFS(СВЦЭМ!$D$33:$D$776,СВЦЭМ!$A$33:$A$776,$A133,СВЦЭМ!$B$33:$B$776,U$119)+'СЕТ СН'!$I$11+СВЦЭМ!$D$10+'СЕТ СН'!$I$6-'СЕТ СН'!$I$23</f>
        <v>1303.9654635100001</v>
      </c>
      <c r="V133" s="36">
        <f>SUMIFS(СВЦЭМ!$D$33:$D$776,СВЦЭМ!$A$33:$A$776,$A133,СВЦЭМ!$B$33:$B$776,V$119)+'СЕТ СН'!$I$11+СВЦЭМ!$D$10+'СЕТ СН'!$I$6-'СЕТ СН'!$I$23</f>
        <v>1298.52666497</v>
      </c>
      <c r="W133" s="36">
        <f>SUMIFS(СВЦЭМ!$D$33:$D$776,СВЦЭМ!$A$33:$A$776,$A133,СВЦЭМ!$B$33:$B$776,W$119)+'СЕТ СН'!$I$11+СВЦЭМ!$D$10+'СЕТ СН'!$I$6-'СЕТ СН'!$I$23</f>
        <v>1286.38387988</v>
      </c>
      <c r="X133" s="36">
        <f>SUMIFS(СВЦЭМ!$D$33:$D$776,СВЦЭМ!$A$33:$A$776,$A133,СВЦЭМ!$B$33:$B$776,X$119)+'СЕТ СН'!$I$11+СВЦЭМ!$D$10+'СЕТ СН'!$I$6-'СЕТ СН'!$I$23</f>
        <v>1269.5582072399998</v>
      </c>
      <c r="Y133" s="36">
        <f>SUMIFS(СВЦЭМ!$D$33:$D$776,СВЦЭМ!$A$33:$A$776,$A133,СВЦЭМ!$B$33:$B$776,Y$119)+'СЕТ СН'!$I$11+СВЦЭМ!$D$10+'СЕТ СН'!$I$6-'СЕТ СН'!$I$23</f>
        <v>1299.6364708999999</v>
      </c>
    </row>
    <row r="134" spans="1:25" ht="15.75" x14ac:dyDescent="0.2">
      <c r="A134" s="35">
        <f t="shared" si="3"/>
        <v>44119</v>
      </c>
      <c r="B134" s="36">
        <f>SUMIFS(СВЦЭМ!$D$33:$D$776,СВЦЭМ!$A$33:$A$776,$A134,СВЦЭМ!$B$33:$B$776,B$119)+'СЕТ СН'!$I$11+СВЦЭМ!$D$10+'СЕТ СН'!$I$6-'СЕТ СН'!$I$23</f>
        <v>1402.0703281699998</v>
      </c>
      <c r="C134" s="36">
        <f>SUMIFS(СВЦЭМ!$D$33:$D$776,СВЦЭМ!$A$33:$A$776,$A134,СВЦЭМ!$B$33:$B$776,C$119)+'СЕТ СН'!$I$11+СВЦЭМ!$D$10+'СЕТ СН'!$I$6-'СЕТ СН'!$I$23</f>
        <v>1485.52589726</v>
      </c>
      <c r="D134" s="36">
        <f>SUMIFS(СВЦЭМ!$D$33:$D$776,СВЦЭМ!$A$33:$A$776,$A134,СВЦЭМ!$B$33:$B$776,D$119)+'СЕТ СН'!$I$11+СВЦЭМ!$D$10+'СЕТ СН'!$I$6-'СЕТ СН'!$I$23</f>
        <v>1550.5592292599999</v>
      </c>
      <c r="E134" s="36">
        <f>SUMIFS(СВЦЭМ!$D$33:$D$776,СВЦЭМ!$A$33:$A$776,$A134,СВЦЭМ!$B$33:$B$776,E$119)+'СЕТ СН'!$I$11+СВЦЭМ!$D$10+'СЕТ СН'!$I$6-'СЕТ СН'!$I$23</f>
        <v>1555.8501529999999</v>
      </c>
      <c r="F134" s="36">
        <f>SUMIFS(СВЦЭМ!$D$33:$D$776,СВЦЭМ!$A$33:$A$776,$A134,СВЦЭМ!$B$33:$B$776,F$119)+'СЕТ СН'!$I$11+СВЦЭМ!$D$10+'СЕТ СН'!$I$6-'СЕТ СН'!$I$23</f>
        <v>1549.4068943100001</v>
      </c>
      <c r="G134" s="36">
        <f>SUMIFS(СВЦЭМ!$D$33:$D$776,СВЦЭМ!$A$33:$A$776,$A134,СВЦЭМ!$B$33:$B$776,G$119)+'СЕТ СН'!$I$11+СВЦЭМ!$D$10+'СЕТ СН'!$I$6-'СЕТ СН'!$I$23</f>
        <v>1528.2411658299998</v>
      </c>
      <c r="H134" s="36">
        <f>SUMIFS(СВЦЭМ!$D$33:$D$776,СВЦЭМ!$A$33:$A$776,$A134,СВЦЭМ!$B$33:$B$776,H$119)+'СЕТ СН'!$I$11+СВЦЭМ!$D$10+'СЕТ СН'!$I$6-'СЕТ СН'!$I$23</f>
        <v>1482.0367568699999</v>
      </c>
      <c r="I134" s="36">
        <f>SUMIFS(СВЦЭМ!$D$33:$D$776,СВЦЭМ!$A$33:$A$776,$A134,СВЦЭМ!$B$33:$B$776,I$119)+'СЕТ СН'!$I$11+СВЦЭМ!$D$10+'СЕТ СН'!$I$6-'СЕТ СН'!$I$23</f>
        <v>1437.48601044</v>
      </c>
      <c r="J134" s="36">
        <f>SUMIFS(СВЦЭМ!$D$33:$D$776,СВЦЭМ!$A$33:$A$776,$A134,СВЦЭМ!$B$33:$B$776,J$119)+'СЕТ СН'!$I$11+СВЦЭМ!$D$10+'СЕТ СН'!$I$6-'СЕТ СН'!$I$23</f>
        <v>1376.8460509699999</v>
      </c>
      <c r="K134" s="36">
        <f>SUMIFS(СВЦЭМ!$D$33:$D$776,СВЦЭМ!$A$33:$A$776,$A134,СВЦЭМ!$B$33:$B$776,K$119)+'СЕТ СН'!$I$11+СВЦЭМ!$D$10+'СЕТ СН'!$I$6-'СЕТ СН'!$I$23</f>
        <v>1338.1439837399998</v>
      </c>
      <c r="L134" s="36">
        <f>SUMIFS(СВЦЭМ!$D$33:$D$776,СВЦЭМ!$A$33:$A$776,$A134,СВЦЭМ!$B$33:$B$776,L$119)+'СЕТ СН'!$I$11+СВЦЭМ!$D$10+'СЕТ СН'!$I$6-'СЕТ СН'!$I$23</f>
        <v>1341.3660678199999</v>
      </c>
      <c r="M134" s="36">
        <f>SUMIFS(СВЦЭМ!$D$33:$D$776,СВЦЭМ!$A$33:$A$776,$A134,СВЦЭМ!$B$33:$B$776,M$119)+'СЕТ СН'!$I$11+СВЦЭМ!$D$10+'СЕТ СН'!$I$6-'СЕТ СН'!$I$23</f>
        <v>1349.1873403499999</v>
      </c>
      <c r="N134" s="36">
        <f>SUMIFS(СВЦЭМ!$D$33:$D$776,СВЦЭМ!$A$33:$A$776,$A134,СВЦЭМ!$B$33:$B$776,N$119)+'СЕТ СН'!$I$11+СВЦЭМ!$D$10+'СЕТ СН'!$I$6-'СЕТ СН'!$I$23</f>
        <v>1360.0708469299998</v>
      </c>
      <c r="O134" s="36">
        <f>SUMIFS(СВЦЭМ!$D$33:$D$776,СВЦЭМ!$A$33:$A$776,$A134,СВЦЭМ!$B$33:$B$776,O$119)+'СЕТ СН'!$I$11+СВЦЭМ!$D$10+'СЕТ СН'!$I$6-'СЕТ СН'!$I$23</f>
        <v>1379.9943287599999</v>
      </c>
      <c r="P134" s="36">
        <f>SUMIFS(СВЦЭМ!$D$33:$D$776,СВЦЭМ!$A$33:$A$776,$A134,СВЦЭМ!$B$33:$B$776,P$119)+'СЕТ СН'!$I$11+СВЦЭМ!$D$10+'СЕТ СН'!$I$6-'СЕТ СН'!$I$23</f>
        <v>1404.13293445</v>
      </c>
      <c r="Q134" s="36">
        <f>SUMIFS(СВЦЭМ!$D$33:$D$776,СВЦЭМ!$A$33:$A$776,$A134,СВЦЭМ!$B$33:$B$776,Q$119)+'СЕТ СН'!$I$11+СВЦЭМ!$D$10+'СЕТ СН'!$I$6-'СЕТ СН'!$I$23</f>
        <v>1367.0990460899998</v>
      </c>
      <c r="R134" s="36">
        <f>SUMIFS(СВЦЭМ!$D$33:$D$776,СВЦЭМ!$A$33:$A$776,$A134,СВЦЭМ!$B$33:$B$776,R$119)+'СЕТ СН'!$I$11+СВЦЭМ!$D$10+'СЕТ СН'!$I$6-'СЕТ СН'!$I$23</f>
        <v>1318.8311692699999</v>
      </c>
      <c r="S134" s="36">
        <f>SUMIFS(СВЦЭМ!$D$33:$D$776,СВЦЭМ!$A$33:$A$776,$A134,СВЦЭМ!$B$33:$B$776,S$119)+'СЕТ СН'!$I$11+СВЦЭМ!$D$10+'СЕТ СН'!$I$6-'СЕТ СН'!$I$23</f>
        <v>1264.6391461200001</v>
      </c>
      <c r="T134" s="36">
        <f>SUMIFS(СВЦЭМ!$D$33:$D$776,СВЦЭМ!$A$33:$A$776,$A134,СВЦЭМ!$B$33:$B$776,T$119)+'СЕТ СН'!$I$11+СВЦЭМ!$D$10+'СЕТ СН'!$I$6-'СЕТ СН'!$I$23</f>
        <v>1268.8640641699999</v>
      </c>
      <c r="U134" s="36">
        <f>SUMIFS(СВЦЭМ!$D$33:$D$776,СВЦЭМ!$A$33:$A$776,$A134,СВЦЭМ!$B$33:$B$776,U$119)+'СЕТ СН'!$I$11+СВЦЭМ!$D$10+'СЕТ СН'!$I$6-'СЕТ СН'!$I$23</f>
        <v>1293.3068791400001</v>
      </c>
      <c r="V134" s="36">
        <f>SUMIFS(СВЦЭМ!$D$33:$D$776,СВЦЭМ!$A$33:$A$776,$A134,СВЦЭМ!$B$33:$B$776,V$119)+'СЕТ СН'!$I$11+СВЦЭМ!$D$10+'СЕТ СН'!$I$6-'СЕТ СН'!$I$23</f>
        <v>1286.55751745</v>
      </c>
      <c r="W134" s="36">
        <f>SUMIFS(СВЦЭМ!$D$33:$D$776,СВЦЭМ!$A$33:$A$776,$A134,СВЦЭМ!$B$33:$B$776,W$119)+'СЕТ СН'!$I$11+СВЦЭМ!$D$10+'СЕТ СН'!$I$6-'СЕТ СН'!$I$23</f>
        <v>1275.67347582</v>
      </c>
      <c r="X134" s="36">
        <f>SUMIFS(СВЦЭМ!$D$33:$D$776,СВЦЭМ!$A$33:$A$776,$A134,СВЦЭМ!$B$33:$B$776,X$119)+'СЕТ СН'!$I$11+СВЦЭМ!$D$10+'СЕТ СН'!$I$6-'СЕТ СН'!$I$23</f>
        <v>1252.1163445299999</v>
      </c>
      <c r="Y134" s="36">
        <f>SUMIFS(СВЦЭМ!$D$33:$D$776,СВЦЭМ!$A$33:$A$776,$A134,СВЦЭМ!$B$33:$B$776,Y$119)+'СЕТ СН'!$I$11+СВЦЭМ!$D$10+'СЕТ СН'!$I$6-'СЕТ СН'!$I$23</f>
        <v>1301.46280179</v>
      </c>
    </row>
    <row r="135" spans="1:25" ht="15.75" x14ac:dyDescent="0.2">
      <c r="A135" s="35">
        <f t="shared" si="3"/>
        <v>44120</v>
      </c>
      <c r="B135" s="36">
        <f>SUMIFS(СВЦЭМ!$D$33:$D$776,СВЦЭМ!$A$33:$A$776,$A135,СВЦЭМ!$B$33:$B$776,B$119)+'СЕТ СН'!$I$11+СВЦЭМ!$D$10+'СЕТ СН'!$I$6-'СЕТ СН'!$I$23</f>
        <v>1349.10972808</v>
      </c>
      <c r="C135" s="36">
        <f>SUMIFS(СВЦЭМ!$D$33:$D$776,СВЦЭМ!$A$33:$A$776,$A135,СВЦЭМ!$B$33:$B$776,C$119)+'СЕТ СН'!$I$11+СВЦЭМ!$D$10+'СЕТ СН'!$I$6-'СЕТ СН'!$I$23</f>
        <v>1427.30201453</v>
      </c>
      <c r="D135" s="36">
        <f>SUMIFS(СВЦЭМ!$D$33:$D$776,СВЦЭМ!$A$33:$A$776,$A135,СВЦЭМ!$B$33:$B$776,D$119)+'СЕТ СН'!$I$11+СВЦЭМ!$D$10+'СЕТ СН'!$I$6-'СЕТ СН'!$I$23</f>
        <v>1480.9904798399998</v>
      </c>
      <c r="E135" s="36">
        <f>SUMIFS(СВЦЭМ!$D$33:$D$776,СВЦЭМ!$A$33:$A$776,$A135,СВЦЭМ!$B$33:$B$776,E$119)+'СЕТ СН'!$I$11+СВЦЭМ!$D$10+'СЕТ СН'!$I$6-'СЕТ СН'!$I$23</f>
        <v>1485.9646998600001</v>
      </c>
      <c r="F135" s="36">
        <f>SUMIFS(СВЦЭМ!$D$33:$D$776,СВЦЭМ!$A$33:$A$776,$A135,СВЦЭМ!$B$33:$B$776,F$119)+'СЕТ СН'!$I$11+СВЦЭМ!$D$10+'СЕТ СН'!$I$6-'СЕТ СН'!$I$23</f>
        <v>1482.80863284</v>
      </c>
      <c r="G135" s="36">
        <f>SUMIFS(СВЦЭМ!$D$33:$D$776,СВЦЭМ!$A$33:$A$776,$A135,СВЦЭМ!$B$33:$B$776,G$119)+'СЕТ СН'!$I$11+СВЦЭМ!$D$10+'СЕТ СН'!$I$6-'СЕТ СН'!$I$23</f>
        <v>1468.9412272699999</v>
      </c>
      <c r="H135" s="36">
        <f>SUMIFS(СВЦЭМ!$D$33:$D$776,СВЦЭМ!$A$33:$A$776,$A135,СВЦЭМ!$B$33:$B$776,H$119)+'СЕТ СН'!$I$11+СВЦЭМ!$D$10+'СЕТ СН'!$I$6-'СЕТ СН'!$I$23</f>
        <v>1438.60257824</v>
      </c>
      <c r="I135" s="36">
        <f>SUMIFS(СВЦЭМ!$D$33:$D$776,СВЦЭМ!$A$33:$A$776,$A135,СВЦЭМ!$B$33:$B$776,I$119)+'СЕТ СН'!$I$11+СВЦЭМ!$D$10+'СЕТ СН'!$I$6-'СЕТ СН'!$I$23</f>
        <v>1413.1407405199998</v>
      </c>
      <c r="J135" s="36">
        <f>SUMIFS(СВЦЭМ!$D$33:$D$776,СВЦЭМ!$A$33:$A$776,$A135,СВЦЭМ!$B$33:$B$776,J$119)+'СЕТ СН'!$I$11+СВЦЭМ!$D$10+'СЕТ СН'!$I$6-'СЕТ СН'!$I$23</f>
        <v>1384.3256452400001</v>
      </c>
      <c r="K135" s="36">
        <f>SUMIFS(СВЦЭМ!$D$33:$D$776,СВЦЭМ!$A$33:$A$776,$A135,СВЦЭМ!$B$33:$B$776,K$119)+'СЕТ СН'!$I$11+СВЦЭМ!$D$10+'СЕТ СН'!$I$6-'СЕТ СН'!$I$23</f>
        <v>1351.41123322</v>
      </c>
      <c r="L135" s="36">
        <f>SUMIFS(СВЦЭМ!$D$33:$D$776,СВЦЭМ!$A$33:$A$776,$A135,СВЦЭМ!$B$33:$B$776,L$119)+'СЕТ СН'!$I$11+СВЦЭМ!$D$10+'СЕТ СН'!$I$6-'СЕТ СН'!$I$23</f>
        <v>1349.06707936</v>
      </c>
      <c r="M135" s="36">
        <f>SUMIFS(СВЦЭМ!$D$33:$D$776,СВЦЭМ!$A$33:$A$776,$A135,СВЦЭМ!$B$33:$B$776,M$119)+'СЕТ СН'!$I$11+СВЦЭМ!$D$10+'СЕТ СН'!$I$6-'СЕТ СН'!$I$23</f>
        <v>1353.1346809900001</v>
      </c>
      <c r="N135" s="36">
        <f>SUMIFS(СВЦЭМ!$D$33:$D$776,СВЦЭМ!$A$33:$A$776,$A135,СВЦЭМ!$B$33:$B$776,N$119)+'СЕТ СН'!$I$11+СВЦЭМ!$D$10+'СЕТ СН'!$I$6-'СЕТ СН'!$I$23</f>
        <v>1365.4336499799999</v>
      </c>
      <c r="O135" s="36">
        <f>SUMIFS(СВЦЭМ!$D$33:$D$776,СВЦЭМ!$A$33:$A$776,$A135,СВЦЭМ!$B$33:$B$776,O$119)+'СЕТ СН'!$I$11+СВЦЭМ!$D$10+'СЕТ СН'!$I$6-'СЕТ СН'!$I$23</f>
        <v>1401.00942556</v>
      </c>
      <c r="P135" s="36">
        <f>SUMIFS(СВЦЭМ!$D$33:$D$776,СВЦЭМ!$A$33:$A$776,$A135,СВЦЭМ!$B$33:$B$776,P$119)+'СЕТ СН'!$I$11+СВЦЭМ!$D$10+'СЕТ СН'!$I$6-'СЕТ СН'!$I$23</f>
        <v>1444.1680708499998</v>
      </c>
      <c r="Q135" s="36">
        <f>SUMIFS(СВЦЭМ!$D$33:$D$776,СВЦЭМ!$A$33:$A$776,$A135,СВЦЭМ!$B$33:$B$776,Q$119)+'СЕТ СН'!$I$11+СВЦЭМ!$D$10+'СЕТ СН'!$I$6-'СЕТ СН'!$I$23</f>
        <v>1410.8182462</v>
      </c>
      <c r="R135" s="36">
        <f>SUMIFS(СВЦЭМ!$D$33:$D$776,СВЦЭМ!$A$33:$A$776,$A135,СВЦЭМ!$B$33:$B$776,R$119)+'СЕТ СН'!$I$11+СВЦЭМ!$D$10+'СЕТ СН'!$I$6-'СЕТ СН'!$I$23</f>
        <v>1364.0125876299999</v>
      </c>
      <c r="S135" s="36">
        <f>SUMIFS(СВЦЭМ!$D$33:$D$776,СВЦЭМ!$A$33:$A$776,$A135,СВЦЭМ!$B$33:$B$776,S$119)+'СЕТ СН'!$I$11+СВЦЭМ!$D$10+'СЕТ СН'!$I$6-'СЕТ СН'!$I$23</f>
        <v>1303.84322316</v>
      </c>
      <c r="T135" s="36">
        <f>SUMIFS(СВЦЭМ!$D$33:$D$776,СВЦЭМ!$A$33:$A$776,$A135,СВЦЭМ!$B$33:$B$776,T$119)+'СЕТ СН'!$I$11+СВЦЭМ!$D$10+'СЕТ СН'!$I$6-'СЕТ СН'!$I$23</f>
        <v>1277.8374423</v>
      </c>
      <c r="U135" s="36">
        <f>SUMIFS(СВЦЭМ!$D$33:$D$776,СВЦЭМ!$A$33:$A$776,$A135,СВЦЭМ!$B$33:$B$776,U$119)+'СЕТ СН'!$I$11+СВЦЭМ!$D$10+'СЕТ СН'!$I$6-'СЕТ СН'!$I$23</f>
        <v>1280.2331190599998</v>
      </c>
      <c r="V135" s="36">
        <f>SUMIFS(СВЦЭМ!$D$33:$D$776,СВЦЭМ!$A$33:$A$776,$A135,СВЦЭМ!$B$33:$B$776,V$119)+'СЕТ СН'!$I$11+СВЦЭМ!$D$10+'СЕТ СН'!$I$6-'СЕТ СН'!$I$23</f>
        <v>1268.5665518999999</v>
      </c>
      <c r="W135" s="36">
        <f>SUMIFS(СВЦЭМ!$D$33:$D$776,СВЦЭМ!$A$33:$A$776,$A135,СВЦЭМ!$B$33:$B$776,W$119)+'СЕТ СН'!$I$11+СВЦЭМ!$D$10+'СЕТ СН'!$I$6-'СЕТ СН'!$I$23</f>
        <v>1264.3619728499998</v>
      </c>
      <c r="X135" s="36">
        <f>SUMIFS(СВЦЭМ!$D$33:$D$776,СВЦЭМ!$A$33:$A$776,$A135,СВЦЭМ!$B$33:$B$776,X$119)+'СЕТ СН'!$I$11+СВЦЭМ!$D$10+'СЕТ СН'!$I$6-'СЕТ СН'!$I$23</f>
        <v>1263.8479377799999</v>
      </c>
      <c r="Y135" s="36">
        <f>SUMIFS(СВЦЭМ!$D$33:$D$776,СВЦЭМ!$A$33:$A$776,$A135,СВЦЭМ!$B$33:$B$776,Y$119)+'СЕТ СН'!$I$11+СВЦЭМ!$D$10+'СЕТ СН'!$I$6-'СЕТ СН'!$I$23</f>
        <v>1294.42678228</v>
      </c>
    </row>
    <row r="136" spans="1:25" ht="15.75" x14ac:dyDescent="0.2">
      <c r="A136" s="35">
        <f t="shared" si="3"/>
        <v>44121</v>
      </c>
      <c r="B136" s="36">
        <f>SUMIFS(СВЦЭМ!$D$33:$D$776,СВЦЭМ!$A$33:$A$776,$A136,СВЦЭМ!$B$33:$B$776,B$119)+'СЕТ СН'!$I$11+СВЦЭМ!$D$10+'СЕТ СН'!$I$6-'СЕТ СН'!$I$23</f>
        <v>1346.10242294</v>
      </c>
      <c r="C136" s="36">
        <f>SUMIFS(СВЦЭМ!$D$33:$D$776,СВЦЭМ!$A$33:$A$776,$A136,СВЦЭМ!$B$33:$B$776,C$119)+'СЕТ СН'!$I$11+СВЦЭМ!$D$10+'СЕТ СН'!$I$6-'СЕТ СН'!$I$23</f>
        <v>1421.7989158999999</v>
      </c>
      <c r="D136" s="36">
        <f>SUMIFS(СВЦЭМ!$D$33:$D$776,СВЦЭМ!$A$33:$A$776,$A136,СВЦЭМ!$B$33:$B$776,D$119)+'СЕТ СН'!$I$11+СВЦЭМ!$D$10+'СЕТ СН'!$I$6-'СЕТ СН'!$I$23</f>
        <v>1483.0042723699999</v>
      </c>
      <c r="E136" s="36">
        <f>SUMIFS(СВЦЭМ!$D$33:$D$776,СВЦЭМ!$A$33:$A$776,$A136,СВЦЭМ!$B$33:$B$776,E$119)+'СЕТ СН'!$I$11+СВЦЭМ!$D$10+'СЕТ СН'!$I$6-'СЕТ СН'!$I$23</f>
        <v>1491.1886991599999</v>
      </c>
      <c r="F136" s="36">
        <f>SUMIFS(СВЦЭМ!$D$33:$D$776,СВЦЭМ!$A$33:$A$776,$A136,СВЦЭМ!$B$33:$B$776,F$119)+'СЕТ СН'!$I$11+СВЦЭМ!$D$10+'СЕТ СН'!$I$6-'СЕТ СН'!$I$23</f>
        <v>1494.6244465499999</v>
      </c>
      <c r="G136" s="36">
        <f>SUMIFS(СВЦЭМ!$D$33:$D$776,СВЦЭМ!$A$33:$A$776,$A136,СВЦЭМ!$B$33:$B$776,G$119)+'СЕТ СН'!$I$11+СВЦЭМ!$D$10+'СЕТ СН'!$I$6-'СЕТ СН'!$I$23</f>
        <v>1484.61366604</v>
      </c>
      <c r="H136" s="36">
        <f>SUMIFS(СВЦЭМ!$D$33:$D$776,СВЦЭМ!$A$33:$A$776,$A136,СВЦЭМ!$B$33:$B$776,H$119)+'СЕТ СН'!$I$11+СВЦЭМ!$D$10+'СЕТ СН'!$I$6-'СЕТ СН'!$I$23</f>
        <v>1472.0519252899999</v>
      </c>
      <c r="I136" s="36">
        <f>SUMIFS(СВЦЭМ!$D$33:$D$776,СВЦЭМ!$A$33:$A$776,$A136,СВЦЭМ!$B$33:$B$776,I$119)+'СЕТ СН'!$I$11+СВЦЭМ!$D$10+'СЕТ СН'!$I$6-'СЕТ СН'!$I$23</f>
        <v>1469.3887426299998</v>
      </c>
      <c r="J136" s="36">
        <f>SUMIFS(СВЦЭМ!$D$33:$D$776,СВЦЭМ!$A$33:$A$776,$A136,СВЦЭМ!$B$33:$B$776,J$119)+'СЕТ СН'!$I$11+СВЦЭМ!$D$10+'СЕТ СН'!$I$6-'СЕТ СН'!$I$23</f>
        <v>1414.6245150599998</v>
      </c>
      <c r="K136" s="36">
        <f>SUMIFS(СВЦЭМ!$D$33:$D$776,СВЦЭМ!$A$33:$A$776,$A136,СВЦЭМ!$B$33:$B$776,K$119)+'СЕТ СН'!$I$11+СВЦЭМ!$D$10+'СЕТ СН'!$I$6-'СЕТ СН'!$I$23</f>
        <v>1390.48572053</v>
      </c>
      <c r="L136" s="36">
        <f>SUMIFS(СВЦЭМ!$D$33:$D$776,СВЦЭМ!$A$33:$A$776,$A136,СВЦЭМ!$B$33:$B$776,L$119)+'СЕТ СН'!$I$11+СВЦЭМ!$D$10+'СЕТ СН'!$I$6-'СЕТ СН'!$I$23</f>
        <v>1362.29912537</v>
      </c>
      <c r="M136" s="36">
        <f>SUMIFS(СВЦЭМ!$D$33:$D$776,СВЦЭМ!$A$33:$A$776,$A136,СВЦЭМ!$B$33:$B$776,M$119)+'СЕТ СН'!$I$11+СВЦЭМ!$D$10+'СЕТ СН'!$I$6-'СЕТ СН'!$I$23</f>
        <v>1369.9868320099999</v>
      </c>
      <c r="N136" s="36">
        <f>SUMIFS(СВЦЭМ!$D$33:$D$776,СВЦЭМ!$A$33:$A$776,$A136,СВЦЭМ!$B$33:$B$776,N$119)+'СЕТ СН'!$I$11+СВЦЭМ!$D$10+'СЕТ СН'!$I$6-'СЕТ СН'!$I$23</f>
        <v>1383.0427805300001</v>
      </c>
      <c r="O136" s="36">
        <f>SUMIFS(СВЦЭМ!$D$33:$D$776,СВЦЭМ!$A$33:$A$776,$A136,СВЦЭМ!$B$33:$B$776,O$119)+'СЕТ СН'!$I$11+СВЦЭМ!$D$10+'СЕТ СН'!$I$6-'СЕТ СН'!$I$23</f>
        <v>1423.6202082599998</v>
      </c>
      <c r="P136" s="36">
        <f>SUMIFS(СВЦЭМ!$D$33:$D$776,СВЦЭМ!$A$33:$A$776,$A136,СВЦЭМ!$B$33:$B$776,P$119)+'СЕТ СН'!$I$11+СВЦЭМ!$D$10+'СЕТ СН'!$I$6-'СЕТ СН'!$I$23</f>
        <v>1467.5053296999999</v>
      </c>
      <c r="Q136" s="36">
        <f>SUMIFS(СВЦЭМ!$D$33:$D$776,СВЦЭМ!$A$33:$A$776,$A136,СВЦЭМ!$B$33:$B$776,Q$119)+'СЕТ СН'!$I$11+СВЦЭМ!$D$10+'СЕТ СН'!$I$6-'СЕТ СН'!$I$23</f>
        <v>1439.0542921599999</v>
      </c>
      <c r="R136" s="36">
        <f>SUMIFS(СВЦЭМ!$D$33:$D$776,СВЦЭМ!$A$33:$A$776,$A136,СВЦЭМ!$B$33:$B$776,R$119)+'СЕТ СН'!$I$11+СВЦЭМ!$D$10+'СЕТ СН'!$I$6-'СЕТ СН'!$I$23</f>
        <v>1394.3413961599999</v>
      </c>
      <c r="S136" s="36">
        <f>SUMIFS(СВЦЭМ!$D$33:$D$776,СВЦЭМ!$A$33:$A$776,$A136,СВЦЭМ!$B$33:$B$776,S$119)+'СЕТ СН'!$I$11+СВЦЭМ!$D$10+'СЕТ СН'!$I$6-'СЕТ СН'!$I$23</f>
        <v>1329.7625873500001</v>
      </c>
      <c r="T136" s="36">
        <f>SUMIFS(СВЦЭМ!$D$33:$D$776,СВЦЭМ!$A$33:$A$776,$A136,СВЦЭМ!$B$33:$B$776,T$119)+'СЕТ СН'!$I$11+СВЦЭМ!$D$10+'СЕТ СН'!$I$6-'СЕТ СН'!$I$23</f>
        <v>1293.1948160100001</v>
      </c>
      <c r="U136" s="36">
        <f>SUMIFS(СВЦЭМ!$D$33:$D$776,СВЦЭМ!$A$33:$A$776,$A136,СВЦЭМ!$B$33:$B$776,U$119)+'СЕТ СН'!$I$11+СВЦЭМ!$D$10+'СЕТ СН'!$I$6-'СЕТ СН'!$I$23</f>
        <v>1281.54897661</v>
      </c>
      <c r="V136" s="36">
        <f>SUMIFS(СВЦЭМ!$D$33:$D$776,СВЦЭМ!$A$33:$A$776,$A136,СВЦЭМ!$B$33:$B$776,V$119)+'СЕТ СН'!$I$11+СВЦЭМ!$D$10+'СЕТ СН'!$I$6-'СЕТ СН'!$I$23</f>
        <v>1282.4255258899998</v>
      </c>
      <c r="W136" s="36">
        <f>SUMIFS(СВЦЭМ!$D$33:$D$776,СВЦЭМ!$A$33:$A$776,$A136,СВЦЭМ!$B$33:$B$776,W$119)+'СЕТ СН'!$I$11+СВЦЭМ!$D$10+'СЕТ СН'!$I$6-'СЕТ СН'!$I$23</f>
        <v>1283.86229893</v>
      </c>
      <c r="X136" s="36">
        <f>SUMIFS(СВЦЭМ!$D$33:$D$776,СВЦЭМ!$A$33:$A$776,$A136,СВЦЭМ!$B$33:$B$776,X$119)+'СЕТ СН'!$I$11+СВЦЭМ!$D$10+'СЕТ СН'!$I$6-'СЕТ СН'!$I$23</f>
        <v>1303.8657956799998</v>
      </c>
      <c r="Y136" s="36">
        <f>SUMIFS(СВЦЭМ!$D$33:$D$776,СВЦЭМ!$A$33:$A$776,$A136,СВЦЭМ!$B$33:$B$776,Y$119)+'СЕТ СН'!$I$11+СВЦЭМ!$D$10+'СЕТ СН'!$I$6-'СЕТ СН'!$I$23</f>
        <v>1334.5275926700001</v>
      </c>
    </row>
    <row r="137" spans="1:25" ht="15.75" x14ac:dyDescent="0.2">
      <c r="A137" s="35">
        <f t="shared" si="3"/>
        <v>44122</v>
      </c>
      <c r="B137" s="36">
        <f>SUMIFS(СВЦЭМ!$D$33:$D$776,СВЦЭМ!$A$33:$A$776,$A137,СВЦЭМ!$B$33:$B$776,B$119)+'СЕТ СН'!$I$11+СВЦЭМ!$D$10+'СЕТ СН'!$I$6-'СЕТ СН'!$I$23</f>
        <v>1431.8842443499998</v>
      </c>
      <c r="C137" s="36">
        <f>SUMIFS(СВЦЭМ!$D$33:$D$776,СВЦЭМ!$A$33:$A$776,$A137,СВЦЭМ!$B$33:$B$776,C$119)+'СЕТ СН'!$I$11+СВЦЭМ!$D$10+'СЕТ СН'!$I$6-'СЕТ СН'!$I$23</f>
        <v>1527.3797531999999</v>
      </c>
      <c r="D137" s="36">
        <f>SUMIFS(СВЦЭМ!$D$33:$D$776,СВЦЭМ!$A$33:$A$776,$A137,СВЦЭМ!$B$33:$B$776,D$119)+'СЕТ СН'!$I$11+СВЦЭМ!$D$10+'СЕТ СН'!$I$6-'СЕТ СН'!$I$23</f>
        <v>1597.2653031</v>
      </c>
      <c r="E137" s="36">
        <f>SUMIFS(СВЦЭМ!$D$33:$D$776,СВЦЭМ!$A$33:$A$776,$A137,СВЦЭМ!$B$33:$B$776,E$119)+'СЕТ СН'!$I$11+СВЦЭМ!$D$10+'СЕТ СН'!$I$6-'СЕТ СН'!$I$23</f>
        <v>1604.9211536099999</v>
      </c>
      <c r="F137" s="36">
        <f>SUMIFS(СВЦЭМ!$D$33:$D$776,СВЦЭМ!$A$33:$A$776,$A137,СВЦЭМ!$B$33:$B$776,F$119)+'СЕТ СН'!$I$11+СВЦЭМ!$D$10+'СЕТ СН'!$I$6-'СЕТ СН'!$I$23</f>
        <v>1611.6120774699998</v>
      </c>
      <c r="G137" s="36">
        <f>SUMIFS(СВЦЭМ!$D$33:$D$776,СВЦЭМ!$A$33:$A$776,$A137,СВЦЭМ!$B$33:$B$776,G$119)+'СЕТ СН'!$I$11+СВЦЭМ!$D$10+'СЕТ СН'!$I$6-'СЕТ СН'!$I$23</f>
        <v>1599.38628221</v>
      </c>
      <c r="H137" s="36">
        <f>SUMIFS(СВЦЭМ!$D$33:$D$776,СВЦЭМ!$A$33:$A$776,$A137,СВЦЭМ!$B$33:$B$776,H$119)+'СЕТ СН'!$I$11+СВЦЭМ!$D$10+'СЕТ СН'!$I$6-'СЕТ СН'!$I$23</f>
        <v>1577.8349543899999</v>
      </c>
      <c r="I137" s="36">
        <f>SUMIFS(СВЦЭМ!$D$33:$D$776,СВЦЭМ!$A$33:$A$776,$A137,СВЦЭМ!$B$33:$B$776,I$119)+'СЕТ СН'!$I$11+СВЦЭМ!$D$10+'СЕТ СН'!$I$6-'СЕТ СН'!$I$23</f>
        <v>1544.10369386</v>
      </c>
      <c r="J137" s="36">
        <f>SUMIFS(СВЦЭМ!$D$33:$D$776,СВЦЭМ!$A$33:$A$776,$A137,СВЦЭМ!$B$33:$B$776,J$119)+'СЕТ СН'!$I$11+СВЦЭМ!$D$10+'СЕТ СН'!$I$6-'СЕТ СН'!$I$23</f>
        <v>1461.66581974</v>
      </c>
      <c r="K137" s="36">
        <f>SUMIFS(СВЦЭМ!$D$33:$D$776,СВЦЭМ!$A$33:$A$776,$A137,СВЦЭМ!$B$33:$B$776,K$119)+'СЕТ СН'!$I$11+СВЦЭМ!$D$10+'СЕТ СН'!$I$6-'СЕТ СН'!$I$23</f>
        <v>1395.6050795699998</v>
      </c>
      <c r="L137" s="36">
        <f>SUMIFS(СВЦЭМ!$D$33:$D$776,СВЦЭМ!$A$33:$A$776,$A137,СВЦЭМ!$B$33:$B$776,L$119)+'СЕТ СН'!$I$11+СВЦЭМ!$D$10+'СЕТ СН'!$I$6-'СЕТ СН'!$I$23</f>
        <v>1386.0883441799999</v>
      </c>
      <c r="M137" s="36">
        <f>SUMIFS(СВЦЭМ!$D$33:$D$776,СВЦЭМ!$A$33:$A$776,$A137,СВЦЭМ!$B$33:$B$776,M$119)+'СЕТ СН'!$I$11+СВЦЭМ!$D$10+'СЕТ СН'!$I$6-'СЕТ СН'!$I$23</f>
        <v>1387.3156144699999</v>
      </c>
      <c r="N137" s="36">
        <f>SUMIFS(СВЦЭМ!$D$33:$D$776,СВЦЭМ!$A$33:$A$776,$A137,СВЦЭМ!$B$33:$B$776,N$119)+'СЕТ СН'!$I$11+СВЦЭМ!$D$10+'СЕТ СН'!$I$6-'СЕТ СН'!$I$23</f>
        <v>1394.29230297</v>
      </c>
      <c r="O137" s="36">
        <f>SUMIFS(СВЦЭМ!$D$33:$D$776,СВЦЭМ!$A$33:$A$776,$A137,СВЦЭМ!$B$33:$B$776,O$119)+'СЕТ СН'!$I$11+СВЦЭМ!$D$10+'СЕТ СН'!$I$6-'СЕТ СН'!$I$23</f>
        <v>1443.9537607499999</v>
      </c>
      <c r="P137" s="36">
        <f>SUMIFS(СВЦЭМ!$D$33:$D$776,СВЦЭМ!$A$33:$A$776,$A137,СВЦЭМ!$B$33:$B$776,P$119)+'СЕТ СН'!$I$11+СВЦЭМ!$D$10+'СЕТ СН'!$I$6-'СЕТ СН'!$I$23</f>
        <v>1492.0039392899998</v>
      </c>
      <c r="Q137" s="36">
        <f>SUMIFS(СВЦЭМ!$D$33:$D$776,СВЦЭМ!$A$33:$A$776,$A137,СВЦЭМ!$B$33:$B$776,Q$119)+'СЕТ СН'!$I$11+СВЦЭМ!$D$10+'СЕТ СН'!$I$6-'СЕТ СН'!$I$23</f>
        <v>1457.0725817399998</v>
      </c>
      <c r="R137" s="36">
        <f>SUMIFS(СВЦЭМ!$D$33:$D$776,СВЦЭМ!$A$33:$A$776,$A137,СВЦЭМ!$B$33:$B$776,R$119)+'СЕТ СН'!$I$11+СВЦЭМ!$D$10+'СЕТ СН'!$I$6-'СЕТ СН'!$I$23</f>
        <v>1401.4288523099999</v>
      </c>
      <c r="S137" s="36">
        <f>SUMIFS(СВЦЭМ!$D$33:$D$776,СВЦЭМ!$A$33:$A$776,$A137,СВЦЭМ!$B$33:$B$776,S$119)+'СЕТ СН'!$I$11+СВЦЭМ!$D$10+'СЕТ СН'!$I$6-'СЕТ СН'!$I$23</f>
        <v>1328.9425990999998</v>
      </c>
      <c r="T137" s="36">
        <f>SUMIFS(СВЦЭМ!$D$33:$D$776,СВЦЭМ!$A$33:$A$776,$A137,СВЦЭМ!$B$33:$B$776,T$119)+'СЕТ СН'!$I$11+СВЦЭМ!$D$10+'СЕТ СН'!$I$6-'СЕТ СН'!$I$23</f>
        <v>1289.9075765699999</v>
      </c>
      <c r="U137" s="36">
        <f>SUMIFS(СВЦЭМ!$D$33:$D$776,СВЦЭМ!$A$33:$A$776,$A137,СВЦЭМ!$B$33:$B$776,U$119)+'СЕТ СН'!$I$11+СВЦЭМ!$D$10+'СЕТ СН'!$I$6-'СЕТ СН'!$I$23</f>
        <v>1286.2474564099998</v>
      </c>
      <c r="V137" s="36">
        <f>SUMIFS(СВЦЭМ!$D$33:$D$776,СВЦЭМ!$A$33:$A$776,$A137,СВЦЭМ!$B$33:$B$776,V$119)+'СЕТ СН'!$I$11+СВЦЭМ!$D$10+'СЕТ СН'!$I$6-'СЕТ СН'!$I$23</f>
        <v>1285.1314199200001</v>
      </c>
      <c r="W137" s="36">
        <f>SUMIFS(СВЦЭМ!$D$33:$D$776,СВЦЭМ!$A$33:$A$776,$A137,СВЦЭМ!$B$33:$B$776,W$119)+'СЕТ СН'!$I$11+СВЦЭМ!$D$10+'СЕТ СН'!$I$6-'СЕТ СН'!$I$23</f>
        <v>1284.1251040699999</v>
      </c>
      <c r="X137" s="36">
        <f>SUMIFS(СВЦЭМ!$D$33:$D$776,СВЦЭМ!$A$33:$A$776,$A137,СВЦЭМ!$B$33:$B$776,X$119)+'СЕТ СН'!$I$11+СВЦЭМ!$D$10+'СЕТ СН'!$I$6-'СЕТ СН'!$I$23</f>
        <v>1284.23544219</v>
      </c>
      <c r="Y137" s="36">
        <f>SUMIFS(СВЦЭМ!$D$33:$D$776,СВЦЭМ!$A$33:$A$776,$A137,СВЦЭМ!$B$33:$B$776,Y$119)+'СЕТ СН'!$I$11+СВЦЭМ!$D$10+'СЕТ СН'!$I$6-'СЕТ СН'!$I$23</f>
        <v>1324.6686591499999</v>
      </c>
    </row>
    <row r="138" spans="1:25" ht="15.75" x14ac:dyDescent="0.2">
      <c r="A138" s="35">
        <f t="shared" si="3"/>
        <v>44123</v>
      </c>
      <c r="B138" s="36">
        <f>SUMIFS(СВЦЭМ!$D$33:$D$776,СВЦЭМ!$A$33:$A$776,$A138,СВЦЭМ!$B$33:$B$776,B$119)+'СЕТ СН'!$I$11+СВЦЭМ!$D$10+'СЕТ СН'!$I$6-'СЕТ СН'!$I$23</f>
        <v>1390.34308349</v>
      </c>
      <c r="C138" s="36">
        <f>SUMIFS(СВЦЭМ!$D$33:$D$776,СВЦЭМ!$A$33:$A$776,$A138,СВЦЭМ!$B$33:$B$776,C$119)+'СЕТ СН'!$I$11+СВЦЭМ!$D$10+'СЕТ СН'!$I$6-'СЕТ СН'!$I$23</f>
        <v>1466.20401115</v>
      </c>
      <c r="D138" s="36">
        <f>SUMIFS(СВЦЭМ!$D$33:$D$776,СВЦЭМ!$A$33:$A$776,$A138,СВЦЭМ!$B$33:$B$776,D$119)+'СЕТ СН'!$I$11+СВЦЭМ!$D$10+'СЕТ СН'!$I$6-'СЕТ СН'!$I$23</f>
        <v>1536.7146684899999</v>
      </c>
      <c r="E138" s="36">
        <f>SUMIFS(СВЦЭМ!$D$33:$D$776,СВЦЭМ!$A$33:$A$776,$A138,СВЦЭМ!$B$33:$B$776,E$119)+'СЕТ СН'!$I$11+СВЦЭМ!$D$10+'СЕТ СН'!$I$6-'СЕТ СН'!$I$23</f>
        <v>1539.6749844699998</v>
      </c>
      <c r="F138" s="36">
        <f>SUMIFS(СВЦЭМ!$D$33:$D$776,СВЦЭМ!$A$33:$A$776,$A138,СВЦЭМ!$B$33:$B$776,F$119)+'СЕТ СН'!$I$11+СВЦЭМ!$D$10+'СЕТ СН'!$I$6-'СЕТ СН'!$I$23</f>
        <v>1542.4585353</v>
      </c>
      <c r="G138" s="36">
        <f>SUMIFS(СВЦЭМ!$D$33:$D$776,СВЦЭМ!$A$33:$A$776,$A138,СВЦЭМ!$B$33:$B$776,G$119)+'СЕТ СН'!$I$11+СВЦЭМ!$D$10+'СЕТ СН'!$I$6-'СЕТ СН'!$I$23</f>
        <v>1523.3091888199999</v>
      </c>
      <c r="H138" s="36">
        <f>SUMIFS(СВЦЭМ!$D$33:$D$776,СВЦЭМ!$A$33:$A$776,$A138,СВЦЭМ!$B$33:$B$776,H$119)+'СЕТ СН'!$I$11+СВЦЭМ!$D$10+'СЕТ СН'!$I$6-'СЕТ СН'!$I$23</f>
        <v>1474.1765414500001</v>
      </c>
      <c r="I138" s="36">
        <f>SUMIFS(СВЦЭМ!$D$33:$D$776,СВЦЭМ!$A$33:$A$776,$A138,СВЦЭМ!$B$33:$B$776,I$119)+'СЕТ СН'!$I$11+СВЦЭМ!$D$10+'СЕТ СН'!$I$6-'СЕТ СН'!$I$23</f>
        <v>1419.12086598</v>
      </c>
      <c r="J138" s="36">
        <f>SUMIFS(СВЦЭМ!$D$33:$D$776,СВЦЭМ!$A$33:$A$776,$A138,СВЦЭМ!$B$33:$B$776,J$119)+'СЕТ СН'!$I$11+СВЦЭМ!$D$10+'СЕТ СН'!$I$6-'СЕТ СН'!$I$23</f>
        <v>1363.2212074099998</v>
      </c>
      <c r="K138" s="36">
        <f>SUMIFS(СВЦЭМ!$D$33:$D$776,СВЦЭМ!$A$33:$A$776,$A138,СВЦЭМ!$B$33:$B$776,K$119)+'СЕТ СН'!$I$11+СВЦЭМ!$D$10+'СЕТ СН'!$I$6-'СЕТ СН'!$I$23</f>
        <v>1329.36496926</v>
      </c>
      <c r="L138" s="36">
        <f>SUMIFS(СВЦЭМ!$D$33:$D$776,СВЦЭМ!$A$33:$A$776,$A138,СВЦЭМ!$B$33:$B$776,L$119)+'СЕТ СН'!$I$11+СВЦЭМ!$D$10+'СЕТ СН'!$I$6-'СЕТ СН'!$I$23</f>
        <v>1331.4042377699998</v>
      </c>
      <c r="M138" s="36">
        <f>SUMIFS(СВЦЭМ!$D$33:$D$776,СВЦЭМ!$A$33:$A$776,$A138,СВЦЭМ!$B$33:$B$776,M$119)+'СЕТ СН'!$I$11+СВЦЭМ!$D$10+'СЕТ СН'!$I$6-'СЕТ СН'!$I$23</f>
        <v>1336.7733220599998</v>
      </c>
      <c r="N138" s="36">
        <f>SUMIFS(СВЦЭМ!$D$33:$D$776,СВЦЭМ!$A$33:$A$776,$A138,СВЦЭМ!$B$33:$B$776,N$119)+'СЕТ СН'!$I$11+СВЦЭМ!$D$10+'СЕТ СН'!$I$6-'СЕТ СН'!$I$23</f>
        <v>1349.2697355199998</v>
      </c>
      <c r="O138" s="36">
        <f>SUMIFS(СВЦЭМ!$D$33:$D$776,СВЦЭМ!$A$33:$A$776,$A138,СВЦЭМ!$B$33:$B$776,O$119)+'СЕТ СН'!$I$11+СВЦЭМ!$D$10+'СЕТ СН'!$I$6-'СЕТ СН'!$I$23</f>
        <v>1392.5479885999998</v>
      </c>
      <c r="P138" s="36">
        <f>SUMIFS(СВЦЭМ!$D$33:$D$776,СВЦЭМ!$A$33:$A$776,$A138,СВЦЭМ!$B$33:$B$776,P$119)+'СЕТ СН'!$I$11+СВЦЭМ!$D$10+'СЕТ СН'!$I$6-'СЕТ СН'!$I$23</f>
        <v>1431.15736728</v>
      </c>
      <c r="Q138" s="36">
        <f>SUMIFS(СВЦЭМ!$D$33:$D$776,СВЦЭМ!$A$33:$A$776,$A138,СВЦЭМ!$B$33:$B$776,Q$119)+'СЕТ СН'!$I$11+СВЦЭМ!$D$10+'СЕТ СН'!$I$6-'СЕТ СН'!$I$23</f>
        <v>1402.32223555</v>
      </c>
      <c r="R138" s="36">
        <f>SUMIFS(СВЦЭМ!$D$33:$D$776,СВЦЭМ!$A$33:$A$776,$A138,СВЦЭМ!$B$33:$B$776,R$119)+'СЕТ СН'!$I$11+СВЦЭМ!$D$10+'СЕТ СН'!$I$6-'СЕТ СН'!$I$23</f>
        <v>1357.78095132</v>
      </c>
      <c r="S138" s="36">
        <f>SUMIFS(СВЦЭМ!$D$33:$D$776,СВЦЭМ!$A$33:$A$776,$A138,СВЦЭМ!$B$33:$B$776,S$119)+'СЕТ СН'!$I$11+СВЦЭМ!$D$10+'СЕТ СН'!$I$6-'СЕТ СН'!$I$23</f>
        <v>1301.7804965999999</v>
      </c>
      <c r="T138" s="36">
        <f>SUMIFS(СВЦЭМ!$D$33:$D$776,СВЦЭМ!$A$33:$A$776,$A138,СВЦЭМ!$B$33:$B$776,T$119)+'СЕТ СН'!$I$11+СВЦЭМ!$D$10+'СЕТ СН'!$I$6-'СЕТ СН'!$I$23</f>
        <v>1272.5663946</v>
      </c>
      <c r="U138" s="36">
        <f>SUMIFS(СВЦЭМ!$D$33:$D$776,СВЦЭМ!$A$33:$A$776,$A138,СВЦЭМ!$B$33:$B$776,U$119)+'СЕТ СН'!$I$11+СВЦЭМ!$D$10+'СЕТ СН'!$I$6-'СЕТ СН'!$I$23</f>
        <v>1280.634879</v>
      </c>
      <c r="V138" s="36">
        <f>SUMIFS(СВЦЭМ!$D$33:$D$776,СВЦЭМ!$A$33:$A$776,$A138,СВЦЭМ!$B$33:$B$776,V$119)+'СЕТ СН'!$I$11+СВЦЭМ!$D$10+'СЕТ СН'!$I$6-'СЕТ СН'!$I$23</f>
        <v>1272.0898238299999</v>
      </c>
      <c r="W138" s="36">
        <f>SUMIFS(СВЦЭМ!$D$33:$D$776,СВЦЭМ!$A$33:$A$776,$A138,СВЦЭМ!$B$33:$B$776,W$119)+'СЕТ СН'!$I$11+СВЦЭМ!$D$10+'СЕТ СН'!$I$6-'СЕТ СН'!$I$23</f>
        <v>1276.5275220999999</v>
      </c>
      <c r="X138" s="36">
        <f>SUMIFS(СВЦЭМ!$D$33:$D$776,СВЦЭМ!$A$33:$A$776,$A138,СВЦЭМ!$B$33:$B$776,X$119)+'СЕТ СН'!$I$11+СВЦЭМ!$D$10+'СЕТ СН'!$I$6-'СЕТ СН'!$I$23</f>
        <v>1290.6074735699999</v>
      </c>
      <c r="Y138" s="36">
        <f>SUMIFS(СВЦЭМ!$D$33:$D$776,СВЦЭМ!$A$33:$A$776,$A138,СВЦЭМ!$B$33:$B$776,Y$119)+'СЕТ СН'!$I$11+СВЦЭМ!$D$10+'СЕТ СН'!$I$6-'СЕТ СН'!$I$23</f>
        <v>1321.65418331</v>
      </c>
    </row>
    <row r="139" spans="1:25" ht="15.75" x14ac:dyDescent="0.2">
      <c r="A139" s="35">
        <f t="shared" si="3"/>
        <v>44124</v>
      </c>
      <c r="B139" s="36">
        <f>SUMIFS(СВЦЭМ!$D$33:$D$776,СВЦЭМ!$A$33:$A$776,$A139,СВЦЭМ!$B$33:$B$776,B$119)+'СЕТ СН'!$I$11+СВЦЭМ!$D$10+'СЕТ СН'!$I$6-'СЕТ СН'!$I$23</f>
        <v>1430.9889758300001</v>
      </c>
      <c r="C139" s="36">
        <f>SUMIFS(СВЦЭМ!$D$33:$D$776,СВЦЭМ!$A$33:$A$776,$A139,СВЦЭМ!$B$33:$B$776,C$119)+'СЕТ СН'!$I$11+СВЦЭМ!$D$10+'СЕТ СН'!$I$6-'СЕТ СН'!$I$23</f>
        <v>1512.1145629299999</v>
      </c>
      <c r="D139" s="36">
        <f>SUMIFS(СВЦЭМ!$D$33:$D$776,СВЦЭМ!$A$33:$A$776,$A139,СВЦЭМ!$B$33:$B$776,D$119)+'СЕТ СН'!$I$11+СВЦЭМ!$D$10+'СЕТ СН'!$I$6-'СЕТ СН'!$I$23</f>
        <v>1579.9147644599998</v>
      </c>
      <c r="E139" s="36">
        <f>SUMIFS(СВЦЭМ!$D$33:$D$776,СВЦЭМ!$A$33:$A$776,$A139,СВЦЭМ!$B$33:$B$776,E$119)+'СЕТ СН'!$I$11+СВЦЭМ!$D$10+'СЕТ СН'!$I$6-'СЕТ СН'!$I$23</f>
        <v>1589.2589091899999</v>
      </c>
      <c r="F139" s="36">
        <f>SUMIFS(СВЦЭМ!$D$33:$D$776,СВЦЭМ!$A$33:$A$776,$A139,СВЦЭМ!$B$33:$B$776,F$119)+'СЕТ СН'!$I$11+СВЦЭМ!$D$10+'СЕТ СН'!$I$6-'СЕТ СН'!$I$23</f>
        <v>1598.0317682599998</v>
      </c>
      <c r="G139" s="36">
        <f>SUMIFS(СВЦЭМ!$D$33:$D$776,СВЦЭМ!$A$33:$A$776,$A139,СВЦЭМ!$B$33:$B$776,G$119)+'СЕТ СН'!$I$11+СВЦЭМ!$D$10+'СЕТ СН'!$I$6-'СЕТ СН'!$I$23</f>
        <v>1575.1387336799999</v>
      </c>
      <c r="H139" s="36">
        <f>SUMIFS(СВЦЭМ!$D$33:$D$776,СВЦЭМ!$A$33:$A$776,$A139,СВЦЭМ!$B$33:$B$776,H$119)+'СЕТ СН'!$I$11+СВЦЭМ!$D$10+'СЕТ СН'!$I$6-'СЕТ СН'!$I$23</f>
        <v>1517.3135185299998</v>
      </c>
      <c r="I139" s="36">
        <f>SUMIFS(СВЦЭМ!$D$33:$D$776,СВЦЭМ!$A$33:$A$776,$A139,СВЦЭМ!$B$33:$B$776,I$119)+'СЕТ СН'!$I$11+СВЦЭМ!$D$10+'СЕТ СН'!$I$6-'СЕТ СН'!$I$23</f>
        <v>1465.39857603</v>
      </c>
      <c r="J139" s="36">
        <f>SUMIFS(СВЦЭМ!$D$33:$D$776,СВЦЭМ!$A$33:$A$776,$A139,СВЦЭМ!$B$33:$B$776,J$119)+'СЕТ СН'!$I$11+СВЦЭМ!$D$10+'СЕТ СН'!$I$6-'СЕТ СН'!$I$23</f>
        <v>1398.92737863</v>
      </c>
      <c r="K139" s="36">
        <f>SUMIFS(СВЦЭМ!$D$33:$D$776,СВЦЭМ!$A$33:$A$776,$A139,СВЦЭМ!$B$33:$B$776,K$119)+'СЕТ СН'!$I$11+СВЦЭМ!$D$10+'СЕТ СН'!$I$6-'СЕТ СН'!$I$23</f>
        <v>1354.3624597999999</v>
      </c>
      <c r="L139" s="36">
        <f>SUMIFS(СВЦЭМ!$D$33:$D$776,СВЦЭМ!$A$33:$A$776,$A139,СВЦЭМ!$B$33:$B$776,L$119)+'СЕТ СН'!$I$11+СВЦЭМ!$D$10+'СЕТ СН'!$I$6-'СЕТ СН'!$I$23</f>
        <v>1354.13243947</v>
      </c>
      <c r="M139" s="36">
        <f>SUMIFS(СВЦЭМ!$D$33:$D$776,СВЦЭМ!$A$33:$A$776,$A139,СВЦЭМ!$B$33:$B$776,M$119)+'СЕТ СН'!$I$11+СВЦЭМ!$D$10+'СЕТ СН'!$I$6-'СЕТ СН'!$I$23</f>
        <v>1364.6997714499998</v>
      </c>
      <c r="N139" s="36">
        <f>SUMIFS(СВЦЭМ!$D$33:$D$776,СВЦЭМ!$A$33:$A$776,$A139,СВЦЭМ!$B$33:$B$776,N$119)+'СЕТ СН'!$I$11+СВЦЭМ!$D$10+'СЕТ СН'!$I$6-'СЕТ СН'!$I$23</f>
        <v>1377.29328446</v>
      </c>
      <c r="O139" s="36">
        <f>SUMIFS(СВЦЭМ!$D$33:$D$776,СВЦЭМ!$A$33:$A$776,$A139,СВЦЭМ!$B$33:$B$776,O$119)+'СЕТ СН'!$I$11+СВЦЭМ!$D$10+'СЕТ СН'!$I$6-'СЕТ СН'!$I$23</f>
        <v>1419.9475513499999</v>
      </c>
      <c r="P139" s="36">
        <f>SUMIFS(СВЦЭМ!$D$33:$D$776,СВЦЭМ!$A$33:$A$776,$A139,СВЦЭМ!$B$33:$B$776,P$119)+'СЕТ СН'!$I$11+СВЦЭМ!$D$10+'СЕТ СН'!$I$6-'СЕТ СН'!$I$23</f>
        <v>1469.0415590699999</v>
      </c>
      <c r="Q139" s="36">
        <f>SUMIFS(СВЦЭМ!$D$33:$D$776,СВЦЭМ!$A$33:$A$776,$A139,СВЦЭМ!$B$33:$B$776,Q$119)+'СЕТ СН'!$I$11+СВЦЭМ!$D$10+'СЕТ СН'!$I$6-'СЕТ СН'!$I$23</f>
        <v>1438.54300094</v>
      </c>
      <c r="R139" s="36">
        <f>SUMIFS(СВЦЭМ!$D$33:$D$776,СВЦЭМ!$A$33:$A$776,$A139,СВЦЭМ!$B$33:$B$776,R$119)+'СЕТ СН'!$I$11+СВЦЭМ!$D$10+'СЕТ СН'!$I$6-'СЕТ СН'!$I$23</f>
        <v>1387.3548517099998</v>
      </c>
      <c r="S139" s="36">
        <f>SUMIFS(СВЦЭМ!$D$33:$D$776,СВЦЭМ!$A$33:$A$776,$A139,СВЦЭМ!$B$33:$B$776,S$119)+'СЕТ СН'!$I$11+СВЦЭМ!$D$10+'СЕТ СН'!$I$6-'СЕТ СН'!$I$23</f>
        <v>1318.59211934</v>
      </c>
      <c r="T139" s="36">
        <f>SUMIFS(СВЦЭМ!$D$33:$D$776,СВЦЭМ!$A$33:$A$776,$A139,СВЦЭМ!$B$33:$B$776,T$119)+'СЕТ СН'!$I$11+СВЦЭМ!$D$10+'СЕТ СН'!$I$6-'СЕТ СН'!$I$23</f>
        <v>1286.1423059899998</v>
      </c>
      <c r="U139" s="36">
        <f>SUMIFS(СВЦЭМ!$D$33:$D$776,СВЦЭМ!$A$33:$A$776,$A139,СВЦЭМ!$B$33:$B$776,U$119)+'СЕТ СН'!$I$11+СВЦЭМ!$D$10+'СЕТ СН'!$I$6-'СЕТ СН'!$I$23</f>
        <v>1300.90350089</v>
      </c>
      <c r="V139" s="36">
        <f>SUMIFS(СВЦЭМ!$D$33:$D$776,СВЦЭМ!$A$33:$A$776,$A139,СВЦЭМ!$B$33:$B$776,V$119)+'СЕТ СН'!$I$11+СВЦЭМ!$D$10+'СЕТ СН'!$I$6-'СЕТ СН'!$I$23</f>
        <v>1298.0885226800001</v>
      </c>
      <c r="W139" s="36">
        <f>SUMIFS(СВЦЭМ!$D$33:$D$776,СВЦЭМ!$A$33:$A$776,$A139,СВЦЭМ!$B$33:$B$776,W$119)+'СЕТ СН'!$I$11+СВЦЭМ!$D$10+'СЕТ СН'!$I$6-'СЕТ СН'!$I$23</f>
        <v>1294.1807008999999</v>
      </c>
      <c r="X139" s="36">
        <f>SUMIFS(СВЦЭМ!$D$33:$D$776,СВЦЭМ!$A$33:$A$776,$A139,СВЦЭМ!$B$33:$B$776,X$119)+'СЕТ СН'!$I$11+СВЦЭМ!$D$10+'СЕТ СН'!$I$6-'СЕТ СН'!$I$23</f>
        <v>1298.4374405899998</v>
      </c>
      <c r="Y139" s="36">
        <f>SUMIFS(СВЦЭМ!$D$33:$D$776,СВЦЭМ!$A$33:$A$776,$A139,СВЦЭМ!$B$33:$B$776,Y$119)+'СЕТ СН'!$I$11+СВЦЭМ!$D$10+'СЕТ СН'!$I$6-'СЕТ СН'!$I$23</f>
        <v>1334.0499194499998</v>
      </c>
    </row>
    <row r="140" spans="1:25" ht="15.75" x14ac:dyDescent="0.2">
      <c r="A140" s="35">
        <f t="shared" si="3"/>
        <v>44125</v>
      </c>
      <c r="B140" s="36">
        <f>SUMIFS(СВЦЭМ!$D$33:$D$776,СВЦЭМ!$A$33:$A$776,$A140,СВЦЭМ!$B$33:$B$776,B$119)+'СЕТ СН'!$I$11+СВЦЭМ!$D$10+'СЕТ СН'!$I$6-'СЕТ СН'!$I$23</f>
        <v>1415.31790903</v>
      </c>
      <c r="C140" s="36">
        <f>SUMIFS(СВЦЭМ!$D$33:$D$776,СВЦЭМ!$A$33:$A$776,$A140,СВЦЭМ!$B$33:$B$776,C$119)+'СЕТ СН'!$I$11+СВЦЭМ!$D$10+'СЕТ СН'!$I$6-'СЕТ СН'!$I$23</f>
        <v>1493.8669293200001</v>
      </c>
      <c r="D140" s="36">
        <f>SUMIFS(СВЦЭМ!$D$33:$D$776,СВЦЭМ!$A$33:$A$776,$A140,СВЦЭМ!$B$33:$B$776,D$119)+'СЕТ СН'!$I$11+СВЦЭМ!$D$10+'СЕТ СН'!$I$6-'СЕТ СН'!$I$23</f>
        <v>1550.6953500899999</v>
      </c>
      <c r="E140" s="36">
        <f>SUMIFS(СВЦЭМ!$D$33:$D$776,СВЦЭМ!$A$33:$A$776,$A140,СВЦЭМ!$B$33:$B$776,E$119)+'СЕТ СН'!$I$11+СВЦЭМ!$D$10+'СЕТ СН'!$I$6-'СЕТ СН'!$I$23</f>
        <v>1558.2735370800001</v>
      </c>
      <c r="F140" s="36">
        <f>SUMIFS(СВЦЭМ!$D$33:$D$776,СВЦЭМ!$A$33:$A$776,$A140,СВЦЭМ!$B$33:$B$776,F$119)+'СЕТ СН'!$I$11+СВЦЭМ!$D$10+'СЕТ СН'!$I$6-'СЕТ СН'!$I$23</f>
        <v>1558.75135297</v>
      </c>
      <c r="G140" s="36">
        <f>SUMIFS(СВЦЭМ!$D$33:$D$776,СВЦЭМ!$A$33:$A$776,$A140,СВЦЭМ!$B$33:$B$776,G$119)+'СЕТ СН'!$I$11+СВЦЭМ!$D$10+'СЕТ СН'!$I$6-'СЕТ СН'!$I$23</f>
        <v>1541.5980925199999</v>
      </c>
      <c r="H140" s="36">
        <f>SUMIFS(СВЦЭМ!$D$33:$D$776,СВЦЭМ!$A$33:$A$776,$A140,СВЦЭМ!$B$33:$B$776,H$119)+'СЕТ СН'!$I$11+СВЦЭМ!$D$10+'СЕТ СН'!$I$6-'СЕТ СН'!$I$23</f>
        <v>1489.33722672</v>
      </c>
      <c r="I140" s="36">
        <f>SUMIFS(СВЦЭМ!$D$33:$D$776,СВЦЭМ!$A$33:$A$776,$A140,СВЦЭМ!$B$33:$B$776,I$119)+'СЕТ СН'!$I$11+СВЦЭМ!$D$10+'СЕТ СН'!$I$6-'СЕТ СН'!$I$23</f>
        <v>1445.9325808200001</v>
      </c>
      <c r="J140" s="36">
        <f>SUMIFS(СВЦЭМ!$D$33:$D$776,СВЦЭМ!$A$33:$A$776,$A140,СВЦЭМ!$B$33:$B$776,J$119)+'СЕТ СН'!$I$11+СВЦЭМ!$D$10+'СЕТ СН'!$I$6-'СЕТ СН'!$I$23</f>
        <v>1391.25579722</v>
      </c>
      <c r="K140" s="36">
        <f>SUMIFS(СВЦЭМ!$D$33:$D$776,СВЦЭМ!$A$33:$A$776,$A140,СВЦЭМ!$B$33:$B$776,K$119)+'СЕТ СН'!$I$11+СВЦЭМ!$D$10+'СЕТ СН'!$I$6-'СЕТ СН'!$I$23</f>
        <v>1351.58974642</v>
      </c>
      <c r="L140" s="36">
        <f>SUMIFS(СВЦЭМ!$D$33:$D$776,СВЦЭМ!$A$33:$A$776,$A140,СВЦЭМ!$B$33:$B$776,L$119)+'СЕТ СН'!$I$11+СВЦЭМ!$D$10+'СЕТ СН'!$I$6-'СЕТ СН'!$I$23</f>
        <v>1351.7163462200001</v>
      </c>
      <c r="M140" s="36">
        <f>SUMIFS(СВЦЭМ!$D$33:$D$776,СВЦЭМ!$A$33:$A$776,$A140,СВЦЭМ!$B$33:$B$776,M$119)+'СЕТ СН'!$I$11+СВЦЭМ!$D$10+'СЕТ СН'!$I$6-'СЕТ СН'!$I$23</f>
        <v>1355.5392153399998</v>
      </c>
      <c r="N140" s="36">
        <f>SUMIFS(СВЦЭМ!$D$33:$D$776,СВЦЭМ!$A$33:$A$776,$A140,СВЦЭМ!$B$33:$B$776,N$119)+'СЕТ СН'!$I$11+СВЦЭМ!$D$10+'СЕТ СН'!$I$6-'СЕТ СН'!$I$23</f>
        <v>1362.6251245399999</v>
      </c>
      <c r="O140" s="36">
        <f>SUMIFS(СВЦЭМ!$D$33:$D$776,СВЦЭМ!$A$33:$A$776,$A140,СВЦЭМ!$B$33:$B$776,O$119)+'СЕТ СН'!$I$11+СВЦЭМ!$D$10+'СЕТ СН'!$I$6-'СЕТ СН'!$I$23</f>
        <v>1401.09193695</v>
      </c>
      <c r="P140" s="36">
        <f>SUMIFS(СВЦЭМ!$D$33:$D$776,СВЦЭМ!$A$33:$A$776,$A140,СВЦЭМ!$B$33:$B$776,P$119)+'СЕТ СН'!$I$11+СВЦЭМ!$D$10+'СЕТ СН'!$I$6-'СЕТ СН'!$I$23</f>
        <v>1441.8811758699999</v>
      </c>
      <c r="Q140" s="36">
        <f>SUMIFS(СВЦЭМ!$D$33:$D$776,СВЦЭМ!$A$33:$A$776,$A140,СВЦЭМ!$B$33:$B$776,Q$119)+'СЕТ СН'!$I$11+СВЦЭМ!$D$10+'СЕТ СН'!$I$6-'СЕТ СН'!$I$23</f>
        <v>1406.5131792299999</v>
      </c>
      <c r="R140" s="36">
        <f>SUMIFS(СВЦЭМ!$D$33:$D$776,СВЦЭМ!$A$33:$A$776,$A140,СВЦЭМ!$B$33:$B$776,R$119)+'СЕТ СН'!$I$11+СВЦЭМ!$D$10+'СЕТ СН'!$I$6-'СЕТ СН'!$I$23</f>
        <v>1352.28654869</v>
      </c>
      <c r="S140" s="36">
        <f>SUMIFS(СВЦЭМ!$D$33:$D$776,СВЦЭМ!$A$33:$A$776,$A140,СВЦЭМ!$B$33:$B$776,S$119)+'СЕТ СН'!$I$11+СВЦЭМ!$D$10+'СЕТ СН'!$I$6-'СЕТ СН'!$I$23</f>
        <v>1289.29646093</v>
      </c>
      <c r="T140" s="36">
        <f>SUMIFS(СВЦЭМ!$D$33:$D$776,СВЦЭМ!$A$33:$A$776,$A140,СВЦЭМ!$B$33:$B$776,T$119)+'СЕТ СН'!$I$11+СВЦЭМ!$D$10+'СЕТ СН'!$I$6-'СЕТ СН'!$I$23</f>
        <v>1284.32823304</v>
      </c>
      <c r="U140" s="36">
        <f>SUMIFS(СВЦЭМ!$D$33:$D$776,СВЦЭМ!$A$33:$A$776,$A140,СВЦЭМ!$B$33:$B$776,U$119)+'СЕТ СН'!$I$11+СВЦЭМ!$D$10+'СЕТ СН'!$I$6-'СЕТ СН'!$I$23</f>
        <v>1299.6304744499998</v>
      </c>
      <c r="V140" s="36">
        <f>SUMIFS(СВЦЭМ!$D$33:$D$776,СВЦЭМ!$A$33:$A$776,$A140,СВЦЭМ!$B$33:$B$776,V$119)+'СЕТ СН'!$I$11+СВЦЭМ!$D$10+'СЕТ СН'!$I$6-'СЕТ СН'!$I$23</f>
        <v>1296.6407311099999</v>
      </c>
      <c r="W140" s="36">
        <f>SUMIFS(СВЦЭМ!$D$33:$D$776,СВЦЭМ!$A$33:$A$776,$A140,СВЦЭМ!$B$33:$B$776,W$119)+'СЕТ СН'!$I$11+СВЦЭМ!$D$10+'СЕТ СН'!$I$6-'СЕТ СН'!$I$23</f>
        <v>1293.9679057499998</v>
      </c>
      <c r="X140" s="36">
        <f>SUMIFS(СВЦЭМ!$D$33:$D$776,СВЦЭМ!$A$33:$A$776,$A140,СВЦЭМ!$B$33:$B$776,X$119)+'СЕТ СН'!$I$11+СВЦЭМ!$D$10+'СЕТ СН'!$I$6-'СЕТ СН'!$I$23</f>
        <v>1285.7107241199999</v>
      </c>
      <c r="Y140" s="36">
        <f>SUMIFS(СВЦЭМ!$D$33:$D$776,СВЦЭМ!$A$33:$A$776,$A140,СВЦЭМ!$B$33:$B$776,Y$119)+'СЕТ СН'!$I$11+СВЦЭМ!$D$10+'СЕТ СН'!$I$6-'СЕТ СН'!$I$23</f>
        <v>1317.56993038</v>
      </c>
    </row>
    <row r="141" spans="1:25" ht="15.75" x14ac:dyDescent="0.2">
      <c r="A141" s="35">
        <f t="shared" si="3"/>
        <v>44126</v>
      </c>
      <c r="B141" s="36">
        <f>SUMIFS(СВЦЭМ!$D$33:$D$776,СВЦЭМ!$A$33:$A$776,$A141,СВЦЭМ!$B$33:$B$776,B$119)+'СЕТ СН'!$I$11+СВЦЭМ!$D$10+'СЕТ СН'!$I$6-'СЕТ СН'!$I$23</f>
        <v>1434.5105646500001</v>
      </c>
      <c r="C141" s="36">
        <f>SUMIFS(СВЦЭМ!$D$33:$D$776,СВЦЭМ!$A$33:$A$776,$A141,СВЦЭМ!$B$33:$B$776,C$119)+'СЕТ СН'!$I$11+СВЦЭМ!$D$10+'СЕТ СН'!$I$6-'СЕТ СН'!$I$23</f>
        <v>1525.2201635399999</v>
      </c>
      <c r="D141" s="36">
        <f>SUMIFS(СВЦЭМ!$D$33:$D$776,СВЦЭМ!$A$33:$A$776,$A141,СВЦЭМ!$B$33:$B$776,D$119)+'СЕТ СН'!$I$11+СВЦЭМ!$D$10+'СЕТ СН'!$I$6-'СЕТ СН'!$I$23</f>
        <v>1581.7733199899999</v>
      </c>
      <c r="E141" s="36">
        <f>SUMIFS(СВЦЭМ!$D$33:$D$776,СВЦЭМ!$A$33:$A$776,$A141,СВЦЭМ!$B$33:$B$776,E$119)+'СЕТ СН'!$I$11+СВЦЭМ!$D$10+'СЕТ СН'!$I$6-'СЕТ СН'!$I$23</f>
        <v>1587.5571879199999</v>
      </c>
      <c r="F141" s="36">
        <f>SUMIFS(СВЦЭМ!$D$33:$D$776,СВЦЭМ!$A$33:$A$776,$A141,СВЦЭМ!$B$33:$B$776,F$119)+'СЕТ СН'!$I$11+СВЦЭМ!$D$10+'СЕТ СН'!$I$6-'СЕТ СН'!$I$23</f>
        <v>1588.0516516600001</v>
      </c>
      <c r="G141" s="36">
        <f>SUMIFS(СВЦЭМ!$D$33:$D$776,СВЦЭМ!$A$33:$A$776,$A141,СВЦЭМ!$B$33:$B$776,G$119)+'СЕТ СН'!$I$11+СВЦЭМ!$D$10+'СЕТ СН'!$I$6-'СЕТ СН'!$I$23</f>
        <v>1567.65059864</v>
      </c>
      <c r="H141" s="36">
        <f>SUMIFS(СВЦЭМ!$D$33:$D$776,СВЦЭМ!$A$33:$A$776,$A141,СВЦЭМ!$B$33:$B$776,H$119)+'СЕТ СН'!$I$11+СВЦЭМ!$D$10+'СЕТ СН'!$I$6-'СЕТ СН'!$I$23</f>
        <v>1517.99877021</v>
      </c>
      <c r="I141" s="36">
        <f>SUMIFS(СВЦЭМ!$D$33:$D$776,СВЦЭМ!$A$33:$A$776,$A141,СВЦЭМ!$B$33:$B$776,I$119)+'СЕТ СН'!$I$11+СВЦЭМ!$D$10+'СЕТ СН'!$I$6-'СЕТ СН'!$I$23</f>
        <v>1470.2236760199999</v>
      </c>
      <c r="J141" s="36">
        <f>SUMIFS(СВЦЭМ!$D$33:$D$776,СВЦЭМ!$A$33:$A$776,$A141,СВЦЭМ!$B$33:$B$776,J$119)+'СЕТ СН'!$I$11+СВЦЭМ!$D$10+'СЕТ СН'!$I$6-'СЕТ СН'!$I$23</f>
        <v>1411.0242974399998</v>
      </c>
      <c r="K141" s="36">
        <f>SUMIFS(СВЦЭМ!$D$33:$D$776,СВЦЭМ!$A$33:$A$776,$A141,СВЦЭМ!$B$33:$B$776,K$119)+'СЕТ СН'!$I$11+СВЦЭМ!$D$10+'СЕТ СН'!$I$6-'СЕТ СН'!$I$23</f>
        <v>1369.1552431199998</v>
      </c>
      <c r="L141" s="36">
        <f>SUMIFS(СВЦЭМ!$D$33:$D$776,СВЦЭМ!$A$33:$A$776,$A141,СВЦЭМ!$B$33:$B$776,L$119)+'СЕТ СН'!$I$11+СВЦЭМ!$D$10+'СЕТ СН'!$I$6-'СЕТ СН'!$I$23</f>
        <v>1366.2153863899998</v>
      </c>
      <c r="M141" s="36">
        <f>SUMIFS(СВЦЭМ!$D$33:$D$776,СВЦЭМ!$A$33:$A$776,$A141,СВЦЭМ!$B$33:$B$776,M$119)+'СЕТ СН'!$I$11+СВЦЭМ!$D$10+'СЕТ СН'!$I$6-'СЕТ СН'!$I$23</f>
        <v>1376.5155118799998</v>
      </c>
      <c r="N141" s="36">
        <f>SUMIFS(СВЦЭМ!$D$33:$D$776,СВЦЭМ!$A$33:$A$776,$A141,СВЦЭМ!$B$33:$B$776,N$119)+'СЕТ СН'!$I$11+СВЦЭМ!$D$10+'СЕТ СН'!$I$6-'СЕТ СН'!$I$23</f>
        <v>1387.11523334</v>
      </c>
      <c r="O141" s="36">
        <f>SUMIFS(СВЦЭМ!$D$33:$D$776,СВЦЭМ!$A$33:$A$776,$A141,СВЦЭМ!$B$33:$B$776,O$119)+'СЕТ СН'!$I$11+СВЦЭМ!$D$10+'СЕТ СН'!$I$6-'СЕТ СН'!$I$23</f>
        <v>1435.0458680900001</v>
      </c>
      <c r="P141" s="36">
        <f>SUMIFS(СВЦЭМ!$D$33:$D$776,СВЦЭМ!$A$33:$A$776,$A141,СВЦЭМ!$B$33:$B$776,P$119)+'СЕТ СН'!$I$11+СВЦЭМ!$D$10+'СЕТ СН'!$I$6-'СЕТ СН'!$I$23</f>
        <v>1476.6260950000001</v>
      </c>
      <c r="Q141" s="36">
        <f>SUMIFS(СВЦЭМ!$D$33:$D$776,СВЦЭМ!$A$33:$A$776,$A141,СВЦЭМ!$B$33:$B$776,Q$119)+'СЕТ СН'!$I$11+СВЦЭМ!$D$10+'СЕТ СН'!$I$6-'СЕТ СН'!$I$23</f>
        <v>1437.7690399600001</v>
      </c>
      <c r="R141" s="36">
        <f>SUMIFS(СВЦЭМ!$D$33:$D$776,СВЦЭМ!$A$33:$A$776,$A141,СВЦЭМ!$B$33:$B$776,R$119)+'СЕТ СН'!$I$11+СВЦЭМ!$D$10+'СЕТ СН'!$I$6-'СЕТ СН'!$I$23</f>
        <v>1380.71792265</v>
      </c>
      <c r="S141" s="36">
        <f>SUMIFS(СВЦЭМ!$D$33:$D$776,СВЦЭМ!$A$33:$A$776,$A141,СВЦЭМ!$B$33:$B$776,S$119)+'СЕТ СН'!$I$11+СВЦЭМ!$D$10+'СЕТ СН'!$I$6-'СЕТ СН'!$I$23</f>
        <v>1317.7130824799999</v>
      </c>
      <c r="T141" s="36">
        <f>SUMIFS(СВЦЭМ!$D$33:$D$776,СВЦЭМ!$A$33:$A$776,$A141,СВЦЭМ!$B$33:$B$776,T$119)+'СЕТ СН'!$I$11+СВЦЭМ!$D$10+'СЕТ СН'!$I$6-'СЕТ СН'!$I$23</f>
        <v>1299.1693458899999</v>
      </c>
      <c r="U141" s="36">
        <f>SUMIFS(СВЦЭМ!$D$33:$D$776,СВЦЭМ!$A$33:$A$776,$A141,СВЦЭМ!$B$33:$B$776,U$119)+'СЕТ СН'!$I$11+СВЦЭМ!$D$10+'СЕТ СН'!$I$6-'СЕТ СН'!$I$23</f>
        <v>1313.54424754</v>
      </c>
      <c r="V141" s="36">
        <f>SUMIFS(СВЦЭМ!$D$33:$D$776,СВЦЭМ!$A$33:$A$776,$A141,СВЦЭМ!$B$33:$B$776,V$119)+'СЕТ СН'!$I$11+СВЦЭМ!$D$10+'СЕТ СН'!$I$6-'СЕТ СН'!$I$23</f>
        <v>1307.3468942499999</v>
      </c>
      <c r="W141" s="36">
        <f>SUMIFS(СВЦЭМ!$D$33:$D$776,СВЦЭМ!$A$33:$A$776,$A141,СВЦЭМ!$B$33:$B$776,W$119)+'СЕТ СН'!$I$11+СВЦЭМ!$D$10+'СЕТ СН'!$I$6-'СЕТ СН'!$I$23</f>
        <v>1308.01550365</v>
      </c>
      <c r="X141" s="36">
        <f>SUMIFS(СВЦЭМ!$D$33:$D$776,СВЦЭМ!$A$33:$A$776,$A141,СВЦЭМ!$B$33:$B$776,X$119)+'СЕТ СН'!$I$11+СВЦЭМ!$D$10+'СЕТ СН'!$I$6-'СЕТ СН'!$I$23</f>
        <v>1298.6321779499999</v>
      </c>
      <c r="Y141" s="36">
        <f>SUMIFS(СВЦЭМ!$D$33:$D$776,СВЦЭМ!$A$33:$A$776,$A141,СВЦЭМ!$B$33:$B$776,Y$119)+'СЕТ СН'!$I$11+СВЦЭМ!$D$10+'СЕТ СН'!$I$6-'СЕТ СН'!$I$23</f>
        <v>1334.07832551</v>
      </c>
    </row>
    <row r="142" spans="1:25" ht="15.75" x14ac:dyDescent="0.2">
      <c r="A142" s="35">
        <f t="shared" si="3"/>
        <v>44127</v>
      </c>
      <c r="B142" s="36">
        <f>SUMIFS(СВЦЭМ!$D$33:$D$776,СВЦЭМ!$A$33:$A$776,$A142,СВЦЭМ!$B$33:$B$776,B$119)+'СЕТ СН'!$I$11+СВЦЭМ!$D$10+'СЕТ СН'!$I$6-'СЕТ СН'!$I$23</f>
        <v>1448.3715781000001</v>
      </c>
      <c r="C142" s="36">
        <f>SUMIFS(СВЦЭМ!$D$33:$D$776,СВЦЭМ!$A$33:$A$776,$A142,СВЦЭМ!$B$33:$B$776,C$119)+'СЕТ СН'!$I$11+СВЦЭМ!$D$10+'СЕТ СН'!$I$6-'СЕТ СН'!$I$23</f>
        <v>1527.0751756</v>
      </c>
      <c r="D142" s="36">
        <f>SUMIFS(СВЦЭМ!$D$33:$D$776,СВЦЭМ!$A$33:$A$776,$A142,СВЦЭМ!$B$33:$B$776,D$119)+'СЕТ СН'!$I$11+СВЦЭМ!$D$10+'СЕТ СН'!$I$6-'СЕТ СН'!$I$23</f>
        <v>1581.9776658599999</v>
      </c>
      <c r="E142" s="36">
        <f>SUMIFS(СВЦЭМ!$D$33:$D$776,СВЦЭМ!$A$33:$A$776,$A142,СВЦЭМ!$B$33:$B$776,E$119)+'СЕТ СН'!$I$11+СВЦЭМ!$D$10+'СЕТ СН'!$I$6-'СЕТ СН'!$I$23</f>
        <v>1590.66894413</v>
      </c>
      <c r="F142" s="36">
        <f>SUMIFS(СВЦЭМ!$D$33:$D$776,СВЦЭМ!$A$33:$A$776,$A142,СВЦЭМ!$B$33:$B$776,F$119)+'СЕТ СН'!$I$11+СВЦЭМ!$D$10+'СЕТ СН'!$I$6-'СЕТ СН'!$I$23</f>
        <v>1589.8351694999999</v>
      </c>
      <c r="G142" s="36">
        <f>SUMIFS(СВЦЭМ!$D$33:$D$776,СВЦЭМ!$A$33:$A$776,$A142,СВЦЭМ!$B$33:$B$776,G$119)+'СЕТ СН'!$I$11+СВЦЭМ!$D$10+'СЕТ СН'!$I$6-'СЕТ СН'!$I$23</f>
        <v>1569.0947271599998</v>
      </c>
      <c r="H142" s="36">
        <f>SUMIFS(СВЦЭМ!$D$33:$D$776,СВЦЭМ!$A$33:$A$776,$A142,СВЦЭМ!$B$33:$B$776,H$119)+'СЕТ СН'!$I$11+СВЦЭМ!$D$10+'СЕТ СН'!$I$6-'СЕТ СН'!$I$23</f>
        <v>1521.3272375900001</v>
      </c>
      <c r="I142" s="36">
        <f>SUMIFS(СВЦЭМ!$D$33:$D$776,СВЦЭМ!$A$33:$A$776,$A142,СВЦЭМ!$B$33:$B$776,I$119)+'СЕТ СН'!$I$11+СВЦЭМ!$D$10+'СЕТ СН'!$I$6-'СЕТ СН'!$I$23</f>
        <v>1473.2038154500001</v>
      </c>
      <c r="J142" s="36">
        <f>SUMIFS(СВЦЭМ!$D$33:$D$776,СВЦЭМ!$A$33:$A$776,$A142,СВЦЭМ!$B$33:$B$776,J$119)+'СЕТ СН'!$I$11+СВЦЭМ!$D$10+'СЕТ СН'!$I$6-'СЕТ СН'!$I$23</f>
        <v>1415.5022427499998</v>
      </c>
      <c r="K142" s="36">
        <f>SUMIFS(СВЦЭМ!$D$33:$D$776,СВЦЭМ!$A$33:$A$776,$A142,СВЦЭМ!$B$33:$B$776,K$119)+'СЕТ СН'!$I$11+СВЦЭМ!$D$10+'СЕТ СН'!$I$6-'СЕТ СН'!$I$23</f>
        <v>1386.2018007299998</v>
      </c>
      <c r="L142" s="36">
        <f>SUMIFS(СВЦЭМ!$D$33:$D$776,СВЦЭМ!$A$33:$A$776,$A142,СВЦЭМ!$B$33:$B$776,L$119)+'СЕТ СН'!$I$11+СВЦЭМ!$D$10+'СЕТ СН'!$I$6-'СЕТ СН'!$I$23</f>
        <v>1385.8898362800001</v>
      </c>
      <c r="M142" s="36">
        <f>SUMIFS(СВЦЭМ!$D$33:$D$776,СВЦЭМ!$A$33:$A$776,$A142,СВЦЭМ!$B$33:$B$776,M$119)+'СЕТ СН'!$I$11+СВЦЭМ!$D$10+'СЕТ СН'!$I$6-'СЕТ СН'!$I$23</f>
        <v>1386.71544421</v>
      </c>
      <c r="N142" s="36">
        <f>SUMIFS(СВЦЭМ!$D$33:$D$776,СВЦЭМ!$A$33:$A$776,$A142,СВЦЭМ!$B$33:$B$776,N$119)+'СЕТ СН'!$I$11+СВЦЭМ!$D$10+'СЕТ СН'!$I$6-'СЕТ СН'!$I$23</f>
        <v>1393.8747163999999</v>
      </c>
      <c r="O142" s="36">
        <f>SUMIFS(СВЦЭМ!$D$33:$D$776,СВЦЭМ!$A$33:$A$776,$A142,СВЦЭМ!$B$33:$B$776,O$119)+'СЕТ СН'!$I$11+СВЦЭМ!$D$10+'СЕТ СН'!$I$6-'СЕТ СН'!$I$23</f>
        <v>1433.85176082</v>
      </c>
      <c r="P142" s="36">
        <f>SUMIFS(СВЦЭМ!$D$33:$D$776,СВЦЭМ!$A$33:$A$776,$A142,СВЦЭМ!$B$33:$B$776,P$119)+'СЕТ СН'!$I$11+СВЦЭМ!$D$10+'СЕТ СН'!$I$6-'СЕТ СН'!$I$23</f>
        <v>1472.47374231</v>
      </c>
      <c r="Q142" s="36">
        <f>SUMIFS(СВЦЭМ!$D$33:$D$776,СВЦЭМ!$A$33:$A$776,$A142,СВЦЭМ!$B$33:$B$776,Q$119)+'СЕТ СН'!$I$11+СВЦЭМ!$D$10+'СЕТ СН'!$I$6-'СЕТ СН'!$I$23</f>
        <v>1435.1865863999999</v>
      </c>
      <c r="R142" s="36">
        <f>SUMIFS(СВЦЭМ!$D$33:$D$776,СВЦЭМ!$A$33:$A$776,$A142,СВЦЭМ!$B$33:$B$776,R$119)+'СЕТ СН'!$I$11+СВЦЭМ!$D$10+'СЕТ СН'!$I$6-'СЕТ СН'!$I$23</f>
        <v>1381.5060957599999</v>
      </c>
      <c r="S142" s="36">
        <f>SUMIFS(СВЦЭМ!$D$33:$D$776,СВЦЭМ!$A$33:$A$776,$A142,СВЦЭМ!$B$33:$B$776,S$119)+'СЕТ СН'!$I$11+СВЦЭМ!$D$10+'СЕТ СН'!$I$6-'СЕТ СН'!$I$23</f>
        <v>1407.35885463</v>
      </c>
      <c r="T142" s="36">
        <f>SUMIFS(СВЦЭМ!$D$33:$D$776,СВЦЭМ!$A$33:$A$776,$A142,СВЦЭМ!$B$33:$B$776,T$119)+'СЕТ СН'!$I$11+СВЦЭМ!$D$10+'СЕТ СН'!$I$6-'СЕТ СН'!$I$23</f>
        <v>1402.3090134099998</v>
      </c>
      <c r="U142" s="36">
        <f>SUMIFS(СВЦЭМ!$D$33:$D$776,СВЦЭМ!$A$33:$A$776,$A142,СВЦЭМ!$B$33:$B$776,U$119)+'СЕТ СН'!$I$11+СВЦЭМ!$D$10+'СЕТ СН'!$I$6-'СЕТ СН'!$I$23</f>
        <v>1335.85285798</v>
      </c>
      <c r="V142" s="36">
        <f>SUMIFS(СВЦЭМ!$D$33:$D$776,СВЦЭМ!$A$33:$A$776,$A142,СВЦЭМ!$B$33:$B$776,V$119)+'СЕТ СН'!$I$11+СВЦЭМ!$D$10+'СЕТ СН'!$I$6-'СЕТ СН'!$I$23</f>
        <v>1331.4045765699998</v>
      </c>
      <c r="W142" s="36">
        <f>SUMIFS(СВЦЭМ!$D$33:$D$776,СВЦЭМ!$A$33:$A$776,$A142,СВЦЭМ!$B$33:$B$776,W$119)+'СЕТ СН'!$I$11+СВЦЭМ!$D$10+'СЕТ СН'!$I$6-'СЕТ СН'!$I$23</f>
        <v>1328.0302574399998</v>
      </c>
      <c r="X142" s="36">
        <f>SUMIFS(СВЦЭМ!$D$33:$D$776,СВЦЭМ!$A$33:$A$776,$A142,СВЦЭМ!$B$33:$B$776,X$119)+'СЕТ СН'!$I$11+СВЦЭМ!$D$10+'СЕТ СН'!$I$6-'СЕТ СН'!$I$23</f>
        <v>1311.1196918199998</v>
      </c>
      <c r="Y142" s="36">
        <f>SUMIFS(СВЦЭМ!$D$33:$D$776,СВЦЭМ!$A$33:$A$776,$A142,СВЦЭМ!$B$33:$B$776,Y$119)+'СЕТ СН'!$I$11+СВЦЭМ!$D$10+'СЕТ СН'!$I$6-'СЕТ СН'!$I$23</f>
        <v>1317.0908744399999</v>
      </c>
    </row>
    <row r="143" spans="1:25" ht="15.75" x14ac:dyDescent="0.2">
      <c r="A143" s="35">
        <f t="shared" si="3"/>
        <v>44128</v>
      </c>
      <c r="B143" s="36">
        <f>SUMIFS(СВЦЭМ!$D$33:$D$776,СВЦЭМ!$A$33:$A$776,$A143,СВЦЭМ!$B$33:$B$776,B$119)+'СЕТ СН'!$I$11+СВЦЭМ!$D$10+'СЕТ СН'!$I$6-'СЕТ СН'!$I$23</f>
        <v>1417.1172240999999</v>
      </c>
      <c r="C143" s="36">
        <f>SUMIFS(СВЦЭМ!$D$33:$D$776,СВЦЭМ!$A$33:$A$776,$A143,СВЦЭМ!$B$33:$B$776,C$119)+'СЕТ СН'!$I$11+СВЦЭМ!$D$10+'СЕТ СН'!$I$6-'СЕТ СН'!$I$23</f>
        <v>1495.0663396999998</v>
      </c>
      <c r="D143" s="36">
        <f>SUMIFS(СВЦЭМ!$D$33:$D$776,СВЦЭМ!$A$33:$A$776,$A143,СВЦЭМ!$B$33:$B$776,D$119)+'СЕТ СН'!$I$11+СВЦЭМ!$D$10+'СЕТ СН'!$I$6-'СЕТ СН'!$I$23</f>
        <v>1562.5685323299999</v>
      </c>
      <c r="E143" s="36">
        <f>SUMIFS(СВЦЭМ!$D$33:$D$776,СВЦЭМ!$A$33:$A$776,$A143,СВЦЭМ!$B$33:$B$776,E$119)+'СЕТ СН'!$I$11+СВЦЭМ!$D$10+'СЕТ СН'!$I$6-'СЕТ СН'!$I$23</f>
        <v>1577.0437952399998</v>
      </c>
      <c r="F143" s="36">
        <f>SUMIFS(СВЦЭМ!$D$33:$D$776,СВЦЭМ!$A$33:$A$776,$A143,СВЦЭМ!$B$33:$B$776,F$119)+'СЕТ СН'!$I$11+СВЦЭМ!$D$10+'СЕТ СН'!$I$6-'СЕТ СН'!$I$23</f>
        <v>1578.53135043</v>
      </c>
      <c r="G143" s="36">
        <f>SUMIFS(СВЦЭМ!$D$33:$D$776,СВЦЭМ!$A$33:$A$776,$A143,СВЦЭМ!$B$33:$B$776,G$119)+'СЕТ СН'!$I$11+СВЦЭМ!$D$10+'СЕТ СН'!$I$6-'СЕТ СН'!$I$23</f>
        <v>1558.0045524799998</v>
      </c>
      <c r="H143" s="36">
        <f>SUMIFS(СВЦЭМ!$D$33:$D$776,СВЦЭМ!$A$33:$A$776,$A143,СВЦЭМ!$B$33:$B$776,H$119)+'СЕТ СН'!$I$11+СВЦЭМ!$D$10+'СЕТ СН'!$I$6-'СЕТ СН'!$I$23</f>
        <v>1536.0592121999998</v>
      </c>
      <c r="I143" s="36">
        <f>SUMIFS(СВЦЭМ!$D$33:$D$776,СВЦЭМ!$A$33:$A$776,$A143,СВЦЭМ!$B$33:$B$776,I$119)+'СЕТ СН'!$I$11+СВЦЭМ!$D$10+'СЕТ СН'!$I$6-'СЕТ СН'!$I$23</f>
        <v>1506.1116828999998</v>
      </c>
      <c r="J143" s="36">
        <f>SUMIFS(СВЦЭМ!$D$33:$D$776,СВЦЭМ!$A$33:$A$776,$A143,СВЦЭМ!$B$33:$B$776,J$119)+'СЕТ СН'!$I$11+СВЦЭМ!$D$10+'СЕТ СН'!$I$6-'СЕТ СН'!$I$23</f>
        <v>1433.01268263</v>
      </c>
      <c r="K143" s="36">
        <f>SUMIFS(СВЦЭМ!$D$33:$D$776,СВЦЭМ!$A$33:$A$776,$A143,СВЦЭМ!$B$33:$B$776,K$119)+'СЕТ СН'!$I$11+СВЦЭМ!$D$10+'СЕТ СН'!$I$6-'СЕТ СН'!$I$23</f>
        <v>1401.3541266299999</v>
      </c>
      <c r="L143" s="36">
        <f>SUMIFS(СВЦЭМ!$D$33:$D$776,СВЦЭМ!$A$33:$A$776,$A143,СВЦЭМ!$B$33:$B$776,L$119)+'СЕТ СН'!$I$11+СВЦЭМ!$D$10+'СЕТ СН'!$I$6-'СЕТ СН'!$I$23</f>
        <v>1390.5549888999999</v>
      </c>
      <c r="M143" s="36">
        <f>SUMIFS(СВЦЭМ!$D$33:$D$776,СВЦЭМ!$A$33:$A$776,$A143,СВЦЭМ!$B$33:$B$776,M$119)+'СЕТ СН'!$I$11+СВЦЭМ!$D$10+'СЕТ СН'!$I$6-'СЕТ СН'!$I$23</f>
        <v>1382.0521669599998</v>
      </c>
      <c r="N143" s="36">
        <f>SUMIFS(СВЦЭМ!$D$33:$D$776,СВЦЭМ!$A$33:$A$776,$A143,СВЦЭМ!$B$33:$B$776,N$119)+'СЕТ СН'!$I$11+СВЦЭМ!$D$10+'СЕТ СН'!$I$6-'СЕТ СН'!$I$23</f>
        <v>1379.42233794</v>
      </c>
      <c r="O143" s="36">
        <f>SUMIFS(СВЦЭМ!$D$33:$D$776,СВЦЭМ!$A$33:$A$776,$A143,СВЦЭМ!$B$33:$B$776,O$119)+'СЕТ СН'!$I$11+СВЦЭМ!$D$10+'СЕТ СН'!$I$6-'СЕТ СН'!$I$23</f>
        <v>1424.0585282100001</v>
      </c>
      <c r="P143" s="36">
        <f>SUMIFS(СВЦЭМ!$D$33:$D$776,СВЦЭМ!$A$33:$A$776,$A143,СВЦЭМ!$B$33:$B$776,P$119)+'СЕТ СН'!$I$11+СВЦЭМ!$D$10+'СЕТ СН'!$I$6-'СЕТ СН'!$I$23</f>
        <v>1474.0170912499998</v>
      </c>
      <c r="Q143" s="36">
        <f>SUMIFS(СВЦЭМ!$D$33:$D$776,СВЦЭМ!$A$33:$A$776,$A143,СВЦЭМ!$B$33:$B$776,Q$119)+'СЕТ СН'!$I$11+СВЦЭМ!$D$10+'СЕТ СН'!$I$6-'СЕТ СН'!$I$23</f>
        <v>1460.2249497299999</v>
      </c>
      <c r="R143" s="36">
        <f>SUMIFS(СВЦЭМ!$D$33:$D$776,СВЦЭМ!$A$33:$A$776,$A143,СВЦЭМ!$B$33:$B$776,R$119)+'СЕТ СН'!$I$11+СВЦЭМ!$D$10+'СЕТ СН'!$I$6-'СЕТ СН'!$I$23</f>
        <v>1428.12448363</v>
      </c>
      <c r="S143" s="36">
        <f>SUMIFS(СВЦЭМ!$D$33:$D$776,СВЦЭМ!$A$33:$A$776,$A143,СВЦЭМ!$B$33:$B$776,S$119)+'СЕТ СН'!$I$11+СВЦЭМ!$D$10+'СЕТ СН'!$I$6-'СЕТ СН'!$I$23</f>
        <v>1387.47893019</v>
      </c>
      <c r="T143" s="36">
        <f>SUMIFS(СВЦЭМ!$D$33:$D$776,СВЦЭМ!$A$33:$A$776,$A143,СВЦЭМ!$B$33:$B$776,T$119)+'СЕТ СН'!$I$11+СВЦЭМ!$D$10+'СЕТ СН'!$I$6-'СЕТ СН'!$I$23</f>
        <v>1415.31113592</v>
      </c>
      <c r="U143" s="36">
        <f>SUMIFS(СВЦЭМ!$D$33:$D$776,СВЦЭМ!$A$33:$A$776,$A143,СВЦЭМ!$B$33:$B$776,U$119)+'СЕТ СН'!$I$11+СВЦЭМ!$D$10+'СЕТ СН'!$I$6-'СЕТ СН'!$I$23</f>
        <v>1417.2596722899998</v>
      </c>
      <c r="V143" s="36">
        <f>SUMIFS(СВЦЭМ!$D$33:$D$776,СВЦЭМ!$A$33:$A$776,$A143,СВЦЭМ!$B$33:$B$776,V$119)+'СЕТ СН'!$I$11+СВЦЭМ!$D$10+'СЕТ СН'!$I$6-'СЕТ СН'!$I$23</f>
        <v>1331.24222244</v>
      </c>
      <c r="W143" s="36">
        <f>SUMIFS(СВЦЭМ!$D$33:$D$776,СВЦЭМ!$A$33:$A$776,$A143,СВЦЭМ!$B$33:$B$776,W$119)+'СЕТ СН'!$I$11+СВЦЭМ!$D$10+'СЕТ СН'!$I$6-'СЕТ СН'!$I$23</f>
        <v>1349.0767768000001</v>
      </c>
      <c r="X143" s="36">
        <f>SUMIFS(СВЦЭМ!$D$33:$D$776,СВЦЭМ!$A$33:$A$776,$A143,СВЦЭМ!$B$33:$B$776,X$119)+'СЕТ СН'!$I$11+СВЦЭМ!$D$10+'СЕТ СН'!$I$6-'СЕТ СН'!$I$23</f>
        <v>1375.1918129699998</v>
      </c>
      <c r="Y143" s="36">
        <f>SUMIFS(СВЦЭМ!$D$33:$D$776,СВЦЭМ!$A$33:$A$776,$A143,СВЦЭМ!$B$33:$B$776,Y$119)+'СЕТ СН'!$I$11+СВЦЭМ!$D$10+'СЕТ СН'!$I$6-'СЕТ СН'!$I$23</f>
        <v>1410.14648844</v>
      </c>
    </row>
    <row r="144" spans="1:25" ht="15.75" x14ac:dyDescent="0.2">
      <c r="A144" s="35">
        <f t="shared" si="3"/>
        <v>44129</v>
      </c>
      <c r="B144" s="36">
        <f>SUMIFS(СВЦЭМ!$D$33:$D$776,СВЦЭМ!$A$33:$A$776,$A144,СВЦЭМ!$B$33:$B$776,B$119)+'СЕТ СН'!$I$11+СВЦЭМ!$D$10+'СЕТ СН'!$I$6-'СЕТ СН'!$I$23</f>
        <v>1476.5886280599998</v>
      </c>
      <c r="C144" s="36">
        <f>SUMIFS(СВЦЭМ!$D$33:$D$776,СВЦЭМ!$A$33:$A$776,$A144,СВЦЭМ!$B$33:$B$776,C$119)+'СЕТ СН'!$I$11+СВЦЭМ!$D$10+'СЕТ СН'!$I$6-'СЕТ СН'!$I$23</f>
        <v>1527.49399118</v>
      </c>
      <c r="D144" s="36">
        <f>SUMIFS(СВЦЭМ!$D$33:$D$776,СВЦЭМ!$A$33:$A$776,$A144,СВЦЭМ!$B$33:$B$776,D$119)+'СЕТ СН'!$I$11+СВЦЭМ!$D$10+'СЕТ СН'!$I$6-'СЕТ СН'!$I$23</f>
        <v>1596.38809234</v>
      </c>
      <c r="E144" s="36">
        <f>SUMIFS(СВЦЭМ!$D$33:$D$776,СВЦЭМ!$A$33:$A$776,$A144,СВЦЭМ!$B$33:$B$776,E$119)+'СЕТ СН'!$I$11+СВЦЭМ!$D$10+'СЕТ СН'!$I$6-'СЕТ СН'!$I$23</f>
        <v>1604.7597202299999</v>
      </c>
      <c r="F144" s="36">
        <f>SUMIFS(СВЦЭМ!$D$33:$D$776,СВЦЭМ!$A$33:$A$776,$A144,СВЦЭМ!$B$33:$B$776,F$119)+'СЕТ СН'!$I$11+СВЦЭМ!$D$10+'СЕТ СН'!$I$6-'СЕТ СН'!$I$23</f>
        <v>1608.43698217</v>
      </c>
      <c r="G144" s="36">
        <f>SUMIFS(СВЦЭМ!$D$33:$D$776,СВЦЭМ!$A$33:$A$776,$A144,СВЦЭМ!$B$33:$B$776,G$119)+'СЕТ СН'!$I$11+СВЦЭМ!$D$10+'СЕТ СН'!$I$6-'СЕТ СН'!$I$23</f>
        <v>1607.80368299</v>
      </c>
      <c r="H144" s="36">
        <f>SUMIFS(СВЦЭМ!$D$33:$D$776,СВЦЭМ!$A$33:$A$776,$A144,СВЦЭМ!$B$33:$B$776,H$119)+'СЕТ СН'!$I$11+СВЦЭМ!$D$10+'СЕТ СН'!$I$6-'СЕТ СН'!$I$23</f>
        <v>1585.44063747</v>
      </c>
      <c r="I144" s="36">
        <f>SUMIFS(СВЦЭМ!$D$33:$D$776,СВЦЭМ!$A$33:$A$776,$A144,СВЦЭМ!$B$33:$B$776,I$119)+'СЕТ СН'!$I$11+СВЦЭМ!$D$10+'СЕТ СН'!$I$6-'СЕТ СН'!$I$23</f>
        <v>1560.79450045</v>
      </c>
      <c r="J144" s="36">
        <f>SUMIFS(СВЦЭМ!$D$33:$D$776,СВЦЭМ!$A$33:$A$776,$A144,СВЦЭМ!$B$33:$B$776,J$119)+'СЕТ СН'!$I$11+СВЦЭМ!$D$10+'СЕТ СН'!$I$6-'СЕТ СН'!$I$23</f>
        <v>1467.8184149099998</v>
      </c>
      <c r="K144" s="36">
        <f>SUMIFS(СВЦЭМ!$D$33:$D$776,СВЦЭМ!$A$33:$A$776,$A144,СВЦЭМ!$B$33:$B$776,K$119)+'СЕТ СН'!$I$11+СВЦЭМ!$D$10+'СЕТ СН'!$I$6-'СЕТ СН'!$I$23</f>
        <v>1398.2645305799999</v>
      </c>
      <c r="L144" s="36">
        <f>SUMIFS(СВЦЭМ!$D$33:$D$776,СВЦЭМ!$A$33:$A$776,$A144,СВЦЭМ!$B$33:$B$776,L$119)+'СЕТ СН'!$I$11+СВЦЭМ!$D$10+'СЕТ СН'!$I$6-'СЕТ СН'!$I$23</f>
        <v>1392.0988281</v>
      </c>
      <c r="M144" s="36">
        <f>SUMIFS(СВЦЭМ!$D$33:$D$776,СВЦЭМ!$A$33:$A$776,$A144,СВЦЭМ!$B$33:$B$776,M$119)+'СЕТ СН'!$I$11+СВЦЭМ!$D$10+'СЕТ СН'!$I$6-'СЕТ СН'!$I$23</f>
        <v>1393.3264517600001</v>
      </c>
      <c r="N144" s="36">
        <f>SUMIFS(СВЦЭМ!$D$33:$D$776,СВЦЭМ!$A$33:$A$776,$A144,СВЦЭМ!$B$33:$B$776,N$119)+'СЕТ СН'!$I$11+СВЦЭМ!$D$10+'СЕТ СН'!$I$6-'СЕТ СН'!$I$23</f>
        <v>1399.1136894699998</v>
      </c>
      <c r="O144" s="36">
        <f>SUMIFS(СВЦЭМ!$D$33:$D$776,СВЦЭМ!$A$33:$A$776,$A144,СВЦЭМ!$B$33:$B$776,O$119)+'СЕТ СН'!$I$11+СВЦЭМ!$D$10+'СЕТ СН'!$I$6-'СЕТ СН'!$I$23</f>
        <v>1441.95475893</v>
      </c>
      <c r="P144" s="36">
        <f>SUMIFS(СВЦЭМ!$D$33:$D$776,СВЦЭМ!$A$33:$A$776,$A144,СВЦЭМ!$B$33:$B$776,P$119)+'СЕТ СН'!$I$11+СВЦЭМ!$D$10+'СЕТ СН'!$I$6-'СЕТ СН'!$I$23</f>
        <v>1491.9133541699998</v>
      </c>
      <c r="Q144" s="36">
        <f>SUMIFS(СВЦЭМ!$D$33:$D$776,СВЦЭМ!$A$33:$A$776,$A144,СВЦЭМ!$B$33:$B$776,Q$119)+'СЕТ СН'!$I$11+СВЦЭМ!$D$10+'СЕТ СН'!$I$6-'СЕТ СН'!$I$23</f>
        <v>1453.9613078</v>
      </c>
      <c r="R144" s="36">
        <f>SUMIFS(СВЦЭМ!$D$33:$D$776,СВЦЭМ!$A$33:$A$776,$A144,СВЦЭМ!$B$33:$B$776,R$119)+'СЕТ СН'!$I$11+СВЦЭМ!$D$10+'СЕТ СН'!$I$6-'СЕТ СН'!$I$23</f>
        <v>1400.4916399199999</v>
      </c>
      <c r="S144" s="36">
        <f>SUMIFS(СВЦЭМ!$D$33:$D$776,СВЦЭМ!$A$33:$A$776,$A144,СВЦЭМ!$B$33:$B$776,S$119)+'СЕТ СН'!$I$11+СВЦЭМ!$D$10+'СЕТ СН'!$I$6-'СЕТ СН'!$I$23</f>
        <v>1390.71859395</v>
      </c>
      <c r="T144" s="36">
        <f>SUMIFS(СВЦЭМ!$D$33:$D$776,СВЦЭМ!$A$33:$A$776,$A144,СВЦЭМ!$B$33:$B$776,T$119)+'СЕТ СН'!$I$11+СВЦЭМ!$D$10+'СЕТ СН'!$I$6-'СЕТ СН'!$I$23</f>
        <v>1416.4394867199999</v>
      </c>
      <c r="U144" s="36">
        <f>SUMIFS(СВЦЭМ!$D$33:$D$776,СВЦЭМ!$A$33:$A$776,$A144,СВЦЭМ!$B$33:$B$776,U$119)+'СЕТ СН'!$I$11+СВЦЭМ!$D$10+'СЕТ СН'!$I$6-'СЕТ СН'!$I$23</f>
        <v>1352.2562584799998</v>
      </c>
      <c r="V144" s="36">
        <f>SUMIFS(СВЦЭМ!$D$33:$D$776,СВЦЭМ!$A$33:$A$776,$A144,СВЦЭМ!$B$33:$B$776,V$119)+'СЕТ СН'!$I$11+СВЦЭМ!$D$10+'СЕТ СН'!$I$6-'СЕТ СН'!$I$23</f>
        <v>1334.3551695599999</v>
      </c>
      <c r="W144" s="36">
        <f>SUMIFS(СВЦЭМ!$D$33:$D$776,СВЦЭМ!$A$33:$A$776,$A144,СВЦЭМ!$B$33:$B$776,W$119)+'СЕТ СН'!$I$11+СВЦЭМ!$D$10+'СЕТ СН'!$I$6-'СЕТ СН'!$I$23</f>
        <v>1315.5738678600001</v>
      </c>
      <c r="X144" s="36">
        <f>SUMIFS(СВЦЭМ!$D$33:$D$776,СВЦЭМ!$A$33:$A$776,$A144,СВЦЭМ!$B$33:$B$776,X$119)+'СЕТ СН'!$I$11+СВЦЭМ!$D$10+'СЕТ СН'!$I$6-'СЕТ СН'!$I$23</f>
        <v>1321.9395776699998</v>
      </c>
      <c r="Y144" s="36">
        <f>SUMIFS(СВЦЭМ!$D$33:$D$776,СВЦЭМ!$A$33:$A$776,$A144,СВЦЭМ!$B$33:$B$776,Y$119)+'СЕТ СН'!$I$11+СВЦЭМ!$D$10+'СЕТ СН'!$I$6-'СЕТ СН'!$I$23</f>
        <v>1362.6654335399999</v>
      </c>
    </row>
    <row r="145" spans="1:27" ht="15.75" x14ac:dyDescent="0.2">
      <c r="A145" s="35">
        <f t="shared" si="3"/>
        <v>44130</v>
      </c>
      <c r="B145" s="36">
        <f>SUMIFS(СВЦЭМ!$D$33:$D$776,СВЦЭМ!$A$33:$A$776,$A145,СВЦЭМ!$B$33:$B$776,B$119)+'СЕТ СН'!$I$11+СВЦЭМ!$D$10+'СЕТ СН'!$I$6-'СЕТ СН'!$I$23</f>
        <v>1468.2758966199999</v>
      </c>
      <c r="C145" s="36">
        <f>SUMIFS(СВЦЭМ!$D$33:$D$776,СВЦЭМ!$A$33:$A$776,$A145,СВЦЭМ!$B$33:$B$776,C$119)+'СЕТ СН'!$I$11+СВЦЭМ!$D$10+'СЕТ СН'!$I$6-'СЕТ СН'!$I$23</f>
        <v>1551.5805579799999</v>
      </c>
      <c r="D145" s="36">
        <f>SUMIFS(СВЦЭМ!$D$33:$D$776,СВЦЭМ!$A$33:$A$776,$A145,СВЦЭМ!$B$33:$B$776,D$119)+'СЕТ СН'!$I$11+СВЦЭМ!$D$10+'СЕТ СН'!$I$6-'СЕТ СН'!$I$23</f>
        <v>1613.93996513</v>
      </c>
      <c r="E145" s="36">
        <f>SUMIFS(СВЦЭМ!$D$33:$D$776,СВЦЭМ!$A$33:$A$776,$A145,СВЦЭМ!$B$33:$B$776,E$119)+'СЕТ СН'!$I$11+СВЦЭМ!$D$10+'СЕТ СН'!$I$6-'СЕТ СН'!$I$23</f>
        <v>1619.8850060499999</v>
      </c>
      <c r="F145" s="36">
        <f>SUMIFS(СВЦЭМ!$D$33:$D$776,СВЦЭМ!$A$33:$A$776,$A145,СВЦЭМ!$B$33:$B$776,F$119)+'СЕТ СН'!$I$11+СВЦЭМ!$D$10+'СЕТ СН'!$I$6-'СЕТ СН'!$I$23</f>
        <v>1616.3880502799998</v>
      </c>
      <c r="G145" s="36">
        <f>SUMIFS(СВЦЭМ!$D$33:$D$776,СВЦЭМ!$A$33:$A$776,$A145,СВЦЭМ!$B$33:$B$776,G$119)+'СЕТ СН'!$I$11+СВЦЭМ!$D$10+'СЕТ СН'!$I$6-'СЕТ СН'!$I$23</f>
        <v>1593.4812263199999</v>
      </c>
      <c r="H145" s="36">
        <f>SUMIFS(СВЦЭМ!$D$33:$D$776,СВЦЭМ!$A$33:$A$776,$A145,СВЦЭМ!$B$33:$B$776,H$119)+'СЕТ СН'!$I$11+СВЦЭМ!$D$10+'СЕТ СН'!$I$6-'СЕТ СН'!$I$23</f>
        <v>1544.0252664899999</v>
      </c>
      <c r="I145" s="36">
        <f>SUMIFS(СВЦЭМ!$D$33:$D$776,СВЦЭМ!$A$33:$A$776,$A145,СВЦЭМ!$B$33:$B$776,I$119)+'СЕТ СН'!$I$11+СВЦЭМ!$D$10+'СЕТ СН'!$I$6-'СЕТ СН'!$I$23</f>
        <v>1503.7043080999999</v>
      </c>
      <c r="J145" s="36">
        <f>SUMIFS(СВЦЭМ!$D$33:$D$776,СВЦЭМ!$A$33:$A$776,$A145,СВЦЭМ!$B$33:$B$776,J$119)+'СЕТ СН'!$I$11+СВЦЭМ!$D$10+'СЕТ СН'!$I$6-'СЕТ СН'!$I$23</f>
        <v>1433.5932394500001</v>
      </c>
      <c r="K145" s="36">
        <f>SUMIFS(СВЦЭМ!$D$33:$D$776,СВЦЭМ!$A$33:$A$776,$A145,СВЦЭМ!$B$33:$B$776,K$119)+'СЕТ СН'!$I$11+СВЦЭМ!$D$10+'СЕТ СН'!$I$6-'СЕТ СН'!$I$23</f>
        <v>1387.1609873899999</v>
      </c>
      <c r="L145" s="36">
        <f>SUMIFS(СВЦЭМ!$D$33:$D$776,СВЦЭМ!$A$33:$A$776,$A145,СВЦЭМ!$B$33:$B$776,L$119)+'СЕТ СН'!$I$11+СВЦЭМ!$D$10+'СЕТ СН'!$I$6-'СЕТ СН'!$I$23</f>
        <v>1382.3067962699999</v>
      </c>
      <c r="M145" s="36">
        <f>SUMIFS(СВЦЭМ!$D$33:$D$776,СВЦЭМ!$A$33:$A$776,$A145,СВЦЭМ!$B$33:$B$776,M$119)+'СЕТ СН'!$I$11+СВЦЭМ!$D$10+'СЕТ СН'!$I$6-'СЕТ СН'!$I$23</f>
        <v>1405.7535763699998</v>
      </c>
      <c r="N145" s="36">
        <f>SUMIFS(СВЦЭМ!$D$33:$D$776,СВЦЭМ!$A$33:$A$776,$A145,СВЦЭМ!$B$33:$B$776,N$119)+'СЕТ СН'!$I$11+СВЦЭМ!$D$10+'СЕТ СН'!$I$6-'СЕТ СН'!$I$23</f>
        <v>1405.8101573199999</v>
      </c>
      <c r="O145" s="36">
        <f>SUMIFS(СВЦЭМ!$D$33:$D$776,СВЦЭМ!$A$33:$A$776,$A145,СВЦЭМ!$B$33:$B$776,O$119)+'СЕТ СН'!$I$11+СВЦЭМ!$D$10+'СЕТ СН'!$I$6-'СЕТ СН'!$I$23</f>
        <v>1442.3474703500001</v>
      </c>
      <c r="P145" s="36">
        <f>SUMIFS(СВЦЭМ!$D$33:$D$776,СВЦЭМ!$A$33:$A$776,$A145,СВЦЭМ!$B$33:$B$776,P$119)+'СЕТ СН'!$I$11+СВЦЭМ!$D$10+'СЕТ СН'!$I$6-'СЕТ СН'!$I$23</f>
        <v>1486.4265342499998</v>
      </c>
      <c r="Q145" s="36">
        <f>SUMIFS(СВЦЭМ!$D$33:$D$776,СВЦЭМ!$A$33:$A$776,$A145,СВЦЭМ!$B$33:$B$776,Q$119)+'СЕТ СН'!$I$11+СВЦЭМ!$D$10+'СЕТ СН'!$I$6-'СЕТ СН'!$I$23</f>
        <v>1448.5398242399999</v>
      </c>
      <c r="R145" s="36">
        <f>SUMIFS(СВЦЭМ!$D$33:$D$776,СВЦЭМ!$A$33:$A$776,$A145,СВЦЭМ!$B$33:$B$776,R$119)+'СЕТ СН'!$I$11+СВЦЭМ!$D$10+'СЕТ СН'!$I$6-'СЕТ СН'!$I$23</f>
        <v>1400.0505996799998</v>
      </c>
      <c r="S145" s="36">
        <f>SUMIFS(СВЦЭМ!$D$33:$D$776,СВЦЭМ!$A$33:$A$776,$A145,СВЦЭМ!$B$33:$B$776,S$119)+'СЕТ СН'!$I$11+СВЦЭМ!$D$10+'СЕТ СН'!$I$6-'СЕТ СН'!$I$23</f>
        <v>1336.3951780299999</v>
      </c>
      <c r="T145" s="36">
        <f>SUMIFS(СВЦЭМ!$D$33:$D$776,СВЦЭМ!$A$33:$A$776,$A145,СВЦЭМ!$B$33:$B$776,T$119)+'СЕТ СН'!$I$11+СВЦЭМ!$D$10+'СЕТ СН'!$I$6-'СЕТ СН'!$I$23</f>
        <v>1300.9318407000001</v>
      </c>
      <c r="U145" s="36">
        <f>SUMIFS(СВЦЭМ!$D$33:$D$776,СВЦЭМ!$A$33:$A$776,$A145,СВЦЭМ!$B$33:$B$776,U$119)+'СЕТ СН'!$I$11+СВЦЭМ!$D$10+'СЕТ СН'!$I$6-'СЕТ СН'!$I$23</f>
        <v>1300.7352096099999</v>
      </c>
      <c r="V145" s="36">
        <f>SUMIFS(СВЦЭМ!$D$33:$D$776,СВЦЭМ!$A$33:$A$776,$A145,СВЦЭМ!$B$33:$B$776,V$119)+'СЕТ СН'!$I$11+СВЦЭМ!$D$10+'СЕТ СН'!$I$6-'СЕТ СН'!$I$23</f>
        <v>1300.1194376399999</v>
      </c>
      <c r="W145" s="36">
        <f>SUMIFS(СВЦЭМ!$D$33:$D$776,СВЦЭМ!$A$33:$A$776,$A145,СВЦЭМ!$B$33:$B$776,W$119)+'СЕТ СН'!$I$11+СВЦЭМ!$D$10+'СЕТ СН'!$I$6-'СЕТ СН'!$I$23</f>
        <v>1300.8768712900001</v>
      </c>
      <c r="X145" s="36">
        <f>SUMIFS(СВЦЭМ!$D$33:$D$776,СВЦЭМ!$A$33:$A$776,$A145,СВЦЭМ!$B$33:$B$776,X$119)+'СЕТ СН'!$I$11+СВЦЭМ!$D$10+'СЕТ СН'!$I$6-'СЕТ СН'!$I$23</f>
        <v>1299.53719198</v>
      </c>
      <c r="Y145" s="36">
        <f>SUMIFS(СВЦЭМ!$D$33:$D$776,СВЦЭМ!$A$33:$A$776,$A145,СВЦЭМ!$B$33:$B$776,Y$119)+'СЕТ СН'!$I$11+СВЦЭМ!$D$10+'СЕТ СН'!$I$6-'СЕТ СН'!$I$23</f>
        <v>1342.1142126699999</v>
      </c>
    </row>
    <row r="146" spans="1:27" ht="15.75" x14ac:dyDescent="0.2">
      <c r="A146" s="35">
        <f t="shared" si="3"/>
        <v>44131</v>
      </c>
      <c r="B146" s="36">
        <f>SUMIFS(СВЦЭМ!$D$33:$D$776,СВЦЭМ!$A$33:$A$776,$A146,СВЦЭМ!$B$33:$B$776,B$119)+'СЕТ СН'!$I$11+СВЦЭМ!$D$10+'СЕТ СН'!$I$6-'СЕТ СН'!$I$23</f>
        <v>1451.8755417100001</v>
      </c>
      <c r="C146" s="36">
        <f>SUMIFS(СВЦЭМ!$D$33:$D$776,СВЦЭМ!$A$33:$A$776,$A146,СВЦЭМ!$B$33:$B$776,C$119)+'СЕТ СН'!$I$11+СВЦЭМ!$D$10+'СЕТ СН'!$I$6-'СЕТ СН'!$I$23</f>
        <v>1545.0666656799999</v>
      </c>
      <c r="D146" s="36">
        <f>SUMIFS(СВЦЭМ!$D$33:$D$776,СВЦЭМ!$A$33:$A$776,$A146,СВЦЭМ!$B$33:$B$776,D$119)+'СЕТ СН'!$I$11+СВЦЭМ!$D$10+'СЕТ СН'!$I$6-'СЕТ СН'!$I$23</f>
        <v>1619.23086367</v>
      </c>
      <c r="E146" s="36">
        <f>SUMIFS(СВЦЭМ!$D$33:$D$776,СВЦЭМ!$A$33:$A$776,$A146,СВЦЭМ!$B$33:$B$776,E$119)+'СЕТ СН'!$I$11+СВЦЭМ!$D$10+'СЕТ СН'!$I$6-'СЕТ СН'!$I$23</f>
        <v>1636.7513112299998</v>
      </c>
      <c r="F146" s="36">
        <f>SUMIFS(СВЦЭМ!$D$33:$D$776,СВЦЭМ!$A$33:$A$776,$A146,СВЦЭМ!$B$33:$B$776,F$119)+'СЕТ СН'!$I$11+СВЦЭМ!$D$10+'СЕТ СН'!$I$6-'СЕТ СН'!$I$23</f>
        <v>1627.0299162299998</v>
      </c>
      <c r="G146" s="36">
        <f>SUMIFS(СВЦЭМ!$D$33:$D$776,СВЦЭМ!$A$33:$A$776,$A146,СВЦЭМ!$B$33:$B$776,G$119)+'СЕТ СН'!$I$11+СВЦЭМ!$D$10+'СЕТ СН'!$I$6-'СЕТ СН'!$I$23</f>
        <v>1616.9178050099999</v>
      </c>
      <c r="H146" s="36">
        <f>SUMIFS(СВЦЭМ!$D$33:$D$776,СВЦЭМ!$A$33:$A$776,$A146,СВЦЭМ!$B$33:$B$776,H$119)+'СЕТ СН'!$I$11+СВЦЭМ!$D$10+'СЕТ СН'!$I$6-'СЕТ СН'!$I$23</f>
        <v>1581.72026437</v>
      </c>
      <c r="I146" s="36">
        <f>SUMIFS(СВЦЭМ!$D$33:$D$776,СВЦЭМ!$A$33:$A$776,$A146,СВЦЭМ!$B$33:$B$776,I$119)+'СЕТ СН'!$I$11+СВЦЭМ!$D$10+'СЕТ СН'!$I$6-'СЕТ СН'!$I$23</f>
        <v>1549.6474255399999</v>
      </c>
      <c r="J146" s="36">
        <f>SUMIFS(СВЦЭМ!$D$33:$D$776,СВЦЭМ!$A$33:$A$776,$A146,СВЦЭМ!$B$33:$B$776,J$119)+'СЕТ СН'!$I$11+СВЦЭМ!$D$10+'СЕТ СН'!$I$6-'СЕТ СН'!$I$23</f>
        <v>1467.7109702600001</v>
      </c>
      <c r="K146" s="36">
        <f>SUMIFS(СВЦЭМ!$D$33:$D$776,СВЦЭМ!$A$33:$A$776,$A146,СВЦЭМ!$B$33:$B$776,K$119)+'СЕТ СН'!$I$11+СВЦЭМ!$D$10+'СЕТ СН'!$I$6-'СЕТ СН'!$I$23</f>
        <v>1427.99862491</v>
      </c>
      <c r="L146" s="36">
        <f>SUMIFS(СВЦЭМ!$D$33:$D$776,СВЦЭМ!$A$33:$A$776,$A146,СВЦЭМ!$B$33:$B$776,L$119)+'СЕТ СН'!$I$11+СВЦЭМ!$D$10+'СЕТ СН'!$I$6-'СЕТ СН'!$I$23</f>
        <v>1436.3094104299998</v>
      </c>
      <c r="M146" s="36">
        <f>SUMIFS(СВЦЭМ!$D$33:$D$776,СВЦЭМ!$A$33:$A$776,$A146,СВЦЭМ!$B$33:$B$776,M$119)+'СЕТ СН'!$I$11+СВЦЭМ!$D$10+'СЕТ СН'!$I$6-'СЕТ СН'!$I$23</f>
        <v>1440.9112279000001</v>
      </c>
      <c r="N146" s="36">
        <f>SUMIFS(СВЦЭМ!$D$33:$D$776,СВЦЭМ!$A$33:$A$776,$A146,СВЦЭМ!$B$33:$B$776,N$119)+'СЕТ СН'!$I$11+СВЦЭМ!$D$10+'СЕТ СН'!$I$6-'СЕТ СН'!$I$23</f>
        <v>1449.5307150199999</v>
      </c>
      <c r="O146" s="36">
        <f>SUMIFS(СВЦЭМ!$D$33:$D$776,СВЦЭМ!$A$33:$A$776,$A146,СВЦЭМ!$B$33:$B$776,O$119)+'СЕТ СН'!$I$11+СВЦЭМ!$D$10+'СЕТ СН'!$I$6-'СЕТ СН'!$I$23</f>
        <v>1500.3942253099999</v>
      </c>
      <c r="P146" s="36">
        <f>SUMIFS(СВЦЭМ!$D$33:$D$776,СВЦЭМ!$A$33:$A$776,$A146,СВЦЭМ!$B$33:$B$776,P$119)+'СЕТ СН'!$I$11+СВЦЭМ!$D$10+'СЕТ СН'!$I$6-'СЕТ СН'!$I$23</f>
        <v>1541.19312937</v>
      </c>
      <c r="Q146" s="36">
        <f>SUMIFS(СВЦЭМ!$D$33:$D$776,СВЦЭМ!$A$33:$A$776,$A146,СВЦЭМ!$B$33:$B$776,Q$119)+'СЕТ СН'!$I$11+СВЦЭМ!$D$10+'СЕТ СН'!$I$6-'СЕТ СН'!$I$23</f>
        <v>1498.15552703</v>
      </c>
      <c r="R146" s="36">
        <f>SUMIFS(СВЦЭМ!$D$33:$D$776,СВЦЭМ!$A$33:$A$776,$A146,СВЦЭМ!$B$33:$B$776,R$119)+'СЕТ СН'!$I$11+СВЦЭМ!$D$10+'СЕТ СН'!$I$6-'СЕТ СН'!$I$23</f>
        <v>1434.78145791</v>
      </c>
      <c r="S146" s="36">
        <f>SUMIFS(СВЦЭМ!$D$33:$D$776,СВЦЭМ!$A$33:$A$776,$A146,СВЦЭМ!$B$33:$B$776,S$119)+'СЕТ СН'!$I$11+СВЦЭМ!$D$10+'СЕТ СН'!$I$6-'СЕТ СН'!$I$23</f>
        <v>1387.9080707999999</v>
      </c>
      <c r="T146" s="36">
        <f>SUMIFS(СВЦЭМ!$D$33:$D$776,СВЦЭМ!$A$33:$A$776,$A146,СВЦЭМ!$B$33:$B$776,T$119)+'СЕТ СН'!$I$11+СВЦЭМ!$D$10+'СЕТ СН'!$I$6-'СЕТ СН'!$I$23</f>
        <v>1403.6160476599998</v>
      </c>
      <c r="U146" s="36">
        <f>SUMIFS(СВЦЭМ!$D$33:$D$776,СВЦЭМ!$A$33:$A$776,$A146,СВЦЭМ!$B$33:$B$776,U$119)+'СЕТ СН'!$I$11+СВЦЭМ!$D$10+'СЕТ СН'!$I$6-'СЕТ СН'!$I$23</f>
        <v>1401.0922553800001</v>
      </c>
      <c r="V146" s="36">
        <f>SUMIFS(СВЦЭМ!$D$33:$D$776,СВЦЭМ!$A$33:$A$776,$A146,СВЦЭМ!$B$33:$B$776,V$119)+'СЕТ СН'!$I$11+СВЦЭМ!$D$10+'СЕТ СН'!$I$6-'СЕТ СН'!$I$23</f>
        <v>1402.9783234900001</v>
      </c>
      <c r="W146" s="36">
        <f>SUMIFS(СВЦЭМ!$D$33:$D$776,СВЦЭМ!$A$33:$A$776,$A146,СВЦЭМ!$B$33:$B$776,W$119)+'СЕТ СН'!$I$11+СВЦЭМ!$D$10+'СЕТ СН'!$I$6-'СЕТ СН'!$I$23</f>
        <v>1398.5309269300001</v>
      </c>
      <c r="X146" s="36">
        <f>SUMIFS(СВЦЭМ!$D$33:$D$776,СВЦЭМ!$A$33:$A$776,$A146,СВЦЭМ!$B$33:$B$776,X$119)+'СЕТ СН'!$I$11+СВЦЭМ!$D$10+'СЕТ СН'!$I$6-'СЕТ СН'!$I$23</f>
        <v>1377.8930381099999</v>
      </c>
      <c r="Y146" s="36">
        <f>SUMIFS(СВЦЭМ!$D$33:$D$776,СВЦЭМ!$A$33:$A$776,$A146,СВЦЭМ!$B$33:$B$776,Y$119)+'СЕТ СН'!$I$11+СВЦЭМ!$D$10+'СЕТ СН'!$I$6-'СЕТ СН'!$I$23</f>
        <v>1414.3140052199999</v>
      </c>
    </row>
    <row r="147" spans="1:27" ht="15.75" x14ac:dyDescent="0.2">
      <c r="A147" s="35">
        <f t="shared" si="3"/>
        <v>44132</v>
      </c>
      <c r="B147" s="36">
        <f>SUMIFS(СВЦЭМ!$D$33:$D$776,СВЦЭМ!$A$33:$A$776,$A147,СВЦЭМ!$B$33:$B$776,B$119)+'СЕТ СН'!$I$11+СВЦЭМ!$D$10+'СЕТ СН'!$I$6-'СЕТ СН'!$I$23</f>
        <v>1515.8709395799999</v>
      </c>
      <c r="C147" s="36">
        <f>SUMIFS(СВЦЭМ!$D$33:$D$776,СВЦЭМ!$A$33:$A$776,$A147,СВЦЭМ!$B$33:$B$776,C$119)+'СЕТ СН'!$I$11+СВЦЭМ!$D$10+'СЕТ СН'!$I$6-'СЕТ СН'!$I$23</f>
        <v>1577.9110056899999</v>
      </c>
      <c r="D147" s="36">
        <f>SUMIFS(СВЦЭМ!$D$33:$D$776,СВЦЭМ!$A$33:$A$776,$A147,СВЦЭМ!$B$33:$B$776,D$119)+'СЕТ СН'!$I$11+СВЦЭМ!$D$10+'СЕТ СН'!$I$6-'СЕТ СН'!$I$23</f>
        <v>1579.93686067</v>
      </c>
      <c r="E147" s="36">
        <f>SUMIFS(СВЦЭМ!$D$33:$D$776,СВЦЭМ!$A$33:$A$776,$A147,СВЦЭМ!$B$33:$B$776,E$119)+'СЕТ СН'!$I$11+СВЦЭМ!$D$10+'СЕТ СН'!$I$6-'СЕТ СН'!$I$23</f>
        <v>1583.8825763</v>
      </c>
      <c r="F147" s="36">
        <f>SUMIFS(СВЦЭМ!$D$33:$D$776,СВЦЭМ!$A$33:$A$776,$A147,СВЦЭМ!$B$33:$B$776,F$119)+'СЕТ СН'!$I$11+СВЦЭМ!$D$10+'СЕТ СН'!$I$6-'СЕТ СН'!$I$23</f>
        <v>1592.40225517</v>
      </c>
      <c r="G147" s="36">
        <f>SUMIFS(СВЦЭМ!$D$33:$D$776,СВЦЭМ!$A$33:$A$776,$A147,СВЦЭМ!$B$33:$B$776,G$119)+'СЕТ СН'!$I$11+СВЦЭМ!$D$10+'СЕТ СН'!$I$6-'СЕТ СН'!$I$23</f>
        <v>1578.4861446800001</v>
      </c>
      <c r="H147" s="36">
        <f>SUMIFS(СВЦЭМ!$D$33:$D$776,СВЦЭМ!$A$33:$A$776,$A147,СВЦЭМ!$B$33:$B$776,H$119)+'СЕТ СН'!$I$11+СВЦЭМ!$D$10+'СЕТ СН'!$I$6-'СЕТ СН'!$I$23</f>
        <v>1589.7024539700001</v>
      </c>
      <c r="I147" s="36">
        <f>SUMIFS(СВЦЭМ!$D$33:$D$776,СВЦЭМ!$A$33:$A$776,$A147,СВЦЭМ!$B$33:$B$776,I$119)+'СЕТ СН'!$I$11+СВЦЭМ!$D$10+'СЕТ СН'!$I$6-'СЕТ СН'!$I$23</f>
        <v>1572.6776499299999</v>
      </c>
      <c r="J147" s="36">
        <f>SUMIFS(СВЦЭМ!$D$33:$D$776,СВЦЭМ!$A$33:$A$776,$A147,СВЦЭМ!$B$33:$B$776,J$119)+'СЕТ СН'!$I$11+СВЦЭМ!$D$10+'СЕТ СН'!$I$6-'СЕТ СН'!$I$23</f>
        <v>1508.6001357599998</v>
      </c>
      <c r="K147" s="36">
        <f>SUMIFS(СВЦЭМ!$D$33:$D$776,СВЦЭМ!$A$33:$A$776,$A147,СВЦЭМ!$B$33:$B$776,K$119)+'СЕТ СН'!$I$11+СВЦЭМ!$D$10+'СЕТ СН'!$I$6-'СЕТ СН'!$I$23</f>
        <v>1459.30618585</v>
      </c>
      <c r="L147" s="36">
        <f>SUMIFS(СВЦЭМ!$D$33:$D$776,СВЦЭМ!$A$33:$A$776,$A147,СВЦЭМ!$B$33:$B$776,L$119)+'СЕТ СН'!$I$11+СВЦЭМ!$D$10+'СЕТ СН'!$I$6-'СЕТ СН'!$I$23</f>
        <v>1461.19931501</v>
      </c>
      <c r="M147" s="36">
        <f>SUMIFS(СВЦЭМ!$D$33:$D$776,СВЦЭМ!$A$33:$A$776,$A147,СВЦЭМ!$B$33:$B$776,M$119)+'СЕТ СН'!$I$11+СВЦЭМ!$D$10+'СЕТ СН'!$I$6-'СЕТ СН'!$I$23</f>
        <v>1461.87344407</v>
      </c>
      <c r="N147" s="36">
        <f>SUMIFS(СВЦЭМ!$D$33:$D$776,СВЦЭМ!$A$33:$A$776,$A147,СВЦЭМ!$B$33:$B$776,N$119)+'СЕТ СН'!$I$11+СВЦЭМ!$D$10+'СЕТ СН'!$I$6-'СЕТ СН'!$I$23</f>
        <v>1473.8807772299999</v>
      </c>
      <c r="O147" s="36">
        <f>SUMIFS(СВЦЭМ!$D$33:$D$776,СВЦЭМ!$A$33:$A$776,$A147,СВЦЭМ!$B$33:$B$776,O$119)+'СЕТ СН'!$I$11+СВЦЭМ!$D$10+'СЕТ СН'!$I$6-'СЕТ СН'!$I$23</f>
        <v>1512.73026076</v>
      </c>
      <c r="P147" s="36">
        <f>SUMIFS(СВЦЭМ!$D$33:$D$776,СВЦЭМ!$A$33:$A$776,$A147,СВЦЭМ!$B$33:$B$776,P$119)+'СЕТ СН'!$I$11+СВЦЭМ!$D$10+'СЕТ СН'!$I$6-'СЕТ СН'!$I$23</f>
        <v>1551.54700652</v>
      </c>
      <c r="Q147" s="36">
        <f>SUMIFS(СВЦЭМ!$D$33:$D$776,СВЦЭМ!$A$33:$A$776,$A147,СВЦЭМ!$B$33:$B$776,Q$119)+'СЕТ СН'!$I$11+СВЦЭМ!$D$10+'СЕТ СН'!$I$6-'СЕТ СН'!$I$23</f>
        <v>1509.11034989</v>
      </c>
      <c r="R147" s="36">
        <f>SUMIFS(СВЦЭМ!$D$33:$D$776,СВЦЭМ!$A$33:$A$776,$A147,СВЦЭМ!$B$33:$B$776,R$119)+'СЕТ СН'!$I$11+СВЦЭМ!$D$10+'СЕТ СН'!$I$6-'СЕТ СН'!$I$23</f>
        <v>1451.5314522799999</v>
      </c>
      <c r="S147" s="36">
        <f>SUMIFS(СВЦЭМ!$D$33:$D$776,СВЦЭМ!$A$33:$A$776,$A147,СВЦЭМ!$B$33:$B$776,S$119)+'СЕТ СН'!$I$11+СВЦЭМ!$D$10+'СЕТ СН'!$I$6-'СЕТ СН'!$I$23</f>
        <v>1403.4642380499999</v>
      </c>
      <c r="T147" s="36">
        <f>SUMIFS(СВЦЭМ!$D$33:$D$776,СВЦЭМ!$A$33:$A$776,$A147,СВЦЭМ!$B$33:$B$776,T$119)+'СЕТ СН'!$I$11+СВЦЭМ!$D$10+'СЕТ СН'!$I$6-'СЕТ СН'!$I$23</f>
        <v>1405.57337777</v>
      </c>
      <c r="U147" s="36">
        <f>SUMIFS(СВЦЭМ!$D$33:$D$776,СВЦЭМ!$A$33:$A$776,$A147,СВЦЭМ!$B$33:$B$776,U$119)+'СЕТ СН'!$I$11+СВЦЭМ!$D$10+'СЕТ СН'!$I$6-'СЕТ СН'!$I$23</f>
        <v>1409.69799891</v>
      </c>
      <c r="V147" s="36">
        <f>SUMIFS(СВЦЭМ!$D$33:$D$776,СВЦЭМ!$A$33:$A$776,$A147,СВЦЭМ!$B$33:$B$776,V$119)+'СЕТ СН'!$I$11+СВЦЭМ!$D$10+'СЕТ СН'!$I$6-'СЕТ СН'!$I$23</f>
        <v>1402.18825034</v>
      </c>
      <c r="W147" s="36">
        <f>SUMIFS(СВЦЭМ!$D$33:$D$776,СВЦЭМ!$A$33:$A$776,$A147,СВЦЭМ!$B$33:$B$776,W$119)+'СЕТ СН'!$I$11+СВЦЭМ!$D$10+'СЕТ СН'!$I$6-'СЕТ СН'!$I$23</f>
        <v>1400.8673347199999</v>
      </c>
      <c r="X147" s="36">
        <f>SUMIFS(СВЦЭМ!$D$33:$D$776,СВЦЭМ!$A$33:$A$776,$A147,СВЦЭМ!$B$33:$B$776,X$119)+'СЕТ СН'!$I$11+СВЦЭМ!$D$10+'СЕТ СН'!$I$6-'СЕТ СН'!$I$23</f>
        <v>1403.9372856800001</v>
      </c>
      <c r="Y147" s="36">
        <f>SUMIFS(СВЦЭМ!$D$33:$D$776,СВЦЭМ!$A$33:$A$776,$A147,СВЦЭМ!$B$33:$B$776,Y$119)+'СЕТ СН'!$I$11+СВЦЭМ!$D$10+'СЕТ СН'!$I$6-'СЕТ СН'!$I$23</f>
        <v>1431.67069234</v>
      </c>
    </row>
    <row r="148" spans="1:27" ht="15.75" x14ac:dyDescent="0.2">
      <c r="A148" s="35">
        <f t="shared" si="3"/>
        <v>44133</v>
      </c>
      <c r="B148" s="36">
        <f>SUMIFS(СВЦЭМ!$D$33:$D$776,СВЦЭМ!$A$33:$A$776,$A148,СВЦЭМ!$B$33:$B$776,B$119)+'СЕТ СН'!$I$11+СВЦЭМ!$D$10+'СЕТ СН'!$I$6-'СЕТ СН'!$I$23</f>
        <v>1484.6970828499998</v>
      </c>
      <c r="C148" s="36">
        <f>SUMIFS(СВЦЭМ!$D$33:$D$776,СВЦЭМ!$A$33:$A$776,$A148,СВЦЭМ!$B$33:$B$776,C$119)+'СЕТ СН'!$I$11+СВЦЭМ!$D$10+'СЕТ СН'!$I$6-'СЕТ СН'!$I$23</f>
        <v>1553.6352501699998</v>
      </c>
      <c r="D148" s="36">
        <f>SUMIFS(СВЦЭМ!$D$33:$D$776,СВЦЭМ!$A$33:$A$776,$A148,СВЦЭМ!$B$33:$B$776,D$119)+'СЕТ СН'!$I$11+СВЦЭМ!$D$10+'СЕТ СН'!$I$6-'СЕТ СН'!$I$23</f>
        <v>1565.1137861</v>
      </c>
      <c r="E148" s="36">
        <f>SUMIFS(СВЦЭМ!$D$33:$D$776,СВЦЭМ!$A$33:$A$776,$A148,СВЦЭМ!$B$33:$B$776,E$119)+'СЕТ СН'!$I$11+СВЦЭМ!$D$10+'СЕТ СН'!$I$6-'СЕТ СН'!$I$23</f>
        <v>1558.64582789</v>
      </c>
      <c r="F148" s="36">
        <f>SUMIFS(СВЦЭМ!$D$33:$D$776,СВЦЭМ!$A$33:$A$776,$A148,СВЦЭМ!$B$33:$B$776,F$119)+'СЕТ СН'!$I$11+СВЦЭМ!$D$10+'СЕТ СН'!$I$6-'СЕТ СН'!$I$23</f>
        <v>1563.9631704799999</v>
      </c>
      <c r="G148" s="36">
        <f>SUMIFS(СВЦЭМ!$D$33:$D$776,СВЦЭМ!$A$33:$A$776,$A148,СВЦЭМ!$B$33:$B$776,G$119)+'СЕТ СН'!$I$11+СВЦЭМ!$D$10+'СЕТ СН'!$I$6-'СЕТ СН'!$I$23</f>
        <v>1628.9373687</v>
      </c>
      <c r="H148" s="36">
        <f>SUMIFS(СВЦЭМ!$D$33:$D$776,СВЦЭМ!$A$33:$A$776,$A148,СВЦЭМ!$B$33:$B$776,H$119)+'СЕТ СН'!$I$11+СВЦЭМ!$D$10+'СЕТ СН'!$I$6-'СЕТ СН'!$I$23</f>
        <v>1642.81134909</v>
      </c>
      <c r="I148" s="36">
        <f>SUMIFS(СВЦЭМ!$D$33:$D$776,СВЦЭМ!$A$33:$A$776,$A148,СВЦЭМ!$B$33:$B$776,I$119)+'СЕТ СН'!$I$11+СВЦЭМ!$D$10+'СЕТ СН'!$I$6-'СЕТ СН'!$I$23</f>
        <v>1548.7980300199999</v>
      </c>
      <c r="J148" s="36">
        <f>SUMIFS(СВЦЭМ!$D$33:$D$776,СВЦЭМ!$A$33:$A$776,$A148,СВЦЭМ!$B$33:$B$776,J$119)+'СЕТ СН'!$I$11+СВЦЭМ!$D$10+'СЕТ СН'!$I$6-'СЕТ СН'!$I$23</f>
        <v>1457.13530898</v>
      </c>
      <c r="K148" s="36">
        <f>SUMIFS(СВЦЭМ!$D$33:$D$776,СВЦЭМ!$A$33:$A$776,$A148,СВЦЭМ!$B$33:$B$776,K$119)+'СЕТ СН'!$I$11+СВЦЭМ!$D$10+'СЕТ СН'!$I$6-'СЕТ СН'!$I$23</f>
        <v>1405.6104378800001</v>
      </c>
      <c r="L148" s="36">
        <f>SUMIFS(СВЦЭМ!$D$33:$D$776,СВЦЭМ!$A$33:$A$776,$A148,СВЦЭМ!$B$33:$B$776,L$119)+'СЕТ СН'!$I$11+СВЦЭМ!$D$10+'СЕТ СН'!$I$6-'СЕТ СН'!$I$23</f>
        <v>1412.0265089099998</v>
      </c>
      <c r="M148" s="36">
        <f>SUMIFS(СВЦЭМ!$D$33:$D$776,СВЦЭМ!$A$33:$A$776,$A148,СВЦЭМ!$B$33:$B$776,M$119)+'СЕТ СН'!$I$11+СВЦЭМ!$D$10+'СЕТ СН'!$I$6-'СЕТ СН'!$I$23</f>
        <v>1414.3563905799999</v>
      </c>
      <c r="N148" s="36">
        <f>SUMIFS(СВЦЭМ!$D$33:$D$776,СВЦЭМ!$A$33:$A$776,$A148,СВЦЭМ!$B$33:$B$776,N$119)+'СЕТ СН'!$I$11+СВЦЭМ!$D$10+'СЕТ СН'!$I$6-'СЕТ СН'!$I$23</f>
        <v>1403.6620213599999</v>
      </c>
      <c r="O148" s="36">
        <f>SUMIFS(СВЦЭМ!$D$33:$D$776,СВЦЭМ!$A$33:$A$776,$A148,СВЦЭМ!$B$33:$B$776,O$119)+'СЕТ СН'!$I$11+СВЦЭМ!$D$10+'СЕТ СН'!$I$6-'СЕТ СН'!$I$23</f>
        <v>1406.7542397</v>
      </c>
      <c r="P148" s="36">
        <f>SUMIFS(СВЦЭМ!$D$33:$D$776,СВЦЭМ!$A$33:$A$776,$A148,СВЦЭМ!$B$33:$B$776,P$119)+'СЕТ СН'!$I$11+СВЦЭМ!$D$10+'СЕТ СН'!$I$6-'СЕТ СН'!$I$23</f>
        <v>1444.70267154</v>
      </c>
      <c r="Q148" s="36">
        <f>SUMIFS(СВЦЭМ!$D$33:$D$776,СВЦЭМ!$A$33:$A$776,$A148,СВЦЭМ!$B$33:$B$776,Q$119)+'СЕТ СН'!$I$11+СВЦЭМ!$D$10+'СЕТ СН'!$I$6-'СЕТ СН'!$I$23</f>
        <v>1405.80657479</v>
      </c>
      <c r="R148" s="36">
        <f>SUMIFS(СВЦЭМ!$D$33:$D$776,СВЦЭМ!$A$33:$A$776,$A148,СВЦЭМ!$B$33:$B$776,R$119)+'СЕТ СН'!$I$11+СВЦЭМ!$D$10+'СЕТ СН'!$I$6-'СЕТ СН'!$I$23</f>
        <v>1400.1517120999999</v>
      </c>
      <c r="S148" s="36">
        <f>SUMIFS(СВЦЭМ!$D$33:$D$776,СВЦЭМ!$A$33:$A$776,$A148,СВЦЭМ!$B$33:$B$776,S$119)+'СЕТ СН'!$I$11+СВЦЭМ!$D$10+'СЕТ СН'!$I$6-'СЕТ СН'!$I$23</f>
        <v>1400.4091820499998</v>
      </c>
      <c r="T148" s="36">
        <f>SUMIFS(СВЦЭМ!$D$33:$D$776,СВЦЭМ!$A$33:$A$776,$A148,СВЦЭМ!$B$33:$B$776,T$119)+'СЕТ СН'!$I$11+СВЦЭМ!$D$10+'СЕТ СН'!$I$6-'СЕТ СН'!$I$23</f>
        <v>1427.73329657</v>
      </c>
      <c r="U148" s="36">
        <f>SUMIFS(СВЦЭМ!$D$33:$D$776,СВЦЭМ!$A$33:$A$776,$A148,СВЦЭМ!$B$33:$B$776,U$119)+'СЕТ СН'!$I$11+СВЦЭМ!$D$10+'СЕТ СН'!$I$6-'СЕТ СН'!$I$23</f>
        <v>1426.9491868099999</v>
      </c>
      <c r="V148" s="36">
        <f>SUMIFS(СВЦЭМ!$D$33:$D$776,СВЦЭМ!$A$33:$A$776,$A148,СВЦЭМ!$B$33:$B$776,V$119)+'СЕТ СН'!$I$11+СВЦЭМ!$D$10+'СЕТ СН'!$I$6-'СЕТ СН'!$I$23</f>
        <v>1411.0698737299999</v>
      </c>
      <c r="W148" s="36">
        <f>SUMIFS(СВЦЭМ!$D$33:$D$776,СВЦЭМ!$A$33:$A$776,$A148,СВЦЭМ!$B$33:$B$776,W$119)+'СЕТ СН'!$I$11+СВЦЭМ!$D$10+'СЕТ СН'!$I$6-'СЕТ СН'!$I$23</f>
        <v>1396.72875363</v>
      </c>
      <c r="X148" s="36">
        <f>SUMIFS(СВЦЭМ!$D$33:$D$776,СВЦЭМ!$A$33:$A$776,$A148,СВЦЭМ!$B$33:$B$776,X$119)+'СЕТ СН'!$I$11+СВЦЭМ!$D$10+'СЕТ СН'!$I$6-'СЕТ СН'!$I$23</f>
        <v>1445.4972660399999</v>
      </c>
      <c r="Y148" s="36">
        <f>SUMIFS(СВЦЭМ!$D$33:$D$776,СВЦЭМ!$A$33:$A$776,$A148,СВЦЭМ!$B$33:$B$776,Y$119)+'СЕТ СН'!$I$11+СВЦЭМ!$D$10+'СЕТ СН'!$I$6-'СЕТ СН'!$I$23</f>
        <v>1470.14549496</v>
      </c>
    </row>
    <row r="149" spans="1:27" ht="15.75" x14ac:dyDescent="0.2">
      <c r="A149" s="35">
        <f t="shared" si="3"/>
        <v>44134</v>
      </c>
      <c r="B149" s="36">
        <f>SUMIFS(СВЦЭМ!$D$33:$D$776,СВЦЭМ!$A$33:$A$776,$A149,СВЦЭМ!$B$33:$B$776,B$119)+'СЕТ СН'!$I$11+СВЦЭМ!$D$10+'СЕТ СН'!$I$6-'СЕТ СН'!$I$23</f>
        <v>1470.56933981</v>
      </c>
      <c r="C149" s="36">
        <f>SUMIFS(СВЦЭМ!$D$33:$D$776,СВЦЭМ!$A$33:$A$776,$A149,СВЦЭМ!$B$33:$B$776,C$119)+'СЕТ СН'!$I$11+СВЦЭМ!$D$10+'СЕТ СН'!$I$6-'СЕТ СН'!$I$23</f>
        <v>1531.8199363399999</v>
      </c>
      <c r="D149" s="36">
        <f>SUMIFS(СВЦЭМ!$D$33:$D$776,СВЦЭМ!$A$33:$A$776,$A149,СВЦЭМ!$B$33:$B$776,D$119)+'СЕТ СН'!$I$11+СВЦЭМ!$D$10+'СЕТ СН'!$I$6-'СЕТ СН'!$I$23</f>
        <v>1628.6629087299998</v>
      </c>
      <c r="E149" s="36">
        <f>SUMIFS(СВЦЭМ!$D$33:$D$776,СВЦЭМ!$A$33:$A$776,$A149,СВЦЭМ!$B$33:$B$776,E$119)+'СЕТ СН'!$I$11+СВЦЭМ!$D$10+'СЕТ СН'!$I$6-'СЕТ СН'!$I$23</f>
        <v>1645.5720328899999</v>
      </c>
      <c r="F149" s="36">
        <f>SUMIFS(СВЦЭМ!$D$33:$D$776,СВЦЭМ!$A$33:$A$776,$A149,СВЦЭМ!$B$33:$B$776,F$119)+'СЕТ СН'!$I$11+СВЦЭМ!$D$10+'СЕТ СН'!$I$6-'СЕТ СН'!$I$23</f>
        <v>1639.1845841899999</v>
      </c>
      <c r="G149" s="36">
        <f>SUMIFS(СВЦЭМ!$D$33:$D$776,СВЦЭМ!$A$33:$A$776,$A149,СВЦЭМ!$B$33:$B$776,G$119)+'СЕТ СН'!$I$11+СВЦЭМ!$D$10+'СЕТ СН'!$I$6-'СЕТ СН'!$I$23</f>
        <v>1623.05266738</v>
      </c>
      <c r="H149" s="36">
        <f>SUMIFS(СВЦЭМ!$D$33:$D$776,СВЦЭМ!$A$33:$A$776,$A149,СВЦЭМ!$B$33:$B$776,H$119)+'СЕТ СН'!$I$11+СВЦЭМ!$D$10+'СЕТ СН'!$I$6-'СЕТ СН'!$I$23</f>
        <v>1547.7495596199999</v>
      </c>
      <c r="I149" s="36">
        <f>SUMIFS(СВЦЭМ!$D$33:$D$776,СВЦЭМ!$A$33:$A$776,$A149,СВЦЭМ!$B$33:$B$776,I$119)+'СЕТ СН'!$I$11+СВЦЭМ!$D$10+'СЕТ СН'!$I$6-'СЕТ СН'!$I$23</f>
        <v>1534.77147068</v>
      </c>
      <c r="J149" s="36">
        <f>SUMIFS(СВЦЭМ!$D$33:$D$776,СВЦЭМ!$A$33:$A$776,$A149,СВЦЭМ!$B$33:$B$776,J$119)+'СЕТ СН'!$I$11+СВЦЭМ!$D$10+'СЕТ СН'!$I$6-'СЕТ СН'!$I$23</f>
        <v>1458.5312749999998</v>
      </c>
      <c r="K149" s="36">
        <f>SUMIFS(СВЦЭМ!$D$33:$D$776,СВЦЭМ!$A$33:$A$776,$A149,СВЦЭМ!$B$33:$B$776,K$119)+'СЕТ СН'!$I$11+СВЦЭМ!$D$10+'СЕТ СН'!$I$6-'СЕТ СН'!$I$23</f>
        <v>1440.8816960099998</v>
      </c>
      <c r="L149" s="36">
        <f>SUMIFS(СВЦЭМ!$D$33:$D$776,СВЦЭМ!$A$33:$A$776,$A149,СВЦЭМ!$B$33:$B$776,L$119)+'СЕТ СН'!$I$11+СВЦЭМ!$D$10+'СЕТ СН'!$I$6-'СЕТ СН'!$I$23</f>
        <v>1443.3010025899998</v>
      </c>
      <c r="M149" s="36">
        <f>SUMIFS(СВЦЭМ!$D$33:$D$776,СВЦЭМ!$A$33:$A$776,$A149,СВЦЭМ!$B$33:$B$776,M$119)+'СЕТ СН'!$I$11+СВЦЭМ!$D$10+'СЕТ СН'!$I$6-'СЕТ СН'!$I$23</f>
        <v>1439.7754384</v>
      </c>
      <c r="N149" s="36">
        <f>SUMIFS(СВЦЭМ!$D$33:$D$776,СВЦЭМ!$A$33:$A$776,$A149,СВЦЭМ!$B$33:$B$776,N$119)+'СЕТ СН'!$I$11+СВЦЭМ!$D$10+'СЕТ СН'!$I$6-'СЕТ СН'!$I$23</f>
        <v>1438.6254981</v>
      </c>
      <c r="O149" s="36">
        <f>SUMIFS(СВЦЭМ!$D$33:$D$776,СВЦЭМ!$A$33:$A$776,$A149,СВЦЭМ!$B$33:$B$776,O$119)+'СЕТ СН'!$I$11+СВЦЭМ!$D$10+'СЕТ СН'!$I$6-'СЕТ СН'!$I$23</f>
        <v>1473.9414478499998</v>
      </c>
      <c r="P149" s="36">
        <f>SUMIFS(СВЦЭМ!$D$33:$D$776,СВЦЭМ!$A$33:$A$776,$A149,СВЦЭМ!$B$33:$B$776,P$119)+'СЕТ СН'!$I$11+СВЦЭМ!$D$10+'СЕТ СН'!$I$6-'СЕТ СН'!$I$23</f>
        <v>1498.67974564</v>
      </c>
      <c r="Q149" s="36">
        <f>SUMIFS(СВЦЭМ!$D$33:$D$776,СВЦЭМ!$A$33:$A$776,$A149,СВЦЭМ!$B$33:$B$776,Q$119)+'СЕТ СН'!$I$11+СВЦЭМ!$D$10+'СЕТ СН'!$I$6-'СЕТ СН'!$I$23</f>
        <v>1484.5985618099999</v>
      </c>
      <c r="R149" s="36">
        <f>SUMIFS(СВЦЭМ!$D$33:$D$776,СВЦЭМ!$A$33:$A$776,$A149,СВЦЭМ!$B$33:$B$776,R$119)+'СЕТ СН'!$I$11+СВЦЭМ!$D$10+'СЕТ СН'!$I$6-'СЕТ СН'!$I$23</f>
        <v>1450.2213457799999</v>
      </c>
      <c r="S149" s="36">
        <f>SUMIFS(СВЦЭМ!$D$33:$D$776,СВЦЭМ!$A$33:$A$776,$A149,СВЦЭМ!$B$33:$B$776,S$119)+'СЕТ СН'!$I$11+СВЦЭМ!$D$10+'СЕТ СН'!$I$6-'СЕТ СН'!$I$23</f>
        <v>1397.79406417</v>
      </c>
      <c r="T149" s="36">
        <f>SUMIFS(СВЦЭМ!$D$33:$D$776,СВЦЭМ!$A$33:$A$776,$A149,СВЦЭМ!$B$33:$B$776,T$119)+'СЕТ СН'!$I$11+СВЦЭМ!$D$10+'СЕТ СН'!$I$6-'СЕТ СН'!$I$23</f>
        <v>1425.1490803699999</v>
      </c>
      <c r="U149" s="36">
        <f>SUMIFS(СВЦЭМ!$D$33:$D$776,СВЦЭМ!$A$33:$A$776,$A149,СВЦЭМ!$B$33:$B$776,U$119)+'СЕТ СН'!$I$11+СВЦЭМ!$D$10+'СЕТ СН'!$I$6-'СЕТ СН'!$I$23</f>
        <v>1424.5448666499999</v>
      </c>
      <c r="V149" s="36">
        <f>SUMIFS(СВЦЭМ!$D$33:$D$776,СВЦЭМ!$A$33:$A$776,$A149,СВЦЭМ!$B$33:$B$776,V$119)+'СЕТ СН'!$I$11+СВЦЭМ!$D$10+'СЕТ СН'!$I$6-'СЕТ СН'!$I$23</f>
        <v>1409.2166254099998</v>
      </c>
      <c r="W149" s="36">
        <f>SUMIFS(СВЦЭМ!$D$33:$D$776,СВЦЭМ!$A$33:$A$776,$A149,СВЦЭМ!$B$33:$B$776,W$119)+'СЕТ СН'!$I$11+СВЦЭМ!$D$10+'СЕТ СН'!$I$6-'СЕТ СН'!$I$23</f>
        <v>1398.4918178099999</v>
      </c>
      <c r="X149" s="36">
        <f>SUMIFS(СВЦЭМ!$D$33:$D$776,СВЦЭМ!$A$33:$A$776,$A149,СВЦЭМ!$B$33:$B$776,X$119)+'СЕТ СН'!$I$11+СВЦЭМ!$D$10+'СЕТ СН'!$I$6-'СЕТ СН'!$I$23</f>
        <v>1387.24591627</v>
      </c>
      <c r="Y149" s="36">
        <f>SUMIFS(СВЦЭМ!$D$33:$D$776,СВЦЭМ!$A$33:$A$776,$A149,СВЦЭМ!$B$33:$B$776,Y$119)+'СЕТ СН'!$I$11+СВЦЭМ!$D$10+'СЕТ СН'!$I$6-'СЕТ СН'!$I$23</f>
        <v>1430.0563960499999</v>
      </c>
    </row>
    <row r="150" spans="1:27" ht="15.75" x14ac:dyDescent="0.2">
      <c r="A150" s="35">
        <f t="shared" si="3"/>
        <v>44135</v>
      </c>
      <c r="B150" s="36">
        <f>SUMIFS(СВЦЭМ!$D$33:$D$776,СВЦЭМ!$A$33:$A$776,$A150,СВЦЭМ!$B$33:$B$776,B$119)+'СЕТ СН'!$I$11+СВЦЭМ!$D$10+'СЕТ СН'!$I$6-'СЕТ СН'!$I$23</f>
        <v>1414.6770432200001</v>
      </c>
      <c r="C150" s="36">
        <f>SUMIFS(СВЦЭМ!$D$33:$D$776,СВЦЭМ!$A$33:$A$776,$A150,СВЦЭМ!$B$33:$B$776,C$119)+'СЕТ СН'!$I$11+СВЦЭМ!$D$10+'СЕТ СН'!$I$6-'СЕТ СН'!$I$23</f>
        <v>1480.6118720699999</v>
      </c>
      <c r="D150" s="36">
        <f>SUMIFS(СВЦЭМ!$D$33:$D$776,СВЦЭМ!$A$33:$A$776,$A150,СВЦЭМ!$B$33:$B$776,D$119)+'СЕТ СН'!$I$11+СВЦЭМ!$D$10+'СЕТ СН'!$I$6-'СЕТ СН'!$I$23</f>
        <v>1527.5813207599999</v>
      </c>
      <c r="E150" s="36">
        <f>SUMIFS(СВЦЭМ!$D$33:$D$776,СВЦЭМ!$A$33:$A$776,$A150,СВЦЭМ!$B$33:$B$776,E$119)+'СЕТ СН'!$I$11+СВЦЭМ!$D$10+'СЕТ СН'!$I$6-'СЕТ СН'!$I$23</f>
        <v>1527.0381967799999</v>
      </c>
      <c r="F150" s="36">
        <f>SUMIFS(СВЦЭМ!$D$33:$D$776,СВЦЭМ!$A$33:$A$776,$A150,СВЦЭМ!$B$33:$B$776,F$119)+'СЕТ СН'!$I$11+СВЦЭМ!$D$10+'СЕТ СН'!$I$6-'СЕТ СН'!$I$23</f>
        <v>1539.2016561</v>
      </c>
      <c r="G150" s="36">
        <f>SUMIFS(СВЦЭМ!$D$33:$D$776,СВЦЭМ!$A$33:$A$776,$A150,СВЦЭМ!$B$33:$B$776,G$119)+'СЕТ СН'!$I$11+СВЦЭМ!$D$10+'СЕТ СН'!$I$6-'СЕТ СН'!$I$23</f>
        <v>1528.2794953600001</v>
      </c>
      <c r="H150" s="36">
        <f>SUMIFS(СВЦЭМ!$D$33:$D$776,СВЦЭМ!$A$33:$A$776,$A150,СВЦЭМ!$B$33:$B$776,H$119)+'СЕТ СН'!$I$11+СВЦЭМ!$D$10+'СЕТ СН'!$I$6-'СЕТ СН'!$I$23</f>
        <v>1508.3864335200001</v>
      </c>
      <c r="I150" s="36">
        <f>SUMIFS(СВЦЭМ!$D$33:$D$776,СВЦЭМ!$A$33:$A$776,$A150,СВЦЭМ!$B$33:$B$776,I$119)+'СЕТ СН'!$I$11+СВЦЭМ!$D$10+'СЕТ СН'!$I$6-'СЕТ СН'!$I$23</f>
        <v>1484.0703075500001</v>
      </c>
      <c r="J150" s="36">
        <f>SUMIFS(СВЦЭМ!$D$33:$D$776,СВЦЭМ!$A$33:$A$776,$A150,СВЦЭМ!$B$33:$B$776,J$119)+'СЕТ СН'!$I$11+СВЦЭМ!$D$10+'СЕТ СН'!$I$6-'СЕТ СН'!$I$23</f>
        <v>1402.7066880499999</v>
      </c>
      <c r="K150" s="36">
        <f>SUMIFS(СВЦЭМ!$D$33:$D$776,СВЦЭМ!$A$33:$A$776,$A150,СВЦЭМ!$B$33:$B$776,K$119)+'СЕТ СН'!$I$11+СВЦЭМ!$D$10+'СЕТ СН'!$I$6-'СЕТ СН'!$I$23</f>
        <v>1351.10149654</v>
      </c>
      <c r="L150" s="36">
        <f>SUMIFS(СВЦЭМ!$D$33:$D$776,СВЦЭМ!$A$33:$A$776,$A150,СВЦЭМ!$B$33:$B$776,L$119)+'СЕТ СН'!$I$11+СВЦЭМ!$D$10+'СЕТ СН'!$I$6-'СЕТ СН'!$I$23</f>
        <v>1368.4260772499999</v>
      </c>
      <c r="M150" s="36">
        <f>SUMIFS(СВЦЭМ!$D$33:$D$776,СВЦЭМ!$A$33:$A$776,$A150,СВЦЭМ!$B$33:$B$776,M$119)+'СЕТ СН'!$I$11+СВЦЭМ!$D$10+'СЕТ СН'!$I$6-'СЕТ СН'!$I$23</f>
        <v>1355.0842488200001</v>
      </c>
      <c r="N150" s="36">
        <f>SUMIFS(СВЦЭМ!$D$33:$D$776,СВЦЭМ!$A$33:$A$776,$A150,СВЦЭМ!$B$33:$B$776,N$119)+'СЕТ СН'!$I$11+СВЦЭМ!$D$10+'СЕТ СН'!$I$6-'СЕТ СН'!$I$23</f>
        <v>1345.3280578599999</v>
      </c>
      <c r="O150" s="36">
        <f>SUMIFS(СВЦЭМ!$D$33:$D$776,СВЦЭМ!$A$33:$A$776,$A150,СВЦЭМ!$B$33:$B$776,O$119)+'СЕТ СН'!$I$11+СВЦЭМ!$D$10+'СЕТ СН'!$I$6-'СЕТ СН'!$I$23</f>
        <v>1382.0833115400001</v>
      </c>
      <c r="P150" s="36">
        <f>SUMIFS(СВЦЭМ!$D$33:$D$776,СВЦЭМ!$A$33:$A$776,$A150,СВЦЭМ!$B$33:$B$776,P$119)+'СЕТ СН'!$I$11+СВЦЭМ!$D$10+'СЕТ СН'!$I$6-'СЕТ СН'!$I$23</f>
        <v>1431.5383610599999</v>
      </c>
      <c r="Q150" s="36">
        <f>SUMIFS(СВЦЭМ!$D$33:$D$776,СВЦЭМ!$A$33:$A$776,$A150,СВЦЭМ!$B$33:$B$776,Q$119)+'СЕТ СН'!$I$11+СВЦЭМ!$D$10+'СЕТ СН'!$I$6-'СЕТ СН'!$I$23</f>
        <v>1397.0791087099999</v>
      </c>
      <c r="R150" s="36">
        <f>SUMIFS(СВЦЭМ!$D$33:$D$776,СВЦЭМ!$A$33:$A$776,$A150,СВЦЭМ!$B$33:$B$776,R$119)+'СЕТ СН'!$I$11+СВЦЭМ!$D$10+'СЕТ СН'!$I$6-'СЕТ СН'!$I$23</f>
        <v>1362.7390049199998</v>
      </c>
      <c r="S150" s="36">
        <f>SUMIFS(СВЦЭМ!$D$33:$D$776,СВЦЭМ!$A$33:$A$776,$A150,СВЦЭМ!$B$33:$B$776,S$119)+'СЕТ СН'!$I$11+СВЦЭМ!$D$10+'СЕТ СН'!$I$6-'СЕТ СН'!$I$23</f>
        <v>1352.7811024499999</v>
      </c>
      <c r="T150" s="36">
        <f>SUMIFS(СВЦЭМ!$D$33:$D$776,СВЦЭМ!$A$33:$A$776,$A150,СВЦЭМ!$B$33:$B$776,T$119)+'СЕТ СН'!$I$11+СВЦЭМ!$D$10+'СЕТ СН'!$I$6-'СЕТ СН'!$I$23</f>
        <v>1381.8658472899999</v>
      </c>
      <c r="U150" s="36">
        <f>SUMIFS(СВЦЭМ!$D$33:$D$776,СВЦЭМ!$A$33:$A$776,$A150,СВЦЭМ!$B$33:$B$776,U$119)+'СЕТ СН'!$I$11+СВЦЭМ!$D$10+'СЕТ СН'!$I$6-'СЕТ СН'!$I$23</f>
        <v>1388.34098189</v>
      </c>
      <c r="V150" s="36">
        <f>SUMIFS(СВЦЭМ!$D$33:$D$776,СВЦЭМ!$A$33:$A$776,$A150,СВЦЭМ!$B$33:$B$776,V$119)+'СЕТ СН'!$I$11+СВЦЭМ!$D$10+'СЕТ СН'!$I$6-'СЕТ СН'!$I$23</f>
        <v>1376.2228405000001</v>
      </c>
      <c r="W150" s="36">
        <f>SUMIFS(СВЦЭМ!$D$33:$D$776,СВЦЭМ!$A$33:$A$776,$A150,СВЦЭМ!$B$33:$B$776,W$119)+'СЕТ СН'!$I$11+СВЦЭМ!$D$10+'СЕТ СН'!$I$6-'СЕТ СН'!$I$23</f>
        <v>1364.16340489</v>
      </c>
      <c r="X150" s="36">
        <f>SUMIFS(СВЦЭМ!$D$33:$D$776,СВЦЭМ!$A$33:$A$776,$A150,СВЦЭМ!$B$33:$B$776,X$119)+'СЕТ СН'!$I$11+СВЦЭМ!$D$10+'СЕТ СН'!$I$6-'СЕТ СН'!$I$23</f>
        <v>1324.95873807</v>
      </c>
      <c r="Y150" s="36">
        <f>SUMIFS(СВЦЭМ!$D$33:$D$776,СВЦЭМ!$A$33:$A$776,$A150,СВЦЭМ!$B$33:$B$776,Y$119)+'СЕТ СН'!$I$11+СВЦЭМ!$D$10+'СЕТ СН'!$I$6-'СЕТ СН'!$I$23</f>
        <v>1334.9221039700001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0" t="s">
        <v>7</v>
      </c>
      <c r="B153" s="124" t="s">
        <v>106</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31"/>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32"/>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01.10.2020</v>
      </c>
      <c r="B156" s="36">
        <f>SUMIFS(СВЦЭМ!$E$33:$E$776,СВЦЭМ!$A$33:$A$776,$A156,СВЦЭМ!$B$33:$B$776,B$155)+'СЕТ СН'!$F$12</f>
        <v>91.950031609999996</v>
      </c>
      <c r="C156" s="36">
        <f>SUMIFS(СВЦЭМ!$E$33:$E$776,СВЦЭМ!$A$33:$A$776,$A156,СВЦЭМ!$B$33:$B$776,C$155)+'СЕТ СН'!$F$12</f>
        <v>100.96847287999999</v>
      </c>
      <c r="D156" s="36">
        <f>SUMIFS(СВЦЭМ!$E$33:$E$776,СВЦЭМ!$A$33:$A$776,$A156,СВЦЭМ!$B$33:$B$776,D$155)+'СЕТ СН'!$F$12</f>
        <v>107.55142877999999</v>
      </c>
      <c r="E156" s="36">
        <f>SUMIFS(СВЦЭМ!$E$33:$E$776,СВЦЭМ!$A$33:$A$776,$A156,СВЦЭМ!$B$33:$B$776,E$155)+'СЕТ СН'!$F$12</f>
        <v>110.75574501</v>
      </c>
      <c r="F156" s="36">
        <f>SUMIFS(СВЦЭМ!$E$33:$E$776,СВЦЭМ!$A$33:$A$776,$A156,СВЦЭМ!$B$33:$B$776,F$155)+'СЕТ СН'!$F$12</f>
        <v>110.86153882000001</v>
      </c>
      <c r="G156" s="36">
        <f>SUMIFS(СВЦЭМ!$E$33:$E$776,СВЦЭМ!$A$33:$A$776,$A156,СВЦЭМ!$B$33:$B$776,G$155)+'СЕТ СН'!$F$12</f>
        <v>108.41406384</v>
      </c>
      <c r="H156" s="36">
        <f>SUMIFS(СВЦЭМ!$E$33:$E$776,СВЦЭМ!$A$33:$A$776,$A156,СВЦЭМ!$B$33:$B$776,H$155)+'СЕТ СН'!$F$12</f>
        <v>100.82947812</v>
      </c>
      <c r="I156" s="36">
        <f>SUMIFS(СВЦЭМ!$E$33:$E$776,СВЦЭМ!$A$33:$A$776,$A156,СВЦЭМ!$B$33:$B$776,I$155)+'СЕТ СН'!$F$12</f>
        <v>92.581689409999996</v>
      </c>
      <c r="J156" s="36">
        <f>SUMIFS(СВЦЭМ!$E$33:$E$776,СВЦЭМ!$A$33:$A$776,$A156,СВЦЭМ!$B$33:$B$776,J$155)+'СЕТ СН'!$F$12</f>
        <v>83.476648999999995</v>
      </c>
      <c r="K156" s="36">
        <f>SUMIFS(СВЦЭМ!$E$33:$E$776,СВЦЭМ!$A$33:$A$776,$A156,СВЦЭМ!$B$33:$B$776,K$155)+'СЕТ СН'!$F$12</f>
        <v>78.491412699999998</v>
      </c>
      <c r="L156" s="36">
        <f>SUMIFS(СВЦЭМ!$E$33:$E$776,СВЦЭМ!$A$33:$A$776,$A156,СВЦЭМ!$B$33:$B$776,L$155)+'СЕТ СН'!$F$12</f>
        <v>78.606236719999998</v>
      </c>
      <c r="M156" s="36">
        <f>SUMIFS(СВЦЭМ!$E$33:$E$776,СВЦЭМ!$A$33:$A$776,$A156,СВЦЭМ!$B$33:$B$776,M$155)+'СЕТ СН'!$F$12</f>
        <v>79.350529559999998</v>
      </c>
      <c r="N156" s="36">
        <f>SUMIFS(СВЦЭМ!$E$33:$E$776,СВЦЭМ!$A$33:$A$776,$A156,СВЦЭМ!$B$33:$B$776,N$155)+'СЕТ СН'!$F$12</f>
        <v>81.441746679999994</v>
      </c>
      <c r="O156" s="36">
        <f>SUMIFS(СВЦЭМ!$E$33:$E$776,СВЦЭМ!$A$33:$A$776,$A156,СВЦЭМ!$B$33:$B$776,O$155)+'СЕТ СН'!$F$12</f>
        <v>84.821427470000003</v>
      </c>
      <c r="P156" s="36">
        <f>SUMIFS(СВЦЭМ!$E$33:$E$776,СВЦЭМ!$A$33:$A$776,$A156,СВЦЭМ!$B$33:$B$776,P$155)+'СЕТ СН'!$F$12</f>
        <v>88.513596010000001</v>
      </c>
      <c r="Q156" s="36">
        <f>SUMIFS(СВЦЭМ!$E$33:$E$776,СВЦЭМ!$A$33:$A$776,$A156,СВЦЭМ!$B$33:$B$776,Q$155)+'СЕТ СН'!$F$12</f>
        <v>83.551345339999997</v>
      </c>
      <c r="R156" s="36">
        <f>SUMIFS(СВЦЭМ!$E$33:$E$776,СВЦЭМ!$A$33:$A$776,$A156,СВЦЭМ!$B$33:$B$776,R$155)+'СЕТ СН'!$F$12</f>
        <v>77.981031459999997</v>
      </c>
      <c r="S156" s="36">
        <f>SUMIFS(СВЦЭМ!$E$33:$E$776,СВЦЭМ!$A$33:$A$776,$A156,СВЦЭМ!$B$33:$B$776,S$155)+'СЕТ СН'!$F$12</f>
        <v>72.069582800000006</v>
      </c>
      <c r="T156" s="36">
        <f>SUMIFS(СВЦЭМ!$E$33:$E$776,СВЦЭМ!$A$33:$A$776,$A156,СВЦЭМ!$B$33:$B$776,T$155)+'СЕТ СН'!$F$12</f>
        <v>70.429924959999994</v>
      </c>
      <c r="U156" s="36">
        <f>SUMIFS(СВЦЭМ!$E$33:$E$776,СВЦЭМ!$A$33:$A$776,$A156,СВЦЭМ!$B$33:$B$776,U$155)+'СЕТ СН'!$F$12</f>
        <v>71.030149829999999</v>
      </c>
      <c r="V156" s="36">
        <f>SUMIFS(СВЦЭМ!$E$33:$E$776,СВЦЭМ!$A$33:$A$776,$A156,СВЦЭМ!$B$33:$B$776,V$155)+'СЕТ СН'!$F$12</f>
        <v>70.556980719999999</v>
      </c>
      <c r="W156" s="36">
        <f>SUMIFS(СВЦЭМ!$E$33:$E$776,СВЦЭМ!$A$33:$A$776,$A156,СВЦЭМ!$B$33:$B$776,W$155)+'СЕТ СН'!$F$12</f>
        <v>70.316248509999994</v>
      </c>
      <c r="X156" s="36">
        <f>SUMIFS(СВЦЭМ!$E$33:$E$776,СВЦЭМ!$A$33:$A$776,$A156,СВЦЭМ!$B$33:$B$776,X$155)+'СЕТ СН'!$F$12</f>
        <v>71.634748759999994</v>
      </c>
      <c r="Y156" s="36">
        <f>SUMIFS(СВЦЭМ!$E$33:$E$776,СВЦЭМ!$A$33:$A$776,$A156,СВЦЭМ!$B$33:$B$776,Y$155)+'СЕТ СН'!$F$12</f>
        <v>76.088369400000005</v>
      </c>
      <c r="AA156" s="45"/>
    </row>
    <row r="157" spans="1:27" ht="15.75" x14ac:dyDescent="0.2">
      <c r="A157" s="35">
        <f>A156+1</f>
        <v>44106</v>
      </c>
      <c r="B157" s="36">
        <f>SUMIFS(СВЦЭМ!$E$33:$E$776,СВЦЭМ!$A$33:$A$776,$A157,СВЦЭМ!$B$33:$B$776,B$155)+'СЕТ СН'!$F$12</f>
        <v>86.576604239999995</v>
      </c>
      <c r="C157" s="36">
        <f>SUMIFS(СВЦЭМ!$E$33:$E$776,СВЦЭМ!$A$33:$A$776,$A157,СВЦЭМ!$B$33:$B$776,C$155)+'СЕТ СН'!$F$12</f>
        <v>98.333012089999997</v>
      </c>
      <c r="D157" s="36">
        <f>SUMIFS(СВЦЭМ!$E$33:$E$776,СВЦЭМ!$A$33:$A$776,$A157,СВЦЭМ!$B$33:$B$776,D$155)+'СЕТ СН'!$F$12</f>
        <v>106.73276494</v>
      </c>
      <c r="E157" s="36">
        <f>SUMIFS(СВЦЭМ!$E$33:$E$776,СВЦЭМ!$A$33:$A$776,$A157,СВЦЭМ!$B$33:$B$776,E$155)+'СЕТ СН'!$F$12</f>
        <v>109.61481952</v>
      </c>
      <c r="F157" s="36">
        <f>SUMIFS(СВЦЭМ!$E$33:$E$776,СВЦЭМ!$A$33:$A$776,$A157,СВЦЭМ!$B$33:$B$776,F$155)+'СЕТ СН'!$F$12</f>
        <v>110.5900433</v>
      </c>
      <c r="G157" s="36">
        <f>SUMIFS(СВЦЭМ!$E$33:$E$776,СВЦЭМ!$A$33:$A$776,$A157,СВЦЭМ!$B$33:$B$776,G$155)+'СЕТ СН'!$F$12</f>
        <v>107.65518494</v>
      </c>
      <c r="H157" s="36">
        <f>SUMIFS(СВЦЭМ!$E$33:$E$776,СВЦЭМ!$A$33:$A$776,$A157,СВЦЭМ!$B$33:$B$776,H$155)+'СЕТ СН'!$F$12</f>
        <v>99.535414189999997</v>
      </c>
      <c r="I157" s="36">
        <f>SUMIFS(СВЦЭМ!$E$33:$E$776,СВЦЭМ!$A$33:$A$776,$A157,СВЦЭМ!$B$33:$B$776,I$155)+'СЕТ СН'!$F$12</f>
        <v>91.575146450000005</v>
      </c>
      <c r="J157" s="36">
        <f>SUMIFS(СВЦЭМ!$E$33:$E$776,СВЦЭМ!$A$33:$A$776,$A157,СВЦЭМ!$B$33:$B$776,J$155)+'СЕТ СН'!$F$12</f>
        <v>83.184150149999994</v>
      </c>
      <c r="K157" s="36">
        <f>SUMIFS(СВЦЭМ!$E$33:$E$776,СВЦЭМ!$A$33:$A$776,$A157,СВЦЭМ!$B$33:$B$776,K$155)+'СЕТ СН'!$F$12</f>
        <v>78.243001000000007</v>
      </c>
      <c r="L157" s="36">
        <f>SUMIFS(СВЦЭМ!$E$33:$E$776,СВЦЭМ!$A$33:$A$776,$A157,СВЦЭМ!$B$33:$B$776,L$155)+'СЕТ СН'!$F$12</f>
        <v>78.04718536</v>
      </c>
      <c r="M157" s="36">
        <f>SUMIFS(СВЦЭМ!$E$33:$E$776,СВЦЭМ!$A$33:$A$776,$A157,СВЦЭМ!$B$33:$B$776,M$155)+'СЕТ СН'!$F$12</f>
        <v>78.778226630000006</v>
      </c>
      <c r="N157" s="36">
        <f>SUMIFS(СВЦЭМ!$E$33:$E$776,СВЦЭМ!$A$33:$A$776,$A157,СВЦЭМ!$B$33:$B$776,N$155)+'СЕТ СН'!$F$12</f>
        <v>80.424355270000007</v>
      </c>
      <c r="O157" s="36">
        <f>SUMIFS(СВЦЭМ!$E$33:$E$776,СВЦЭМ!$A$33:$A$776,$A157,СВЦЭМ!$B$33:$B$776,O$155)+'СЕТ СН'!$F$12</f>
        <v>84.143728300000006</v>
      </c>
      <c r="P157" s="36">
        <f>SUMIFS(СВЦЭМ!$E$33:$E$776,СВЦЭМ!$A$33:$A$776,$A157,СВЦЭМ!$B$33:$B$776,P$155)+'СЕТ СН'!$F$12</f>
        <v>88.92721736</v>
      </c>
      <c r="Q157" s="36">
        <f>SUMIFS(СВЦЭМ!$E$33:$E$776,СВЦЭМ!$A$33:$A$776,$A157,СВЦЭМ!$B$33:$B$776,Q$155)+'СЕТ СН'!$F$12</f>
        <v>84.183700229999999</v>
      </c>
      <c r="R157" s="36">
        <f>SUMIFS(СВЦЭМ!$E$33:$E$776,СВЦЭМ!$A$33:$A$776,$A157,СВЦЭМ!$B$33:$B$776,R$155)+'СЕТ СН'!$F$12</f>
        <v>78.301316330000006</v>
      </c>
      <c r="S157" s="36">
        <f>SUMIFS(СВЦЭМ!$E$33:$E$776,СВЦЭМ!$A$33:$A$776,$A157,СВЦЭМ!$B$33:$B$776,S$155)+'СЕТ СН'!$F$12</f>
        <v>72.72292865</v>
      </c>
      <c r="T157" s="36">
        <f>SUMIFS(СВЦЭМ!$E$33:$E$776,СВЦЭМ!$A$33:$A$776,$A157,СВЦЭМ!$B$33:$B$776,T$155)+'СЕТ СН'!$F$12</f>
        <v>69.092103640000005</v>
      </c>
      <c r="U157" s="36">
        <f>SUMIFS(СВЦЭМ!$E$33:$E$776,СВЦЭМ!$A$33:$A$776,$A157,СВЦЭМ!$B$33:$B$776,U$155)+'СЕТ СН'!$F$12</f>
        <v>68.131355429999999</v>
      </c>
      <c r="V157" s="36">
        <f>SUMIFS(СВЦЭМ!$E$33:$E$776,СВЦЭМ!$A$33:$A$776,$A157,СВЦЭМ!$B$33:$B$776,V$155)+'СЕТ СН'!$F$12</f>
        <v>68.803643050000005</v>
      </c>
      <c r="W157" s="36">
        <f>SUMIFS(СВЦЭМ!$E$33:$E$776,СВЦЭМ!$A$33:$A$776,$A157,СВЦЭМ!$B$33:$B$776,W$155)+'СЕТ СН'!$F$12</f>
        <v>68.684350620000004</v>
      </c>
      <c r="X157" s="36">
        <f>SUMIFS(СВЦЭМ!$E$33:$E$776,СВЦЭМ!$A$33:$A$776,$A157,СВЦЭМ!$B$33:$B$776,X$155)+'СЕТ СН'!$F$12</f>
        <v>71.717217460000001</v>
      </c>
      <c r="Y157" s="36">
        <f>SUMIFS(СВЦЭМ!$E$33:$E$776,СВЦЭМ!$A$33:$A$776,$A157,СВЦЭМ!$B$33:$B$776,Y$155)+'СЕТ СН'!$F$12</f>
        <v>75.896343939999994</v>
      </c>
    </row>
    <row r="158" spans="1:27" ht="15.75" x14ac:dyDescent="0.2">
      <c r="A158" s="35">
        <f t="shared" ref="A158:A186" si="4">A157+1</f>
        <v>44107</v>
      </c>
      <c r="B158" s="36">
        <f>SUMIFS(СВЦЭМ!$E$33:$E$776,СВЦЭМ!$A$33:$A$776,$A158,СВЦЭМ!$B$33:$B$776,B$155)+'СЕТ СН'!$F$12</f>
        <v>85.460178429999999</v>
      </c>
      <c r="C158" s="36">
        <f>SUMIFS(СВЦЭМ!$E$33:$E$776,СВЦЭМ!$A$33:$A$776,$A158,СВЦЭМ!$B$33:$B$776,C$155)+'СЕТ СН'!$F$12</f>
        <v>97.144405109999994</v>
      </c>
      <c r="D158" s="36">
        <f>SUMIFS(СВЦЭМ!$E$33:$E$776,СВЦЭМ!$A$33:$A$776,$A158,СВЦЭМ!$B$33:$B$776,D$155)+'СЕТ СН'!$F$12</f>
        <v>107.25819969</v>
      </c>
      <c r="E158" s="36">
        <f>SUMIFS(СВЦЭМ!$E$33:$E$776,СВЦЭМ!$A$33:$A$776,$A158,СВЦЭМ!$B$33:$B$776,E$155)+'СЕТ СН'!$F$12</f>
        <v>108.96789139000001</v>
      </c>
      <c r="F158" s="36">
        <f>SUMIFS(СВЦЭМ!$E$33:$E$776,СВЦЭМ!$A$33:$A$776,$A158,СВЦЭМ!$B$33:$B$776,F$155)+'СЕТ СН'!$F$12</f>
        <v>109.60205492999999</v>
      </c>
      <c r="G158" s="36">
        <f>SUMIFS(СВЦЭМ!$E$33:$E$776,СВЦЭМ!$A$33:$A$776,$A158,СВЦЭМ!$B$33:$B$776,G$155)+'СЕТ СН'!$F$12</f>
        <v>107.83220154999999</v>
      </c>
      <c r="H158" s="36">
        <f>SUMIFS(СВЦЭМ!$E$33:$E$776,СВЦЭМ!$A$33:$A$776,$A158,СВЦЭМ!$B$33:$B$776,H$155)+'СЕТ СН'!$F$12</f>
        <v>104.38847058</v>
      </c>
      <c r="I158" s="36">
        <f>SUMIFS(СВЦЭМ!$E$33:$E$776,СВЦЭМ!$A$33:$A$776,$A158,СВЦЭМ!$B$33:$B$776,I$155)+'СЕТ СН'!$F$12</f>
        <v>99.059621579999998</v>
      </c>
      <c r="J158" s="36">
        <f>SUMIFS(СВЦЭМ!$E$33:$E$776,СВЦЭМ!$A$33:$A$776,$A158,СВЦЭМ!$B$33:$B$776,J$155)+'СЕТ СН'!$F$12</f>
        <v>86.345705159999994</v>
      </c>
      <c r="K158" s="36">
        <f>SUMIFS(СВЦЭМ!$E$33:$E$776,СВЦЭМ!$A$33:$A$776,$A158,СВЦЭМ!$B$33:$B$776,K$155)+'СЕТ СН'!$F$12</f>
        <v>78.124623170000007</v>
      </c>
      <c r="L158" s="36">
        <f>SUMIFS(СВЦЭМ!$E$33:$E$776,СВЦЭМ!$A$33:$A$776,$A158,СВЦЭМ!$B$33:$B$776,L$155)+'СЕТ СН'!$F$12</f>
        <v>77.275894339999994</v>
      </c>
      <c r="M158" s="36">
        <f>SUMIFS(СВЦЭМ!$E$33:$E$776,СВЦЭМ!$A$33:$A$776,$A158,СВЦЭМ!$B$33:$B$776,M$155)+'СЕТ СН'!$F$12</f>
        <v>78.138256350000006</v>
      </c>
      <c r="N158" s="36">
        <f>SUMIFS(СВЦЭМ!$E$33:$E$776,СВЦЭМ!$A$33:$A$776,$A158,СВЦЭМ!$B$33:$B$776,N$155)+'СЕТ СН'!$F$12</f>
        <v>79.732064489999999</v>
      </c>
      <c r="O158" s="36">
        <f>SUMIFS(СВЦЭМ!$E$33:$E$776,СВЦЭМ!$A$33:$A$776,$A158,СВЦЭМ!$B$33:$B$776,O$155)+'СЕТ СН'!$F$12</f>
        <v>84.639880219999995</v>
      </c>
      <c r="P158" s="36">
        <f>SUMIFS(СВЦЭМ!$E$33:$E$776,СВЦЭМ!$A$33:$A$776,$A158,СВЦЭМ!$B$33:$B$776,P$155)+'СЕТ СН'!$F$12</f>
        <v>89.710166130000005</v>
      </c>
      <c r="Q158" s="36">
        <f>SUMIFS(СВЦЭМ!$E$33:$E$776,СВЦЭМ!$A$33:$A$776,$A158,СВЦЭМ!$B$33:$B$776,Q$155)+'СЕТ СН'!$F$12</f>
        <v>85.686039910000005</v>
      </c>
      <c r="R158" s="36">
        <f>SUMIFS(СВЦЭМ!$E$33:$E$776,СВЦЭМ!$A$33:$A$776,$A158,СВЦЭМ!$B$33:$B$776,R$155)+'СЕТ СН'!$F$12</f>
        <v>79.840302170000001</v>
      </c>
      <c r="S158" s="36">
        <f>SUMIFS(СВЦЭМ!$E$33:$E$776,СВЦЭМ!$A$33:$A$776,$A158,СВЦЭМ!$B$33:$B$776,S$155)+'СЕТ СН'!$F$12</f>
        <v>72.296246240000002</v>
      </c>
      <c r="T158" s="36">
        <f>SUMIFS(СВЦЭМ!$E$33:$E$776,СВЦЭМ!$A$33:$A$776,$A158,СВЦЭМ!$B$33:$B$776,T$155)+'СЕТ СН'!$F$12</f>
        <v>69.838943700000002</v>
      </c>
      <c r="U158" s="36">
        <f>SUMIFS(СВЦЭМ!$E$33:$E$776,СВЦЭМ!$A$33:$A$776,$A158,СВЦЭМ!$B$33:$B$776,U$155)+'СЕТ СН'!$F$12</f>
        <v>68.526083740000004</v>
      </c>
      <c r="V158" s="36">
        <f>SUMIFS(СВЦЭМ!$E$33:$E$776,СВЦЭМ!$A$33:$A$776,$A158,СВЦЭМ!$B$33:$B$776,V$155)+'СЕТ СН'!$F$12</f>
        <v>67.699188410000005</v>
      </c>
      <c r="W158" s="36">
        <f>SUMIFS(СВЦЭМ!$E$33:$E$776,СВЦЭМ!$A$33:$A$776,$A158,СВЦЭМ!$B$33:$B$776,W$155)+'СЕТ СН'!$F$12</f>
        <v>68.799277480000001</v>
      </c>
      <c r="X158" s="36">
        <f>SUMIFS(СВЦЭМ!$E$33:$E$776,СВЦЭМ!$A$33:$A$776,$A158,СВЦЭМ!$B$33:$B$776,X$155)+'СЕТ СН'!$F$12</f>
        <v>70.736670329999995</v>
      </c>
      <c r="Y158" s="36">
        <f>SUMIFS(СВЦЭМ!$E$33:$E$776,СВЦЭМ!$A$33:$A$776,$A158,СВЦЭМ!$B$33:$B$776,Y$155)+'СЕТ СН'!$F$12</f>
        <v>76.006464469999997</v>
      </c>
    </row>
    <row r="159" spans="1:27" ht="15.75" x14ac:dyDescent="0.2">
      <c r="A159" s="35">
        <f t="shared" si="4"/>
        <v>44108</v>
      </c>
      <c r="B159" s="36">
        <f>SUMIFS(СВЦЭМ!$E$33:$E$776,СВЦЭМ!$A$33:$A$776,$A159,СВЦЭМ!$B$33:$B$776,B$155)+'СЕТ СН'!$F$12</f>
        <v>90.177862259999998</v>
      </c>
      <c r="C159" s="36">
        <f>SUMIFS(СВЦЭМ!$E$33:$E$776,СВЦЭМ!$A$33:$A$776,$A159,СВЦЭМ!$B$33:$B$776,C$155)+'СЕТ СН'!$F$12</f>
        <v>101.56898194</v>
      </c>
      <c r="D159" s="36">
        <f>SUMIFS(СВЦЭМ!$E$33:$E$776,СВЦЭМ!$A$33:$A$776,$A159,СВЦЭМ!$B$33:$B$776,D$155)+'СЕТ СН'!$F$12</f>
        <v>112.479184</v>
      </c>
      <c r="E159" s="36">
        <f>SUMIFS(СВЦЭМ!$E$33:$E$776,СВЦЭМ!$A$33:$A$776,$A159,СВЦЭМ!$B$33:$B$776,E$155)+'СЕТ СН'!$F$12</f>
        <v>116.75816539</v>
      </c>
      <c r="F159" s="36">
        <f>SUMIFS(СВЦЭМ!$E$33:$E$776,СВЦЭМ!$A$33:$A$776,$A159,СВЦЭМ!$B$33:$B$776,F$155)+'СЕТ СН'!$F$12</f>
        <v>117.43726551</v>
      </c>
      <c r="G159" s="36">
        <f>SUMIFS(СВЦЭМ!$E$33:$E$776,СВЦЭМ!$A$33:$A$776,$A159,СВЦЭМ!$B$33:$B$776,G$155)+'СЕТ СН'!$F$12</f>
        <v>115.94854932</v>
      </c>
      <c r="H159" s="36">
        <f>SUMIFS(СВЦЭМ!$E$33:$E$776,СВЦЭМ!$A$33:$A$776,$A159,СВЦЭМ!$B$33:$B$776,H$155)+'СЕТ СН'!$F$12</f>
        <v>113.87716184999999</v>
      </c>
      <c r="I159" s="36">
        <f>SUMIFS(СВЦЭМ!$E$33:$E$776,СВЦЭМ!$A$33:$A$776,$A159,СВЦЭМ!$B$33:$B$776,I$155)+'СЕТ СН'!$F$12</f>
        <v>109.08664258</v>
      </c>
      <c r="J159" s="36">
        <f>SUMIFS(СВЦЭМ!$E$33:$E$776,СВЦЭМ!$A$33:$A$776,$A159,СВЦЭМ!$B$33:$B$776,J$155)+'СЕТ СН'!$F$12</f>
        <v>95.039335620000003</v>
      </c>
      <c r="K159" s="36">
        <f>SUMIFS(СВЦЭМ!$E$33:$E$776,СВЦЭМ!$A$33:$A$776,$A159,СВЦЭМ!$B$33:$B$776,K$155)+'СЕТ СН'!$F$12</f>
        <v>84.611052009999995</v>
      </c>
      <c r="L159" s="36">
        <f>SUMIFS(СВЦЭМ!$E$33:$E$776,СВЦЭМ!$A$33:$A$776,$A159,СВЦЭМ!$B$33:$B$776,L$155)+'СЕТ СН'!$F$12</f>
        <v>79.702716069999994</v>
      </c>
      <c r="M159" s="36">
        <f>SUMIFS(СВЦЭМ!$E$33:$E$776,СВЦЭМ!$A$33:$A$776,$A159,СВЦЭМ!$B$33:$B$776,M$155)+'СЕТ СН'!$F$12</f>
        <v>80.574482799999998</v>
      </c>
      <c r="N159" s="36">
        <f>SUMIFS(СВЦЭМ!$E$33:$E$776,СВЦЭМ!$A$33:$A$776,$A159,СВЦЭМ!$B$33:$B$776,N$155)+'СЕТ СН'!$F$12</f>
        <v>82.193933400000006</v>
      </c>
      <c r="O159" s="36">
        <f>SUMIFS(СВЦЭМ!$E$33:$E$776,СВЦЭМ!$A$33:$A$776,$A159,СВЦЭМ!$B$33:$B$776,O$155)+'СЕТ СН'!$F$12</f>
        <v>90.903815820000005</v>
      </c>
      <c r="P159" s="36">
        <f>SUMIFS(СВЦЭМ!$E$33:$E$776,СВЦЭМ!$A$33:$A$776,$A159,СВЦЭМ!$B$33:$B$776,P$155)+'СЕТ СН'!$F$12</f>
        <v>95.395788929999995</v>
      </c>
      <c r="Q159" s="36">
        <f>SUMIFS(СВЦЭМ!$E$33:$E$776,СВЦЭМ!$A$33:$A$776,$A159,СВЦЭМ!$B$33:$B$776,Q$155)+'СЕТ СН'!$F$12</f>
        <v>89.586452730000005</v>
      </c>
      <c r="R159" s="36">
        <f>SUMIFS(СВЦЭМ!$E$33:$E$776,СВЦЭМ!$A$33:$A$776,$A159,СВЦЭМ!$B$33:$B$776,R$155)+'СЕТ СН'!$F$12</f>
        <v>82.92373465</v>
      </c>
      <c r="S159" s="36">
        <f>SUMIFS(СВЦЭМ!$E$33:$E$776,СВЦЭМ!$A$33:$A$776,$A159,СВЦЭМ!$B$33:$B$776,S$155)+'СЕТ СН'!$F$12</f>
        <v>76.934109550000002</v>
      </c>
      <c r="T159" s="36">
        <f>SUMIFS(СВЦЭМ!$E$33:$E$776,СВЦЭМ!$A$33:$A$776,$A159,СВЦЭМ!$B$33:$B$776,T$155)+'СЕТ СН'!$F$12</f>
        <v>72.793681570000004</v>
      </c>
      <c r="U159" s="36">
        <f>SUMIFS(СВЦЭМ!$E$33:$E$776,СВЦЭМ!$A$33:$A$776,$A159,СВЦЭМ!$B$33:$B$776,U$155)+'СЕТ СН'!$F$12</f>
        <v>71.542811259999993</v>
      </c>
      <c r="V159" s="36">
        <f>SUMIFS(СВЦЭМ!$E$33:$E$776,СВЦЭМ!$A$33:$A$776,$A159,СВЦЭМ!$B$33:$B$776,V$155)+'СЕТ СН'!$F$12</f>
        <v>74.586483549999997</v>
      </c>
      <c r="W159" s="36">
        <f>SUMIFS(СВЦЭМ!$E$33:$E$776,СВЦЭМ!$A$33:$A$776,$A159,СВЦЭМ!$B$33:$B$776,W$155)+'СЕТ СН'!$F$12</f>
        <v>74.487845930000006</v>
      </c>
      <c r="X159" s="36">
        <f>SUMIFS(СВЦЭМ!$E$33:$E$776,СВЦЭМ!$A$33:$A$776,$A159,СВЦЭМ!$B$33:$B$776,X$155)+'СЕТ СН'!$F$12</f>
        <v>77.243030320000003</v>
      </c>
      <c r="Y159" s="36">
        <f>SUMIFS(СВЦЭМ!$E$33:$E$776,СВЦЭМ!$A$33:$A$776,$A159,СВЦЭМ!$B$33:$B$776,Y$155)+'СЕТ СН'!$F$12</f>
        <v>83.74533418</v>
      </c>
    </row>
    <row r="160" spans="1:27" ht="15.75" x14ac:dyDescent="0.2">
      <c r="A160" s="35">
        <f t="shared" si="4"/>
        <v>44109</v>
      </c>
      <c r="B160" s="36">
        <f>SUMIFS(СВЦЭМ!$E$33:$E$776,СВЦЭМ!$A$33:$A$776,$A160,СВЦЭМ!$B$33:$B$776,B$155)+'СЕТ СН'!$F$12</f>
        <v>92.375028060000005</v>
      </c>
      <c r="C160" s="36">
        <f>SUMIFS(СВЦЭМ!$E$33:$E$776,СВЦЭМ!$A$33:$A$776,$A160,СВЦЭМ!$B$33:$B$776,C$155)+'СЕТ СН'!$F$12</f>
        <v>105.08250013</v>
      </c>
      <c r="D160" s="36">
        <f>SUMIFS(СВЦЭМ!$E$33:$E$776,СВЦЭМ!$A$33:$A$776,$A160,СВЦЭМ!$B$33:$B$776,D$155)+'СЕТ СН'!$F$12</f>
        <v>116.45434290999999</v>
      </c>
      <c r="E160" s="36">
        <f>SUMIFS(СВЦЭМ!$E$33:$E$776,СВЦЭМ!$A$33:$A$776,$A160,СВЦЭМ!$B$33:$B$776,E$155)+'СЕТ СН'!$F$12</f>
        <v>119.56650125</v>
      </c>
      <c r="F160" s="36">
        <f>SUMIFS(СВЦЭМ!$E$33:$E$776,СВЦЭМ!$A$33:$A$776,$A160,СВЦЭМ!$B$33:$B$776,F$155)+'СЕТ СН'!$F$12</f>
        <v>119.52483576</v>
      </c>
      <c r="G160" s="36">
        <f>SUMIFS(СВЦЭМ!$E$33:$E$776,СВЦЭМ!$A$33:$A$776,$A160,СВЦЭМ!$B$33:$B$776,G$155)+'СЕТ СН'!$F$12</f>
        <v>116.55619597</v>
      </c>
      <c r="H160" s="36">
        <f>SUMIFS(СВЦЭМ!$E$33:$E$776,СВЦЭМ!$A$33:$A$776,$A160,СВЦЭМ!$B$33:$B$776,H$155)+'СЕТ СН'!$F$12</f>
        <v>107.41124271</v>
      </c>
      <c r="I160" s="36">
        <f>SUMIFS(СВЦЭМ!$E$33:$E$776,СВЦЭМ!$A$33:$A$776,$A160,СВЦЭМ!$B$33:$B$776,I$155)+'СЕТ СН'!$F$12</f>
        <v>98.970631780000005</v>
      </c>
      <c r="J160" s="36">
        <f>SUMIFS(СВЦЭМ!$E$33:$E$776,СВЦЭМ!$A$33:$A$776,$A160,СВЦЭМ!$B$33:$B$776,J$155)+'СЕТ СН'!$F$12</f>
        <v>89.364519049999998</v>
      </c>
      <c r="K160" s="36">
        <f>SUMIFS(СВЦЭМ!$E$33:$E$776,СВЦЭМ!$A$33:$A$776,$A160,СВЦЭМ!$B$33:$B$776,K$155)+'СЕТ СН'!$F$12</f>
        <v>84.547967499999999</v>
      </c>
      <c r="L160" s="36">
        <f>SUMIFS(СВЦЭМ!$E$33:$E$776,СВЦЭМ!$A$33:$A$776,$A160,СВЦЭМ!$B$33:$B$776,L$155)+'СЕТ СН'!$F$12</f>
        <v>84.113875559999997</v>
      </c>
      <c r="M160" s="36">
        <f>SUMIFS(СВЦЭМ!$E$33:$E$776,СВЦЭМ!$A$33:$A$776,$A160,СВЦЭМ!$B$33:$B$776,M$155)+'СЕТ СН'!$F$12</f>
        <v>87.648078769999998</v>
      </c>
      <c r="N160" s="36">
        <f>SUMIFS(СВЦЭМ!$E$33:$E$776,СВЦЭМ!$A$33:$A$776,$A160,СВЦЭМ!$B$33:$B$776,N$155)+'СЕТ СН'!$F$12</f>
        <v>89.013053470000003</v>
      </c>
      <c r="O160" s="36">
        <f>SUMIFS(СВЦЭМ!$E$33:$E$776,СВЦЭМ!$A$33:$A$776,$A160,СВЦЭМ!$B$33:$B$776,O$155)+'СЕТ СН'!$F$12</f>
        <v>93.08203159</v>
      </c>
      <c r="P160" s="36">
        <f>SUMIFS(СВЦЭМ!$E$33:$E$776,СВЦЭМ!$A$33:$A$776,$A160,СВЦЭМ!$B$33:$B$776,P$155)+'СЕТ СН'!$F$12</f>
        <v>97.23597565</v>
      </c>
      <c r="Q160" s="36">
        <f>SUMIFS(СВЦЭМ!$E$33:$E$776,СВЦЭМ!$A$33:$A$776,$A160,СВЦЭМ!$B$33:$B$776,Q$155)+'СЕТ СН'!$F$12</f>
        <v>91.97510991</v>
      </c>
      <c r="R160" s="36">
        <f>SUMIFS(СВЦЭМ!$E$33:$E$776,СВЦЭМ!$A$33:$A$776,$A160,СВЦЭМ!$B$33:$B$776,R$155)+'СЕТ СН'!$F$12</f>
        <v>86.637466059999994</v>
      </c>
      <c r="S160" s="36">
        <f>SUMIFS(СВЦЭМ!$E$33:$E$776,СВЦЭМ!$A$33:$A$776,$A160,СВЦЭМ!$B$33:$B$776,S$155)+'СЕТ СН'!$F$12</f>
        <v>84.835399649999999</v>
      </c>
      <c r="T160" s="36">
        <f>SUMIFS(СВЦЭМ!$E$33:$E$776,СВЦЭМ!$A$33:$A$776,$A160,СВЦЭМ!$B$33:$B$776,T$155)+'СЕТ СН'!$F$12</f>
        <v>87.650834430000003</v>
      </c>
      <c r="U160" s="36">
        <f>SUMIFS(СВЦЭМ!$E$33:$E$776,СВЦЭМ!$A$33:$A$776,$A160,СВЦЭМ!$B$33:$B$776,U$155)+'СЕТ СН'!$F$12</f>
        <v>84.265960980000003</v>
      </c>
      <c r="V160" s="36">
        <f>SUMIFS(СВЦЭМ!$E$33:$E$776,СВЦЭМ!$A$33:$A$776,$A160,СВЦЭМ!$B$33:$B$776,V$155)+'СЕТ СН'!$F$12</f>
        <v>84.594455870000004</v>
      </c>
      <c r="W160" s="36">
        <f>SUMIFS(СВЦЭМ!$E$33:$E$776,СВЦЭМ!$A$33:$A$776,$A160,СВЦЭМ!$B$33:$B$776,W$155)+'СЕТ СН'!$F$12</f>
        <v>89.211615789999996</v>
      </c>
      <c r="X160" s="36">
        <f>SUMIFS(СВЦЭМ!$E$33:$E$776,СВЦЭМ!$A$33:$A$776,$A160,СВЦЭМ!$B$33:$B$776,X$155)+'СЕТ СН'!$F$12</f>
        <v>88.674837100000005</v>
      </c>
      <c r="Y160" s="36">
        <f>SUMIFS(СВЦЭМ!$E$33:$E$776,СВЦЭМ!$A$33:$A$776,$A160,СВЦЭМ!$B$33:$B$776,Y$155)+'СЕТ СН'!$F$12</f>
        <v>93.720796539999995</v>
      </c>
    </row>
    <row r="161" spans="1:25" ht="15.75" x14ac:dyDescent="0.2">
      <c r="A161" s="35">
        <f t="shared" si="4"/>
        <v>44110</v>
      </c>
      <c r="B161" s="36">
        <f>SUMIFS(СВЦЭМ!$E$33:$E$776,СВЦЭМ!$A$33:$A$776,$A161,СВЦЭМ!$B$33:$B$776,B$155)+'СЕТ СН'!$F$12</f>
        <v>104.11774114000001</v>
      </c>
      <c r="C161" s="36">
        <f>SUMIFS(СВЦЭМ!$E$33:$E$776,СВЦЭМ!$A$33:$A$776,$A161,СВЦЭМ!$B$33:$B$776,C$155)+'СЕТ СН'!$F$12</f>
        <v>116.18949168</v>
      </c>
      <c r="D161" s="36">
        <f>SUMIFS(СВЦЭМ!$E$33:$E$776,СВЦЭМ!$A$33:$A$776,$A161,СВЦЭМ!$B$33:$B$776,D$155)+'СЕТ СН'!$F$12</f>
        <v>125.29746258</v>
      </c>
      <c r="E161" s="36">
        <f>SUMIFS(СВЦЭМ!$E$33:$E$776,СВЦЭМ!$A$33:$A$776,$A161,СВЦЭМ!$B$33:$B$776,E$155)+'СЕТ СН'!$F$12</f>
        <v>128.53158637999999</v>
      </c>
      <c r="F161" s="36">
        <f>SUMIFS(СВЦЭМ!$E$33:$E$776,СВЦЭМ!$A$33:$A$776,$A161,СВЦЭМ!$B$33:$B$776,F$155)+'СЕТ СН'!$F$12</f>
        <v>129.15275342000001</v>
      </c>
      <c r="G161" s="36">
        <f>SUMIFS(СВЦЭМ!$E$33:$E$776,СВЦЭМ!$A$33:$A$776,$A161,СВЦЭМ!$B$33:$B$776,G$155)+'СЕТ СН'!$F$12</f>
        <v>127.18555658</v>
      </c>
      <c r="H161" s="36">
        <f>SUMIFS(СВЦЭМ!$E$33:$E$776,СВЦЭМ!$A$33:$A$776,$A161,СВЦЭМ!$B$33:$B$776,H$155)+'СЕТ СН'!$F$12</f>
        <v>118.20585059</v>
      </c>
      <c r="I161" s="36">
        <f>SUMIFS(СВЦЭМ!$E$33:$E$776,СВЦЭМ!$A$33:$A$776,$A161,СВЦЭМ!$B$33:$B$776,I$155)+'СЕТ СН'!$F$12</f>
        <v>110.6691008</v>
      </c>
      <c r="J161" s="36">
        <f>SUMIFS(СВЦЭМ!$E$33:$E$776,СВЦЭМ!$A$33:$A$776,$A161,СВЦЭМ!$B$33:$B$776,J$155)+'СЕТ СН'!$F$12</f>
        <v>100.85935383</v>
      </c>
      <c r="K161" s="36">
        <f>SUMIFS(СВЦЭМ!$E$33:$E$776,СВЦЭМ!$A$33:$A$776,$A161,СВЦЭМ!$B$33:$B$776,K$155)+'СЕТ СН'!$F$12</f>
        <v>95.078637090000001</v>
      </c>
      <c r="L161" s="36">
        <f>SUMIFS(СВЦЭМ!$E$33:$E$776,СВЦЭМ!$A$33:$A$776,$A161,СВЦЭМ!$B$33:$B$776,L$155)+'СЕТ СН'!$F$12</f>
        <v>95.769964060000007</v>
      </c>
      <c r="M161" s="36">
        <f>SUMIFS(СВЦЭМ!$E$33:$E$776,СВЦЭМ!$A$33:$A$776,$A161,СВЦЭМ!$B$33:$B$776,M$155)+'СЕТ СН'!$F$12</f>
        <v>96.293473969999994</v>
      </c>
      <c r="N161" s="36">
        <f>SUMIFS(СВЦЭМ!$E$33:$E$776,СВЦЭМ!$A$33:$A$776,$A161,СВЦЭМ!$B$33:$B$776,N$155)+'СЕТ СН'!$F$12</f>
        <v>98.443806719999998</v>
      </c>
      <c r="O161" s="36">
        <f>SUMIFS(СВЦЭМ!$E$33:$E$776,СВЦЭМ!$A$33:$A$776,$A161,СВЦЭМ!$B$33:$B$776,O$155)+'СЕТ СН'!$F$12</f>
        <v>104.15969817</v>
      </c>
      <c r="P161" s="36">
        <f>SUMIFS(СВЦЭМ!$E$33:$E$776,СВЦЭМ!$A$33:$A$776,$A161,СВЦЭМ!$B$33:$B$776,P$155)+'СЕТ СН'!$F$12</f>
        <v>108.65427585</v>
      </c>
      <c r="Q161" s="36">
        <f>SUMIFS(СВЦЭМ!$E$33:$E$776,СВЦЭМ!$A$33:$A$776,$A161,СВЦЭМ!$B$33:$B$776,Q$155)+'СЕТ СН'!$F$12</f>
        <v>102.29841987</v>
      </c>
      <c r="R161" s="36">
        <f>SUMIFS(СВЦЭМ!$E$33:$E$776,СВЦЭМ!$A$33:$A$776,$A161,СВЦЭМ!$B$33:$B$776,R$155)+'СЕТ СН'!$F$12</f>
        <v>95.251810710000001</v>
      </c>
      <c r="S161" s="36">
        <f>SUMIFS(СВЦЭМ!$E$33:$E$776,СВЦЭМ!$A$33:$A$776,$A161,СВЦЭМ!$B$33:$B$776,S$155)+'СЕТ СН'!$F$12</f>
        <v>88.734997579999998</v>
      </c>
      <c r="T161" s="36">
        <f>SUMIFS(СВЦЭМ!$E$33:$E$776,СВЦЭМ!$A$33:$A$776,$A161,СВЦЭМ!$B$33:$B$776,T$155)+'СЕТ СН'!$F$12</f>
        <v>85.139325380000002</v>
      </c>
      <c r="U161" s="36">
        <f>SUMIFS(СВЦЭМ!$E$33:$E$776,СВЦЭМ!$A$33:$A$776,$A161,СВЦЭМ!$B$33:$B$776,U$155)+'СЕТ СН'!$F$12</f>
        <v>85.395728460000001</v>
      </c>
      <c r="V161" s="36">
        <f>SUMIFS(СВЦЭМ!$E$33:$E$776,СВЦЭМ!$A$33:$A$776,$A161,СВЦЭМ!$B$33:$B$776,V$155)+'СЕТ СН'!$F$12</f>
        <v>83.947169959999997</v>
      </c>
      <c r="W161" s="36">
        <f>SUMIFS(СВЦЭМ!$E$33:$E$776,СВЦЭМ!$A$33:$A$776,$A161,СВЦЭМ!$B$33:$B$776,W$155)+'СЕТ СН'!$F$12</f>
        <v>84.779956159999998</v>
      </c>
      <c r="X161" s="36">
        <f>SUMIFS(СВЦЭМ!$E$33:$E$776,СВЦЭМ!$A$33:$A$776,$A161,СВЦЭМ!$B$33:$B$776,X$155)+'СЕТ СН'!$F$12</f>
        <v>87.882315689999999</v>
      </c>
      <c r="Y161" s="36">
        <f>SUMIFS(СВЦЭМ!$E$33:$E$776,СВЦЭМ!$A$33:$A$776,$A161,СВЦЭМ!$B$33:$B$776,Y$155)+'СЕТ СН'!$F$12</f>
        <v>93.750943460000002</v>
      </c>
    </row>
    <row r="162" spans="1:25" ht="15.75" x14ac:dyDescent="0.2">
      <c r="A162" s="35">
        <f t="shared" si="4"/>
        <v>44111</v>
      </c>
      <c r="B162" s="36">
        <f>SUMIFS(СВЦЭМ!$E$33:$E$776,СВЦЭМ!$A$33:$A$776,$A162,СВЦЭМ!$B$33:$B$776,B$155)+'СЕТ СН'!$F$12</f>
        <v>102.27837785</v>
      </c>
      <c r="C162" s="36">
        <f>SUMIFS(СВЦЭМ!$E$33:$E$776,СВЦЭМ!$A$33:$A$776,$A162,СВЦЭМ!$B$33:$B$776,C$155)+'СЕТ СН'!$F$12</f>
        <v>114.95171292000001</v>
      </c>
      <c r="D162" s="36">
        <f>SUMIFS(СВЦЭМ!$E$33:$E$776,СВЦЭМ!$A$33:$A$776,$A162,СВЦЭМ!$B$33:$B$776,D$155)+'СЕТ СН'!$F$12</f>
        <v>125.7691073</v>
      </c>
      <c r="E162" s="36">
        <f>SUMIFS(СВЦЭМ!$E$33:$E$776,СВЦЭМ!$A$33:$A$776,$A162,СВЦЭМ!$B$33:$B$776,E$155)+'СЕТ СН'!$F$12</f>
        <v>129.23496714999999</v>
      </c>
      <c r="F162" s="36">
        <f>SUMIFS(СВЦЭМ!$E$33:$E$776,СВЦЭМ!$A$33:$A$776,$A162,СВЦЭМ!$B$33:$B$776,F$155)+'СЕТ СН'!$F$12</f>
        <v>128.52533629000001</v>
      </c>
      <c r="G162" s="36">
        <f>SUMIFS(СВЦЭМ!$E$33:$E$776,СВЦЭМ!$A$33:$A$776,$A162,СВЦЭМ!$B$33:$B$776,G$155)+'СЕТ СН'!$F$12</f>
        <v>125.54809571</v>
      </c>
      <c r="H162" s="36">
        <f>SUMIFS(СВЦЭМ!$E$33:$E$776,СВЦЭМ!$A$33:$A$776,$A162,СВЦЭМ!$B$33:$B$776,H$155)+'СЕТ СН'!$F$12</f>
        <v>118.59985974999999</v>
      </c>
      <c r="I162" s="36">
        <f>SUMIFS(СВЦЭМ!$E$33:$E$776,СВЦЭМ!$A$33:$A$776,$A162,СВЦЭМ!$B$33:$B$776,I$155)+'СЕТ СН'!$F$12</f>
        <v>110.69554376000001</v>
      </c>
      <c r="J162" s="36">
        <f>SUMIFS(СВЦЭМ!$E$33:$E$776,СВЦЭМ!$A$33:$A$776,$A162,СВЦЭМ!$B$33:$B$776,J$155)+'СЕТ СН'!$F$12</f>
        <v>101.0862613</v>
      </c>
      <c r="K162" s="36">
        <f>SUMIFS(СВЦЭМ!$E$33:$E$776,СВЦЭМ!$A$33:$A$776,$A162,СВЦЭМ!$B$33:$B$776,K$155)+'СЕТ СН'!$F$12</f>
        <v>96.471157750000003</v>
      </c>
      <c r="L162" s="36">
        <f>SUMIFS(СВЦЭМ!$E$33:$E$776,СВЦЭМ!$A$33:$A$776,$A162,СВЦЭМ!$B$33:$B$776,L$155)+'СЕТ СН'!$F$12</f>
        <v>97.152598940000004</v>
      </c>
      <c r="M162" s="36">
        <f>SUMIFS(СВЦЭМ!$E$33:$E$776,СВЦЭМ!$A$33:$A$776,$A162,СВЦЭМ!$B$33:$B$776,M$155)+'СЕТ СН'!$F$12</f>
        <v>98.357533910000001</v>
      </c>
      <c r="N162" s="36">
        <f>SUMIFS(СВЦЭМ!$E$33:$E$776,СВЦЭМ!$A$33:$A$776,$A162,СВЦЭМ!$B$33:$B$776,N$155)+'СЕТ СН'!$F$12</f>
        <v>99.169183889999999</v>
      </c>
      <c r="O162" s="36">
        <f>SUMIFS(СВЦЭМ!$E$33:$E$776,СВЦЭМ!$A$33:$A$776,$A162,СВЦЭМ!$B$33:$B$776,O$155)+'СЕТ СН'!$F$12</f>
        <v>103.50949701</v>
      </c>
      <c r="P162" s="36">
        <f>SUMIFS(СВЦЭМ!$E$33:$E$776,СВЦЭМ!$A$33:$A$776,$A162,СВЦЭМ!$B$33:$B$776,P$155)+'СЕТ СН'!$F$12</f>
        <v>107.59354161</v>
      </c>
      <c r="Q162" s="36">
        <f>SUMIFS(СВЦЭМ!$E$33:$E$776,СВЦЭМ!$A$33:$A$776,$A162,СВЦЭМ!$B$33:$B$776,Q$155)+'СЕТ СН'!$F$12</f>
        <v>101.78119289</v>
      </c>
      <c r="R162" s="36">
        <f>SUMIFS(СВЦЭМ!$E$33:$E$776,СВЦЭМ!$A$33:$A$776,$A162,СВЦЭМ!$B$33:$B$776,R$155)+'СЕТ СН'!$F$12</f>
        <v>94.012235160000003</v>
      </c>
      <c r="S162" s="36">
        <f>SUMIFS(СВЦЭМ!$E$33:$E$776,СВЦЭМ!$A$33:$A$776,$A162,СВЦЭМ!$B$33:$B$776,S$155)+'СЕТ СН'!$F$12</f>
        <v>86.634531469999999</v>
      </c>
      <c r="T162" s="36">
        <f>SUMIFS(СВЦЭМ!$E$33:$E$776,СВЦЭМ!$A$33:$A$776,$A162,СВЦЭМ!$B$33:$B$776,T$155)+'СЕТ СН'!$F$12</f>
        <v>85.457297729999993</v>
      </c>
      <c r="U162" s="36">
        <f>SUMIFS(СВЦЭМ!$E$33:$E$776,СВЦЭМ!$A$33:$A$776,$A162,СВЦЭМ!$B$33:$B$776,U$155)+'СЕТ СН'!$F$12</f>
        <v>86.541479890000005</v>
      </c>
      <c r="V162" s="36">
        <f>SUMIFS(СВЦЭМ!$E$33:$E$776,СВЦЭМ!$A$33:$A$776,$A162,СВЦЭМ!$B$33:$B$776,V$155)+'СЕТ СН'!$F$12</f>
        <v>86.022897389999997</v>
      </c>
      <c r="W162" s="36">
        <f>SUMIFS(СВЦЭМ!$E$33:$E$776,СВЦЭМ!$A$33:$A$776,$A162,СВЦЭМ!$B$33:$B$776,W$155)+'СЕТ СН'!$F$12</f>
        <v>85.562879039999999</v>
      </c>
      <c r="X162" s="36">
        <f>SUMIFS(СВЦЭМ!$E$33:$E$776,СВЦЭМ!$A$33:$A$776,$A162,СВЦЭМ!$B$33:$B$776,X$155)+'СЕТ СН'!$F$12</f>
        <v>86.015865629999993</v>
      </c>
      <c r="Y162" s="36">
        <f>SUMIFS(СВЦЭМ!$E$33:$E$776,СВЦЭМ!$A$33:$A$776,$A162,СВЦЭМ!$B$33:$B$776,Y$155)+'СЕТ СН'!$F$12</f>
        <v>91.850318360000003</v>
      </c>
    </row>
    <row r="163" spans="1:25" ht="15.75" x14ac:dyDescent="0.2">
      <c r="A163" s="35">
        <f t="shared" si="4"/>
        <v>44112</v>
      </c>
      <c r="B163" s="36">
        <f>SUMIFS(СВЦЭМ!$E$33:$E$776,СВЦЭМ!$A$33:$A$776,$A163,СВЦЭМ!$B$33:$B$776,B$155)+'СЕТ СН'!$F$12</f>
        <v>98.903427440000002</v>
      </c>
      <c r="C163" s="36">
        <f>SUMIFS(СВЦЭМ!$E$33:$E$776,СВЦЭМ!$A$33:$A$776,$A163,СВЦЭМ!$B$33:$B$776,C$155)+'СЕТ СН'!$F$12</f>
        <v>111.22111137</v>
      </c>
      <c r="D163" s="36">
        <f>SUMIFS(СВЦЭМ!$E$33:$E$776,СВЦЭМ!$A$33:$A$776,$A163,СВЦЭМ!$B$33:$B$776,D$155)+'СЕТ СН'!$F$12</f>
        <v>120.77477827</v>
      </c>
      <c r="E163" s="36">
        <f>SUMIFS(СВЦЭМ!$E$33:$E$776,СВЦЭМ!$A$33:$A$776,$A163,СВЦЭМ!$B$33:$B$776,E$155)+'СЕТ СН'!$F$12</f>
        <v>122.66240048</v>
      </c>
      <c r="F163" s="36">
        <f>SUMIFS(СВЦЭМ!$E$33:$E$776,СВЦЭМ!$A$33:$A$776,$A163,СВЦЭМ!$B$33:$B$776,F$155)+'СЕТ СН'!$F$12</f>
        <v>122.04631639</v>
      </c>
      <c r="G163" s="36">
        <f>SUMIFS(СВЦЭМ!$E$33:$E$776,СВЦЭМ!$A$33:$A$776,$A163,СВЦЭМ!$B$33:$B$776,G$155)+'СЕТ СН'!$F$12</f>
        <v>119.24105489</v>
      </c>
      <c r="H163" s="36">
        <f>SUMIFS(СВЦЭМ!$E$33:$E$776,СВЦЭМ!$A$33:$A$776,$A163,СВЦЭМ!$B$33:$B$776,H$155)+'СЕТ СН'!$F$12</f>
        <v>112.04000234999999</v>
      </c>
      <c r="I163" s="36">
        <f>SUMIFS(СВЦЭМ!$E$33:$E$776,СВЦЭМ!$A$33:$A$776,$A163,СВЦЭМ!$B$33:$B$776,I$155)+'СЕТ СН'!$F$12</f>
        <v>104.15790896999999</v>
      </c>
      <c r="J163" s="36">
        <f>SUMIFS(СВЦЭМ!$E$33:$E$776,СВЦЭМ!$A$33:$A$776,$A163,СВЦЭМ!$B$33:$B$776,J$155)+'СЕТ СН'!$F$12</f>
        <v>95.250642189999994</v>
      </c>
      <c r="K163" s="36">
        <f>SUMIFS(СВЦЭМ!$E$33:$E$776,СВЦЭМ!$A$33:$A$776,$A163,СВЦЭМ!$B$33:$B$776,K$155)+'СЕТ СН'!$F$12</f>
        <v>90.562897480000004</v>
      </c>
      <c r="L163" s="36">
        <f>SUMIFS(СВЦЭМ!$E$33:$E$776,СВЦЭМ!$A$33:$A$776,$A163,СВЦЭМ!$B$33:$B$776,L$155)+'СЕТ СН'!$F$12</f>
        <v>91.395197909999993</v>
      </c>
      <c r="M163" s="36">
        <f>SUMIFS(СВЦЭМ!$E$33:$E$776,СВЦЭМ!$A$33:$A$776,$A163,СВЦЭМ!$B$33:$B$776,M$155)+'СЕТ СН'!$F$12</f>
        <v>92.516496430000004</v>
      </c>
      <c r="N163" s="36">
        <f>SUMIFS(СВЦЭМ!$E$33:$E$776,СВЦЭМ!$A$33:$A$776,$A163,СВЦЭМ!$B$33:$B$776,N$155)+'СЕТ СН'!$F$12</f>
        <v>93.954803589999997</v>
      </c>
      <c r="O163" s="36">
        <f>SUMIFS(СВЦЭМ!$E$33:$E$776,СВЦЭМ!$A$33:$A$776,$A163,СВЦЭМ!$B$33:$B$776,O$155)+'СЕТ СН'!$F$12</f>
        <v>99.068042759999997</v>
      </c>
      <c r="P163" s="36">
        <f>SUMIFS(СВЦЭМ!$E$33:$E$776,СВЦЭМ!$A$33:$A$776,$A163,СВЦЭМ!$B$33:$B$776,P$155)+'СЕТ СН'!$F$12</f>
        <v>103.16554361999999</v>
      </c>
      <c r="Q163" s="36">
        <f>SUMIFS(СВЦЭМ!$E$33:$E$776,СВЦЭМ!$A$33:$A$776,$A163,СВЦЭМ!$B$33:$B$776,Q$155)+'СЕТ СН'!$F$12</f>
        <v>97.008225870000004</v>
      </c>
      <c r="R163" s="36">
        <f>SUMIFS(СВЦЭМ!$E$33:$E$776,СВЦЭМ!$A$33:$A$776,$A163,СВЦЭМ!$B$33:$B$776,R$155)+'СЕТ СН'!$F$12</f>
        <v>89.748888980000004</v>
      </c>
      <c r="S163" s="36">
        <f>SUMIFS(СВЦЭМ!$E$33:$E$776,СВЦЭМ!$A$33:$A$776,$A163,СВЦЭМ!$B$33:$B$776,S$155)+'СЕТ СН'!$F$12</f>
        <v>83.189841799999996</v>
      </c>
      <c r="T163" s="36">
        <f>SUMIFS(СВЦЭМ!$E$33:$E$776,СВЦЭМ!$A$33:$A$776,$A163,СВЦЭМ!$B$33:$B$776,T$155)+'СЕТ СН'!$F$12</f>
        <v>83.201973640000006</v>
      </c>
      <c r="U163" s="36">
        <f>SUMIFS(СВЦЭМ!$E$33:$E$776,СВЦЭМ!$A$33:$A$776,$A163,СВЦЭМ!$B$33:$B$776,U$155)+'СЕТ СН'!$F$12</f>
        <v>85.567139370000007</v>
      </c>
      <c r="V163" s="36">
        <f>SUMIFS(СВЦЭМ!$E$33:$E$776,СВЦЭМ!$A$33:$A$776,$A163,СВЦЭМ!$B$33:$B$776,V$155)+'СЕТ СН'!$F$12</f>
        <v>84.225608050000005</v>
      </c>
      <c r="W163" s="36">
        <f>SUMIFS(СВЦЭМ!$E$33:$E$776,СВЦЭМ!$A$33:$A$776,$A163,СВЦЭМ!$B$33:$B$776,W$155)+'СЕТ СН'!$F$12</f>
        <v>83.532347360000003</v>
      </c>
      <c r="X163" s="36">
        <f>SUMIFS(СВЦЭМ!$E$33:$E$776,СВЦЭМ!$A$33:$A$776,$A163,СВЦЭМ!$B$33:$B$776,X$155)+'СЕТ СН'!$F$12</f>
        <v>85.041723880000006</v>
      </c>
      <c r="Y163" s="36">
        <f>SUMIFS(СВЦЭМ!$E$33:$E$776,СВЦЭМ!$A$33:$A$776,$A163,СВЦЭМ!$B$33:$B$776,Y$155)+'СЕТ СН'!$F$12</f>
        <v>90.242514380000003</v>
      </c>
    </row>
    <row r="164" spans="1:25" ht="15.75" x14ac:dyDescent="0.2">
      <c r="A164" s="35">
        <f t="shared" si="4"/>
        <v>44113</v>
      </c>
      <c r="B164" s="36">
        <f>SUMIFS(СВЦЭМ!$E$33:$E$776,СВЦЭМ!$A$33:$A$776,$A164,СВЦЭМ!$B$33:$B$776,B$155)+'СЕТ СН'!$F$12</f>
        <v>98.345566489999996</v>
      </c>
      <c r="C164" s="36">
        <f>SUMIFS(СВЦЭМ!$E$33:$E$776,СВЦЭМ!$A$33:$A$776,$A164,СВЦЭМ!$B$33:$B$776,C$155)+'СЕТ СН'!$F$12</f>
        <v>110.1288496</v>
      </c>
      <c r="D164" s="36">
        <f>SUMIFS(СВЦЭМ!$E$33:$E$776,СВЦЭМ!$A$33:$A$776,$A164,СВЦЭМ!$B$33:$B$776,D$155)+'СЕТ СН'!$F$12</f>
        <v>120.39575698</v>
      </c>
      <c r="E164" s="36">
        <f>SUMIFS(СВЦЭМ!$E$33:$E$776,СВЦЭМ!$A$33:$A$776,$A164,СВЦЭМ!$B$33:$B$776,E$155)+'СЕТ СН'!$F$12</f>
        <v>122.6853662</v>
      </c>
      <c r="F164" s="36">
        <f>SUMIFS(СВЦЭМ!$E$33:$E$776,СВЦЭМ!$A$33:$A$776,$A164,СВЦЭМ!$B$33:$B$776,F$155)+'СЕТ СН'!$F$12</f>
        <v>123.58058158</v>
      </c>
      <c r="G164" s="36">
        <f>SUMIFS(СВЦЭМ!$E$33:$E$776,СВЦЭМ!$A$33:$A$776,$A164,СВЦЭМ!$B$33:$B$776,G$155)+'СЕТ СН'!$F$12</f>
        <v>120.09158544</v>
      </c>
      <c r="H164" s="36">
        <f>SUMIFS(СВЦЭМ!$E$33:$E$776,СВЦЭМ!$A$33:$A$776,$A164,СВЦЭМ!$B$33:$B$776,H$155)+'СЕТ СН'!$F$12</f>
        <v>112.00239981</v>
      </c>
      <c r="I164" s="36">
        <f>SUMIFS(СВЦЭМ!$E$33:$E$776,СВЦЭМ!$A$33:$A$776,$A164,СВЦЭМ!$B$33:$B$776,I$155)+'СЕТ СН'!$F$12</f>
        <v>104.69793314</v>
      </c>
      <c r="J164" s="36">
        <f>SUMIFS(СВЦЭМ!$E$33:$E$776,СВЦЭМ!$A$33:$A$776,$A164,СВЦЭМ!$B$33:$B$776,J$155)+'СЕТ СН'!$F$12</f>
        <v>96.501005570000004</v>
      </c>
      <c r="K164" s="36">
        <f>SUMIFS(СВЦЭМ!$E$33:$E$776,СВЦЭМ!$A$33:$A$776,$A164,СВЦЭМ!$B$33:$B$776,K$155)+'СЕТ СН'!$F$12</f>
        <v>94.61446273</v>
      </c>
      <c r="L164" s="36">
        <f>SUMIFS(СВЦЭМ!$E$33:$E$776,СВЦЭМ!$A$33:$A$776,$A164,СВЦЭМ!$B$33:$B$776,L$155)+'СЕТ СН'!$F$12</f>
        <v>94.699338789999999</v>
      </c>
      <c r="M164" s="36">
        <f>SUMIFS(СВЦЭМ!$E$33:$E$776,СВЦЭМ!$A$33:$A$776,$A164,СВЦЭМ!$B$33:$B$776,M$155)+'СЕТ СН'!$F$12</f>
        <v>96.602697460000002</v>
      </c>
      <c r="N164" s="36">
        <f>SUMIFS(СВЦЭМ!$E$33:$E$776,СВЦЭМ!$A$33:$A$776,$A164,СВЦЭМ!$B$33:$B$776,N$155)+'СЕТ СН'!$F$12</f>
        <v>98.135349550000001</v>
      </c>
      <c r="O164" s="36">
        <f>SUMIFS(СВЦЭМ!$E$33:$E$776,СВЦЭМ!$A$33:$A$776,$A164,СВЦЭМ!$B$33:$B$776,O$155)+'СЕТ СН'!$F$12</f>
        <v>98.330949709999999</v>
      </c>
      <c r="P164" s="36">
        <f>SUMIFS(СВЦЭМ!$E$33:$E$776,СВЦЭМ!$A$33:$A$776,$A164,СВЦЭМ!$B$33:$B$776,P$155)+'СЕТ СН'!$F$12</f>
        <v>100.00983956</v>
      </c>
      <c r="Q164" s="36">
        <f>SUMIFS(СВЦЭМ!$E$33:$E$776,СВЦЭМ!$A$33:$A$776,$A164,СВЦЭМ!$B$33:$B$776,Q$155)+'СЕТ СН'!$F$12</f>
        <v>100.84553681</v>
      </c>
      <c r="R164" s="36">
        <f>SUMIFS(СВЦЭМ!$E$33:$E$776,СВЦЭМ!$A$33:$A$776,$A164,СВЦЭМ!$B$33:$B$776,R$155)+'СЕТ СН'!$F$12</f>
        <v>94.802437909999995</v>
      </c>
      <c r="S164" s="36">
        <f>SUMIFS(СВЦЭМ!$E$33:$E$776,СВЦЭМ!$A$33:$A$776,$A164,СВЦЭМ!$B$33:$B$776,S$155)+'СЕТ СН'!$F$12</f>
        <v>85.312523959999993</v>
      </c>
      <c r="T164" s="36">
        <f>SUMIFS(СВЦЭМ!$E$33:$E$776,СВЦЭМ!$A$33:$A$776,$A164,СВЦЭМ!$B$33:$B$776,T$155)+'СЕТ СН'!$F$12</f>
        <v>79.203754599999996</v>
      </c>
      <c r="U164" s="36">
        <f>SUMIFS(СВЦЭМ!$E$33:$E$776,СВЦЭМ!$A$33:$A$776,$A164,СВЦЭМ!$B$33:$B$776,U$155)+'СЕТ СН'!$F$12</f>
        <v>84.154131320000005</v>
      </c>
      <c r="V164" s="36">
        <f>SUMIFS(СВЦЭМ!$E$33:$E$776,СВЦЭМ!$A$33:$A$776,$A164,СВЦЭМ!$B$33:$B$776,V$155)+'СЕТ СН'!$F$12</f>
        <v>83.888495700000007</v>
      </c>
      <c r="W164" s="36">
        <f>SUMIFS(СВЦЭМ!$E$33:$E$776,СВЦЭМ!$A$33:$A$776,$A164,СВЦЭМ!$B$33:$B$776,W$155)+'СЕТ СН'!$F$12</f>
        <v>82.503048809999996</v>
      </c>
      <c r="X164" s="36">
        <f>SUMIFS(СВЦЭМ!$E$33:$E$776,СВЦЭМ!$A$33:$A$776,$A164,СВЦЭМ!$B$33:$B$776,X$155)+'СЕТ СН'!$F$12</f>
        <v>84.029342819999997</v>
      </c>
      <c r="Y164" s="36">
        <f>SUMIFS(СВЦЭМ!$E$33:$E$776,СВЦЭМ!$A$33:$A$776,$A164,СВЦЭМ!$B$33:$B$776,Y$155)+'СЕТ СН'!$F$12</f>
        <v>88.24890963</v>
      </c>
    </row>
    <row r="165" spans="1:25" ht="15.75" x14ac:dyDescent="0.2">
      <c r="A165" s="35">
        <f t="shared" si="4"/>
        <v>44114</v>
      </c>
      <c r="B165" s="36">
        <f>SUMIFS(СВЦЭМ!$E$33:$E$776,СВЦЭМ!$A$33:$A$776,$A165,СВЦЭМ!$B$33:$B$776,B$155)+'СЕТ СН'!$F$12</f>
        <v>96.194479720000004</v>
      </c>
      <c r="C165" s="36">
        <f>SUMIFS(СВЦЭМ!$E$33:$E$776,СВЦЭМ!$A$33:$A$776,$A165,СВЦЭМ!$B$33:$B$776,C$155)+'СЕТ СН'!$F$12</f>
        <v>107.78436594999999</v>
      </c>
      <c r="D165" s="36">
        <f>SUMIFS(СВЦЭМ!$E$33:$E$776,СВЦЭМ!$A$33:$A$776,$A165,СВЦЭМ!$B$33:$B$776,D$155)+'СЕТ СН'!$F$12</f>
        <v>118.58057282</v>
      </c>
      <c r="E165" s="36">
        <f>SUMIFS(СВЦЭМ!$E$33:$E$776,СВЦЭМ!$A$33:$A$776,$A165,СВЦЭМ!$B$33:$B$776,E$155)+'СЕТ СН'!$F$12</f>
        <v>122.53353523</v>
      </c>
      <c r="F165" s="36">
        <f>SUMIFS(СВЦЭМ!$E$33:$E$776,СВЦЭМ!$A$33:$A$776,$A165,СВЦЭМ!$B$33:$B$776,F$155)+'СЕТ СН'!$F$12</f>
        <v>123.17092783</v>
      </c>
      <c r="G165" s="36">
        <f>SUMIFS(СВЦЭМ!$E$33:$E$776,СВЦЭМ!$A$33:$A$776,$A165,СВЦЭМ!$B$33:$B$776,G$155)+'СЕТ СН'!$F$12</f>
        <v>120.639717</v>
      </c>
      <c r="H165" s="36">
        <f>SUMIFS(СВЦЭМ!$E$33:$E$776,СВЦЭМ!$A$33:$A$776,$A165,СВЦЭМ!$B$33:$B$776,H$155)+'СЕТ СН'!$F$12</f>
        <v>118.13169525000001</v>
      </c>
      <c r="I165" s="36">
        <f>SUMIFS(СВЦЭМ!$E$33:$E$776,СВЦЭМ!$A$33:$A$776,$A165,СВЦЭМ!$B$33:$B$776,I$155)+'СЕТ СН'!$F$12</f>
        <v>113.63212682</v>
      </c>
      <c r="J165" s="36">
        <f>SUMIFS(СВЦЭМ!$E$33:$E$776,СВЦЭМ!$A$33:$A$776,$A165,СВЦЭМ!$B$33:$B$776,J$155)+'СЕТ СН'!$F$12</f>
        <v>100.43009673</v>
      </c>
      <c r="K165" s="36">
        <f>SUMIFS(СВЦЭМ!$E$33:$E$776,СВЦЭМ!$A$33:$A$776,$A165,СВЦЭМ!$B$33:$B$776,K$155)+'СЕТ СН'!$F$12</f>
        <v>92.156853949999999</v>
      </c>
      <c r="L165" s="36">
        <f>SUMIFS(СВЦЭМ!$E$33:$E$776,СВЦЭМ!$A$33:$A$776,$A165,СВЦЭМ!$B$33:$B$776,L$155)+'СЕТ СН'!$F$12</f>
        <v>91.060169939999994</v>
      </c>
      <c r="M165" s="36">
        <f>SUMIFS(СВЦЭМ!$E$33:$E$776,СВЦЭМ!$A$33:$A$776,$A165,СВЦЭМ!$B$33:$B$776,M$155)+'СЕТ СН'!$F$12</f>
        <v>90.347019590000002</v>
      </c>
      <c r="N165" s="36">
        <f>SUMIFS(СВЦЭМ!$E$33:$E$776,СВЦЭМ!$A$33:$A$776,$A165,СВЦЭМ!$B$33:$B$776,N$155)+'СЕТ СН'!$F$12</f>
        <v>91.318498309999995</v>
      </c>
      <c r="O165" s="36">
        <f>SUMIFS(СВЦЭМ!$E$33:$E$776,СВЦЭМ!$A$33:$A$776,$A165,СВЦЭМ!$B$33:$B$776,O$155)+'СЕТ СН'!$F$12</f>
        <v>98.893039889999997</v>
      </c>
      <c r="P165" s="36">
        <f>SUMIFS(СВЦЭМ!$E$33:$E$776,СВЦЭМ!$A$33:$A$776,$A165,СВЦЭМ!$B$33:$B$776,P$155)+'СЕТ СН'!$F$12</f>
        <v>102.72209161000001</v>
      </c>
      <c r="Q165" s="36">
        <f>SUMIFS(СВЦЭМ!$E$33:$E$776,СВЦЭМ!$A$33:$A$776,$A165,СВЦЭМ!$B$33:$B$776,Q$155)+'СЕТ СН'!$F$12</f>
        <v>101.2492199</v>
      </c>
      <c r="R165" s="36">
        <f>SUMIFS(СВЦЭМ!$E$33:$E$776,СВЦЭМ!$A$33:$A$776,$A165,СВЦЭМ!$B$33:$B$776,R$155)+'СЕТ СН'!$F$12</f>
        <v>92.914062040000005</v>
      </c>
      <c r="S165" s="36">
        <f>SUMIFS(СВЦЭМ!$E$33:$E$776,СВЦЭМ!$A$33:$A$776,$A165,СВЦЭМ!$B$33:$B$776,S$155)+'СЕТ СН'!$F$12</f>
        <v>89.731336769999999</v>
      </c>
      <c r="T165" s="36">
        <f>SUMIFS(СВЦЭМ!$E$33:$E$776,СВЦЭМ!$A$33:$A$776,$A165,СВЦЭМ!$B$33:$B$776,T$155)+'СЕТ СН'!$F$12</f>
        <v>86.951821679999995</v>
      </c>
      <c r="U165" s="36">
        <f>SUMIFS(СВЦЭМ!$E$33:$E$776,СВЦЭМ!$A$33:$A$776,$A165,СВЦЭМ!$B$33:$B$776,U$155)+'СЕТ СН'!$F$12</f>
        <v>86.434404860000001</v>
      </c>
      <c r="V165" s="36">
        <f>SUMIFS(СВЦЭМ!$E$33:$E$776,СВЦЭМ!$A$33:$A$776,$A165,СВЦЭМ!$B$33:$B$776,V$155)+'СЕТ СН'!$F$12</f>
        <v>80.800243179999995</v>
      </c>
      <c r="W165" s="36">
        <f>SUMIFS(СВЦЭМ!$E$33:$E$776,СВЦЭМ!$A$33:$A$776,$A165,СВЦЭМ!$B$33:$B$776,W$155)+'СЕТ СН'!$F$12</f>
        <v>80.074774489999996</v>
      </c>
      <c r="X165" s="36">
        <f>SUMIFS(СВЦЭМ!$E$33:$E$776,СВЦЭМ!$A$33:$A$776,$A165,СВЦЭМ!$B$33:$B$776,X$155)+'СЕТ СН'!$F$12</f>
        <v>78.358494269999994</v>
      </c>
      <c r="Y165" s="36">
        <f>SUMIFS(СВЦЭМ!$E$33:$E$776,СВЦЭМ!$A$33:$A$776,$A165,СВЦЭМ!$B$33:$B$776,Y$155)+'СЕТ СН'!$F$12</f>
        <v>84.67477538</v>
      </c>
    </row>
    <row r="166" spans="1:25" ht="15.75" x14ac:dyDescent="0.2">
      <c r="A166" s="35">
        <f t="shared" si="4"/>
        <v>44115</v>
      </c>
      <c r="B166" s="36">
        <f>SUMIFS(СВЦЭМ!$E$33:$E$776,СВЦЭМ!$A$33:$A$776,$A166,СВЦЭМ!$B$33:$B$776,B$155)+'СЕТ СН'!$F$12</f>
        <v>96.997761159999996</v>
      </c>
      <c r="C166" s="36">
        <f>SUMIFS(СВЦЭМ!$E$33:$E$776,СВЦЭМ!$A$33:$A$776,$A166,СВЦЭМ!$B$33:$B$776,C$155)+'СЕТ СН'!$F$12</f>
        <v>110.23248627</v>
      </c>
      <c r="D166" s="36">
        <f>SUMIFS(СВЦЭМ!$E$33:$E$776,СВЦЭМ!$A$33:$A$776,$A166,СВЦЭМ!$B$33:$B$776,D$155)+'СЕТ СН'!$F$12</f>
        <v>124.32527902</v>
      </c>
      <c r="E166" s="36">
        <f>SUMIFS(СВЦЭМ!$E$33:$E$776,СВЦЭМ!$A$33:$A$776,$A166,СВЦЭМ!$B$33:$B$776,E$155)+'СЕТ СН'!$F$12</f>
        <v>128.99951105</v>
      </c>
      <c r="F166" s="36">
        <f>SUMIFS(СВЦЭМ!$E$33:$E$776,СВЦЭМ!$A$33:$A$776,$A166,СВЦЭМ!$B$33:$B$776,F$155)+'СЕТ СН'!$F$12</f>
        <v>129.69420567</v>
      </c>
      <c r="G166" s="36">
        <f>SUMIFS(СВЦЭМ!$E$33:$E$776,СВЦЭМ!$A$33:$A$776,$A166,СВЦЭМ!$B$33:$B$776,G$155)+'СЕТ СН'!$F$12</f>
        <v>128.35270088999999</v>
      </c>
      <c r="H166" s="36">
        <f>SUMIFS(СВЦЭМ!$E$33:$E$776,СВЦЭМ!$A$33:$A$776,$A166,СВЦЭМ!$B$33:$B$776,H$155)+'СЕТ СН'!$F$12</f>
        <v>125.6906585</v>
      </c>
      <c r="I166" s="36">
        <f>SUMIFS(СВЦЭМ!$E$33:$E$776,СВЦЭМ!$A$33:$A$776,$A166,СВЦЭМ!$B$33:$B$776,I$155)+'СЕТ СН'!$F$12</f>
        <v>122.61503876</v>
      </c>
      <c r="J166" s="36">
        <f>SUMIFS(СВЦЭМ!$E$33:$E$776,СВЦЭМ!$A$33:$A$776,$A166,СВЦЭМ!$B$33:$B$776,J$155)+'СЕТ СН'!$F$12</f>
        <v>108.36620839</v>
      </c>
      <c r="K166" s="36">
        <f>SUMIFS(СВЦЭМ!$E$33:$E$776,СВЦЭМ!$A$33:$A$776,$A166,СВЦЭМ!$B$33:$B$776,K$155)+'СЕТ СН'!$F$12</f>
        <v>97.527710560000003</v>
      </c>
      <c r="L166" s="36">
        <f>SUMIFS(СВЦЭМ!$E$33:$E$776,СВЦЭМ!$A$33:$A$776,$A166,СВЦЭМ!$B$33:$B$776,L$155)+'СЕТ СН'!$F$12</f>
        <v>96.178448700000004</v>
      </c>
      <c r="M166" s="36">
        <f>SUMIFS(СВЦЭМ!$E$33:$E$776,СВЦЭМ!$A$33:$A$776,$A166,СВЦЭМ!$B$33:$B$776,M$155)+'СЕТ СН'!$F$12</f>
        <v>96.243673790000003</v>
      </c>
      <c r="N166" s="36">
        <f>SUMIFS(СВЦЭМ!$E$33:$E$776,СВЦЭМ!$A$33:$A$776,$A166,СВЦЭМ!$B$33:$B$776,N$155)+'СЕТ СН'!$F$12</f>
        <v>97.753453230000005</v>
      </c>
      <c r="O166" s="36">
        <f>SUMIFS(СВЦЭМ!$E$33:$E$776,СВЦЭМ!$A$33:$A$776,$A166,СВЦЭМ!$B$33:$B$776,O$155)+'СЕТ СН'!$F$12</f>
        <v>104.16478499</v>
      </c>
      <c r="P166" s="36">
        <f>SUMIFS(СВЦЭМ!$E$33:$E$776,СВЦЭМ!$A$33:$A$776,$A166,СВЦЭМ!$B$33:$B$776,P$155)+'СЕТ СН'!$F$12</f>
        <v>109.32878864</v>
      </c>
      <c r="Q166" s="36">
        <f>SUMIFS(СВЦЭМ!$E$33:$E$776,СВЦЭМ!$A$33:$A$776,$A166,СВЦЭМ!$B$33:$B$776,Q$155)+'СЕТ СН'!$F$12</f>
        <v>102.65570968</v>
      </c>
      <c r="R166" s="36">
        <f>SUMIFS(СВЦЭМ!$E$33:$E$776,СВЦЭМ!$A$33:$A$776,$A166,СВЦЭМ!$B$33:$B$776,R$155)+'СЕТ СН'!$F$12</f>
        <v>94.961111459999998</v>
      </c>
      <c r="S166" s="36">
        <f>SUMIFS(СВЦЭМ!$E$33:$E$776,СВЦЭМ!$A$33:$A$776,$A166,СВЦЭМ!$B$33:$B$776,S$155)+'СЕТ СН'!$F$12</f>
        <v>88.794643570000005</v>
      </c>
      <c r="T166" s="36">
        <f>SUMIFS(СВЦЭМ!$E$33:$E$776,СВЦЭМ!$A$33:$A$776,$A166,СВЦЭМ!$B$33:$B$776,T$155)+'СЕТ СН'!$F$12</f>
        <v>91.604621230000006</v>
      </c>
      <c r="U166" s="36">
        <f>SUMIFS(СВЦЭМ!$E$33:$E$776,СВЦЭМ!$A$33:$A$776,$A166,СВЦЭМ!$B$33:$B$776,U$155)+'СЕТ СН'!$F$12</f>
        <v>92.915764139999993</v>
      </c>
      <c r="V166" s="36">
        <f>SUMIFS(СВЦЭМ!$E$33:$E$776,СВЦЭМ!$A$33:$A$776,$A166,СВЦЭМ!$B$33:$B$776,V$155)+'СЕТ СН'!$F$12</f>
        <v>88.388801689999994</v>
      </c>
      <c r="W166" s="36">
        <f>SUMIFS(СВЦЭМ!$E$33:$E$776,СВЦЭМ!$A$33:$A$776,$A166,СВЦЭМ!$B$33:$B$776,W$155)+'СЕТ СН'!$F$12</f>
        <v>85.847792400000003</v>
      </c>
      <c r="X166" s="36">
        <f>SUMIFS(СВЦЭМ!$E$33:$E$776,СВЦЭМ!$A$33:$A$776,$A166,СВЦЭМ!$B$33:$B$776,X$155)+'СЕТ СН'!$F$12</f>
        <v>82.382365350000001</v>
      </c>
      <c r="Y166" s="36">
        <f>SUMIFS(СВЦЭМ!$E$33:$E$776,СВЦЭМ!$A$33:$A$776,$A166,СВЦЭМ!$B$33:$B$776,Y$155)+'СЕТ СН'!$F$12</f>
        <v>87.694993920000002</v>
      </c>
    </row>
    <row r="167" spans="1:25" ht="15.75" x14ac:dyDescent="0.2">
      <c r="A167" s="35">
        <f t="shared" si="4"/>
        <v>44116</v>
      </c>
      <c r="B167" s="36">
        <f>SUMIFS(СВЦЭМ!$E$33:$E$776,СВЦЭМ!$A$33:$A$776,$A167,СВЦЭМ!$B$33:$B$776,B$155)+'СЕТ СН'!$F$12</f>
        <v>96.226022189999995</v>
      </c>
      <c r="C167" s="36">
        <f>SUMIFS(СВЦЭМ!$E$33:$E$776,СВЦЭМ!$A$33:$A$776,$A167,СВЦЭМ!$B$33:$B$776,C$155)+'СЕТ СН'!$F$12</f>
        <v>107.32147376</v>
      </c>
      <c r="D167" s="36">
        <f>SUMIFS(СВЦЭМ!$E$33:$E$776,СВЦЭМ!$A$33:$A$776,$A167,СВЦЭМ!$B$33:$B$776,D$155)+'СЕТ СН'!$F$12</f>
        <v>117.66118705</v>
      </c>
      <c r="E167" s="36">
        <f>SUMIFS(СВЦЭМ!$E$33:$E$776,СВЦЭМ!$A$33:$A$776,$A167,СВЦЭМ!$B$33:$B$776,E$155)+'СЕТ СН'!$F$12</f>
        <v>120.37435913</v>
      </c>
      <c r="F167" s="36">
        <f>SUMIFS(СВЦЭМ!$E$33:$E$776,СВЦЭМ!$A$33:$A$776,$A167,СВЦЭМ!$B$33:$B$776,F$155)+'СЕТ СН'!$F$12</f>
        <v>119.69063531</v>
      </c>
      <c r="G167" s="36">
        <f>SUMIFS(СВЦЭМ!$E$33:$E$776,СВЦЭМ!$A$33:$A$776,$A167,СВЦЭМ!$B$33:$B$776,G$155)+'СЕТ СН'!$F$12</f>
        <v>117.26299271000001</v>
      </c>
      <c r="H167" s="36">
        <f>SUMIFS(СВЦЭМ!$E$33:$E$776,СВЦЭМ!$A$33:$A$776,$A167,СВЦЭМ!$B$33:$B$776,H$155)+'СЕТ СН'!$F$12</f>
        <v>109.86895070999999</v>
      </c>
      <c r="I167" s="36">
        <f>SUMIFS(СВЦЭМ!$E$33:$E$776,СВЦЭМ!$A$33:$A$776,$A167,СВЦЭМ!$B$33:$B$776,I$155)+'СЕТ СН'!$F$12</f>
        <v>103.95876798</v>
      </c>
      <c r="J167" s="36">
        <f>SUMIFS(СВЦЭМ!$E$33:$E$776,СВЦЭМ!$A$33:$A$776,$A167,СВЦЭМ!$B$33:$B$776,J$155)+'СЕТ СН'!$F$12</f>
        <v>92.791984819999996</v>
      </c>
      <c r="K167" s="36">
        <f>SUMIFS(СВЦЭМ!$E$33:$E$776,СВЦЭМ!$A$33:$A$776,$A167,СВЦЭМ!$B$33:$B$776,K$155)+'СЕТ СН'!$F$12</f>
        <v>85.621629110000001</v>
      </c>
      <c r="L167" s="36">
        <f>SUMIFS(СВЦЭМ!$E$33:$E$776,СВЦЭМ!$A$33:$A$776,$A167,СВЦЭМ!$B$33:$B$776,L$155)+'СЕТ СН'!$F$12</f>
        <v>85.035675769999997</v>
      </c>
      <c r="M167" s="36">
        <f>SUMIFS(СВЦЭМ!$E$33:$E$776,СВЦЭМ!$A$33:$A$776,$A167,СВЦЭМ!$B$33:$B$776,M$155)+'СЕТ СН'!$F$12</f>
        <v>85.086866509999993</v>
      </c>
      <c r="N167" s="36">
        <f>SUMIFS(СВЦЭМ!$E$33:$E$776,СВЦЭМ!$A$33:$A$776,$A167,СВЦЭМ!$B$33:$B$776,N$155)+'СЕТ СН'!$F$12</f>
        <v>86.121355320000006</v>
      </c>
      <c r="O167" s="36">
        <f>SUMIFS(СВЦЭМ!$E$33:$E$776,СВЦЭМ!$A$33:$A$776,$A167,СВЦЭМ!$B$33:$B$776,O$155)+'СЕТ СН'!$F$12</f>
        <v>89.134163749999999</v>
      </c>
      <c r="P167" s="36">
        <f>SUMIFS(СВЦЭМ!$E$33:$E$776,СВЦЭМ!$A$33:$A$776,$A167,СВЦЭМ!$B$33:$B$776,P$155)+'СЕТ СН'!$F$12</f>
        <v>94.694495180000004</v>
      </c>
      <c r="Q167" s="36">
        <f>SUMIFS(СВЦЭМ!$E$33:$E$776,СВЦЭМ!$A$33:$A$776,$A167,СВЦЭМ!$B$33:$B$776,Q$155)+'СЕТ СН'!$F$12</f>
        <v>92.475475040000006</v>
      </c>
      <c r="R167" s="36">
        <f>SUMIFS(СВЦЭМ!$E$33:$E$776,СВЦЭМ!$A$33:$A$776,$A167,СВЦЭМ!$B$33:$B$776,R$155)+'СЕТ СН'!$F$12</f>
        <v>85.664388639999999</v>
      </c>
      <c r="S167" s="36">
        <f>SUMIFS(СВЦЭМ!$E$33:$E$776,СВЦЭМ!$A$33:$A$776,$A167,СВЦЭМ!$B$33:$B$776,S$155)+'СЕТ СН'!$F$12</f>
        <v>78.309449330000007</v>
      </c>
      <c r="T167" s="36">
        <f>SUMIFS(СВЦЭМ!$E$33:$E$776,СВЦЭМ!$A$33:$A$776,$A167,СВЦЭМ!$B$33:$B$776,T$155)+'СЕТ СН'!$F$12</f>
        <v>79.799496250000004</v>
      </c>
      <c r="U167" s="36">
        <f>SUMIFS(СВЦЭМ!$E$33:$E$776,СВЦЭМ!$A$33:$A$776,$A167,СВЦЭМ!$B$33:$B$776,U$155)+'СЕТ СН'!$F$12</f>
        <v>83.996549650000006</v>
      </c>
      <c r="V167" s="36">
        <f>SUMIFS(СВЦЭМ!$E$33:$E$776,СВЦЭМ!$A$33:$A$776,$A167,СВЦЭМ!$B$33:$B$776,V$155)+'СЕТ СН'!$F$12</f>
        <v>83.887804790000004</v>
      </c>
      <c r="W167" s="36">
        <f>SUMIFS(СВЦЭМ!$E$33:$E$776,СВЦЭМ!$A$33:$A$776,$A167,СВЦЭМ!$B$33:$B$776,W$155)+'СЕТ СН'!$F$12</f>
        <v>82.778271849999996</v>
      </c>
      <c r="X167" s="36">
        <f>SUMIFS(СВЦЭМ!$E$33:$E$776,СВЦЭМ!$A$33:$A$776,$A167,СВЦЭМ!$B$33:$B$776,X$155)+'СЕТ СН'!$F$12</f>
        <v>78.949651650000007</v>
      </c>
      <c r="Y167" s="36">
        <f>SUMIFS(СВЦЭМ!$E$33:$E$776,СВЦЭМ!$A$33:$A$776,$A167,СВЦЭМ!$B$33:$B$776,Y$155)+'СЕТ СН'!$F$12</f>
        <v>83.649014080000001</v>
      </c>
    </row>
    <row r="168" spans="1:25" ht="15.75" x14ac:dyDescent="0.2">
      <c r="A168" s="35">
        <f t="shared" si="4"/>
        <v>44117</v>
      </c>
      <c r="B168" s="36">
        <f>SUMIFS(СВЦЭМ!$E$33:$E$776,СВЦЭМ!$A$33:$A$776,$A168,СВЦЭМ!$B$33:$B$776,B$155)+'СЕТ СН'!$F$12</f>
        <v>94.117338290000006</v>
      </c>
      <c r="C168" s="36">
        <f>SUMIFS(СВЦЭМ!$E$33:$E$776,СВЦЭМ!$A$33:$A$776,$A168,СВЦЭМ!$B$33:$B$776,C$155)+'СЕТ СН'!$F$12</f>
        <v>105.28346608</v>
      </c>
      <c r="D168" s="36">
        <f>SUMIFS(СВЦЭМ!$E$33:$E$776,СВЦЭМ!$A$33:$A$776,$A168,СВЦЭМ!$B$33:$B$776,D$155)+'СЕТ СН'!$F$12</f>
        <v>114.25974343999999</v>
      </c>
      <c r="E168" s="36">
        <f>SUMIFS(СВЦЭМ!$E$33:$E$776,СВЦЭМ!$A$33:$A$776,$A168,СВЦЭМ!$B$33:$B$776,E$155)+'СЕТ СН'!$F$12</f>
        <v>116.57297394</v>
      </c>
      <c r="F168" s="36">
        <f>SUMIFS(СВЦЭМ!$E$33:$E$776,СВЦЭМ!$A$33:$A$776,$A168,СВЦЭМ!$B$33:$B$776,F$155)+'СЕТ СН'!$F$12</f>
        <v>115.89592437</v>
      </c>
      <c r="G168" s="36">
        <f>SUMIFS(СВЦЭМ!$E$33:$E$776,СВЦЭМ!$A$33:$A$776,$A168,СВЦЭМ!$B$33:$B$776,G$155)+'СЕТ СН'!$F$12</f>
        <v>114.21030408999999</v>
      </c>
      <c r="H168" s="36">
        <f>SUMIFS(СВЦЭМ!$E$33:$E$776,СВЦЭМ!$A$33:$A$776,$A168,СВЦЭМ!$B$33:$B$776,H$155)+'СЕТ СН'!$F$12</f>
        <v>110.60940146</v>
      </c>
      <c r="I168" s="36">
        <f>SUMIFS(СВЦЭМ!$E$33:$E$776,СВЦЭМ!$A$33:$A$776,$A168,СВЦЭМ!$B$33:$B$776,I$155)+'СЕТ СН'!$F$12</f>
        <v>109.6310196</v>
      </c>
      <c r="J168" s="36">
        <f>SUMIFS(СВЦЭМ!$E$33:$E$776,СВЦЭМ!$A$33:$A$776,$A168,СВЦЭМ!$B$33:$B$776,J$155)+'СЕТ СН'!$F$12</f>
        <v>101.32893527</v>
      </c>
      <c r="K168" s="36">
        <f>SUMIFS(СВЦЭМ!$E$33:$E$776,СВЦЭМ!$A$33:$A$776,$A168,СВЦЭМ!$B$33:$B$776,K$155)+'СЕТ СН'!$F$12</f>
        <v>95.171505839999995</v>
      </c>
      <c r="L168" s="36">
        <f>SUMIFS(СВЦЭМ!$E$33:$E$776,СВЦЭМ!$A$33:$A$776,$A168,СВЦЭМ!$B$33:$B$776,L$155)+'СЕТ СН'!$F$12</f>
        <v>95.452064570000005</v>
      </c>
      <c r="M168" s="36">
        <f>SUMIFS(СВЦЭМ!$E$33:$E$776,СВЦЭМ!$A$33:$A$776,$A168,СВЦЭМ!$B$33:$B$776,M$155)+'СЕТ СН'!$F$12</f>
        <v>96.979691470000006</v>
      </c>
      <c r="N168" s="36">
        <f>SUMIFS(СВЦЭМ!$E$33:$E$776,СВЦЭМ!$A$33:$A$776,$A168,СВЦЭМ!$B$33:$B$776,N$155)+'СЕТ СН'!$F$12</f>
        <v>97.826776620000004</v>
      </c>
      <c r="O168" s="36">
        <f>SUMIFS(СВЦЭМ!$E$33:$E$776,СВЦЭМ!$A$33:$A$776,$A168,СВЦЭМ!$B$33:$B$776,O$155)+'СЕТ СН'!$F$12</f>
        <v>103.33185914000001</v>
      </c>
      <c r="P168" s="36">
        <f>SUMIFS(СВЦЭМ!$E$33:$E$776,СВЦЭМ!$A$33:$A$776,$A168,СВЦЭМ!$B$33:$B$776,P$155)+'СЕТ СН'!$F$12</f>
        <v>107.90368143000001</v>
      </c>
      <c r="Q168" s="36">
        <f>SUMIFS(СВЦЭМ!$E$33:$E$776,СВЦЭМ!$A$33:$A$776,$A168,СВЦЭМ!$B$33:$B$776,Q$155)+'СЕТ СН'!$F$12</f>
        <v>102.05339635</v>
      </c>
      <c r="R168" s="36">
        <f>SUMIFS(СВЦЭМ!$E$33:$E$776,СВЦЭМ!$A$33:$A$776,$A168,СВЦЭМ!$B$33:$B$776,R$155)+'СЕТ СН'!$F$12</f>
        <v>94.588887330000006</v>
      </c>
      <c r="S168" s="36">
        <f>SUMIFS(СВЦЭМ!$E$33:$E$776,СВЦЭМ!$A$33:$A$776,$A168,СВЦЭМ!$B$33:$B$776,S$155)+'СЕТ СН'!$F$12</f>
        <v>88.072905829999996</v>
      </c>
      <c r="T168" s="36">
        <f>SUMIFS(СВЦЭМ!$E$33:$E$776,СВЦЭМ!$A$33:$A$776,$A168,СВЦЭМ!$B$33:$B$776,T$155)+'СЕТ СН'!$F$12</f>
        <v>87.8332671</v>
      </c>
      <c r="U168" s="36">
        <f>SUMIFS(СВЦЭМ!$E$33:$E$776,СВЦЭМ!$A$33:$A$776,$A168,СВЦЭМ!$B$33:$B$776,U$155)+'СЕТ СН'!$F$12</f>
        <v>91.012535999999997</v>
      </c>
      <c r="V168" s="36">
        <f>SUMIFS(СВЦЭМ!$E$33:$E$776,СВЦЭМ!$A$33:$A$776,$A168,СВЦЭМ!$B$33:$B$776,V$155)+'СЕТ СН'!$F$12</f>
        <v>90.205240810000006</v>
      </c>
      <c r="W168" s="36">
        <f>SUMIFS(СВЦЭМ!$E$33:$E$776,СВЦЭМ!$A$33:$A$776,$A168,СВЦЭМ!$B$33:$B$776,W$155)+'СЕТ СН'!$F$12</f>
        <v>89.031141649999995</v>
      </c>
      <c r="X168" s="36">
        <f>SUMIFS(СВЦЭМ!$E$33:$E$776,СВЦЭМ!$A$33:$A$776,$A168,СВЦЭМ!$B$33:$B$776,X$155)+'СЕТ СН'!$F$12</f>
        <v>86.468246669999999</v>
      </c>
      <c r="Y168" s="36">
        <f>SUMIFS(СВЦЭМ!$E$33:$E$776,СВЦЭМ!$A$33:$A$776,$A168,СВЦЭМ!$B$33:$B$776,Y$155)+'СЕТ СН'!$F$12</f>
        <v>89.461295219999997</v>
      </c>
    </row>
    <row r="169" spans="1:25" ht="15.75" x14ac:dyDescent="0.2">
      <c r="A169" s="35">
        <f t="shared" si="4"/>
        <v>44118</v>
      </c>
      <c r="B169" s="36">
        <f>SUMIFS(СВЦЭМ!$E$33:$E$776,СВЦЭМ!$A$33:$A$776,$A169,СВЦЭМ!$B$33:$B$776,B$155)+'СЕТ СН'!$F$12</f>
        <v>99.925476590000002</v>
      </c>
      <c r="C169" s="36">
        <f>SUMIFS(СВЦЭМ!$E$33:$E$776,СВЦЭМ!$A$33:$A$776,$A169,СВЦЭМ!$B$33:$B$776,C$155)+'СЕТ СН'!$F$12</f>
        <v>109.96931911999999</v>
      </c>
      <c r="D169" s="36">
        <f>SUMIFS(СВЦЭМ!$E$33:$E$776,СВЦЭМ!$A$33:$A$776,$A169,СВЦЭМ!$B$33:$B$776,D$155)+'СЕТ СН'!$F$12</f>
        <v>119.86476524</v>
      </c>
      <c r="E169" s="36">
        <f>SUMIFS(СВЦЭМ!$E$33:$E$776,СВЦЭМ!$A$33:$A$776,$A169,СВЦЭМ!$B$33:$B$776,E$155)+'СЕТ СН'!$F$12</f>
        <v>122.02914008</v>
      </c>
      <c r="F169" s="36">
        <f>SUMIFS(СВЦЭМ!$E$33:$E$776,СВЦЭМ!$A$33:$A$776,$A169,СВЦЭМ!$B$33:$B$776,F$155)+'СЕТ СН'!$F$12</f>
        <v>120.82446155</v>
      </c>
      <c r="G169" s="36">
        <f>SUMIFS(СВЦЭМ!$E$33:$E$776,СВЦЭМ!$A$33:$A$776,$A169,СВЦЭМ!$B$33:$B$776,G$155)+'СЕТ СН'!$F$12</f>
        <v>119.53539415</v>
      </c>
      <c r="H169" s="36">
        <f>SUMIFS(СВЦЭМ!$E$33:$E$776,СВЦЭМ!$A$33:$A$776,$A169,СВЦЭМ!$B$33:$B$776,H$155)+'СЕТ СН'!$F$12</f>
        <v>112.61810278</v>
      </c>
      <c r="I169" s="36">
        <f>SUMIFS(СВЦЭМ!$E$33:$E$776,СВЦЭМ!$A$33:$A$776,$A169,СВЦЭМ!$B$33:$B$776,I$155)+'СЕТ СН'!$F$12</f>
        <v>106.3171818</v>
      </c>
      <c r="J169" s="36">
        <f>SUMIFS(СВЦЭМ!$E$33:$E$776,СВЦЭМ!$A$33:$A$776,$A169,СВЦЭМ!$B$33:$B$776,J$155)+'СЕТ СН'!$F$12</f>
        <v>97.096082969999998</v>
      </c>
      <c r="K169" s="36">
        <f>SUMIFS(СВЦЭМ!$E$33:$E$776,СВЦЭМ!$A$33:$A$776,$A169,СВЦЭМ!$B$33:$B$776,K$155)+'СЕТ СН'!$F$12</f>
        <v>91.501734409999997</v>
      </c>
      <c r="L169" s="36">
        <f>SUMIFS(СВЦЭМ!$E$33:$E$776,СВЦЭМ!$A$33:$A$776,$A169,СВЦЭМ!$B$33:$B$776,L$155)+'СЕТ СН'!$F$12</f>
        <v>92.594360640000005</v>
      </c>
      <c r="M169" s="36">
        <f>SUMIFS(СВЦЭМ!$E$33:$E$776,СВЦЭМ!$A$33:$A$776,$A169,СВЦЭМ!$B$33:$B$776,M$155)+'СЕТ СН'!$F$12</f>
        <v>94.970366440000006</v>
      </c>
      <c r="N169" s="36">
        <f>SUMIFS(СВЦЭМ!$E$33:$E$776,СВЦЭМ!$A$33:$A$776,$A169,СВЦЭМ!$B$33:$B$776,N$155)+'СЕТ СН'!$F$12</f>
        <v>95.943138809999994</v>
      </c>
      <c r="O169" s="36">
        <f>SUMIFS(СВЦЭМ!$E$33:$E$776,СВЦЭМ!$A$33:$A$776,$A169,СВЦЭМ!$B$33:$B$776,O$155)+'СЕТ СН'!$F$12</f>
        <v>103.40187539</v>
      </c>
      <c r="P169" s="36">
        <f>SUMIFS(СВЦЭМ!$E$33:$E$776,СВЦЭМ!$A$33:$A$776,$A169,СВЦЭМ!$B$33:$B$776,P$155)+'СЕТ СН'!$F$12</f>
        <v>107.87193895999999</v>
      </c>
      <c r="Q169" s="36">
        <f>SUMIFS(СВЦЭМ!$E$33:$E$776,СВЦЭМ!$A$33:$A$776,$A169,СВЦЭМ!$B$33:$B$776,Q$155)+'СЕТ СН'!$F$12</f>
        <v>102.01007513</v>
      </c>
      <c r="R169" s="36">
        <f>SUMIFS(СВЦЭМ!$E$33:$E$776,СВЦЭМ!$A$33:$A$776,$A169,СВЦЭМ!$B$33:$B$776,R$155)+'СЕТ СН'!$F$12</f>
        <v>94.398841489999995</v>
      </c>
      <c r="S169" s="36">
        <f>SUMIFS(СВЦЭМ!$E$33:$E$776,СВЦЭМ!$A$33:$A$776,$A169,СВЦЭМ!$B$33:$B$776,S$155)+'СЕТ СН'!$F$12</f>
        <v>86.2853128</v>
      </c>
      <c r="T169" s="36">
        <f>SUMIFS(СВЦЭМ!$E$33:$E$776,СВЦЭМ!$A$33:$A$776,$A169,СВЦЭМ!$B$33:$B$776,T$155)+'СЕТ СН'!$F$12</f>
        <v>83.683320980000005</v>
      </c>
      <c r="U169" s="36">
        <f>SUMIFS(СВЦЭМ!$E$33:$E$776,СВЦЭМ!$A$33:$A$776,$A169,СВЦЭМ!$B$33:$B$776,U$155)+'СЕТ СН'!$F$12</f>
        <v>87.973114370000005</v>
      </c>
      <c r="V169" s="36">
        <f>SUMIFS(СВЦЭМ!$E$33:$E$776,СВЦЭМ!$A$33:$A$776,$A169,СВЦЭМ!$B$33:$B$776,V$155)+'СЕТ СН'!$F$12</f>
        <v>87.168350480000001</v>
      </c>
      <c r="W169" s="36">
        <f>SUMIFS(СВЦЭМ!$E$33:$E$776,СВЦЭМ!$A$33:$A$776,$A169,СВЦЭМ!$B$33:$B$776,W$155)+'СЕТ СН'!$F$12</f>
        <v>85.371616329999995</v>
      </c>
      <c r="X169" s="36">
        <f>SUMIFS(СВЦЭМ!$E$33:$E$776,СВЦЭМ!$A$33:$A$776,$A169,СВЦЭМ!$B$33:$B$776,X$155)+'СЕТ СН'!$F$12</f>
        <v>82.88196834</v>
      </c>
      <c r="Y169" s="36">
        <f>SUMIFS(СВЦЭМ!$E$33:$E$776,СВЦЭМ!$A$33:$A$776,$A169,СВЦЭМ!$B$33:$B$776,Y$155)+'СЕТ СН'!$F$12</f>
        <v>87.332565369999998</v>
      </c>
    </row>
    <row r="170" spans="1:25" ht="15.75" x14ac:dyDescent="0.2">
      <c r="A170" s="35">
        <f t="shared" si="4"/>
        <v>44119</v>
      </c>
      <c r="B170" s="36">
        <f>SUMIFS(СВЦЭМ!$E$33:$E$776,СВЦЭМ!$A$33:$A$776,$A170,СВЦЭМ!$B$33:$B$776,B$155)+'СЕТ СН'!$F$12</f>
        <v>102.48941838</v>
      </c>
      <c r="C170" s="36">
        <f>SUMIFS(СВЦЭМ!$E$33:$E$776,СВЦЭМ!$A$33:$A$776,$A170,СВЦЭМ!$B$33:$B$776,C$155)+'СЕТ СН'!$F$12</f>
        <v>114.83810687</v>
      </c>
      <c r="D170" s="36">
        <f>SUMIFS(СВЦЭМ!$E$33:$E$776,СВЦЭМ!$A$33:$A$776,$A170,СВЦЭМ!$B$33:$B$776,D$155)+'СЕТ СН'!$F$12</f>
        <v>124.46090816</v>
      </c>
      <c r="E170" s="36">
        <f>SUMIFS(СВЦЭМ!$E$33:$E$776,СВЦЭМ!$A$33:$A$776,$A170,СВЦЭМ!$B$33:$B$776,E$155)+'СЕТ СН'!$F$12</f>
        <v>125.24379143</v>
      </c>
      <c r="F170" s="36">
        <f>SUMIFS(СВЦЭМ!$E$33:$E$776,СВЦЭМ!$A$33:$A$776,$A170,СВЦЭМ!$B$33:$B$776,F$155)+'СЕТ СН'!$F$12</f>
        <v>124.29040036000001</v>
      </c>
      <c r="G170" s="36">
        <f>SUMIFS(СВЦЭМ!$E$33:$E$776,СВЦЭМ!$A$33:$A$776,$A170,СВЦЭМ!$B$33:$B$776,G$155)+'СЕТ СН'!$F$12</f>
        <v>121.15856637</v>
      </c>
      <c r="H170" s="36">
        <f>SUMIFS(СВЦЭМ!$E$33:$E$776,СВЦЭМ!$A$33:$A$776,$A170,СВЦЭМ!$B$33:$B$776,H$155)+'СЕТ СН'!$F$12</f>
        <v>114.32182846000001</v>
      </c>
      <c r="I170" s="36">
        <f>SUMIFS(СВЦЭМ!$E$33:$E$776,СВЦЭМ!$A$33:$A$776,$A170,СВЦЭМ!$B$33:$B$776,I$155)+'СЕТ СН'!$F$12</f>
        <v>107.7297784</v>
      </c>
      <c r="J170" s="36">
        <f>SUMIFS(СВЦЭМ!$E$33:$E$776,СВЦЭМ!$A$33:$A$776,$A170,СВЦЭМ!$B$33:$B$776,J$155)+'СЕТ СН'!$F$12</f>
        <v>98.757052229999999</v>
      </c>
      <c r="K170" s="36">
        <f>SUMIFS(СВЦЭМ!$E$33:$E$776,СВЦЭМ!$A$33:$A$776,$A170,СВЦЭМ!$B$33:$B$776,K$155)+'СЕТ СН'!$F$12</f>
        <v>93.030414969999995</v>
      </c>
      <c r="L170" s="36">
        <f>SUMIFS(СВЦЭМ!$E$33:$E$776,СВЦЭМ!$A$33:$A$776,$A170,СВЦЭМ!$B$33:$B$776,L$155)+'СЕТ СН'!$F$12</f>
        <v>93.50717779</v>
      </c>
      <c r="M170" s="36">
        <f>SUMIFS(СВЦЭМ!$E$33:$E$776,СВЦЭМ!$A$33:$A$776,$A170,СВЦЭМ!$B$33:$B$776,M$155)+'СЕТ СН'!$F$12</f>
        <v>94.664469729999993</v>
      </c>
      <c r="N170" s="36">
        <f>SUMIFS(СВЦЭМ!$E$33:$E$776,СВЦЭМ!$A$33:$A$776,$A170,СВЦЭМ!$B$33:$B$776,N$155)+'СЕТ СН'!$F$12</f>
        <v>96.274871939999997</v>
      </c>
      <c r="O170" s="36">
        <f>SUMIFS(СВЦЭМ!$E$33:$E$776,СВЦЭМ!$A$33:$A$776,$A170,СВЦЭМ!$B$33:$B$776,O$155)+'СЕТ СН'!$F$12</f>
        <v>99.222894139999994</v>
      </c>
      <c r="P170" s="36">
        <f>SUMIFS(СВЦЭМ!$E$33:$E$776,СВЦЭМ!$A$33:$A$776,$A170,СВЦЭМ!$B$33:$B$776,P$155)+'СЕТ СН'!$F$12</f>
        <v>102.7946165</v>
      </c>
      <c r="Q170" s="36">
        <f>SUMIFS(СВЦЭМ!$E$33:$E$776,СВЦЭМ!$A$33:$A$776,$A170,СВЦЭМ!$B$33:$B$776,Q$155)+'СЕТ СН'!$F$12</f>
        <v>97.314815019999998</v>
      </c>
      <c r="R170" s="36">
        <f>SUMIFS(СВЦЭМ!$E$33:$E$776,СВЦЭМ!$A$33:$A$776,$A170,СВЦЭМ!$B$33:$B$776,R$155)+'СЕТ СН'!$F$12</f>
        <v>90.172751509999998</v>
      </c>
      <c r="S170" s="36">
        <f>SUMIFS(СВЦЭМ!$E$33:$E$776,СВЦЭМ!$A$33:$A$776,$A170,СВЦЭМ!$B$33:$B$776,S$155)+'СЕТ СН'!$F$12</f>
        <v>82.154108550000004</v>
      </c>
      <c r="T170" s="36">
        <f>SUMIFS(СВЦЭМ!$E$33:$E$776,СВЦЭМ!$A$33:$A$776,$A170,СВЦЭМ!$B$33:$B$776,T$155)+'СЕТ СН'!$F$12</f>
        <v>82.779257920000006</v>
      </c>
      <c r="U170" s="36">
        <f>SUMIFS(СВЦЭМ!$E$33:$E$776,СВЦЭМ!$A$33:$A$776,$A170,СВЦЭМ!$B$33:$B$776,U$155)+'СЕТ СН'!$F$12</f>
        <v>86.395993279999999</v>
      </c>
      <c r="V170" s="36">
        <f>SUMIFS(СВЦЭМ!$E$33:$E$776,СВЦЭМ!$A$33:$A$776,$A170,СВЦЭМ!$B$33:$B$776,V$155)+'СЕТ СН'!$F$12</f>
        <v>85.397309000000007</v>
      </c>
      <c r="W170" s="36">
        <f>SUMIFS(СВЦЭМ!$E$33:$E$776,СВЦЭМ!$A$33:$A$776,$A170,СВЦЭМ!$B$33:$B$776,W$155)+'СЕТ СН'!$F$12</f>
        <v>83.786827630000005</v>
      </c>
      <c r="X170" s="36">
        <f>SUMIFS(СВЦЭМ!$E$33:$E$776,СВЦЭМ!$A$33:$A$776,$A170,СВЦЭМ!$B$33:$B$776,X$155)+'СЕТ СН'!$F$12</f>
        <v>80.30114442</v>
      </c>
      <c r="Y170" s="36">
        <f>SUMIFS(СВЦЭМ!$E$33:$E$776,СВЦЭМ!$A$33:$A$776,$A170,СВЦЭМ!$B$33:$B$776,Y$155)+'СЕТ СН'!$F$12</f>
        <v>87.602802479999994</v>
      </c>
    </row>
    <row r="171" spans="1:25" ht="15.75" x14ac:dyDescent="0.2">
      <c r="A171" s="35">
        <f t="shared" si="4"/>
        <v>44120</v>
      </c>
      <c r="B171" s="36">
        <f>SUMIFS(СВЦЭМ!$E$33:$E$776,СВЦЭМ!$A$33:$A$776,$A171,СВЦЭМ!$B$33:$B$776,B$155)+'СЕТ СН'!$F$12</f>
        <v>94.652985659999999</v>
      </c>
      <c r="C171" s="36">
        <f>SUMIFS(СВЦЭМ!$E$33:$E$776,СВЦЭМ!$A$33:$A$776,$A171,СВЦЭМ!$B$33:$B$776,C$155)+'СЕТ СН'!$F$12</f>
        <v>106.22288085</v>
      </c>
      <c r="D171" s="36">
        <f>SUMIFS(СВЦЭМ!$E$33:$E$776,СВЦЭМ!$A$33:$A$776,$A171,СВЦЭМ!$B$33:$B$776,D$155)+'СЕТ СН'!$F$12</f>
        <v>114.16701376</v>
      </c>
      <c r="E171" s="36">
        <f>SUMIFS(СВЦЭМ!$E$33:$E$776,СВЦЭМ!$A$33:$A$776,$A171,СВЦЭМ!$B$33:$B$776,E$155)+'СЕТ СН'!$F$12</f>
        <v>114.90303527</v>
      </c>
      <c r="F171" s="36">
        <f>SUMIFS(СВЦЭМ!$E$33:$E$776,СВЦЭМ!$A$33:$A$776,$A171,СВЦЭМ!$B$33:$B$776,F$155)+'СЕТ СН'!$F$12</f>
        <v>114.43604080999999</v>
      </c>
      <c r="G171" s="36">
        <f>SUMIFS(СВЦЭМ!$E$33:$E$776,СВЦЭМ!$A$33:$A$776,$A171,СВЦЭМ!$B$33:$B$776,G$155)+'СЕТ СН'!$F$12</f>
        <v>112.38411936999999</v>
      </c>
      <c r="H171" s="36">
        <f>SUMIFS(СВЦЭМ!$E$33:$E$776,СВЦЭМ!$A$33:$A$776,$A171,СВЦЭМ!$B$33:$B$776,H$155)+'СЕТ СН'!$F$12</f>
        <v>107.89499384</v>
      </c>
      <c r="I171" s="36">
        <f>SUMIFS(СВЦЭМ!$E$33:$E$776,СВЦЭМ!$A$33:$A$776,$A171,СВЦЭМ!$B$33:$B$776,I$155)+'СЕТ СН'!$F$12</f>
        <v>104.12747650999999</v>
      </c>
      <c r="J171" s="36">
        <f>SUMIFS(СВЦЭМ!$E$33:$E$776,СВЦЭМ!$A$33:$A$776,$A171,СВЦЭМ!$B$33:$B$776,J$155)+'СЕТ СН'!$F$12</f>
        <v>99.863786989999994</v>
      </c>
      <c r="K171" s="36">
        <f>SUMIFS(СВЦЭМ!$E$33:$E$776,СВЦЭМ!$A$33:$A$776,$A171,СВЦЭМ!$B$33:$B$776,K$155)+'СЕТ СН'!$F$12</f>
        <v>94.993532979999998</v>
      </c>
      <c r="L171" s="36">
        <f>SUMIFS(СВЦЭМ!$E$33:$E$776,СВЦЭМ!$A$33:$A$776,$A171,СВЦЭМ!$B$33:$B$776,L$155)+'СЕТ СН'!$F$12</f>
        <v>94.646675049999999</v>
      </c>
      <c r="M171" s="36">
        <f>SUMIFS(СВЦЭМ!$E$33:$E$776,СВЦЭМ!$A$33:$A$776,$A171,СВЦЭМ!$B$33:$B$776,M$155)+'СЕТ СН'!$F$12</f>
        <v>95.248546750000003</v>
      </c>
      <c r="N171" s="36">
        <f>SUMIFS(СВЦЭМ!$E$33:$E$776,СВЦЭМ!$A$33:$A$776,$A171,СВЦЭМ!$B$33:$B$776,N$155)+'СЕТ СН'!$F$12</f>
        <v>97.068390989999997</v>
      </c>
      <c r="O171" s="36">
        <f>SUMIFS(СВЦЭМ!$E$33:$E$776,СВЦЭМ!$A$33:$A$776,$A171,СВЦЭМ!$B$33:$B$776,O$155)+'СЕТ СН'!$F$12</f>
        <v>102.33243957000001</v>
      </c>
      <c r="P171" s="36">
        <f>SUMIFS(СВЦЭМ!$E$33:$E$776,СВЦЭМ!$A$33:$A$776,$A171,СВЦЭМ!$B$33:$B$776,P$155)+'СЕТ СН'!$F$12</f>
        <v>108.71850430000001</v>
      </c>
      <c r="Q171" s="36">
        <f>SUMIFS(СВЦЭМ!$E$33:$E$776,СВЦЭМ!$A$33:$A$776,$A171,СВЦЭМ!$B$33:$B$776,Q$155)+'СЕТ СН'!$F$12</f>
        <v>103.78382349</v>
      </c>
      <c r="R171" s="36">
        <f>SUMIFS(СВЦЭМ!$E$33:$E$776,СВЦЭМ!$A$33:$A$776,$A171,СВЦЭМ!$B$33:$B$776,R$155)+'СЕТ СН'!$F$12</f>
        <v>96.858120349999993</v>
      </c>
      <c r="S171" s="36">
        <f>SUMIFS(СВЦЭМ!$E$33:$E$776,СВЦЭМ!$A$33:$A$776,$A171,СВЦЭМ!$B$33:$B$776,S$155)+'СЕТ СН'!$F$12</f>
        <v>87.955026810000007</v>
      </c>
      <c r="T171" s="36">
        <f>SUMIFS(СВЦЭМ!$E$33:$E$776,СВЦЭМ!$A$33:$A$776,$A171,СВЦЭМ!$B$33:$B$776,T$155)+'СЕТ СН'!$F$12</f>
        <v>84.107023729999995</v>
      </c>
      <c r="U171" s="36">
        <f>SUMIFS(СВЦЭМ!$E$33:$E$776,СВЦЭМ!$A$33:$A$776,$A171,СВЦЭМ!$B$33:$B$776,U$155)+'СЕТ СН'!$F$12</f>
        <v>84.461505360000004</v>
      </c>
      <c r="V171" s="36">
        <f>SUMIFS(СВЦЭМ!$E$33:$E$776,СВЦЭМ!$A$33:$A$776,$A171,СВЦЭМ!$B$33:$B$776,V$155)+'СЕТ СН'!$F$12</f>
        <v>82.735235860000003</v>
      </c>
      <c r="W171" s="36">
        <f>SUMIFS(СВЦЭМ!$E$33:$E$776,СВЦЭМ!$A$33:$A$776,$A171,СВЦЭМ!$B$33:$B$776,W$155)+'СЕТ СН'!$F$12</f>
        <v>82.113095990000005</v>
      </c>
      <c r="X171" s="36">
        <f>SUMIFS(СВЦЭМ!$E$33:$E$776,СВЦЭМ!$A$33:$A$776,$A171,СВЦЭМ!$B$33:$B$776,X$155)+'СЕТ СН'!$F$12</f>
        <v>82.037035650000007</v>
      </c>
      <c r="Y171" s="36">
        <f>SUMIFS(СВЦЭМ!$E$33:$E$776,СВЦЭМ!$A$33:$A$776,$A171,СВЦЭМ!$B$33:$B$776,Y$155)+'СЕТ СН'!$F$12</f>
        <v>86.561702240000002</v>
      </c>
    </row>
    <row r="172" spans="1:25" ht="15.75" x14ac:dyDescent="0.2">
      <c r="A172" s="35">
        <f t="shared" si="4"/>
        <v>44121</v>
      </c>
      <c r="B172" s="36">
        <f>SUMIFS(СВЦЭМ!$E$33:$E$776,СВЦЭМ!$A$33:$A$776,$A172,СВЦЭМ!$B$33:$B$776,B$155)+'СЕТ СН'!$F$12</f>
        <v>94.208003079999997</v>
      </c>
      <c r="C172" s="36">
        <f>SUMIFS(СВЦЭМ!$E$33:$E$776,СВЦЭМ!$A$33:$A$776,$A172,СВЦЭМ!$B$33:$B$776,C$155)+'СЕТ СН'!$F$12</f>
        <v>105.40860265000001</v>
      </c>
      <c r="D172" s="36">
        <f>SUMIFS(СВЦЭМ!$E$33:$E$776,СВЦЭМ!$A$33:$A$776,$A172,СВЦЭМ!$B$33:$B$776,D$155)+'СЕТ СН'!$F$12</f>
        <v>114.46498904000001</v>
      </c>
      <c r="E172" s="36">
        <f>SUMIFS(СВЦЭМ!$E$33:$E$776,СВЦЭМ!$A$33:$A$776,$A172,СВЦЭМ!$B$33:$B$776,E$155)+'СЕТ СН'!$F$12</f>
        <v>115.67601592</v>
      </c>
      <c r="F172" s="36">
        <f>SUMIFS(СВЦЭМ!$E$33:$E$776,СВЦЭМ!$A$33:$A$776,$A172,СВЦЭМ!$B$33:$B$776,F$155)+'СЕТ СН'!$F$12</f>
        <v>116.1843939</v>
      </c>
      <c r="G172" s="36">
        <f>SUMIFS(СВЦЭМ!$E$33:$E$776,СВЦЭМ!$A$33:$A$776,$A172,СВЦЭМ!$B$33:$B$776,G$155)+'СЕТ СН'!$F$12</f>
        <v>114.70312654999999</v>
      </c>
      <c r="H172" s="36">
        <f>SUMIFS(СВЦЭМ!$E$33:$E$776,СВЦЭМ!$A$33:$A$776,$A172,СВЦЭМ!$B$33:$B$776,H$155)+'СЕТ СН'!$F$12</f>
        <v>112.84440069999999</v>
      </c>
      <c r="I172" s="36">
        <f>SUMIFS(СВЦЭМ!$E$33:$E$776,СВЦЭМ!$A$33:$A$776,$A172,СВЦЭМ!$B$33:$B$776,I$155)+'СЕТ СН'!$F$12</f>
        <v>112.45033697</v>
      </c>
      <c r="J172" s="36">
        <f>SUMIFS(СВЦЭМ!$E$33:$E$776,СВЦЭМ!$A$33:$A$776,$A172,СВЦЭМ!$B$33:$B$776,J$155)+'СЕТ СН'!$F$12</f>
        <v>104.34702651000001</v>
      </c>
      <c r="K172" s="36">
        <f>SUMIFS(СВЦЭМ!$E$33:$E$776,СВЦЭМ!$A$33:$A$776,$A172,СВЦЭМ!$B$33:$B$776,K$155)+'СЕТ СН'!$F$12</f>
        <v>100.77527621</v>
      </c>
      <c r="L172" s="36">
        <f>SUMIFS(СВЦЭМ!$E$33:$E$776,СВЦЭМ!$A$33:$A$776,$A172,СВЦЭМ!$B$33:$B$776,L$155)+'СЕТ СН'!$F$12</f>
        <v>96.604584099999997</v>
      </c>
      <c r="M172" s="36">
        <f>SUMIFS(СВЦЭМ!$E$33:$E$776,СВЦЭМ!$A$33:$A$776,$A172,СВЦЭМ!$B$33:$B$776,M$155)+'СЕТ СН'!$F$12</f>
        <v>97.742112669999997</v>
      </c>
      <c r="N172" s="36">
        <f>SUMIFS(СВЦЭМ!$E$33:$E$776,СВЦЭМ!$A$33:$A$776,$A172,СВЦЭМ!$B$33:$B$776,N$155)+'СЕТ СН'!$F$12</f>
        <v>99.673965069999994</v>
      </c>
      <c r="O172" s="36">
        <f>SUMIFS(СВЦЭМ!$E$33:$E$776,СВЦЭМ!$A$33:$A$776,$A172,СВЦЭМ!$B$33:$B$776,O$155)+'СЕТ СН'!$F$12</f>
        <v>105.67809421</v>
      </c>
      <c r="P172" s="36">
        <f>SUMIFS(СВЦЭМ!$E$33:$E$776,СВЦЭМ!$A$33:$A$776,$A172,СВЦЭМ!$B$33:$B$776,P$155)+'СЕТ СН'!$F$12</f>
        <v>112.1716536</v>
      </c>
      <c r="Q172" s="36">
        <f>SUMIFS(СВЦЭМ!$E$33:$E$776,СВЦЭМ!$A$33:$A$776,$A172,СВЦЭМ!$B$33:$B$776,Q$155)+'СЕТ СН'!$F$12</f>
        <v>107.96183268999999</v>
      </c>
      <c r="R172" s="36">
        <f>SUMIFS(СВЦЭМ!$E$33:$E$776,СВЦЭМ!$A$33:$A$776,$A172,СВЦЭМ!$B$33:$B$776,R$155)+'СЕТ СН'!$F$12</f>
        <v>101.34578981</v>
      </c>
      <c r="S172" s="36">
        <f>SUMIFS(СВЦЭМ!$E$33:$E$776,СВЦЭМ!$A$33:$A$776,$A172,СВЦЭМ!$B$33:$B$776,S$155)+'СЕТ СН'!$F$12</f>
        <v>91.790243050000001</v>
      </c>
      <c r="T172" s="36">
        <f>SUMIFS(СВЦЭМ!$E$33:$E$776,СВЦЭМ!$A$33:$A$776,$A172,СВЦЭМ!$B$33:$B$776,T$155)+'СЕТ СН'!$F$12</f>
        <v>86.379411610000005</v>
      </c>
      <c r="U172" s="36">
        <f>SUMIFS(СВЦЭМ!$E$33:$E$776,СВЦЭМ!$A$33:$A$776,$A172,СВЦЭМ!$B$33:$B$776,U$155)+'СЕТ СН'!$F$12</f>
        <v>84.656209140000001</v>
      </c>
      <c r="V172" s="36">
        <f>SUMIFS(СВЦЭМ!$E$33:$E$776,СВЦЭМ!$A$33:$A$776,$A172,СВЦЭМ!$B$33:$B$776,V$155)+'СЕТ СН'!$F$12</f>
        <v>84.785909700000005</v>
      </c>
      <c r="W172" s="36">
        <f>SUMIFS(СВЦЭМ!$E$33:$E$776,СВЦЭМ!$A$33:$A$776,$A172,СВЦЭМ!$B$33:$B$776,W$155)+'СЕТ СН'!$F$12</f>
        <v>84.998505010000002</v>
      </c>
      <c r="X172" s="36">
        <f>SUMIFS(СВЦЭМ!$E$33:$E$776,СВЦЭМ!$A$33:$A$776,$A172,СВЦЭМ!$B$33:$B$776,X$155)+'СЕТ СН'!$F$12</f>
        <v>87.958366799999993</v>
      </c>
      <c r="Y172" s="36">
        <f>SUMIFS(СВЦЭМ!$E$33:$E$776,СВЦЭМ!$A$33:$A$776,$A172,СВЦЭМ!$B$33:$B$776,Y$155)+'СЕТ СН'!$F$12</f>
        <v>92.495307639999993</v>
      </c>
    </row>
    <row r="173" spans="1:25" ht="15.75" x14ac:dyDescent="0.2">
      <c r="A173" s="35">
        <f t="shared" si="4"/>
        <v>44122</v>
      </c>
      <c r="B173" s="36">
        <f>SUMIFS(СВЦЭМ!$E$33:$E$776,СВЦЭМ!$A$33:$A$776,$A173,СВЦЭМ!$B$33:$B$776,B$155)+'СЕТ СН'!$F$12</f>
        <v>106.90090065</v>
      </c>
      <c r="C173" s="36">
        <f>SUMIFS(СВЦЭМ!$E$33:$E$776,СВЦЭМ!$A$33:$A$776,$A173,СВЦЭМ!$B$33:$B$776,C$155)+'СЕТ СН'!$F$12</f>
        <v>121.03110554</v>
      </c>
      <c r="D173" s="36">
        <f>SUMIFS(СВЦЭМ!$E$33:$E$776,СВЦЭМ!$A$33:$A$776,$A173,СВЦЭМ!$B$33:$B$776,D$155)+'СЕТ СН'!$F$12</f>
        <v>131.37187602</v>
      </c>
      <c r="E173" s="36">
        <f>SUMIFS(СВЦЭМ!$E$33:$E$776,СВЦЭМ!$A$33:$A$776,$A173,СВЦЭМ!$B$33:$B$776,E$155)+'СЕТ СН'!$F$12</f>
        <v>132.50469093000001</v>
      </c>
      <c r="F173" s="36">
        <f>SUMIFS(СВЦЭМ!$E$33:$E$776,СВЦЭМ!$A$33:$A$776,$A173,СВЦЭМ!$B$33:$B$776,F$155)+'СЕТ СН'!$F$12</f>
        <v>133.49472832999999</v>
      </c>
      <c r="G173" s="36">
        <f>SUMIFS(СВЦЭМ!$E$33:$E$776,СВЦЭМ!$A$33:$A$776,$A173,СВЦЭМ!$B$33:$B$776,G$155)+'СЕТ СН'!$F$12</f>
        <v>131.6857114</v>
      </c>
      <c r="H173" s="36">
        <f>SUMIFS(СВЦЭМ!$E$33:$E$776,СВЦЭМ!$A$33:$A$776,$A173,СВЦЭМ!$B$33:$B$776,H$155)+'СЕТ СН'!$F$12</f>
        <v>128.49682135</v>
      </c>
      <c r="I173" s="36">
        <f>SUMIFS(СВЦЭМ!$E$33:$E$776,СВЦЭМ!$A$33:$A$776,$A173,СВЦЭМ!$B$33:$B$776,I$155)+'СЕТ СН'!$F$12</f>
        <v>123.50570053</v>
      </c>
      <c r="J173" s="36">
        <f>SUMIFS(СВЦЭМ!$E$33:$E$776,СВЦЭМ!$A$33:$A$776,$A173,СВЦЭМ!$B$33:$B$776,J$155)+'СЕТ СН'!$F$12</f>
        <v>111.30759755</v>
      </c>
      <c r="K173" s="36">
        <f>SUMIFS(СВЦЭМ!$E$33:$E$776,СВЦЭМ!$A$33:$A$776,$A173,СВЦЭМ!$B$33:$B$776,K$155)+'СЕТ СН'!$F$12</f>
        <v>101.53277353</v>
      </c>
      <c r="L173" s="36">
        <f>SUMIFS(СВЦЭМ!$E$33:$E$776,СВЦЭМ!$A$33:$A$776,$A173,СВЦЭМ!$B$33:$B$776,L$155)+'СЕТ СН'!$F$12</f>
        <v>100.12460866000001</v>
      </c>
      <c r="M173" s="36">
        <f>SUMIFS(СВЦЭМ!$E$33:$E$776,СВЦЭМ!$A$33:$A$776,$A173,СВЦЭМ!$B$33:$B$776,M$155)+'СЕТ СН'!$F$12</f>
        <v>100.30620442999999</v>
      </c>
      <c r="N173" s="36">
        <f>SUMIFS(СВЦЭМ!$E$33:$E$776,СВЦЭМ!$A$33:$A$776,$A173,СВЦЭМ!$B$33:$B$776,N$155)+'СЕТ СН'!$F$12</f>
        <v>101.33852562</v>
      </c>
      <c r="O173" s="36">
        <f>SUMIFS(СВЦЭМ!$E$33:$E$776,СВЦЭМ!$A$33:$A$776,$A173,СВЦЭМ!$B$33:$B$776,O$155)+'СЕТ СН'!$F$12</f>
        <v>108.68679342999999</v>
      </c>
      <c r="P173" s="36">
        <f>SUMIFS(СВЦЭМ!$E$33:$E$776,СВЦЭМ!$A$33:$A$776,$A173,СВЦЭМ!$B$33:$B$776,P$155)+'СЕТ СН'!$F$12</f>
        <v>115.79664473</v>
      </c>
      <c r="Q173" s="36">
        <f>SUMIFS(СВЦЭМ!$E$33:$E$776,СВЦЭМ!$A$33:$A$776,$A173,СВЦЭМ!$B$33:$B$776,Q$155)+'СЕТ СН'!$F$12</f>
        <v>110.62794889</v>
      </c>
      <c r="R173" s="36">
        <f>SUMIFS(СВЦЭМ!$E$33:$E$776,СВЦЭМ!$A$33:$A$776,$A173,СВЦЭМ!$B$33:$B$776,R$155)+'СЕТ СН'!$F$12</f>
        <v>102.39450098</v>
      </c>
      <c r="S173" s="36">
        <f>SUMIFS(СВЦЭМ!$E$33:$E$776,СВЦЭМ!$A$33:$A$776,$A173,СВЦЭМ!$B$33:$B$776,S$155)+'СЕТ СН'!$F$12</f>
        <v>91.66891167</v>
      </c>
      <c r="T173" s="36">
        <f>SUMIFS(СВЦЭМ!$E$33:$E$776,СВЦЭМ!$A$33:$A$776,$A173,СВЦЭМ!$B$33:$B$776,T$155)+'СЕТ СН'!$F$12</f>
        <v>85.893007929999996</v>
      </c>
      <c r="U173" s="36">
        <f>SUMIFS(СВЦЭМ!$E$33:$E$776,СВЦЭМ!$A$33:$A$776,$A173,СВЦЭМ!$B$33:$B$776,U$155)+'СЕТ СН'!$F$12</f>
        <v>85.351430129999997</v>
      </c>
      <c r="V173" s="36">
        <f>SUMIFS(СВЦЭМ!$E$33:$E$776,СВЦЭМ!$A$33:$A$776,$A173,СВЦЭМ!$B$33:$B$776,V$155)+'СЕТ СН'!$F$12</f>
        <v>85.186293320000004</v>
      </c>
      <c r="W173" s="36">
        <f>SUMIFS(СВЦЭМ!$E$33:$E$776,СВЦЭМ!$A$33:$A$776,$A173,СВЦЭМ!$B$33:$B$776,W$155)+'СЕТ СН'!$F$12</f>
        <v>85.037391560000003</v>
      </c>
      <c r="X173" s="36">
        <f>SUMIFS(СВЦЭМ!$E$33:$E$776,СВЦЭМ!$A$33:$A$776,$A173,СВЦЭМ!$B$33:$B$776,X$155)+'СЕТ СН'!$F$12</f>
        <v>85.053717980000002</v>
      </c>
      <c r="Y173" s="36">
        <f>SUMIFS(СВЦЭМ!$E$33:$E$776,СВЦЭМ!$A$33:$A$776,$A173,СВЦЭМ!$B$33:$B$776,Y$155)+'СЕТ СН'!$F$12</f>
        <v>91.036508659999996</v>
      </c>
    </row>
    <row r="174" spans="1:25" ht="15.75" x14ac:dyDescent="0.2">
      <c r="A174" s="35">
        <f t="shared" si="4"/>
        <v>44123</v>
      </c>
      <c r="B174" s="36">
        <f>SUMIFS(СВЦЭМ!$E$33:$E$776,СВЦЭМ!$A$33:$A$776,$A174,СВЦЭМ!$B$33:$B$776,B$155)+'СЕТ СН'!$F$12</f>
        <v>100.75417059999999</v>
      </c>
      <c r="C174" s="36">
        <f>SUMIFS(СВЦЭМ!$E$33:$E$776,СВЦЭМ!$A$33:$A$776,$A174,СВЦЭМ!$B$33:$B$776,C$155)+'СЕТ СН'!$F$12</f>
        <v>111.97910111</v>
      </c>
      <c r="D174" s="36">
        <f>SUMIFS(СВЦЭМ!$E$33:$E$776,СВЦЭМ!$A$33:$A$776,$A174,СВЦЭМ!$B$33:$B$776,D$155)+'СЕТ СН'!$F$12</f>
        <v>122.412367</v>
      </c>
      <c r="E174" s="36">
        <f>SUMIFS(СВЦЭМ!$E$33:$E$776,СВЦЭМ!$A$33:$A$776,$A174,СВЦЭМ!$B$33:$B$776,E$155)+'СЕТ СН'!$F$12</f>
        <v>122.85039672000001</v>
      </c>
      <c r="F174" s="36">
        <f>SUMIFS(СВЦЭМ!$E$33:$E$776,СВЦЭМ!$A$33:$A$776,$A174,СВЦЭМ!$B$33:$B$776,F$155)+'СЕТ СН'!$F$12</f>
        <v>123.262271</v>
      </c>
      <c r="G174" s="36">
        <f>SUMIFS(СВЦЭМ!$E$33:$E$776,СВЦЭМ!$A$33:$A$776,$A174,СВЦЭМ!$B$33:$B$776,G$155)+'СЕТ СН'!$F$12</f>
        <v>120.42879545</v>
      </c>
      <c r="H174" s="36">
        <f>SUMIFS(СВЦЭМ!$E$33:$E$776,СВЦЭМ!$A$33:$A$776,$A174,СВЦЭМ!$B$33:$B$776,H$155)+'СЕТ СН'!$F$12</f>
        <v>113.15877424999999</v>
      </c>
      <c r="I174" s="36">
        <f>SUMIFS(СВЦЭМ!$E$33:$E$776,СВЦЭМ!$A$33:$A$776,$A174,СВЦЭМ!$B$33:$B$776,I$155)+'СЕТ СН'!$F$12</f>
        <v>105.01233904999999</v>
      </c>
      <c r="J174" s="36">
        <f>SUMIFS(СВЦЭМ!$E$33:$E$776,СВЦЭМ!$A$33:$A$776,$A174,СВЦЭМ!$B$33:$B$776,J$155)+'СЕТ СН'!$F$12</f>
        <v>96.741022020000003</v>
      </c>
      <c r="K174" s="36">
        <f>SUMIFS(СВЦЭМ!$E$33:$E$776,СВЦЭМ!$A$33:$A$776,$A174,СВЦЭМ!$B$33:$B$776,K$155)+'СЕТ СН'!$F$12</f>
        <v>91.731408610000003</v>
      </c>
      <c r="L174" s="36">
        <f>SUMIFS(СВЦЭМ!$E$33:$E$776,СВЦЭМ!$A$33:$A$776,$A174,СВЦЭМ!$B$33:$B$776,L$155)+'СЕТ СН'!$F$12</f>
        <v>92.033153499999997</v>
      </c>
      <c r="M174" s="36">
        <f>SUMIFS(СВЦЭМ!$E$33:$E$776,СВЦЭМ!$A$33:$A$776,$A174,СВЦЭМ!$B$33:$B$776,M$155)+'СЕТ СН'!$F$12</f>
        <v>92.827601970000003</v>
      </c>
      <c r="N174" s="36">
        <f>SUMIFS(СВЦЭМ!$E$33:$E$776,СВЦЭМ!$A$33:$A$776,$A174,СВЦЭМ!$B$33:$B$776,N$155)+'СЕТ СН'!$F$12</f>
        <v>94.676661519999996</v>
      </c>
      <c r="O174" s="36">
        <f>SUMIFS(СВЦЭМ!$E$33:$E$776,СВЦЭМ!$A$33:$A$776,$A174,СВЦЭМ!$B$33:$B$776,O$155)+'СЕТ СН'!$F$12</f>
        <v>101.08042428</v>
      </c>
      <c r="P174" s="36">
        <f>SUMIFS(СВЦЭМ!$E$33:$E$776,СВЦЭМ!$A$33:$A$776,$A174,СВЦЭМ!$B$33:$B$776,P$155)+'СЕТ СН'!$F$12</f>
        <v>106.79334667000001</v>
      </c>
      <c r="Q174" s="36">
        <f>SUMIFS(СВЦЭМ!$E$33:$E$776,СВЦЭМ!$A$33:$A$776,$A174,СВЦЭМ!$B$33:$B$776,Q$155)+'СЕТ СН'!$F$12</f>
        <v>102.52669242</v>
      </c>
      <c r="R174" s="36">
        <f>SUMIFS(СВЦЭМ!$E$33:$E$776,СВЦЭМ!$A$33:$A$776,$A174,СВЦЭМ!$B$33:$B$776,R$155)+'СЕТ СН'!$F$12</f>
        <v>95.936042450000002</v>
      </c>
      <c r="S174" s="36">
        <f>SUMIFS(СВЦЭМ!$E$33:$E$776,СВЦЭМ!$A$33:$A$776,$A174,СВЦЭМ!$B$33:$B$776,S$155)+'СЕТ СН'!$F$12</f>
        <v>87.649810889999998</v>
      </c>
      <c r="T174" s="36">
        <f>SUMIFS(СВЦЭМ!$E$33:$E$776,СВЦЭМ!$A$33:$A$776,$A174,СВЦЭМ!$B$33:$B$776,T$155)+'СЕТ СН'!$F$12</f>
        <v>83.327081460000002</v>
      </c>
      <c r="U174" s="36">
        <f>SUMIFS(СВЦЭМ!$E$33:$E$776,СВЦЭМ!$A$33:$A$776,$A174,СВЦЭМ!$B$33:$B$776,U$155)+'СЕТ СН'!$F$12</f>
        <v>84.520952660000006</v>
      </c>
      <c r="V174" s="36">
        <f>SUMIFS(СВЦЭМ!$E$33:$E$776,СВЦЭМ!$A$33:$A$776,$A174,СВЦЭМ!$B$33:$B$776,V$155)+'СЕТ СН'!$F$12</f>
        <v>83.256564609999998</v>
      </c>
      <c r="W174" s="36">
        <f>SUMIFS(СВЦЭМ!$E$33:$E$776,СВЦЭМ!$A$33:$A$776,$A174,СВЦЭМ!$B$33:$B$776,W$155)+'СЕТ СН'!$F$12</f>
        <v>83.913198480000005</v>
      </c>
      <c r="X174" s="36">
        <f>SUMIFS(СВЦЭМ!$E$33:$E$776,СВЦЭМ!$A$33:$A$776,$A174,СВЦЭМ!$B$33:$B$776,X$155)+'СЕТ СН'!$F$12</f>
        <v>85.996569750000006</v>
      </c>
      <c r="Y174" s="36">
        <f>SUMIFS(СВЦЭМ!$E$33:$E$776,СВЦЭМ!$A$33:$A$776,$A174,СВЦЭМ!$B$33:$B$776,Y$155)+'СЕТ СН'!$F$12</f>
        <v>90.590465050000006</v>
      </c>
    </row>
    <row r="175" spans="1:25" ht="15.75" x14ac:dyDescent="0.2">
      <c r="A175" s="35">
        <f t="shared" si="4"/>
        <v>44124</v>
      </c>
      <c r="B175" s="36">
        <f>SUMIFS(СВЦЭМ!$E$33:$E$776,СВЦЭМ!$A$33:$A$776,$A175,СВЦЭМ!$B$33:$B$776,B$155)+'СЕТ СН'!$F$12</f>
        <v>106.76843026</v>
      </c>
      <c r="C175" s="36">
        <f>SUMIFS(СВЦЭМ!$E$33:$E$776,СВЦЭМ!$A$33:$A$776,$A175,СВЦЭМ!$B$33:$B$776,C$155)+'СЕТ СН'!$F$12</f>
        <v>118.77235779</v>
      </c>
      <c r="D175" s="36">
        <f>SUMIFS(СВЦЭМ!$E$33:$E$776,СВЦЭМ!$A$33:$A$776,$A175,СВЦЭМ!$B$33:$B$776,D$155)+'СЕТ СН'!$F$12</f>
        <v>128.80456507</v>
      </c>
      <c r="E175" s="36">
        <f>SUMIFS(СВЦЭМ!$E$33:$E$776,СВЦЭМ!$A$33:$A$776,$A175,СВЦЭМ!$B$33:$B$776,E$155)+'СЕТ СН'!$F$12</f>
        <v>130.18719218000001</v>
      </c>
      <c r="F175" s="36">
        <f>SUMIFS(СВЦЭМ!$E$33:$E$776,СВЦЭМ!$A$33:$A$776,$A175,СВЦЭМ!$B$33:$B$776,F$155)+'СЕТ СН'!$F$12</f>
        <v>131.48528773999999</v>
      </c>
      <c r="G175" s="36">
        <f>SUMIFS(СВЦЭМ!$E$33:$E$776,СВЦЭМ!$A$33:$A$776,$A175,СВЦЭМ!$B$33:$B$776,G$155)+'СЕТ СН'!$F$12</f>
        <v>128.09786907</v>
      </c>
      <c r="H175" s="36">
        <f>SUMIFS(СВЦЭМ!$E$33:$E$776,СВЦЭМ!$A$33:$A$776,$A175,СВЦЭМ!$B$33:$B$776,H$155)+'СЕТ СН'!$F$12</f>
        <v>119.54163278999999</v>
      </c>
      <c r="I175" s="36">
        <f>SUMIFS(СВЦЭМ!$E$33:$E$776,СВЦЭМ!$A$33:$A$776,$A175,СВЦЭМ!$B$33:$B$776,I$155)+'СЕТ СН'!$F$12</f>
        <v>111.85992311</v>
      </c>
      <c r="J175" s="36">
        <f>SUMIFS(СВЦЭМ!$E$33:$E$776,СВЦЭМ!$A$33:$A$776,$A175,СВЦЭМ!$B$33:$B$776,J$155)+'СЕТ СН'!$F$12</f>
        <v>102.02436487999999</v>
      </c>
      <c r="K175" s="36">
        <f>SUMIFS(СВЦЭМ!$E$33:$E$776,СВЦЭМ!$A$33:$A$776,$A175,СВЦЭМ!$B$33:$B$776,K$155)+'СЕТ СН'!$F$12</f>
        <v>95.430217769999999</v>
      </c>
      <c r="L175" s="36">
        <f>SUMIFS(СВЦЭМ!$E$33:$E$776,СВЦЭМ!$A$33:$A$776,$A175,СВЦЭМ!$B$33:$B$776,L$155)+'СЕТ СН'!$F$12</f>
        <v>95.396182300000007</v>
      </c>
      <c r="M175" s="36">
        <f>SUMIFS(СВЦЭМ!$E$33:$E$776,СВЦЭМ!$A$33:$A$776,$A175,СВЦЭМ!$B$33:$B$776,M$155)+'СЕТ СН'!$F$12</f>
        <v>96.959801029999994</v>
      </c>
      <c r="N175" s="36">
        <f>SUMIFS(СВЦЭМ!$E$33:$E$776,СВЦЭМ!$A$33:$A$776,$A175,СВЦЭМ!$B$33:$B$776,N$155)+'СЕТ СН'!$F$12</f>
        <v>98.823228130000004</v>
      </c>
      <c r="O175" s="36">
        <f>SUMIFS(СВЦЭМ!$E$33:$E$776,СВЦЭМ!$A$33:$A$776,$A175,СВЦЭМ!$B$33:$B$776,O$155)+'СЕТ СН'!$F$12</f>
        <v>105.13466138</v>
      </c>
      <c r="P175" s="36">
        <f>SUMIFS(СВЦЭМ!$E$33:$E$776,СВЦЭМ!$A$33:$A$776,$A175,СВЦЭМ!$B$33:$B$776,P$155)+'СЕТ СН'!$F$12</f>
        <v>112.39896518</v>
      </c>
      <c r="Q175" s="36">
        <f>SUMIFS(СВЦЭМ!$E$33:$E$776,СВЦЭМ!$A$33:$A$776,$A175,СВЦЭМ!$B$33:$B$776,Q$155)+'СЕТ СН'!$F$12</f>
        <v>107.88617834999999</v>
      </c>
      <c r="R175" s="36">
        <f>SUMIFS(СВЦЭМ!$E$33:$E$776,СВЦЭМ!$A$33:$A$776,$A175,СВЦЭМ!$B$33:$B$776,R$155)+'СЕТ СН'!$F$12</f>
        <v>100.31201025</v>
      </c>
      <c r="S175" s="36">
        <f>SUMIFS(СВЦЭМ!$E$33:$E$776,СВЦЭМ!$A$33:$A$776,$A175,СВЦЭМ!$B$33:$B$776,S$155)+'СЕТ СН'!$F$12</f>
        <v>90.137379960000004</v>
      </c>
      <c r="T175" s="36">
        <f>SUMIFS(СВЦЭМ!$E$33:$E$776,СВЦЭМ!$A$33:$A$776,$A175,СВЦЭМ!$B$33:$B$776,T$155)+'СЕТ СН'!$F$12</f>
        <v>85.335871319999995</v>
      </c>
      <c r="U175" s="36">
        <f>SUMIFS(СВЦЭМ!$E$33:$E$776,СВЦЭМ!$A$33:$A$776,$A175,СВЦЭМ!$B$33:$B$776,U$155)+'СЕТ СН'!$F$12</f>
        <v>87.520044279999993</v>
      </c>
      <c r="V175" s="36">
        <f>SUMIFS(СВЦЭМ!$E$33:$E$776,СВЦЭМ!$A$33:$A$776,$A175,СВЦЭМ!$B$33:$B$776,V$155)+'СЕТ СН'!$F$12</f>
        <v>87.103519779999999</v>
      </c>
      <c r="W175" s="36">
        <f>SUMIFS(СВЦЭМ!$E$33:$E$776,СВЦЭМ!$A$33:$A$776,$A175,СВЦЭМ!$B$33:$B$776,W$155)+'СЕТ СН'!$F$12</f>
        <v>86.525290260000006</v>
      </c>
      <c r="X175" s="36">
        <f>SUMIFS(СВЦЭМ!$E$33:$E$776,СВЦЭМ!$A$33:$A$776,$A175,СВЦЭМ!$B$33:$B$776,X$155)+'СЕТ СН'!$F$12</f>
        <v>87.155148190000006</v>
      </c>
      <c r="Y175" s="36">
        <f>SUMIFS(СВЦЭМ!$E$33:$E$776,СВЦЭМ!$A$33:$A$776,$A175,СВЦЭМ!$B$33:$B$776,Y$155)+'СЕТ СН'!$F$12</f>
        <v>92.424627659999999</v>
      </c>
    </row>
    <row r="176" spans="1:25" ht="15.75" x14ac:dyDescent="0.2">
      <c r="A176" s="35">
        <f t="shared" si="4"/>
        <v>44125</v>
      </c>
      <c r="B176" s="36">
        <f>SUMIFS(СВЦЭМ!$E$33:$E$776,СВЦЭМ!$A$33:$A$776,$A176,СВЦЭМ!$B$33:$B$776,B$155)+'СЕТ СН'!$F$12</f>
        <v>104.44962608</v>
      </c>
      <c r="C176" s="36">
        <f>SUMIFS(СВЦЭМ!$E$33:$E$776,СВЦЭМ!$A$33:$A$776,$A176,СВЦЭМ!$B$33:$B$776,C$155)+'СЕТ СН'!$F$12</f>
        <v>116.07230618</v>
      </c>
      <c r="D176" s="36">
        <f>SUMIFS(СВЦЭМ!$E$33:$E$776,СВЦЭМ!$A$33:$A$776,$A176,СВЦЭМ!$B$33:$B$776,D$155)+'СЕТ СН'!$F$12</f>
        <v>124.48104958</v>
      </c>
      <c r="E176" s="36">
        <f>SUMIFS(СВЦЭМ!$E$33:$E$776,СВЦЭМ!$A$33:$A$776,$A176,СВЦЭМ!$B$33:$B$776,E$155)+'СЕТ СН'!$F$12</f>
        <v>125.60237282999999</v>
      </c>
      <c r="F176" s="36">
        <f>SUMIFS(СВЦЭМ!$E$33:$E$776,СВЦЭМ!$A$33:$A$776,$A176,СВЦЭМ!$B$33:$B$776,F$155)+'СЕТ СН'!$F$12</f>
        <v>125.67307391999999</v>
      </c>
      <c r="G176" s="36">
        <f>SUMIFS(СВЦЭМ!$E$33:$E$776,СВЦЭМ!$A$33:$A$776,$A176,СВЦЭМ!$B$33:$B$776,G$155)+'СЕТ СН'!$F$12</f>
        <v>123.13495367</v>
      </c>
      <c r="H176" s="36">
        <f>SUMIFS(СВЦЭМ!$E$33:$E$776,СВЦЭМ!$A$33:$A$776,$A176,СВЦЭМ!$B$33:$B$776,H$155)+'СЕТ СН'!$F$12</f>
        <v>115.40205869</v>
      </c>
      <c r="I176" s="36">
        <f>SUMIFS(СВЦЭМ!$E$33:$E$776,СВЦЭМ!$A$33:$A$776,$A176,СВЦЭМ!$B$33:$B$776,I$155)+'СЕТ СН'!$F$12</f>
        <v>108.97959392999999</v>
      </c>
      <c r="J176" s="36">
        <f>SUMIFS(СВЦЭМ!$E$33:$E$776,СВЦЭМ!$A$33:$A$776,$A176,СВЦЭМ!$B$33:$B$776,J$155)+'СЕТ СН'!$F$12</f>
        <v>100.88922230999999</v>
      </c>
      <c r="K176" s="36">
        <f>SUMIFS(СВЦЭМ!$E$33:$E$776,СВЦЭМ!$A$33:$A$776,$A176,СВЦЭМ!$B$33:$B$776,K$155)+'СЕТ СН'!$F$12</f>
        <v>95.019947079999994</v>
      </c>
      <c r="L176" s="36">
        <f>SUMIFS(СВЦЭМ!$E$33:$E$776,СВЦЭМ!$A$33:$A$776,$A176,СВЦЭМ!$B$33:$B$776,L$155)+'СЕТ СН'!$F$12</f>
        <v>95.038679700000003</v>
      </c>
      <c r="M176" s="36">
        <f>SUMIFS(СВЦЭМ!$E$33:$E$776,СВЦЭМ!$A$33:$A$776,$A176,СВЦЭМ!$B$33:$B$776,M$155)+'СЕТ СН'!$F$12</f>
        <v>95.604339010000004</v>
      </c>
      <c r="N176" s="36">
        <f>SUMIFS(СВЦЭМ!$E$33:$E$776,СВЦЭМ!$A$33:$A$776,$A176,СВЦЭМ!$B$33:$B$776,N$155)+'СЕТ СН'!$F$12</f>
        <v>96.652821290000006</v>
      </c>
      <c r="O176" s="36">
        <f>SUMIFS(СВЦЭМ!$E$33:$E$776,СВЦЭМ!$A$33:$A$776,$A176,СВЦЭМ!$B$33:$B$776,O$155)+'СЕТ СН'!$F$12</f>
        <v>102.34464855</v>
      </c>
      <c r="P176" s="36">
        <f>SUMIFS(СВЦЭМ!$E$33:$E$776,СВЦЭМ!$A$33:$A$776,$A176,СВЦЭМ!$B$33:$B$776,P$155)+'СЕТ СН'!$F$12</f>
        <v>108.38011881</v>
      </c>
      <c r="Q176" s="36">
        <f>SUMIFS(СВЦЭМ!$E$33:$E$776,СВЦЭМ!$A$33:$A$776,$A176,СВЦЭМ!$B$33:$B$776,Q$155)+'СЕТ СН'!$F$12</f>
        <v>103.14681469999999</v>
      </c>
      <c r="R176" s="36">
        <f>SUMIFS(СВЦЭМ!$E$33:$E$776,СВЦЭМ!$A$33:$A$776,$A176,СВЦЭМ!$B$33:$B$776,R$155)+'СЕТ СН'!$F$12</f>
        <v>95.123050969999994</v>
      </c>
      <c r="S176" s="36">
        <f>SUMIFS(СВЦЭМ!$E$33:$E$776,СВЦЭМ!$A$33:$A$776,$A176,СВЦЭМ!$B$33:$B$776,S$155)+'СЕТ СН'!$F$12</f>
        <v>85.802582849999993</v>
      </c>
      <c r="T176" s="36">
        <f>SUMIFS(СВЦЭМ!$E$33:$E$776,СВЦЭМ!$A$33:$A$776,$A176,СВЦЭМ!$B$33:$B$776,T$155)+'СЕТ СН'!$F$12</f>
        <v>85.067447990000005</v>
      </c>
      <c r="U176" s="36">
        <f>SUMIFS(СВЦЭМ!$E$33:$E$776,СВЦЭМ!$A$33:$A$776,$A176,СВЦЭМ!$B$33:$B$776,U$155)+'СЕТ СН'!$F$12</f>
        <v>87.331678100000005</v>
      </c>
      <c r="V176" s="36">
        <f>SUMIFS(СВЦЭМ!$E$33:$E$776,СВЦЭМ!$A$33:$A$776,$A176,СВЦЭМ!$B$33:$B$776,V$155)+'СЕТ СН'!$F$12</f>
        <v>86.889294090000007</v>
      </c>
      <c r="W176" s="36">
        <f>SUMIFS(СВЦЭМ!$E$33:$E$776,СВЦЭМ!$A$33:$A$776,$A176,СВЦЭМ!$B$33:$B$776,W$155)+'СЕТ СН'!$F$12</f>
        <v>86.493803549999996</v>
      </c>
      <c r="X176" s="36">
        <f>SUMIFS(СВЦЭМ!$E$33:$E$776,СВЦЭМ!$A$33:$A$776,$A176,СВЦЭМ!$B$33:$B$776,X$155)+'СЕТ СН'!$F$12</f>
        <v>85.27201135</v>
      </c>
      <c r="Y176" s="36">
        <f>SUMIFS(СВЦЭМ!$E$33:$E$776,СВЦЭМ!$A$33:$A$776,$A176,СВЦЭМ!$B$33:$B$776,Y$155)+'СЕТ СН'!$F$12</f>
        <v>89.986129500000004</v>
      </c>
    </row>
    <row r="177" spans="1:27" ht="15.75" x14ac:dyDescent="0.2">
      <c r="A177" s="35">
        <f t="shared" si="4"/>
        <v>44126</v>
      </c>
      <c r="B177" s="36">
        <f>SUMIFS(СВЦЭМ!$E$33:$E$776,СВЦЭМ!$A$33:$A$776,$A177,СВЦЭМ!$B$33:$B$776,B$155)+'СЕТ СН'!$F$12</f>
        <v>107.28950996</v>
      </c>
      <c r="C177" s="36">
        <f>SUMIFS(СВЦЭМ!$E$33:$E$776,СВЦЭМ!$A$33:$A$776,$A177,СВЦЭМ!$B$33:$B$776,C$155)+'СЕТ СН'!$F$12</f>
        <v>120.71155706</v>
      </c>
      <c r="D177" s="36">
        <f>SUMIFS(СВЦЭМ!$E$33:$E$776,СВЦЭМ!$A$33:$A$776,$A177,СВЦЭМ!$B$33:$B$776,D$155)+'СЕТ СН'!$F$12</f>
        <v>129.07957035999999</v>
      </c>
      <c r="E177" s="36">
        <f>SUMIFS(СВЦЭМ!$E$33:$E$776,СВЦЭМ!$A$33:$A$776,$A177,СВЦЭМ!$B$33:$B$776,E$155)+'СЕТ СН'!$F$12</f>
        <v>129.93539321</v>
      </c>
      <c r="F177" s="36">
        <f>SUMIFS(СВЦЭМ!$E$33:$E$776,СВЦЭМ!$A$33:$A$776,$A177,СВЦЭМ!$B$33:$B$776,F$155)+'СЕТ СН'!$F$12</f>
        <v>130.00855763999999</v>
      </c>
      <c r="G177" s="36">
        <f>SUMIFS(СВЦЭМ!$E$33:$E$776,СВЦЭМ!$A$33:$A$776,$A177,СВЦЭМ!$B$33:$B$776,G$155)+'СЕТ СН'!$F$12</f>
        <v>126.98987055000001</v>
      </c>
      <c r="H177" s="36">
        <f>SUMIFS(СВЦЭМ!$E$33:$E$776,СВЦЭМ!$A$33:$A$776,$A177,СВЦЭМ!$B$33:$B$776,H$155)+'СЕТ СН'!$F$12</f>
        <v>119.64302757</v>
      </c>
      <c r="I177" s="36">
        <f>SUMIFS(СВЦЭМ!$E$33:$E$776,СВЦЭМ!$A$33:$A$776,$A177,СВЦЭМ!$B$33:$B$776,I$155)+'СЕТ СН'!$F$12</f>
        <v>112.57387974</v>
      </c>
      <c r="J177" s="36">
        <f>SUMIFS(СВЦЭМ!$E$33:$E$776,СВЦЭМ!$A$33:$A$776,$A177,СВЦЭМ!$B$33:$B$776,J$155)+'СЕТ СН'!$F$12</f>
        <v>103.81431232</v>
      </c>
      <c r="K177" s="36">
        <f>SUMIFS(СВЦЭМ!$E$33:$E$776,СВЦЭМ!$A$33:$A$776,$A177,СВЦЭМ!$B$33:$B$776,K$155)+'СЕТ СН'!$F$12</f>
        <v>97.619064780000002</v>
      </c>
      <c r="L177" s="36">
        <f>SUMIFS(СВЦЭМ!$E$33:$E$776,СВЦЭМ!$A$33:$A$776,$A177,СВЦЭМ!$B$33:$B$776,L$155)+'СЕТ СН'!$F$12</f>
        <v>97.184062350000005</v>
      </c>
      <c r="M177" s="36">
        <f>SUMIFS(СВЦЭМ!$E$33:$E$776,СВЦЭМ!$A$33:$A$776,$A177,СВЦЭМ!$B$33:$B$776,M$155)+'СЕТ СН'!$F$12</f>
        <v>98.708143280000002</v>
      </c>
      <c r="N177" s="36">
        <f>SUMIFS(СВЦЭМ!$E$33:$E$776,СВЦЭМ!$A$33:$A$776,$A177,СВЦЭМ!$B$33:$B$776,N$155)+'СЕТ СН'!$F$12</f>
        <v>100.27655459</v>
      </c>
      <c r="O177" s="36">
        <f>SUMIFS(СВЦЭМ!$E$33:$E$776,СВЦЭМ!$A$33:$A$776,$A177,СВЦЭМ!$B$33:$B$776,O$155)+'СЕТ СН'!$F$12</f>
        <v>107.36871733</v>
      </c>
      <c r="P177" s="36">
        <f>SUMIFS(СВЦЭМ!$E$33:$E$776,СВЦЭМ!$A$33:$A$776,$A177,СВЦЭМ!$B$33:$B$776,P$155)+'СЕТ СН'!$F$12</f>
        <v>113.52122787</v>
      </c>
      <c r="Q177" s="36">
        <f>SUMIFS(СВЦЭМ!$E$33:$E$776,СВЦЭМ!$A$33:$A$776,$A177,СВЦЭМ!$B$33:$B$776,Q$155)+'СЕТ СН'!$F$12</f>
        <v>107.77165749</v>
      </c>
      <c r="R177" s="36">
        <f>SUMIFS(СВЦЭМ!$E$33:$E$776,СВЦЭМ!$A$33:$A$776,$A177,СВЦЭМ!$B$33:$B$776,R$155)+'СЕТ СН'!$F$12</f>
        <v>99.329962320000007</v>
      </c>
      <c r="S177" s="36">
        <f>SUMIFS(СВЦЭМ!$E$33:$E$776,СВЦЭМ!$A$33:$A$776,$A177,СВЦЭМ!$B$33:$B$776,S$155)+'СЕТ СН'!$F$12</f>
        <v>90.007311319999999</v>
      </c>
      <c r="T177" s="36">
        <f>SUMIFS(СВЦЭМ!$E$33:$E$776,СВЦЭМ!$A$33:$A$776,$A177,СВЦЭМ!$B$33:$B$776,T$155)+'СЕТ СН'!$F$12</f>
        <v>87.263446180000003</v>
      </c>
      <c r="U177" s="36">
        <f>SUMIFS(СВЦЭМ!$E$33:$E$776,СВЦЭМ!$A$33:$A$776,$A177,СВЦЭМ!$B$33:$B$776,U$155)+'СЕТ СН'!$F$12</f>
        <v>89.390460410000003</v>
      </c>
      <c r="V177" s="36">
        <f>SUMIFS(СВЦЭМ!$E$33:$E$776,СВЦЭМ!$A$33:$A$776,$A177,СВЦЭМ!$B$33:$B$776,V$155)+'СЕТ СН'!$F$12</f>
        <v>88.473455279999996</v>
      </c>
      <c r="W177" s="36">
        <f>SUMIFS(СВЦЭМ!$E$33:$E$776,СВЦЭМ!$A$33:$A$776,$A177,СВЦЭМ!$B$33:$B$776,W$155)+'СЕТ СН'!$F$12</f>
        <v>88.572387550000002</v>
      </c>
      <c r="X177" s="36">
        <f>SUMIFS(СВЦЭМ!$E$33:$E$776,СВЦЭМ!$A$33:$A$776,$A177,СВЦЭМ!$B$33:$B$776,X$155)+'СЕТ СН'!$F$12</f>
        <v>87.183962940000001</v>
      </c>
      <c r="Y177" s="36">
        <f>SUMIFS(СВЦЭМ!$E$33:$E$776,СВЦЭМ!$A$33:$A$776,$A177,СВЦЭМ!$B$33:$B$776,Y$155)+'СЕТ СН'!$F$12</f>
        <v>92.428830820000002</v>
      </c>
    </row>
    <row r="178" spans="1:27" ht="15.75" x14ac:dyDescent="0.2">
      <c r="A178" s="35">
        <f t="shared" si="4"/>
        <v>44127</v>
      </c>
      <c r="B178" s="36">
        <f>SUMIFS(СВЦЭМ!$E$33:$E$776,СВЦЭМ!$A$33:$A$776,$A178,СВЦЭМ!$B$33:$B$776,B$155)+'СЕТ СН'!$F$12</f>
        <v>109.34048558000001</v>
      </c>
      <c r="C178" s="36">
        <f>SUMIFS(СВЦЭМ!$E$33:$E$776,СВЦЭМ!$A$33:$A$776,$A178,СВЦЭМ!$B$33:$B$776,C$155)+'СЕТ СН'!$F$12</f>
        <v>120.98603804</v>
      </c>
      <c r="D178" s="36">
        <f>SUMIFS(СВЦЭМ!$E$33:$E$776,СВЦЭМ!$A$33:$A$776,$A178,СВЦЭМ!$B$33:$B$776,D$155)+'СЕТ СН'!$F$12</f>
        <v>129.10980685000001</v>
      </c>
      <c r="E178" s="36">
        <f>SUMIFS(СВЦЭМ!$E$33:$E$776,СВЦЭМ!$A$33:$A$776,$A178,СВЦЭМ!$B$33:$B$776,E$155)+'СЕТ СН'!$F$12</f>
        <v>130.39583113</v>
      </c>
      <c r="F178" s="36">
        <f>SUMIFS(СВЦЭМ!$E$33:$E$776,СВЦЭМ!$A$33:$A$776,$A178,СВЦЭМ!$B$33:$B$776,F$155)+'СЕТ СН'!$F$12</f>
        <v>130.27245980999999</v>
      </c>
      <c r="G178" s="36">
        <f>SUMIFS(СВЦЭМ!$E$33:$E$776,СВЦЭМ!$A$33:$A$776,$A178,СВЦЭМ!$B$33:$B$776,G$155)+'СЕТ СН'!$F$12</f>
        <v>127.20355424</v>
      </c>
      <c r="H178" s="36">
        <f>SUMIFS(СВЦЭМ!$E$33:$E$776,СВЦЭМ!$A$33:$A$776,$A178,СВЦЭМ!$B$33:$B$776,H$155)+'СЕТ СН'!$F$12</f>
        <v>120.13553164</v>
      </c>
      <c r="I178" s="36">
        <f>SUMIFS(СВЦЭМ!$E$33:$E$776,СВЦЭМ!$A$33:$A$776,$A178,СВЦЭМ!$B$33:$B$776,I$155)+'СЕТ СН'!$F$12</f>
        <v>113.01484268999999</v>
      </c>
      <c r="J178" s="36">
        <f>SUMIFS(СВЦЭМ!$E$33:$E$776,СВЦЭМ!$A$33:$A$776,$A178,СВЦЭМ!$B$33:$B$776,J$155)+'СЕТ СН'!$F$12</f>
        <v>104.47690143</v>
      </c>
      <c r="K178" s="36">
        <f>SUMIFS(СВЦЭМ!$E$33:$E$776,СВЦЭМ!$A$33:$A$776,$A178,СВЦЭМ!$B$33:$B$776,K$155)+'СЕТ СН'!$F$12</f>
        <v>100.14139651000001</v>
      </c>
      <c r="L178" s="36">
        <f>SUMIFS(СВЦЭМ!$E$33:$E$776,СВЦЭМ!$A$33:$A$776,$A178,СВЦЭМ!$B$33:$B$776,L$155)+'СЕТ СН'!$F$12</f>
        <v>100.09523599000001</v>
      </c>
      <c r="M178" s="36">
        <f>SUMIFS(СВЦЭМ!$E$33:$E$776,СВЦЭМ!$A$33:$A$776,$A178,СВЦЭМ!$B$33:$B$776,M$155)+'СЕТ СН'!$F$12</f>
        <v>100.21739890000001</v>
      </c>
      <c r="N178" s="36">
        <f>SUMIFS(СВЦЭМ!$E$33:$E$776,СВЦЭМ!$A$33:$A$776,$A178,СВЦЭМ!$B$33:$B$776,N$155)+'СЕТ СН'!$F$12</f>
        <v>101.2767365</v>
      </c>
      <c r="O178" s="36">
        <f>SUMIFS(СВЦЭМ!$E$33:$E$776,СВЦЭМ!$A$33:$A$776,$A178,СВЦЭМ!$B$33:$B$776,O$155)+'СЕТ СН'!$F$12</f>
        <v>107.19202859000001</v>
      </c>
      <c r="P178" s="36">
        <f>SUMIFS(СВЦЭМ!$E$33:$E$776,СВЦЭМ!$A$33:$A$776,$A178,СВЦЭМ!$B$33:$B$776,P$155)+'СЕТ СН'!$F$12</f>
        <v>112.90681579</v>
      </c>
      <c r="Q178" s="36">
        <f>SUMIFS(СВЦЭМ!$E$33:$E$776,СВЦЭМ!$A$33:$A$776,$A178,СВЦЭМ!$B$33:$B$776,Q$155)+'СЕТ СН'!$F$12</f>
        <v>107.38953902</v>
      </c>
      <c r="R178" s="36">
        <f>SUMIFS(СВЦЭМ!$E$33:$E$776,СВЦЭМ!$A$33:$A$776,$A178,СВЦЭМ!$B$33:$B$776,R$155)+'СЕТ СН'!$F$12</f>
        <v>99.446586100000005</v>
      </c>
      <c r="S178" s="36">
        <f>SUMIFS(СВЦЭМ!$E$33:$E$776,СВЦЭМ!$A$33:$A$776,$A178,СВЦЭМ!$B$33:$B$776,S$155)+'СЕТ СН'!$F$12</f>
        <v>103.27194694000001</v>
      </c>
      <c r="T178" s="36">
        <f>SUMIFS(СВЦЭМ!$E$33:$E$776,СВЦЭМ!$A$33:$A$776,$A178,СВЦЭМ!$B$33:$B$776,T$155)+'СЕТ СН'!$F$12</f>
        <v>102.52473596999999</v>
      </c>
      <c r="U178" s="36">
        <f>SUMIFS(СВЦЭМ!$E$33:$E$776,СВЦЭМ!$A$33:$A$776,$A178,СВЦЭМ!$B$33:$B$776,U$155)+'СЕТ СН'!$F$12</f>
        <v>92.691403460000004</v>
      </c>
      <c r="V178" s="36">
        <f>SUMIFS(СВЦЭМ!$E$33:$E$776,СВЦЭМ!$A$33:$A$776,$A178,СВЦЭМ!$B$33:$B$776,V$155)+'СЕТ СН'!$F$12</f>
        <v>92.033203630000003</v>
      </c>
      <c r="W178" s="36">
        <f>SUMIFS(СВЦЭМ!$E$33:$E$776,СВЦЭМ!$A$33:$A$776,$A178,СВЦЭМ!$B$33:$B$776,W$155)+'СЕТ СН'!$F$12</f>
        <v>91.533915010000001</v>
      </c>
      <c r="X178" s="36">
        <f>SUMIFS(СВЦЭМ!$E$33:$E$776,СВЦЭМ!$A$33:$A$776,$A178,СВЦЭМ!$B$33:$B$776,X$155)+'СЕТ СН'!$F$12</f>
        <v>89.031705639999998</v>
      </c>
      <c r="Y178" s="36">
        <f>SUMIFS(СВЦЭМ!$E$33:$E$776,СВЦЭМ!$A$33:$A$776,$A178,СВЦЭМ!$B$33:$B$776,Y$155)+'СЕТ СН'!$F$12</f>
        <v>89.91524493</v>
      </c>
    </row>
    <row r="179" spans="1:27" ht="15.75" x14ac:dyDescent="0.2">
      <c r="A179" s="35">
        <f t="shared" si="4"/>
        <v>44128</v>
      </c>
      <c r="B179" s="36">
        <f>SUMIFS(СВЦЭМ!$E$33:$E$776,СВЦЭМ!$A$33:$A$776,$A179,СВЦЭМ!$B$33:$B$776,B$155)+'СЕТ СН'!$F$12</f>
        <v>104.71586573</v>
      </c>
      <c r="C179" s="36">
        <f>SUMIFS(СВЦЭМ!$E$33:$E$776,СВЦЭМ!$A$33:$A$776,$A179,СВЦЭМ!$B$33:$B$776,C$155)+'СЕТ СН'!$F$12</f>
        <v>116.2497796</v>
      </c>
      <c r="D179" s="36">
        <f>SUMIFS(СВЦЭМ!$E$33:$E$776,СВЦЭМ!$A$33:$A$776,$A179,СВЦЭМ!$B$33:$B$776,D$155)+'СЕТ СН'!$F$12</f>
        <v>126.23789133</v>
      </c>
      <c r="E179" s="36">
        <f>SUMIFS(СВЦЭМ!$E$33:$E$776,СВЦЭМ!$A$33:$A$776,$A179,СВЦЭМ!$B$33:$B$776,E$155)+'СЕТ СН'!$F$12</f>
        <v>128.37975573</v>
      </c>
      <c r="F179" s="36">
        <f>SUMIFS(СВЦЭМ!$E$33:$E$776,СВЦЭМ!$A$33:$A$776,$A179,СВЦЭМ!$B$33:$B$776,F$155)+'СЕТ СН'!$F$12</f>
        <v>128.59986513999999</v>
      </c>
      <c r="G179" s="36">
        <f>SUMIFS(СВЦЭМ!$E$33:$E$776,СВЦЭМ!$A$33:$A$776,$A179,СВЦЭМ!$B$33:$B$776,G$155)+'СЕТ СН'!$F$12</f>
        <v>125.56257193</v>
      </c>
      <c r="H179" s="36">
        <f>SUMIFS(СВЦЭМ!$E$33:$E$776,СВЦЭМ!$A$33:$A$776,$A179,СВЦЭМ!$B$33:$B$776,H$155)+'СЕТ СН'!$F$12</f>
        <v>122.31538095000001</v>
      </c>
      <c r="I179" s="36">
        <f>SUMIFS(СВЦЭМ!$E$33:$E$776,СВЦЭМ!$A$33:$A$776,$A179,СВЦЭМ!$B$33:$B$776,I$155)+'СЕТ СН'!$F$12</f>
        <v>117.88412832</v>
      </c>
      <c r="J179" s="36">
        <f>SUMIFS(СВЦЭМ!$E$33:$E$776,СВЦЭМ!$A$33:$A$776,$A179,СВЦЭМ!$B$33:$B$776,J$155)+'СЕТ СН'!$F$12</f>
        <v>107.06787253</v>
      </c>
      <c r="K179" s="36">
        <f>SUMIFS(СВЦЭМ!$E$33:$E$776,СВЦЭМ!$A$33:$A$776,$A179,СВЦЭМ!$B$33:$B$776,K$155)+'СЕТ СН'!$F$12</f>
        <v>102.38344403000001</v>
      </c>
      <c r="L179" s="36">
        <f>SUMIFS(СВЦЭМ!$E$33:$E$776,СВЦЭМ!$A$33:$A$776,$A179,СВЦЭМ!$B$33:$B$776,L$155)+'СЕТ СН'!$F$12</f>
        <v>100.78552565</v>
      </c>
      <c r="M179" s="36">
        <f>SUMIFS(СВЦЭМ!$E$33:$E$776,СВЦЭМ!$A$33:$A$776,$A179,СВЦЭМ!$B$33:$B$776,M$155)+'СЕТ СН'!$F$12</f>
        <v>99.527386739999997</v>
      </c>
      <c r="N179" s="36">
        <f>SUMIFS(СВЦЭМ!$E$33:$E$776,СВЦЭМ!$A$33:$A$776,$A179,СВЦЭМ!$B$33:$B$776,N$155)+'СЕТ СН'!$F$12</f>
        <v>99.138258250000007</v>
      </c>
      <c r="O179" s="36">
        <f>SUMIFS(СВЦЭМ!$E$33:$E$776,СВЦЭМ!$A$33:$A$776,$A179,СВЦЭМ!$B$33:$B$776,O$155)+'СЕТ СН'!$F$12</f>
        <v>105.74295119999999</v>
      </c>
      <c r="P179" s="36">
        <f>SUMIFS(СВЦЭМ!$E$33:$E$776,СВЦЭМ!$A$33:$A$776,$A179,СВЦЭМ!$B$33:$B$776,P$155)+'СЕТ СН'!$F$12</f>
        <v>113.13518084</v>
      </c>
      <c r="Q179" s="36">
        <f>SUMIFS(СВЦЭМ!$E$33:$E$776,СВЦЭМ!$A$33:$A$776,$A179,СВЦЭМ!$B$33:$B$776,Q$155)+'СЕТ СН'!$F$12</f>
        <v>111.09439602</v>
      </c>
      <c r="R179" s="36">
        <f>SUMIFS(СВЦЭМ!$E$33:$E$776,СВЦЭМ!$A$33:$A$776,$A179,СВЦЭМ!$B$33:$B$776,R$155)+'СЕТ СН'!$F$12</f>
        <v>106.34457931</v>
      </c>
      <c r="S179" s="36">
        <f>SUMIFS(СВЦЭМ!$E$33:$E$776,СВЦЭМ!$A$33:$A$776,$A179,СВЦЭМ!$B$33:$B$776,S$155)+'СЕТ СН'!$F$12</f>
        <v>100.3303698</v>
      </c>
      <c r="T179" s="36">
        <f>SUMIFS(СВЦЭМ!$E$33:$E$776,СВЦЭМ!$A$33:$A$776,$A179,СВЦЭМ!$B$33:$B$776,T$155)+'СЕТ СН'!$F$12</f>
        <v>104.44862388999999</v>
      </c>
      <c r="U179" s="36">
        <f>SUMIFS(СВЦЭМ!$E$33:$E$776,СВЦЭМ!$A$33:$A$776,$A179,СВЦЭМ!$B$33:$B$776,U$155)+'СЕТ СН'!$F$12</f>
        <v>104.73694338999999</v>
      </c>
      <c r="V179" s="36">
        <f>SUMIFS(СВЦЭМ!$E$33:$E$776,СВЦЭМ!$A$33:$A$776,$A179,СВЦЭМ!$B$33:$B$776,V$155)+'СЕТ СН'!$F$12</f>
        <v>92.009180540000003</v>
      </c>
      <c r="W179" s="36">
        <f>SUMIFS(СВЦЭМ!$E$33:$E$776,СВЦЭМ!$A$33:$A$776,$A179,СВЦЭМ!$B$33:$B$776,W$155)+'СЕТ СН'!$F$12</f>
        <v>94.648109950000006</v>
      </c>
      <c r="X179" s="36">
        <f>SUMIFS(СВЦЭМ!$E$33:$E$776,СВЦЭМ!$A$33:$A$776,$A179,СВЦЭМ!$B$33:$B$776,X$155)+'СЕТ СН'!$F$12</f>
        <v>98.512279230000004</v>
      </c>
      <c r="Y179" s="36">
        <f>SUMIFS(СВЦЭМ!$E$33:$E$776,СВЦЭМ!$A$33:$A$776,$A179,СВЦЭМ!$B$33:$B$776,Y$155)+'СЕТ СН'!$F$12</f>
        <v>103.68442536000001</v>
      </c>
    </row>
    <row r="180" spans="1:27" ht="15.75" x14ac:dyDescent="0.2">
      <c r="A180" s="35">
        <f t="shared" si="4"/>
        <v>44129</v>
      </c>
      <c r="B180" s="36">
        <f>SUMIFS(СВЦЭМ!$E$33:$E$776,СВЦЭМ!$A$33:$A$776,$A180,СВЦЭМ!$B$33:$B$776,B$155)+'СЕТ СН'!$F$12</f>
        <v>113.51568399999999</v>
      </c>
      <c r="C180" s="36">
        <f>SUMIFS(СВЦЭМ!$E$33:$E$776,СВЦЭМ!$A$33:$A$776,$A180,СВЦЭМ!$B$33:$B$776,C$155)+'СЕТ СН'!$F$12</f>
        <v>121.04800901999999</v>
      </c>
      <c r="D180" s="36">
        <f>SUMIFS(СВЦЭМ!$E$33:$E$776,СВЦЭМ!$A$33:$A$776,$A180,СВЦЭМ!$B$33:$B$776,D$155)+'СЕТ СН'!$F$12</f>
        <v>131.24207758</v>
      </c>
      <c r="E180" s="36">
        <f>SUMIFS(СВЦЭМ!$E$33:$E$776,СВЦЭМ!$A$33:$A$776,$A180,СВЦЭМ!$B$33:$B$776,E$155)+'СЕТ СН'!$F$12</f>
        <v>132.48080408000001</v>
      </c>
      <c r="F180" s="36">
        <f>SUMIFS(СВЦЭМ!$E$33:$E$776,СВЦЭМ!$A$33:$A$776,$A180,СВЦЭМ!$B$33:$B$776,F$155)+'СЕТ СН'!$F$12</f>
        <v>133.02491831</v>
      </c>
      <c r="G180" s="36">
        <f>SUMIFS(СВЦЭМ!$E$33:$E$776,СВЦЭМ!$A$33:$A$776,$A180,СВЦЭМ!$B$33:$B$776,G$155)+'СЕТ СН'!$F$12</f>
        <v>132.93121078999999</v>
      </c>
      <c r="H180" s="36">
        <f>SUMIFS(СВЦЭМ!$E$33:$E$776,СВЦЭМ!$A$33:$A$776,$A180,СВЦЭМ!$B$33:$B$776,H$155)+'СЕТ СН'!$F$12</f>
        <v>129.62221313000001</v>
      </c>
      <c r="I180" s="36">
        <f>SUMIFS(СВЦЭМ!$E$33:$E$776,СВЦЭМ!$A$33:$A$776,$A180,СВЦЭМ!$B$33:$B$776,I$155)+'СЕТ СН'!$F$12</f>
        <v>125.97539277</v>
      </c>
      <c r="J180" s="36">
        <f>SUMIFS(СВЦЭМ!$E$33:$E$776,СВЦЭМ!$A$33:$A$776,$A180,СВЦЭМ!$B$33:$B$776,J$155)+'СЕТ СН'!$F$12</f>
        <v>112.21797994000001</v>
      </c>
      <c r="K180" s="36">
        <f>SUMIFS(СВЦЭМ!$E$33:$E$776,СВЦЭМ!$A$33:$A$776,$A180,СВЦЭМ!$B$33:$B$776,K$155)+'СЕТ СН'!$F$12</f>
        <v>101.9262851</v>
      </c>
      <c r="L180" s="36">
        <f>SUMIFS(СВЦЭМ!$E$33:$E$776,СВЦЭМ!$A$33:$A$776,$A180,СВЦЭМ!$B$33:$B$776,L$155)+'СЕТ СН'!$F$12</f>
        <v>101.01396325</v>
      </c>
      <c r="M180" s="36">
        <f>SUMIFS(СВЦЭМ!$E$33:$E$776,СВЦЭМ!$A$33:$A$776,$A180,СВЦЭМ!$B$33:$B$776,M$155)+'СЕТ СН'!$F$12</f>
        <v>101.19561131</v>
      </c>
      <c r="N180" s="36">
        <f>SUMIFS(СВЦЭМ!$E$33:$E$776,СВЦЭМ!$A$33:$A$776,$A180,СВЦЭМ!$B$33:$B$776,N$155)+'СЕТ СН'!$F$12</f>
        <v>102.05193278</v>
      </c>
      <c r="O180" s="36">
        <f>SUMIFS(СВЦЭМ!$E$33:$E$776,СВЦЭМ!$A$33:$A$776,$A180,СВЦЭМ!$B$33:$B$776,O$155)+'СЕТ СН'!$F$12</f>
        <v>108.39100669</v>
      </c>
      <c r="P180" s="36">
        <f>SUMIFS(СВЦЭМ!$E$33:$E$776,СВЦЭМ!$A$33:$A$776,$A180,СВЦЭМ!$B$33:$B$776,P$155)+'СЕТ СН'!$F$12</f>
        <v>115.7832411</v>
      </c>
      <c r="Q180" s="36">
        <f>SUMIFS(СВЦЭМ!$E$33:$E$776,СВЦЭМ!$A$33:$A$776,$A180,СВЦЭМ!$B$33:$B$776,Q$155)+'СЕТ СН'!$F$12</f>
        <v>110.16758234</v>
      </c>
      <c r="R180" s="36">
        <f>SUMIFS(СВЦЭМ!$E$33:$E$776,СВЦЭМ!$A$33:$A$776,$A180,СВЦЭМ!$B$33:$B$776,R$155)+'СЕТ СН'!$F$12</f>
        <v>102.25582427000001</v>
      </c>
      <c r="S180" s="36">
        <f>SUMIFS(СВЦЭМ!$E$33:$E$776,СВЦЭМ!$A$33:$A$776,$A180,СВЦЭМ!$B$33:$B$776,S$155)+'СЕТ СН'!$F$12</f>
        <v>100.80973384000001</v>
      </c>
      <c r="T180" s="36">
        <f>SUMIFS(СВЦЭМ!$E$33:$E$776,СВЦЭМ!$A$33:$A$776,$A180,СВЦЭМ!$B$33:$B$776,T$155)+'СЕТ СН'!$F$12</f>
        <v>104.61558282</v>
      </c>
      <c r="U180" s="36">
        <f>SUMIFS(СВЦЭМ!$E$33:$E$776,СВЦЭМ!$A$33:$A$776,$A180,СВЦЭМ!$B$33:$B$776,U$155)+'СЕТ СН'!$F$12</f>
        <v>95.118569019999995</v>
      </c>
      <c r="V180" s="36">
        <f>SUMIFS(СВЦЭМ!$E$33:$E$776,СВЦЭМ!$A$33:$A$776,$A180,СВЦЭМ!$B$33:$B$776,V$155)+'СЕТ СН'!$F$12</f>
        <v>92.469794669999999</v>
      </c>
      <c r="W180" s="36">
        <f>SUMIFS(СВЦЭМ!$E$33:$E$776,СВЦЭМ!$A$33:$A$776,$A180,СВЦЭМ!$B$33:$B$776,W$155)+'СЕТ СН'!$F$12</f>
        <v>89.690777679999997</v>
      </c>
      <c r="X180" s="36">
        <f>SUMIFS(СВЦЭМ!$E$33:$E$776,СВЦЭМ!$A$33:$A$776,$A180,СВЦЭМ!$B$33:$B$776,X$155)+'СЕТ СН'!$F$12</f>
        <v>90.632694060000006</v>
      </c>
      <c r="Y180" s="36">
        <f>SUMIFS(СВЦЭМ!$E$33:$E$776,СВЦЭМ!$A$33:$A$776,$A180,СВЦЭМ!$B$33:$B$776,Y$155)+'СЕТ СН'!$F$12</f>
        <v>96.658785699999996</v>
      </c>
    </row>
    <row r="181" spans="1:27" ht="15.75" x14ac:dyDescent="0.2">
      <c r="A181" s="35">
        <f t="shared" si="4"/>
        <v>44130</v>
      </c>
      <c r="B181" s="36">
        <f>SUMIFS(СВЦЭМ!$E$33:$E$776,СВЦЭМ!$A$33:$A$776,$A181,СВЦЭМ!$B$33:$B$776,B$155)+'СЕТ СН'!$F$12</f>
        <v>112.28567224</v>
      </c>
      <c r="C181" s="36">
        <f>SUMIFS(СВЦЭМ!$E$33:$E$776,СВЦЭМ!$A$33:$A$776,$A181,СВЦЭМ!$B$33:$B$776,C$155)+'СЕТ СН'!$F$12</f>
        <v>124.61203132999999</v>
      </c>
      <c r="D181" s="36">
        <f>SUMIFS(СВЦЭМ!$E$33:$E$776,СВЦЭМ!$A$33:$A$776,$A181,СВЦЭМ!$B$33:$B$776,D$155)+'СЕТ СН'!$F$12</f>
        <v>133.83917939</v>
      </c>
      <c r="E181" s="36">
        <f>SUMIFS(СВЦЭМ!$E$33:$E$776,СВЦЭМ!$A$33:$A$776,$A181,СВЦЭМ!$B$33:$B$776,E$155)+'СЕТ СН'!$F$12</f>
        <v>134.71885055999999</v>
      </c>
      <c r="F181" s="36">
        <f>SUMIFS(СВЦЭМ!$E$33:$E$776,СВЦЭМ!$A$33:$A$776,$A181,СВЦЭМ!$B$33:$B$776,F$155)+'СЕТ СН'!$F$12</f>
        <v>134.20141573999999</v>
      </c>
      <c r="G181" s="36">
        <f>SUMIFS(СВЦЭМ!$E$33:$E$776,СВЦЭМ!$A$33:$A$776,$A181,СВЦЭМ!$B$33:$B$776,G$155)+'СЕТ СН'!$F$12</f>
        <v>130.8119567</v>
      </c>
      <c r="H181" s="36">
        <f>SUMIFS(СВЦЭМ!$E$33:$E$776,СВЦЭМ!$A$33:$A$776,$A181,СВЦЭМ!$B$33:$B$776,H$155)+'СЕТ СН'!$F$12</f>
        <v>123.49409584999999</v>
      </c>
      <c r="I181" s="36">
        <f>SUMIFS(СВЦЭМ!$E$33:$E$776,СВЦЭМ!$A$33:$A$776,$A181,СВЦЭМ!$B$33:$B$776,I$155)+'СЕТ СН'!$F$12</f>
        <v>117.52791577000001</v>
      </c>
      <c r="J181" s="36">
        <f>SUMIFS(СВЦЭМ!$E$33:$E$776,СВЦЭМ!$A$33:$A$776,$A181,СВЦЭМ!$B$33:$B$776,J$155)+'СЕТ СН'!$F$12</f>
        <v>107.15377590999999</v>
      </c>
      <c r="K181" s="36">
        <f>SUMIFS(СВЦЭМ!$E$33:$E$776,СВЦЭМ!$A$33:$A$776,$A181,СВЦЭМ!$B$33:$B$776,K$155)+'СЕТ СН'!$F$12</f>
        <v>100.28332469</v>
      </c>
      <c r="L181" s="36">
        <f>SUMIFS(СВЦЭМ!$E$33:$E$776,СВЦЭМ!$A$33:$A$776,$A181,СВЦЭМ!$B$33:$B$776,L$155)+'СЕТ СН'!$F$12</f>
        <v>99.565063530000003</v>
      </c>
      <c r="M181" s="36">
        <f>SUMIFS(СВЦЭМ!$E$33:$E$776,СВЦЭМ!$A$33:$A$776,$A181,СВЦЭМ!$B$33:$B$776,M$155)+'СЕТ СН'!$F$12</f>
        <v>103.03441838000001</v>
      </c>
      <c r="N181" s="36">
        <f>SUMIFS(СВЦЭМ!$E$33:$E$776,СВЦЭМ!$A$33:$A$776,$A181,СВЦЭМ!$B$33:$B$776,N$155)+'СЕТ СН'!$F$12</f>
        <v>103.0427905</v>
      </c>
      <c r="O181" s="36">
        <f>SUMIFS(СВЦЭМ!$E$33:$E$776,СВЦЭМ!$A$33:$A$776,$A181,СВЦЭМ!$B$33:$B$776,O$155)+'СЕТ СН'!$F$12</f>
        <v>108.44911510999999</v>
      </c>
      <c r="P181" s="36">
        <f>SUMIFS(СВЦЭМ!$E$33:$E$776,СВЦЭМ!$A$33:$A$776,$A181,СВЦЭМ!$B$33:$B$776,P$155)+'СЕТ СН'!$F$12</f>
        <v>114.97137162</v>
      </c>
      <c r="Q181" s="36">
        <f>SUMIFS(СВЦЭМ!$E$33:$E$776,СВЦЭМ!$A$33:$A$776,$A181,СВЦЭМ!$B$33:$B$776,Q$155)+'СЕТ СН'!$F$12</f>
        <v>109.36538049000001</v>
      </c>
      <c r="R181" s="36">
        <f>SUMIFS(СВЦЭМ!$E$33:$E$776,СВЦЭМ!$A$33:$A$776,$A181,СВЦЭМ!$B$33:$B$776,R$155)+'СЕТ СН'!$F$12</f>
        <v>102.19056476999999</v>
      </c>
      <c r="S181" s="36">
        <f>SUMIFS(СВЦЭМ!$E$33:$E$776,СВЦЭМ!$A$33:$A$776,$A181,СВЦЭМ!$B$33:$B$776,S$155)+'СЕТ СН'!$F$12</f>
        <v>92.771649049999994</v>
      </c>
      <c r="T181" s="36">
        <f>SUMIFS(СВЦЭМ!$E$33:$E$776,СВЦЭМ!$A$33:$A$776,$A181,СВЦЭМ!$B$33:$B$776,T$155)+'СЕТ СН'!$F$12</f>
        <v>87.524237639999996</v>
      </c>
      <c r="U181" s="36">
        <f>SUMIFS(СВЦЭМ!$E$33:$E$776,СВЦЭМ!$A$33:$A$776,$A181,СВЦЭМ!$B$33:$B$776,U$155)+'СЕТ СН'!$F$12</f>
        <v>87.495142680000001</v>
      </c>
      <c r="V181" s="36">
        <f>SUMIFS(СВЦЭМ!$E$33:$E$776,СВЦЭМ!$A$33:$A$776,$A181,СВЦЭМ!$B$33:$B$776,V$155)+'СЕТ СН'!$F$12</f>
        <v>87.404028620000005</v>
      </c>
      <c r="W181" s="36">
        <f>SUMIFS(СВЦЭМ!$E$33:$E$776,СВЦЭМ!$A$33:$A$776,$A181,СВЦЭМ!$B$33:$B$776,W$155)+'СЕТ СН'!$F$12</f>
        <v>87.516103970000003</v>
      </c>
      <c r="X181" s="36">
        <f>SUMIFS(СВЦЭМ!$E$33:$E$776,СВЦЭМ!$A$33:$A$776,$A181,СВЦЭМ!$B$33:$B$776,X$155)+'СЕТ СН'!$F$12</f>
        <v>87.317875349999994</v>
      </c>
      <c r="Y181" s="36">
        <f>SUMIFS(СВЦЭМ!$E$33:$E$776,СВЦЭМ!$A$33:$A$776,$A181,СВЦЭМ!$B$33:$B$776,Y$155)+'СЕТ СН'!$F$12</f>
        <v>93.617878700000006</v>
      </c>
    </row>
    <row r="182" spans="1:27" ht="15.75" x14ac:dyDescent="0.2">
      <c r="A182" s="35">
        <f t="shared" si="4"/>
        <v>44131</v>
      </c>
      <c r="B182" s="36">
        <f>SUMIFS(СВЦЭМ!$E$33:$E$776,СВЦЭМ!$A$33:$A$776,$A182,СВЦЭМ!$B$33:$B$776,B$155)+'СЕТ СН'!$F$12</f>
        <v>109.85895733</v>
      </c>
      <c r="C182" s="36">
        <f>SUMIFS(СВЦЭМ!$E$33:$E$776,СВЦЭМ!$A$33:$A$776,$A182,СВЦЭМ!$B$33:$B$776,C$155)+'СЕТ СН'!$F$12</f>
        <v>123.6481888</v>
      </c>
      <c r="D182" s="36">
        <f>SUMIFS(СВЦЭМ!$E$33:$E$776,СВЦЭМ!$A$33:$A$776,$A182,СВЦЭМ!$B$33:$B$776,D$155)+'СЕТ СН'!$F$12</f>
        <v>134.62205893999999</v>
      </c>
      <c r="E182" s="36">
        <f>SUMIFS(СВЦЭМ!$E$33:$E$776,СВЦЭМ!$A$33:$A$776,$A182,СВЦЭМ!$B$33:$B$776,E$155)+'СЕТ СН'!$F$12</f>
        <v>137.21451084</v>
      </c>
      <c r="F182" s="36">
        <f>SUMIFS(СВЦЭМ!$E$33:$E$776,СВЦЭМ!$A$33:$A$776,$A182,СВЦЭМ!$B$33:$B$776,F$155)+'СЕТ СН'!$F$12</f>
        <v>135.77606305</v>
      </c>
      <c r="G182" s="36">
        <f>SUMIFS(СВЦЭМ!$E$33:$E$776,СВЦЭМ!$A$33:$A$776,$A182,СВЦЭМ!$B$33:$B$776,G$155)+'СЕТ СН'!$F$12</f>
        <v>134.27980208</v>
      </c>
      <c r="H182" s="36">
        <f>SUMIFS(СВЦЭМ!$E$33:$E$776,СВЦЭМ!$A$33:$A$776,$A182,СВЦЭМ!$B$33:$B$776,H$155)+'СЕТ СН'!$F$12</f>
        <v>129.07171987000001</v>
      </c>
      <c r="I182" s="36">
        <f>SUMIFS(СВЦЭМ!$E$33:$E$776,СВЦЭМ!$A$33:$A$776,$A182,СВЦЭМ!$B$33:$B$776,I$155)+'СЕТ СН'!$F$12</f>
        <v>124.32599109</v>
      </c>
      <c r="J182" s="36">
        <f>SUMIFS(СВЦЭМ!$E$33:$E$776,СВЦЭМ!$A$33:$A$776,$A182,СВЦЭМ!$B$33:$B$776,J$155)+'СЕТ СН'!$F$12</f>
        <v>112.20208166</v>
      </c>
      <c r="K182" s="36">
        <f>SUMIFS(СВЦЭМ!$E$33:$E$776,СВЦЭМ!$A$33:$A$776,$A182,СВЦЭМ!$B$33:$B$776,K$155)+'СЕТ СН'!$F$12</f>
        <v>106.32595635</v>
      </c>
      <c r="L182" s="36">
        <f>SUMIFS(СВЦЭМ!$E$33:$E$776,СВЦЭМ!$A$33:$A$776,$A182,СВЦЭМ!$B$33:$B$776,L$155)+'СЕТ СН'!$F$12</f>
        <v>107.55568017</v>
      </c>
      <c r="M182" s="36">
        <f>SUMIFS(СВЦЭМ!$E$33:$E$776,СВЦЭМ!$A$33:$A$776,$A182,СВЦЭМ!$B$33:$B$776,M$155)+'СЕТ СН'!$F$12</f>
        <v>108.23659831000001</v>
      </c>
      <c r="N182" s="36">
        <f>SUMIFS(СВЦЭМ!$E$33:$E$776,СВЦЭМ!$A$33:$A$776,$A182,СВЦЭМ!$B$33:$B$776,N$155)+'СЕТ СН'!$F$12</f>
        <v>109.51199985</v>
      </c>
      <c r="O182" s="36">
        <f>SUMIFS(СВЦЭМ!$E$33:$E$776,СВЦЭМ!$A$33:$A$776,$A182,СВЦЭМ!$B$33:$B$776,O$155)+'СЕТ СН'!$F$12</f>
        <v>117.03813202000001</v>
      </c>
      <c r="P182" s="36">
        <f>SUMIFS(СВЦЭМ!$E$33:$E$776,СВЦЭМ!$A$33:$A$776,$A182,СВЦЭМ!$B$33:$B$776,P$155)+'СЕТ СН'!$F$12</f>
        <v>123.0750324</v>
      </c>
      <c r="Q182" s="36">
        <f>SUMIFS(СВЦЭМ!$E$33:$E$776,СВЦЭМ!$A$33:$A$776,$A182,СВЦЭМ!$B$33:$B$776,Q$155)+'СЕТ СН'!$F$12</f>
        <v>116.70687805999999</v>
      </c>
      <c r="R182" s="36">
        <f>SUMIFS(СВЦЭМ!$E$33:$E$776,СВЦЭМ!$A$33:$A$776,$A182,СВЦЭМ!$B$33:$B$776,R$155)+'СЕТ СН'!$F$12</f>
        <v>107.32959329000001</v>
      </c>
      <c r="S182" s="36">
        <f>SUMIFS(СВЦЭМ!$E$33:$E$776,СВЦЭМ!$A$33:$A$776,$A182,СВЦЭМ!$B$33:$B$776,S$155)+'СЕТ СН'!$F$12</f>
        <v>100.39386854</v>
      </c>
      <c r="T182" s="36">
        <f>SUMIFS(СВЦЭМ!$E$33:$E$776,СВЦЭМ!$A$33:$A$776,$A182,СВЦЭМ!$B$33:$B$776,T$155)+'СЕТ СН'!$F$12</f>
        <v>102.71813419999999</v>
      </c>
      <c r="U182" s="36">
        <f>SUMIFS(СВЦЭМ!$E$33:$E$776,СВЦЭМ!$A$33:$A$776,$A182,СВЦЭМ!$B$33:$B$776,U$155)+'СЕТ СН'!$F$12</f>
        <v>102.34469566999999</v>
      </c>
      <c r="V182" s="36">
        <f>SUMIFS(СВЦЭМ!$E$33:$E$776,СВЦЭМ!$A$33:$A$776,$A182,СВЦЭМ!$B$33:$B$776,V$155)+'СЕТ СН'!$F$12</f>
        <v>102.62377193</v>
      </c>
      <c r="W182" s="36">
        <f>SUMIFS(СВЦЭМ!$E$33:$E$776,СВЦЭМ!$A$33:$A$776,$A182,СВЦЭМ!$B$33:$B$776,W$155)+'СЕТ СН'!$F$12</f>
        <v>101.96570302000001</v>
      </c>
      <c r="X182" s="36">
        <f>SUMIFS(СВЦЭМ!$E$33:$E$776,СВЦЭМ!$A$33:$A$776,$A182,СВЦЭМ!$B$33:$B$776,X$155)+'СЕТ СН'!$F$12</f>
        <v>98.911972009999999</v>
      </c>
      <c r="Y182" s="36">
        <f>SUMIFS(СВЦЭМ!$E$33:$E$776,СВЦЭМ!$A$33:$A$776,$A182,СВЦЭМ!$B$33:$B$776,Y$155)+'СЕТ СН'!$F$12</f>
        <v>104.30108122999999</v>
      </c>
    </row>
    <row r="183" spans="1:27" ht="15.75" x14ac:dyDescent="0.2">
      <c r="A183" s="35">
        <f t="shared" si="4"/>
        <v>44132</v>
      </c>
      <c r="B183" s="36">
        <f>SUMIFS(СВЦЭМ!$E$33:$E$776,СВЦЭМ!$A$33:$A$776,$A183,СВЦЭМ!$B$33:$B$776,B$155)+'СЕТ СН'!$F$12</f>
        <v>119.32817839000001</v>
      </c>
      <c r="C183" s="36">
        <f>SUMIFS(СВЦЭМ!$E$33:$E$776,СВЦЭМ!$A$33:$A$776,$A183,СВЦЭМ!$B$33:$B$776,C$155)+'СЕТ СН'!$F$12</f>
        <v>128.50807445000001</v>
      </c>
      <c r="D183" s="36">
        <f>SUMIFS(СВЦЭМ!$E$33:$E$776,СВЦЭМ!$A$33:$A$776,$A183,СВЦЭМ!$B$33:$B$776,D$155)+'СЕТ СН'!$F$12</f>
        <v>128.80783457999999</v>
      </c>
      <c r="E183" s="36">
        <f>SUMIFS(СВЦЭМ!$E$33:$E$776,СВЦЭМ!$A$33:$A$776,$A183,СВЦЭМ!$B$33:$B$776,E$155)+'СЕТ СН'!$F$12</f>
        <v>129.39167115000001</v>
      </c>
      <c r="F183" s="36">
        <f>SUMIFS(СВЦЭМ!$E$33:$E$776,СВЦЭМ!$A$33:$A$776,$A183,СВЦЭМ!$B$33:$B$776,F$155)+'СЕТ СН'!$F$12</f>
        <v>130.65230434</v>
      </c>
      <c r="G183" s="36">
        <f>SUMIFS(СВЦЭМ!$E$33:$E$776,СВЦЭМ!$A$33:$A$776,$A183,СВЦЭМ!$B$33:$B$776,G$155)+'СЕТ СН'!$F$12</f>
        <v>128.59317616999999</v>
      </c>
      <c r="H183" s="36">
        <f>SUMIFS(СВЦЭМ!$E$33:$E$776,СВЦЭМ!$A$33:$A$776,$A183,СВЦЭМ!$B$33:$B$776,H$155)+'СЕТ СН'!$F$12</f>
        <v>130.25282227</v>
      </c>
      <c r="I183" s="36">
        <f>SUMIFS(СВЦЭМ!$E$33:$E$776,СВЦЭМ!$A$33:$A$776,$A183,СВЦЭМ!$B$33:$B$776,I$155)+'СЕТ СН'!$F$12</f>
        <v>127.73370935</v>
      </c>
      <c r="J183" s="36">
        <f>SUMIFS(СВЦЭМ!$E$33:$E$776,СВЦЭМ!$A$33:$A$776,$A183,СВЦЭМ!$B$33:$B$776,J$155)+'СЕТ СН'!$F$12</f>
        <v>118.25233777</v>
      </c>
      <c r="K183" s="36">
        <f>SUMIFS(СВЦЭМ!$E$33:$E$776,СВЦЭМ!$A$33:$A$776,$A183,СВЦЭМ!$B$33:$B$776,K$155)+'СЕТ СН'!$F$12</f>
        <v>110.95844907999999</v>
      </c>
      <c r="L183" s="36">
        <f>SUMIFS(СВЦЭМ!$E$33:$E$776,СВЦЭМ!$A$33:$A$776,$A183,СВЦЭМ!$B$33:$B$776,L$155)+'СЕТ СН'!$F$12</f>
        <v>111.23857013999999</v>
      </c>
      <c r="M183" s="36">
        <f>SUMIFS(СВЦЭМ!$E$33:$E$776,СВЦЭМ!$A$33:$A$776,$A183,СВЦЭМ!$B$33:$B$776,M$155)+'СЕТ СН'!$F$12</f>
        <v>111.33831914</v>
      </c>
      <c r="N183" s="36">
        <f>SUMIFS(СВЦЭМ!$E$33:$E$776,СВЦЭМ!$A$33:$A$776,$A183,СВЦЭМ!$B$33:$B$776,N$155)+'СЕТ СН'!$F$12</f>
        <v>113.11501084</v>
      </c>
      <c r="O183" s="36">
        <f>SUMIFS(СВЦЭМ!$E$33:$E$776,СВЦЭМ!$A$33:$A$776,$A183,СВЦЭМ!$B$33:$B$776,O$155)+'СЕТ СН'!$F$12</f>
        <v>118.86346088000001</v>
      </c>
      <c r="P183" s="36">
        <f>SUMIFS(СВЦЭМ!$E$33:$E$776,СВЦЭМ!$A$33:$A$776,$A183,СВЦЭМ!$B$33:$B$776,P$155)+'СЕТ СН'!$F$12</f>
        <v>124.60706681000001</v>
      </c>
      <c r="Q183" s="36">
        <f>SUMIFS(СВЦЭМ!$E$33:$E$776,СВЦЭМ!$A$33:$A$776,$A183,СВЦЭМ!$B$33:$B$776,Q$155)+'СЕТ СН'!$F$12</f>
        <v>118.32783274000001</v>
      </c>
      <c r="R183" s="36">
        <f>SUMIFS(СВЦЭМ!$E$33:$E$776,СВЦЭМ!$A$33:$A$776,$A183,СВЦЭМ!$B$33:$B$776,R$155)+'СЕТ СН'!$F$12</f>
        <v>109.80804336999999</v>
      </c>
      <c r="S183" s="36">
        <f>SUMIFS(СВЦЭМ!$E$33:$E$776,СВЦЭМ!$A$33:$A$776,$A183,СВЦЭМ!$B$33:$B$776,S$155)+'СЕТ СН'!$F$12</f>
        <v>102.69567135</v>
      </c>
      <c r="T183" s="36">
        <f>SUMIFS(СВЦЭМ!$E$33:$E$776,СВЦЭМ!$A$33:$A$776,$A183,СВЦЭМ!$B$33:$B$776,T$155)+'СЕТ СН'!$F$12</f>
        <v>103.00775489</v>
      </c>
      <c r="U183" s="36">
        <f>SUMIFS(СВЦЭМ!$E$33:$E$776,СВЦЭМ!$A$33:$A$776,$A183,СВЦЭМ!$B$33:$B$776,U$155)+'СЕТ СН'!$F$12</f>
        <v>103.61806360999999</v>
      </c>
      <c r="V183" s="36">
        <f>SUMIFS(СВЦЭМ!$E$33:$E$776,СВЦЭМ!$A$33:$A$776,$A183,СВЦЭМ!$B$33:$B$776,V$155)+'СЕТ СН'!$F$12</f>
        <v>102.506867</v>
      </c>
      <c r="W183" s="36">
        <f>SUMIFS(СВЦЭМ!$E$33:$E$776,СВЦЭМ!$A$33:$A$776,$A183,СВЦЭМ!$B$33:$B$776,W$155)+'СЕТ СН'!$F$12</f>
        <v>102.31141479</v>
      </c>
      <c r="X183" s="36">
        <f>SUMIFS(СВЦЭМ!$E$33:$E$776,СВЦЭМ!$A$33:$A$776,$A183,СВЦЭМ!$B$33:$B$776,X$155)+'СЕТ СН'!$F$12</f>
        <v>102.76566689000001</v>
      </c>
      <c r="Y183" s="36">
        <f>SUMIFS(СВЦЭМ!$E$33:$E$776,СВЦЭМ!$A$33:$A$776,$A183,СВЦЭМ!$B$33:$B$776,Y$155)+'СЕТ СН'!$F$12</f>
        <v>106.86930196</v>
      </c>
    </row>
    <row r="184" spans="1:27" ht="15.75" x14ac:dyDescent="0.2">
      <c r="A184" s="35">
        <f t="shared" si="4"/>
        <v>44133</v>
      </c>
      <c r="B184" s="36">
        <f>SUMIFS(СВЦЭМ!$E$33:$E$776,СВЦЭМ!$A$33:$A$776,$A184,СВЦЭМ!$B$33:$B$776,B$155)+'СЕТ СН'!$F$12</f>
        <v>114.7154695</v>
      </c>
      <c r="C184" s="36">
        <f>SUMIFS(СВЦЭМ!$E$33:$E$776,СВЦЭМ!$A$33:$A$776,$A184,СВЦЭМ!$B$33:$B$776,C$155)+'СЕТ СН'!$F$12</f>
        <v>124.91605842</v>
      </c>
      <c r="D184" s="36">
        <f>SUMIFS(СВЦЭМ!$E$33:$E$776,СВЦЭМ!$A$33:$A$776,$A184,СВЦЭМ!$B$33:$B$776,D$155)+'СЕТ СН'!$F$12</f>
        <v>126.61450546</v>
      </c>
      <c r="E184" s="36">
        <f>SUMIFS(СВЦЭМ!$E$33:$E$776,СВЦЭМ!$A$33:$A$776,$A184,СВЦЭМ!$B$33:$B$776,E$155)+'СЕТ СН'!$F$12</f>
        <v>125.65745966999999</v>
      </c>
      <c r="F184" s="36">
        <f>SUMIFS(СВЦЭМ!$E$33:$E$776,СВЦЭМ!$A$33:$A$776,$A184,СВЦЭМ!$B$33:$B$776,F$155)+'СЕТ СН'!$F$12</f>
        <v>126.44425206</v>
      </c>
      <c r="G184" s="36">
        <f>SUMIFS(СВЦЭМ!$E$33:$E$776,СВЦЭМ!$A$33:$A$776,$A184,СВЦЭМ!$B$33:$B$776,G$155)+'СЕТ СН'!$F$12</f>
        <v>136.05830348999999</v>
      </c>
      <c r="H184" s="36">
        <f>SUMIFS(СВЦЭМ!$E$33:$E$776,СВЦЭМ!$A$33:$A$776,$A184,СВЦЭМ!$B$33:$B$776,H$155)+'СЕТ СН'!$F$12</f>
        <v>138.11119779000001</v>
      </c>
      <c r="I184" s="36">
        <f>SUMIFS(СВЦЭМ!$E$33:$E$776,СВЦЭМ!$A$33:$A$776,$A184,СВЦЭМ!$B$33:$B$776,I$155)+'СЕТ СН'!$F$12</f>
        <v>124.2003084</v>
      </c>
      <c r="J184" s="36">
        <f>SUMIFS(СВЦЭМ!$E$33:$E$776,СВЦЭМ!$A$33:$A$776,$A184,СВЦЭМ!$B$33:$B$776,J$155)+'СЕТ СН'!$F$12</f>
        <v>110.63723047000001</v>
      </c>
      <c r="K184" s="36">
        <f>SUMIFS(СВЦЭМ!$E$33:$E$776,СВЦЭМ!$A$33:$A$776,$A184,СВЦЭМ!$B$33:$B$776,K$155)+'СЕТ СН'!$F$12</f>
        <v>103.01323857</v>
      </c>
      <c r="L184" s="36">
        <f>SUMIFS(СВЦЭМ!$E$33:$E$776,СВЦЭМ!$A$33:$A$776,$A184,СВЦЭМ!$B$33:$B$776,L$155)+'СЕТ СН'!$F$12</f>
        <v>103.96260676</v>
      </c>
      <c r="M184" s="36">
        <f>SUMIFS(СВЦЭМ!$E$33:$E$776,СВЦЭМ!$A$33:$A$776,$A184,СВЦЭМ!$B$33:$B$776,M$155)+'СЕТ СН'!$F$12</f>
        <v>104.30735287</v>
      </c>
      <c r="N184" s="36">
        <f>SUMIFS(СВЦЭМ!$E$33:$E$776,СВЦЭМ!$A$33:$A$776,$A184,СВЦЭМ!$B$33:$B$776,N$155)+'СЕТ СН'!$F$12</f>
        <v>102.72493679999999</v>
      </c>
      <c r="O184" s="36">
        <f>SUMIFS(СВЦЭМ!$E$33:$E$776,СВЦЭМ!$A$33:$A$776,$A184,СВЦЭМ!$B$33:$B$776,O$155)+'СЕТ СН'!$F$12</f>
        <v>103.18248375</v>
      </c>
      <c r="P184" s="36">
        <f>SUMIFS(СВЦЭМ!$E$33:$E$776,СВЦЭМ!$A$33:$A$776,$A184,СВЦЭМ!$B$33:$B$776,P$155)+'СЕТ СН'!$F$12</f>
        <v>108.79760768</v>
      </c>
      <c r="Q184" s="36">
        <f>SUMIFS(СВЦЭМ!$E$33:$E$776,СВЦЭМ!$A$33:$A$776,$A184,СВЦЭМ!$B$33:$B$776,Q$155)+'СЕТ СН'!$F$12</f>
        <v>103.04226041</v>
      </c>
      <c r="R184" s="36">
        <f>SUMIFS(СВЦЭМ!$E$33:$E$776,СВЦЭМ!$A$33:$A$776,$A184,СВЦЭМ!$B$33:$B$776,R$155)+'СЕТ СН'!$F$12</f>
        <v>102.2055261</v>
      </c>
      <c r="S184" s="36">
        <f>SUMIFS(СВЦЭМ!$E$33:$E$776,СВЦЭМ!$A$33:$A$776,$A184,СВЦЭМ!$B$33:$B$776,S$155)+'СЕТ СН'!$F$12</f>
        <v>102.24362321</v>
      </c>
      <c r="T184" s="36">
        <f>SUMIFS(СВЦЭМ!$E$33:$E$776,СВЦЭМ!$A$33:$A$776,$A184,СВЦЭМ!$B$33:$B$776,T$155)+'СЕТ СН'!$F$12</f>
        <v>106.28669644999999</v>
      </c>
      <c r="U184" s="36">
        <f>SUMIFS(СВЦЭМ!$E$33:$E$776,СВЦЭМ!$A$33:$A$776,$A184,СВЦЭМ!$B$33:$B$776,U$155)+'СЕТ СН'!$F$12</f>
        <v>106.17067391</v>
      </c>
      <c r="V184" s="36">
        <f>SUMIFS(СВЦЭМ!$E$33:$E$776,СВЦЭМ!$A$33:$A$776,$A184,СВЦЭМ!$B$33:$B$776,V$155)+'СЕТ СН'!$F$12</f>
        <v>103.82105611</v>
      </c>
      <c r="W184" s="36">
        <f>SUMIFS(СВЦЭМ!$E$33:$E$776,СВЦЭМ!$A$33:$A$776,$A184,СВЦЭМ!$B$33:$B$776,W$155)+'СЕТ СН'!$F$12</f>
        <v>101.69904045</v>
      </c>
      <c r="X184" s="36">
        <f>SUMIFS(СВЦЭМ!$E$33:$E$776,СВЦЭМ!$A$33:$A$776,$A184,СВЦЭМ!$B$33:$B$776,X$155)+'СЕТ СН'!$F$12</f>
        <v>108.91518162</v>
      </c>
      <c r="Y184" s="36">
        <f>SUMIFS(СВЦЭМ!$E$33:$E$776,СВЦЭМ!$A$33:$A$776,$A184,СВЦЭМ!$B$33:$B$776,Y$155)+'СЕТ СН'!$F$12</f>
        <v>112.56231151</v>
      </c>
    </row>
    <row r="185" spans="1:27" ht="15.75" x14ac:dyDescent="0.2">
      <c r="A185" s="35">
        <f t="shared" si="4"/>
        <v>44134</v>
      </c>
      <c r="B185" s="36">
        <f>SUMIFS(СВЦЭМ!$E$33:$E$776,СВЦЭМ!$A$33:$A$776,$A185,СВЦЭМ!$B$33:$B$776,B$155)+'СЕТ СН'!$F$12</f>
        <v>112.62502665</v>
      </c>
      <c r="C185" s="36">
        <f>SUMIFS(СВЦЭМ!$E$33:$E$776,СВЦЭМ!$A$33:$A$776,$A185,СВЦЭМ!$B$33:$B$776,C$155)+'СЕТ СН'!$F$12</f>
        <v>121.68810709</v>
      </c>
      <c r="D185" s="36">
        <f>SUMIFS(СВЦЭМ!$E$33:$E$776,СВЦЭМ!$A$33:$A$776,$A185,СВЦЭМ!$B$33:$B$776,D$155)+'СЕТ СН'!$F$12</f>
        <v>136.01769241</v>
      </c>
      <c r="E185" s="36">
        <f>SUMIFS(СВЦЭМ!$E$33:$E$776,СВЦЭМ!$A$33:$A$776,$A185,СВЦЭМ!$B$33:$B$776,E$155)+'СЕТ СН'!$F$12</f>
        <v>138.51968848999999</v>
      </c>
      <c r="F185" s="36">
        <f>SUMIFS(СВЦЭМ!$E$33:$E$776,СВЦЭМ!$A$33:$A$776,$A185,СВЦЭМ!$B$33:$B$776,F$155)+'СЕТ СН'!$F$12</f>
        <v>137.57455547000001</v>
      </c>
      <c r="G185" s="36">
        <f>SUMIFS(СВЦЭМ!$E$33:$E$776,СВЦЭМ!$A$33:$A$776,$A185,СВЦЭМ!$B$33:$B$776,G$155)+'СЕТ СН'!$F$12</f>
        <v>135.18756060000001</v>
      </c>
      <c r="H185" s="36">
        <f>SUMIFS(СВЦЭМ!$E$33:$E$776,СВЦЭМ!$A$33:$A$776,$A185,СВЦЭМ!$B$33:$B$776,H$155)+'СЕТ СН'!$F$12</f>
        <v>124.04516915000001</v>
      </c>
      <c r="I185" s="36">
        <f>SUMIFS(СВЦЭМ!$E$33:$E$776,СВЦЭМ!$A$33:$A$776,$A185,СВЦЭМ!$B$33:$B$776,I$155)+'СЕТ СН'!$F$12</f>
        <v>122.12483742000001</v>
      </c>
      <c r="J185" s="36">
        <f>SUMIFS(СВЦЭМ!$E$33:$E$776,СВЦЭМ!$A$33:$A$776,$A185,СВЦЭМ!$B$33:$B$776,J$155)+'СЕТ СН'!$F$12</f>
        <v>110.84378768000001</v>
      </c>
      <c r="K185" s="36">
        <f>SUMIFS(СВЦЭМ!$E$33:$E$776,СВЦЭМ!$A$33:$A$776,$A185,СВЦЭМ!$B$33:$B$776,K$155)+'СЕТ СН'!$F$12</f>
        <v>108.23222855</v>
      </c>
      <c r="L185" s="36">
        <f>SUMIFS(СВЦЭМ!$E$33:$E$776,СВЦЭМ!$A$33:$A$776,$A185,СВЦЭМ!$B$33:$B$776,L$155)+'СЕТ СН'!$F$12</f>
        <v>108.59020662</v>
      </c>
      <c r="M185" s="36">
        <f>SUMIFS(СВЦЭМ!$E$33:$E$776,СВЦЭМ!$A$33:$A$776,$A185,СВЦЭМ!$B$33:$B$776,M$155)+'СЕТ СН'!$F$12</f>
        <v>108.06853869</v>
      </c>
      <c r="N185" s="36">
        <f>SUMIFS(СВЦЭМ!$E$33:$E$776,СВЦЭМ!$A$33:$A$776,$A185,СВЦЭМ!$B$33:$B$776,N$155)+'СЕТ СН'!$F$12</f>
        <v>107.89838521999999</v>
      </c>
      <c r="O185" s="36">
        <f>SUMIFS(СВЦЭМ!$E$33:$E$776,СВЦЭМ!$A$33:$A$776,$A185,СВЦЭМ!$B$33:$B$776,O$155)+'СЕТ СН'!$F$12</f>
        <v>113.12398810000001</v>
      </c>
      <c r="P185" s="36">
        <f>SUMIFS(СВЦЭМ!$E$33:$E$776,СВЦЭМ!$A$33:$A$776,$A185,СВЦЭМ!$B$33:$B$776,P$155)+'СЕТ СН'!$F$12</f>
        <v>116.78444523</v>
      </c>
      <c r="Q185" s="36">
        <f>SUMIFS(СВЦЭМ!$E$33:$E$776,СВЦЭМ!$A$33:$A$776,$A185,СВЦЭМ!$B$33:$B$776,Q$155)+'СЕТ СН'!$F$12</f>
        <v>114.70089161999999</v>
      </c>
      <c r="R185" s="36">
        <f>SUMIFS(СВЦЭМ!$E$33:$E$776,СВЦЭМ!$A$33:$A$776,$A185,СВЦЭМ!$B$33:$B$776,R$155)+'СЕТ СН'!$F$12</f>
        <v>109.61419056</v>
      </c>
      <c r="S185" s="36">
        <f>SUMIFS(СВЦЭМ!$E$33:$E$776,СВЦЭМ!$A$33:$A$776,$A185,СВЦЭМ!$B$33:$B$776,S$155)+'СЕТ СН'!$F$12</f>
        <v>101.85667149</v>
      </c>
      <c r="T185" s="36">
        <f>SUMIFS(СВЦЭМ!$E$33:$E$776,СВЦЭМ!$A$33:$A$776,$A185,СВЦЭМ!$B$33:$B$776,T$155)+'СЕТ СН'!$F$12</f>
        <v>105.90431717</v>
      </c>
      <c r="U185" s="36">
        <f>SUMIFS(СВЦЭМ!$E$33:$E$776,СВЦЭМ!$A$33:$A$776,$A185,СВЦЭМ!$B$33:$B$776,U$155)+'СЕТ СН'!$F$12</f>
        <v>105.81491334</v>
      </c>
      <c r="V185" s="36">
        <f>SUMIFS(СВЦЭМ!$E$33:$E$776,СВЦЭМ!$A$33:$A$776,$A185,СВЦЭМ!$B$33:$B$776,V$155)+'СЕТ СН'!$F$12</f>
        <v>103.54683611</v>
      </c>
      <c r="W185" s="36">
        <f>SUMIFS(СВЦЭМ!$E$33:$E$776,СВЦЭМ!$A$33:$A$776,$A185,СВЦЭМ!$B$33:$B$776,W$155)+'СЕТ СН'!$F$12</f>
        <v>101.95991616000001</v>
      </c>
      <c r="X185" s="36">
        <f>SUMIFS(СВЦЭМ!$E$33:$E$776,СВЦЭМ!$A$33:$A$776,$A185,СВЦЭМ!$B$33:$B$776,X$155)+'СЕТ СН'!$F$12</f>
        <v>100.29589138</v>
      </c>
      <c r="Y185" s="36">
        <f>SUMIFS(СВЦЭМ!$E$33:$E$776,СВЦЭМ!$A$33:$A$776,$A185,СВЦЭМ!$B$33:$B$776,Y$155)+'СЕТ СН'!$F$12</f>
        <v>106.63043902</v>
      </c>
    </row>
    <row r="186" spans="1:27" ht="15.75" x14ac:dyDescent="0.2">
      <c r="A186" s="35">
        <f t="shared" si="4"/>
        <v>44135</v>
      </c>
      <c r="B186" s="36">
        <f>SUMIFS(СВЦЭМ!$E$33:$E$776,СВЦЭМ!$A$33:$A$776,$A186,СВЦЭМ!$B$33:$B$776,B$155)+'СЕТ СН'!$F$12</f>
        <v>104.35479895</v>
      </c>
      <c r="C186" s="36">
        <f>SUMIFS(СВЦЭМ!$E$33:$E$776,СВЦЭМ!$A$33:$A$776,$A186,СВЦЭМ!$B$33:$B$776,C$155)+'СЕТ СН'!$F$12</f>
        <v>114.11099222</v>
      </c>
      <c r="D186" s="36">
        <f>SUMIFS(СВЦЭМ!$E$33:$E$776,СВЦЭМ!$A$33:$A$776,$A186,СВЦЭМ!$B$33:$B$776,D$155)+'СЕТ СН'!$F$12</f>
        <v>121.06093093</v>
      </c>
      <c r="E186" s="36">
        <f>SUMIFS(СВЦЭМ!$E$33:$E$776,СВЦЭМ!$A$33:$A$776,$A186,СВЦЭМ!$B$33:$B$776,E$155)+'СЕТ СН'!$F$12</f>
        <v>120.98056639000001</v>
      </c>
      <c r="F186" s="36">
        <f>SUMIFS(СВЦЭМ!$E$33:$E$776,СВЦЭМ!$A$33:$A$776,$A186,СВЦЭМ!$B$33:$B$776,F$155)+'СЕТ СН'!$F$12</f>
        <v>122.78035964</v>
      </c>
      <c r="G186" s="36">
        <f>SUMIFS(СВЦЭМ!$E$33:$E$776,СВЦЭМ!$A$33:$A$776,$A186,СВЦЭМ!$B$33:$B$776,G$155)+'СЕТ СН'!$F$12</f>
        <v>121.16423789</v>
      </c>
      <c r="H186" s="36">
        <f>SUMIFS(СВЦЭМ!$E$33:$E$776,СВЦЭМ!$A$33:$A$776,$A186,СВЦЭМ!$B$33:$B$776,H$155)+'СЕТ СН'!$F$12</f>
        <v>118.22071683999999</v>
      </c>
      <c r="I186" s="36">
        <f>SUMIFS(СВЦЭМ!$E$33:$E$776,СВЦЭМ!$A$33:$A$776,$A186,СВЦЭМ!$B$33:$B$776,I$155)+'СЕТ СН'!$F$12</f>
        <v>114.62272729999999</v>
      </c>
      <c r="J186" s="36">
        <f>SUMIFS(СВЦЭМ!$E$33:$E$776,СВЦЭМ!$A$33:$A$776,$A186,СВЦЭМ!$B$33:$B$776,J$155)+'СЕТ СН'!$F$12</f>
        <v>102.58357878</v>
      </c>
      <c r="K186" s="36">
        <f>SUMIFS(СВЦЭМ!$E$33:$E$776,СВЦЭМ!$A$33:$A$776,$A186,СВЦЭМ!$B$33:$B$776,K$155)+'СЕТ СН'!$F$12</f>
        <v>94.947702100000001</v>
      </c>
      <c r="L186" s="36">
        <f>SUMIFS(СВЦЭМ!$E$33:$E$776,СВЦЭМ!$A$33:$A$776,$A186,СВЦЭМ!$B$33:$B$776,L$155)+'СЕТ СН'!$F$12</f>
        <v>97.511172130000006</v>
      </c>
      <c r="M186" s="36">
        <f>SUMIFS(СВЦЭМ!$E$33:$E$776,СВЦЭМ!$A$33:$A$776,$A186,СВЦЭМ!$B$33:$B$776,M$155)+'СЕТ СН'!$F$12</f>
        <v>95.537018880000005</v>
      </c>
      <c r="N186" s="36">
        <f>SUMIFS(СВЦЭМ!$E$33:$E$776,СВЦЭМ!$A$33:$A$776,$A186,СВЦЭМ!$B$33:$B$776,N$155)+'СЕТ СН'!$F$12</f>
        <v>94.093422439999998</v>
      </c>
      <c r="O186" s="36">
        <f>SUMIFS(СВЦЭМ!$E$33:$E$776,СВЦЭМ!$A$33:$A$776,$A186,СВЦЭМ!$B$33:$B$776,O$155)+'СЕТ СН'!$F$12</f>
        <v>99.531995109999997</v>
      </c>
      <c r="P186" s="36">
        <f>SUMIFS(СВЦЭМ!$E$33:$E$776,СВЦЭМ!$A$33:$A$776,$A186,СВЦЭМ!$B$33:$B$776,P$155)+'СЕТ СН'!$F$12</f>
        <v>106.84972126</v>
      </c>
      <c r="Q186" s="36">
        <f>SUMIFS(СВЦЭМ!$E$33:$E$776,СВЦЭМ!$A$33:$A$776,$A186,СВЦЭМ!$B$33:$B$776,Q$155)+'СЕТ СН'!$F$12</f>
        <v>101.75088151999999</v>
      </c>
      <c r="R186" s="36">
        <f>SUMIFS(СВЦЭМ!$E$33:$E$776,СВЦЭМ!$A$33:$A$776,$A186,СВЦЭМ!$B$33:$B$776,R$155)+'СЕТ СН'!$F$12</f>
        <v>96.669671859999994</v>
      </c>
      <c r="S186" s="36">
        <f>SUMIFS(СВЦЭМ!$E$33:$E$776,СВЦЭМ!$A$33:$A$776,$A186,СВЦЭМ!$B$33:$B$776,S$155)+'СЕТ СН'!$F$12</f>
        <v>95.196228719999993</v>
      </c>
      <c r="T186" s="36">
        <f>SUMIFS(СВЦЭМ!$E$33:$E$776,СВЦЭМ!$A$33:$A$776,$A186,СВЦЭМ!$B$33:$B$776,T$155)+'СЕТ СН'!$F$12</f>
        <v>99.499817530000001</v>
      </c>
      <c r="U186" s="36">
        <f>SUMIFS(СВЦЭМ!$E$33:$E$776,СВЦЭМ!$A$33:$A$776,$A186,СВЦЭМ!$B$33:$B$776,U$155)+'СЕТ СН'!$F$12</f>
        <v>100.45792519</v>
      </c>
      <c r="V186" s="36">
        <f>SUMIFS(СВЦЭМ!$E$33:$E$776,СВЦЭМ!$A$33:$A$776,$A186,СВЦЭМ!$B$33:$B$776,V$155)+'СЕТ СН'!$F$12</f>
        <v>98.664837509999998</v>
      </c>
      <c r="W186" s="36">
        <f>SUMIFS(СВЦЭМ!$E$33:$E$776,СВЦЭМ!$A$33:$A$776,$A186,СВЦЭМ!$B$33:$B$776,W$155)+'СЕТ СН'!$F$12</f>
        <v>96.880436360000004</v>
      </c>
      <c r="X186" s="36">
        <f>SUMIFS(СВЦЭМ!$E$33:$E$776,СВЦЭМ!$A$33:$A$776,$A186,СВЦЭМ!$B$33:$B$776,X$155)+'СЕТ СН'!$F$12</f>
        <v>91.079430830000007</v>
      </c>
      <c r="Y186" s="36">
        <f>SUMIFS(СВЦЭМ!$E$33:$E$776,СВЦЭМ!$A$33:$A$776,$A186,СВЦЭМ!$B$33:$B$776,Y$155)+'СЕТ СН'!$F$12</f>
        <v>92.553682379999998</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0" t="s">
        <v>7</v>
      </c>
      <c r="B188" s="124" t="s">
        <v>107</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31"/>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32"/>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01.10.2020</v>
      </c>
      <c r="B191" s="36">
        <f>SUMIFS(СВЦЭМ!$F$33:$F$776,СВЦЭМ!$A$33:$A$776,$A191,СВЦЭМ!$B$33:$B$776,B$190)+'СЕТ СН'!$F$12</f>
        <v>91.950031609999996</v>
      </c>
      <c r="C191" s="36">
        <f>SUMIFS(СВЦЭМ!$F$33:$F$776,СВЦЭМ!$A$33:$A$776,$A191,СВЦЭМ!$B$33:$B$776,C$190)+'СЕТ СН'!$F$12</f>
        <v>100.96847287999999</v>
      </c>
      <c r="D191" s="36">
        <f>SUMIFS(СВЦЭМ!$F$33:$F$776,СВЦЭМ!$A$33:$A$776,$A191,СВЦЭМ!$B$33:$B$776,D$190)+'СЕТ СН'!$F$12</f>
        <v>107.55142877999999</v>
      </c>
      <c r="E191" s="36">
        <f>SUMIFS(СВЦЭМ!$F$33:$F$776,СВЦЭМ!$A$33:$A$776,$A191,СВЦЭМ!$B$33:$B$776,E$190)+'СЕТ СН'!$F$12</f>
        <v>110.75574501</v>
      </c>
      <c r="F191" s="36">
        <f>SUMIFS(СВЦЭМ!$F$33:$F$776,СВЦЭМ!$A$33:$A$776,$A191,СВЦЭМ!$B$33:$B$776,F$190)+'СЕТ СН'!$F$12</f>
        <v>110.86153882000001</v>
      </c>
      <c r="G191" s="36">
        <f>SUMIFS(СВЦЭМ!$F$33:$F$776,СВЦЭМ!$A$33:$A$776,$A191,СВЦЭМ!$B$33:$B$776,G$190)+'СЕТ СН'!$F$12</f>
        <v>108.41406384</v>
      </c>
      <c r="H191" s="36">
        <f>SUMIFS(СВЦЭМ!$F$33:$F$776,СВЦЭМ!$A$33:$A$776,$A191,СВЦЭМ!$B$33:$B$776,H$190)+'СЕТ СН'!$F$12</f>
        <v>100.82947812</v>
      </c>
      <c r="I191" s="36">
        <f>SUMIFS(СВЦЭМ!$F$33:$F$776,СВЦЭМ!$A$33:$A$776,$A191,СВЦЭМ!$B$33:$B$776,I$190)+'СЕТ СН'!$F$12</f>
        <v>92.581689409999996</v>
      </c>
      <c r="J191" s="36">
        <f>SUMIFS(СВЦЭМ!$F$33:$F$776,СВЦЭМ!$A$33:$A$776,$A191,СВЦЭМ!$B$33:$B$776,J$190)+'СЕТ СН'!$F$12</f>
        <v>83.476648999999995</v>
      </c>
      <c r="K191" s="36">
        <f>SUMIFS(СВЦЭМ!$F$33:$F$776,СВЦЭМ!$A$33:$A$776,$A191,СВЦЭМ!$B$33:$B$776,K$190)+'СЕТ СН'!$F$12</f>
        <v>78.491412699999998</v>
      </c>
      <c r="L191" s="36">
        <f>SUMIFS(СВЦЭМ!$F$33:$F$776,СВЦЭМ!$A$33:$A$776,$A191,СВЦЭМ!$B$33:$B$776,L$190)+'СЕТ СН'!$F$12</f>
        <v>78.606236719999998</v>
      </c>
      <c r="M191" s="36">
        <f>SUMIFS(СВЦЭМ!$F$33:$F$776,СВЦЭМ!$A$33:$A$776,$A191,СВЦЭМ!$B$33:$B$776,M$190)+'СЕТ СН'!$F$12</f>
        <v>79.350529559999998</v>
      </c>
      <c r="N191" s="36">
        <f>SUMIFS(СВЦЭМ!$F$33:$F$776,СВЦЭМ!$A$33:$A$776,$A191,СВЦЭМ!$B$33:$B$776,N$190)+'СЕТ СН'!$F$12</f>
        <v>81.441746679999994</v>
      </c>
      <c r="O191" s="36">
        <f>SUMIFS(СВЦЭМ!$F$33:$F$776,СВЦЭМ!$A$33:$A$776,$A191,СВЦЭМ!$B$33:$B$776,O$190)+'СЕТ СН'!$F$12</f>
        <v>84.821427470000003</v>
      </c>
      <c r="P191" s="36">
        <f>SUMIFS(СВЦЭМ!$F$33:$F$776,СВЦЭМ!$A$33:$A$776,$A191,СВЦЭМ!$B$33:$B$776,P$190)+'СЕТ СН'!$F$12</f>
        <v>88.513596010000001</v>
      </c>
      <c r="Q191" s="36">
        <f>SUMIFS(СВЦЭМ!$F$33:$F$776,СВЦЭМ!$A$33:$A$776,$A191,СВЦЭМ!$B$33:$B$776,Q$190)+'СЕТ СН'!$F$12</f>
        <v>83.551345339999997</v>
      </c>
      <c r="R191" s="36">
        <f>SUMIFS(СВЦЭМ!$F$33:$F$776,СВЦЭМ!$A$33:$A$776,$A191,СВЦЭМ!$B$33:$B$776,R$190)+'СЕТ СН'!$F$12</f>
        <v>77.981031459999997</v>
      </c>
      <c r="S191" s="36">
        <f>SUMIFS(СВЦЭМ!$F$33:$F$776,СВЦЭМ!$A$33:$A$776,$A191,СВЦЭМ!$B$33:$B$776,S$190)+'СЕТ СН'!$F$12</f>
        <v>72.069582800000006</v>
      </c>
      <c r="T191" s="36">
        <f>SUMIFS(СВЦЭМ!$F$33:$F$776,СВЦЭМ!$A$33:$A$776,$A191,СВЦЭМ!$B$33:$B$776,T$190)+'СЕТ СН'!$F$12</f>
        <v>70.429924959999994</v>
      </c>
      <c r="U191" s="36">
        <f>SUMIFS(СВЦЭМ!$F$33:$F$776,СВЦЭМ!$A$33:$A$776,$A191,СВЦЭМ!$B$33:$B$776,U$190)+'СЕТ СН'!$F$12</f>
        <v>71.030149829999999</v>
      </c>
      <c r="V191" s="36">
        <f>SUMIFS(СВЦЭМ!$F$33:$F$776,СВЦЭМ!$A$33:$A$776,$A191,СВЦЭМ!$B$33:$B$776,V$190)+'СЕТ СН'!$F$12</f>
        <v>70.556980719999999</v>
      </c>
      <c r="W191" s="36">
        <f>SUMIFS(СВЦЭМ!$F$33:$F$776,СВЦЭМ!$A$33:$A$776,$A191,СВЦЭМ!$B$33:$B$776,W$190)+'СЕТ СН'!$F$12</f>
        <v>70.316248509999994</v>
      </c>
      <c r="X191" s="36">
        <f>SUMIFS(СВЦЭМ!$F$33:$F$776,СВЦЭМ!$A$33:$A$776,$A191,СВЦЭМ!$B$33:$B$776,X$190)+'СЕТ СН'!$F$12</f>
        <v>71.634748759999994</v>
      </c>
      <c r="Y191" s="36">
        <f>SUMIFS(СВЦЭМ!$F$33:$F$776,СВЦЭМ!$A$33:$A$776,$A191,СВЦЭМ!$B$33:$B$776,Y$190)+'СЕТ СН'!$F$12</f>
        <v>76.088369400000005</v>
      </c>
      <c r="AA191" s="45"/>
    </row>
    <row r="192" spans="1:27" ht="15.75" x14ac:dyDescent="0.2">
      <c r="A192" s="35">
        <f>A191+1</f>
        <v>44106</v>
      </c>
      <c r="B192" s="36">
        <f>SUMIFS(СВЦЭМ!$F$33:$F$776,СВЦЭМ!$A$33:$A$776,$A192,СВЦЭМ!$B$33:$B$776,B$190)+'СЕТ СН'!$F$12</f>
        <v>86.576604239999995</v>
      </c>
      <c r="C192" s="36">
        <f>SUMIFS(СВЦЭМ!$F$33:$F$776,СВЦЭМ!$A$33:$A$776,$A192,СВЦЭМ!$B$33:$B$776,C$190)+'СЕТ СН'!$F$12</f>
        <v>98.333012089999997</v>
      </c>
      <c r="D192" s="36">
        <f>SUMIFS(СВЦЭМ!$F$33:$F$776,СВЦЭМ!$A$33:$A$776,$A192,СВЦЭМ!$B$33:$B$776,D$190)+'СЕТ СН'!$F$12</f>
        <v>106.73276494</v>
      </c>
      <c r="E192" s="36">
        <f>SUMIFS(СВЦЭМ!$F$33:$F$776,СВЦЭМ!$A$33:$A$776,$A192,СВЦЭМ!$B$33:$B$776,E$190)+'СЕТ СН'!$F$12</f>
        <v>109.61481952</v>
      </c>
      <c r="F192" s="36">
        <f>SUMIFS(СВЦЭМ!$F$33:$F$776,СВЦЭМ!$A$33:$A$776,$A192,СВЦЭМ!$B$33:$B$776,F$190)+'СЕТ СН'!$F$12</f>
        <v>110.5900433</v>
      </c>
      <c r="G192" s="36">
        <f>SUMIFS(СВЦЭМ!$F$33:$F$776,СВЦЭМ!$A$33:$A$776,$A192,СВЦЭМ!$B$33:$B$776,G$190)+'СЕТ СН'!$F$12</f>
        <v>107.65518494</v>
      </c>
      <c r="H192" s="36">
        <f>SUMIFS(СВЦЭМ!$F$33:$F$776,СВЦЭМ!$A$33:$A$776,$A192,СВЦЭМ!$B$33:$B$776,H$190)+'СЕТ СН'!$F$12</f>
        <v>99.535414189999997</v>
      </c>
      <c r="I192" s="36">
        <f>SUMIFS(СВЦЭМ!$F$33:$F$776,СВЦЭМ!$A$33:$A$776,$A192,СВЦЭМ!$B$33:$B$776,I$190)+'СЕТ СН'!$F$12</f>
        <v>91.575146450000005</v>
      </c>
      <c r="J192" s="36">
        <f>SUMIFS(СВЦЭМ!$F$33:$F$776,СВЦЭМ!$A$33:$A$776,$A192,СВЦЭМ!$B$33:$B$776,J$190)+'СЕТ СН'!$F$12</f>
        <v>83.184150149999994</v>
      </c>
      <c r="K192" s="36">
        <f>SUMIFS(СВЦЭМ!$F$33:$F$776,СВЦЭМ!$A$33:$A$776,$A192,СВЦЭМ!$B$33:$B$776,K$190)+'СЕТ СН'!$F$12</f>
        <v>78.243001000000007</v>
      </c>
      <c r="L192" s="36">
        <f>SUMIFS(СВЦЭМ!$F$33:$F$776,СВЦЭМ!$A$33:$A$776,$A192,СВЦЭМ!$B$33:$B$776,L$190)+'СЕТ СН'!$F$12</f>
        <v>78.04718536</v>
      </c>
      <c r="M192" s="36">
        <f>SUMIFS(СВЦЭМ!$F$33:$F$776,СВЦЭМ!$A$33:$A$776,$A192,СВЦЭМ!$B$33:$B$776,M$190)+'СЕТ СН'!$F$12</f>
        <v>78.778226630000006</v>
      </c>
      <c r="N192" s="36">
        <f>SUMIFS(СВЦЭМ!$F$33:$F$776,СВЦЭМ!$A$33:$A$776,$A192,СВЦЭМ!$B$33:$B$776,N$190)+'СЕТ СН'!$F$12</f>
        <v>80.424355270000007</v>
      </c>
      <c r="O192" s="36">
        <f>SUMIFS(СВЦЭМ!$F$33:$F$776,СВЦЭМ!$A$33:$A$776,$A192,СВЦЭМ!$B$33:$B$776,O$190)+'СЕТ СН'!$F$12</f>
        <v>84.143728300000006</v>
      </c>
      <c r="P192" s="36">
        <f>SUMIFS(СВЦЭМ!$F$33:$F$776,СВЦЭМ!$A$33:$A$776,$A192,СВЦЭМ!$B$33:$B$776,P$190)+'СЕТ СН'!$F$12</f>
        <v>88.92721736</v>
      </c>
      <c r="Q192" s="36">
        <f>SUMIFS(СВЦЭМ!$F$33:$F$776,СВЦЭМ!$A$33:$A$776,$A192,СВЦЭМ!$B$33:$B$776,Q$190)+'СЕТ СН'!$F$12</f>
        <v>84.183700229999999</v>
      </c>
      <c r="R192" s="36">
        <f>SUMIFS(СВЦЭМ!$F$33:$F$776,СВЦЭМ!$A$33:$A$776,$A192,СВЦЭМ!$B$33:$B$776,R$190)+'СЕТ СН'!$F$12</f>
        <v>78.301316330000006</v>
      </c>
      <c r="S192" s="36">
        <f>SUMIFS(СВЦЭМ!$F$33:$F$776,СВЦЭМ!$A$33:$A$776,$A192,СВЦЭМ!$B$33:$B$776,S$190)+'СЕТ СН'!$F$12</f>
        <v>72.72292865</v>
      </c>
      <c r="T192" s="36">
        <f>SUMIFS(СВЦЭМ!$F$33:$F$776,СВЦЭМ!$A$33:$A$776,$A192,СВЦЭМ!$B$33:$B$776,T$190)+'СЕТ СН'!$F$12</f>
        <v>69.092103640000005</v>
      </c>
      <c r="U192" s="36">
        <f>SUMIFS(СВЦЭМ!$F$33:$F$776,СВЦЭМ!$A$33:$A$776,$A192,СВЦЭМ!$B$33:$B$776,U$190)+'СЕТ СН'!$F$12</f>
        <v>68.131355429999999</v>
      </c>
      <c r="V192" s="36">
        <f>SUMIFS(СВЦЭМ!$F$33:$F$776,СВЦЭМ!$A$33:$A$776,$A192,СВЦЭМ!$B$33:$B$776,V$190)+'СЕТ СН'!$F$12</f>
        <v>68.803643050000005</v>
      </c>
      <c r="W192" s="36">
        <f>SUMIFS(СВЦЭМ!$F$33:$F$776,СВЦЭМ!$A$33:$A$776,$A192,СВЦЭМ!$B$33:$B$776,W$190)+'СЕТ СН'!$F$12</f>
        <v>68.684350620000004</v>
      </c>
      <c r="X192" s="36">
        <f>SUMIFS(СВЦЭМ!$F$33:$F$776,СВЦЭМ!$A$33:$A$776,$A192,СВЦЭМ!$B$33:$B$776,X$190)+'СЕТ СН'!$F$12</f>
        <v>71.717217460000001</v>
      </c>
      <c r="Y192" s="36">
        <f>SUMIFS(СВЦЭМ!$F$33:$F$776,СВЦЭМ!$A$33:$A$776,$A192,СВЦЭМ!$B$33:$B$776,Y$190)+'СЕТ СН'!$F$12</f>
        <v>75.896343939999994</v>
      </c>
    </row>
    <row r="193" spans="1:25" ht="15.75" x14ac:dyDescent="0.2">
      <c r="A193" s="35">
        <f t="shared" ref="A193:A221" si="5">A192+1</f>
        <v>44107</v>
      </c>
      <c r="B193" s="36">
        <f>SUMIFS(СВЦЭМ!$F$33:$F$776,СВЦЭМ!$A$33:$A$776,$A193,СВЦЭМ!$B$33:$B$776,B$190)+'СЕТ СН'!$F$12</f>
        <v>85.460178429999999</v>
      </c>
      <c r="C193" s="36">
        <f>SUMIFS(СВЦЭМ!$F$33:$F$776,СВЦЭМ!$A$33:$A$776,$A193,СВЦЭМ!$B$33:$B$776,C$190)+'СЕТ СН'!$F$12</f>
        <v>97.144405109999994</v>
      </c>
      <c r="D193" s="36">
        <f>SUMIFS(СВЦЭМ!$F$33:$F$776,СВЦЭМ!$A$33:$A$776,$A193,СВЦЭМ!$B$33:$B$776,D$190)+'СЕТ СН'!$F$12</f>
        <v>107.25819969</v>
      </c>
      <c r="E193" s="36">
        <f>SUMIFS(СВЦЭМ!$F$33:$F$776,СВЦЭМ!$A$33:$A$776,$A193,СВЦЭМ!$B$33:$B$776,E$190)+'СЕТ СН'!$F$12</f>
        <v>108.96789139000001</v>
      </c>
      <c r="F193" s="36">
        <f>SUMIFS(СВЦЭМ!$F$33:$F$776,СВЦЭМ!$A$33:$A$776,$A193,СВЦЭМ!$B$33:$B$776,F$190)+'СЕТ СН'!$F$12</f>
        <v>109.60205492999999</v>
      </c>
      <c r="G193" s="36">
        <f>SUMIFS(СВЦЭМ!$F$33:$F$776,СВЦЭМ!$A$33:$A$776,$A193,СВЦЭМ!$B$33:$B$776,G$190)+'СЕТ СН'!$F$12</f>
        <v>107.83220154999999</v>
      </c>
      <c r="H193" s="36">
        <f>SUMIFS(СВЦЭМ!$F$33:$F$776,СВЦЭМ!$A$33:$A$776,$A193,СВЦЭМ!$B$33:$B$776,H$190)+'СЕТ СН'!$F$12</f>
        <v>104.38847058</v>
      </c>
      <c r="I193" s="36">
        <f>SUMIFS(СВЦЭМ!$F$33:$F$776,СВЦЭМ!$A$33:$A$776,$A193,СВЦЭМ!$B$33:$B$776,I$190)+'СЕТ СН'!$F$12</f>
        <v>99.059621579999998</v>
      </c>
      <c r="J193" s="36">
        <f>SUMIFS(СВЦЭМ!$F$33:$F$776,СВЦЭМ!$A$33:$A$776,$A193,СВЦЭМ!$B$33:$B$776,J$190)+'СЕТ СН'!$F$12</f>
        <v>86.345705159999994</v>
      </c>
      <c r="K193" s="36">
        <f>SUMIFS(СВЦЭМ!$F$33:$F$776,СВЦЭМ!$A$33:$A$776,$A193,СВЦЭМ!$B$33:$B$776,K$190)+'СЕТ СН'!$F$12</f>
        <v>78.124623170000007</v>
      </c>
      <c r="L193" s="36">
        <f>SUMIFS(СВЦЭМ!$F$33:$F$776,СВЦЭМ!$A$33:$A$776,$A193,СВЦЭМ!$B$33:$B$776,L$190)+'СЕТ СН'!$F$12</f>
        <v>77.275894339999994</v>
      </c>
      <c r="M193" s="36">
        <f>SUMIFS(СВЦЭМ!$F$33:$F$776,СВЦЭМ!$A$33:$A$776,$A193,СВЦЭМ!$B$33:$B$776,M$190)+'СЕТ СН'!$F$12</f>
        <v>78.138256350000006</v>
      </c>
      <c r="N193" s="36">
        <f>SUMIFS(СВЦЭМ!$F$33:$F$776,СВЦЭМ!$A$33:$A$776,$A193,СВЦЭМ!$B$33:$B$776,N$190)+'СЕТ СН'!$F$12</f>
        <v>79.732064489999999</v>
      </c>
      <c r="O193" s="36">
        <f>SUMIFS(СВЦЭМ!$F$33:$F$776,СВЦЭМ!$A$33:$A$776,$A193,СВЦЭМ!$B$33:$B$776,O$190)+'СЕТ СН'!$F$12</f>
        <v>84.639880219999995</v>
      </c>
      <c r="P193" s="36">
        <f>SUMIFS(СВЦЭМ!$F$33:$F$776,СВЦЭМ!$A$33:$A$776,$A193,СВЦЭМ!$B$33:$B$776,P$190)+'СЕТ СН'!$F$12</f>
        <v>89.710166130000005</v>
      </c>
      <c r="Q193" s="36">
        <f>SUMIFS(СВЦЭМ!$F$33:$F$776,СВЦЭМ!$A$33:$A$776,$A193,СВЦЭМ!$B$33:$B$776,Q$190)+'СЕТ СН'!$F$12</f>
        <v>85.686039910000005</v>
      </c>
      <c r="R193" s="36">
        <f>SUMIFS(СВЦЭМ!$F$33:$F$776,СВЦЭМ!$A$33:$A$776,$A193,СВЦЭМ!$B$33:$B$776,R$190)+'СЕТ СН'!$F$12</f>
        <v>79.840302170000001</v>
      </c>
      <c r="S193" s="36">
        <f>SUMIFS(СВЦЭМ!$F$33:$F$776,СВЦЭМ!$A$33:$A$776,$A193,СВЦЭМ!$B$33:$B$776,S$190)+'СЕТ СН'!$F$12</f>
        <v>72.296246240000002</v>
      </c>
      <c r="T193" s="36">
        <f>SUMIFS(СВЦЭМ!$F$33:$F$776,СВЦЭМ!$A$33:$A$776,$A193,СВЦЭМ!$B$33:$B$776,T$190)+'СЕТ СН'!$F$12</f>
        <v>69.838943700000002</v>
      </c>
      <c r="U193" s="36">
        <f>SUMIFS(СВЦЭМ!$F$33:$F$776,СВЦЭМ!$A$33:$A$776,$A193,СВЦЭМ!$B$33:$B$776,U$190)+'СЕТ СН'!$F$12</f>
        <v>68.526083740000004</v>
      </c>
      <c r="V193" s="36">
        <f>SUMIFS(СВЦЭМ!$F$33:$F$776,СВЦЭМ!$A$33:$A$776,$A193,СВЦЭМ!$B$33:$B$776,V$190)+'СЕТ СН'!$F$12</f>
        <v>67.699188410000005</v>
      </c>
      <c r="W193" s="36">
        <f>SUMIFS(СВЦЭМ!$F$33:$F$776,СВЦЭМ!$A$33:$A$776,$A193,СВЦЭМ!$B$33:$B$776,W$190)+'СЕТ СН'!$F$12</f>
        <v>68.799277480000001</v>
      </c>
      <c r="X193" s="36">
        <f>SUMIFS(СВЦЭМ!$F$33:$F$776,СВЦЭМ!$A$33:$A$776,$A193,СВЦЭМ!$B$33:$B$776,X$190)+'СЕТ СН'!$F$12</f>
        <v>70.736670329999995</v>
      </c>
      <c r="Y193" s="36">
        <f>SUMIFS(СВЦЭМ!$F$33:$F$776,СВЦЭМ!$A$33:$A$776,$A193,СВЦЭМ!$B$33:$B$776,Y$190)+'СЕТ СН'!$F$12</f>
        <v>76.006464469999997</v>
      </c>
    </row>
    <row r="194" spans="1:25" ht="15.75" x14ac:dyDescent="0.2">
      <c r="A194" s="35">
        <f t="shared" si="5"/>
        <v>44108</v>
      </c>
      <c r="B194" s="36">
        <f>SUMIFS(СВЦЭМ!$F$33:$F$776,СВЦЭМ!$A$33:$A$776,$A194,СВЦЭМ!$B$33:$B$776,B$190)+'СЕТ СН'!$F$12</f>
        <v>90.177862259999998</v>
      </c>
      <c r="C194" s="36">
        <f>SUMIFS(СВЦЭМ!$F$33:$F$776,СВЦЭМ!$A$33:$A$776,$A194,СВЦЭМ!$B$33:$B$776,C$190)+'СЕТ СН'!$F$12</f>
        <v>101.56898194</v>
      </c>
      <c r="D194" s="36">
        <f>SUMIFS(СВЦЭМ!$F$33:$F$776,СВЦЭМ!$A$33:$A$776,$A194,СВЦЭМ!$B$33:$B$776,D$190)+'СЕТ СН'!$F$12</f>
        <v>112.479184</v>
      </c>
      <c r="E194" s="36">
        <f>SUMIFS(СВЦЭМ!$F$33:$F$776,СВЦЭМ!$A$33:$A$776,$A194,СВЦЭМ!$B$33:$B$776,E$190)+'СЕТ СН'!$F$12</f>
        <v>116.75816539</v>
      </c>
      <c r="F194" s="36">
        <f>SUMIFS(СВЦЭМ!$F$33:$F$776,СВЦЭМ!$A$33:$A$776,$A194,СВЦЭМ!$B$33:$B$776,F$190)+'СЕТ СН'!$F$12</f>
        <v>117.43726551</v>
      </c>
      <c r="G194" s="36">
        <f>SUMIFS(СВЦЭМ!$F$33:$F$776,СВЦЭМ!$A$33:$A$776,$A194,СВЦЭМ!$B$33:$B$776,G$190)+'СЕТ СН'!$F$12</f>
        <v>115.94854932</v>
      </c>
      <c r="H194" s="36">
        <f>SUMIFS(СВЦЭМ!$F$33:$F$776,СВЦЭМ!$A$33:$A$776,$A194,СВЦЭМ!$B$33:$B$776,H$190)+'СЕТ СН'!$F$12</f>
        <v>113.87716184999999</v>
      </c>
      <c r="I194" s="36">
        <f>SUMIFS(СВЦЭМ!$F$33:$F$776,СВЦЭМ!$A$33:$A$776,$A194,СВЦЭМ!$B$33:$B$776,I$190)+'СЕТ СН'!$F$12</f>
        <v>109.08664258</v>
      </c>
      <c r="J194" s="36">
        <f>SUMIFS(СВЦЭМ!$F$33:$F$776,СВЦЭМ!$A$33:$A$776,$A194,СВЦЭМ!$B$33:$B$776,J$190)+'СЕТ СН'!$F$12</f>
        <v>95.039335620000003</v>
      </c>
      <c r="K194" s="36">
        <f>SUMIFS(СВЦЭМ!$F$33:$F$776,СВЦЭМ!$A$33:$A$776,$A194,СВЦЭМ!$B$33:$B$776,K$190)+'СЕТ СН'!$F$12</f>
        <v>84.611052009999995</v>
      </c>
      <c r="L194" s="36">
        <f>SUMIFS(СВЦЭМ!$F$33:$F$776,СВЦЭМ!$A$33:$A$776,$A194,СВЦЭМ!$B$33:$B$776,L$190)+'СЕТ СН'!$F$12</f>
        <v>79.702716069999994</v>
      </c>
      <c r="M194" s="36">
        <f>SUMIFS(СВЦЭМ!$F$33:$F$776,СВЦЭМ!$A$33:$A$776,$A194,СВЦЭМ!$B$33:$B$776,M$190)+'СЕТ СН'!$F$12</f>
        <v>80.574482799999998</v>
      </c>
      <c r="N194" s="36">
        <f>SUMIFS(СВЦЭМ!$F$33:$F$776,СВЦЭМ!$A$33:$A$776,$A194,СВЦЭМ!$B$33:$B$776,N$190)+'СЕТ СН'!$F$12</f>
        <v>82.193933400000006</v>
      </c>
      <c r="O194" s="36">
        <f>SUMIFS(СВЦЭМ!$F$33:$F$776,СВЦЭМ!$A$33:$A$776,$A194,СВЦЭМ!$B$33:$B$776,O$190)+'СЕТ СН'!$F$12</f>
        <v>90.903815820000005</v>
      </c>
      <c r="P194" s="36">
        <f>SUMIFS(СВЦЭМ!$F$33:$F$776,СВЦЭМ!$A$33:$A$776,$A194,СВЦЭМ!$B$33:$B$776,P$190)+'СЕТ СН'!$F$12</f>
        <v>95.395788929999995</v>
      </c>
      <c r="Q194" s="36">
        <f>SUMIFS(СВЦЭМ!$F$33:$F$776,СВЦЭМ!$A$33:$A$776,$A194,СВЦЭМ!$B$33:$B$776,Q$190)+'СЕТ СН'!$F$12</f>
        <v>89.586452730000005</v>
      </c>
      <c r="R194" s="36">
        <f>SUMIFS(СВЦЭМ!$F$33:$F$776,СВЦЭМ!$A$33:$A$776,$A194,СВЦЭМ!$B$33:$B$776,R$190)+'СЕТ СН'!$F$12</f>
        <v>82.92373465</v>
      </c>
      <c r="S194" s="36">
        <f>SUMIFS(СВЦЭМ!$F$33:$F$776,СВЦЭМ!$A$33:$A$776,$A194,СВЦЭМ!$B$33:$B$776,S$190)+'СЕТ СН'!$F$12</f>
        <v>76.934109550000002</v>
      </c>
      <c r="T194" s="36">
        <f>SUMIFS(СВЦЭМ!$F$33:$F$776,СВЦЭМ!$A$33:$A$776,$A194,СВЦЭМ!$B$33:$B$776,T$190)+'СЕТ СН'!$F$12</f>
        <v>72.793681570000004</v>
      </c>
      <c r="U194" s="36">
        <f>SUMIFS(СВЦЭМ!$F$33:$F$776,СВЦЭМ!$A$33:$A$776,$A194,СВЦЭМ!$B$33:$B$776,U$190)+'СЕТ СН'!$F$12</f>
        <v>71.542811259999993</v>
      </c>
      <c r="V194" s="36">
        <f>SUMIFS(СВЦЭМ!$F$33:$F$776,СВЦЭМ!$A$33:$A$776,$A194,СВЦЭМ!$B$33:$B$776,V$190)+'СЕТ СН'!$F$12</f>
        <v>74.586483549999997</v>
      </c>
      <c r="W194" s="36">
        <f>SUMIFS(СВЦЭМ!$F$33:$F$776,СВЦЭМ!$A$33:$A$776,$A194,СВЦЭМ!$B$33:$B$776,W$190)+'СЕТ СН'!$F$12</f>
        <v>74.487845930000006</v>
      </c>
      <c r="X194" s="36">
        <f>SUMIFS(СВЦЭМ!$F$33:$F$776,СВЦЭМ!$A$33:$A$776,$A194,СВЦЭМ!$B$33:$B$776,X$190)+'СЕТ СН'!$F$12</f>
        <v>77.243030320000003</v>
      </c>
      <c r="Y194" s="36">
        <f>SUMIFS(СВЦЭМ!$F$33:$F$776,СВЦЭМ!$A$33:$A$776,$A194,СВЦЭМ!$B$33:$B$776,Y$190)+'СЕТ СН'!$F$12</f>
        <v>83.74533418</v>
      </c>
    </row>
    <row r="195" spans="1:25" ht="15.75" x14ac:dyDescent="0.2">
      <c r="A195" s="35">
        <f t="shared" si="5"/>
        <v>44109</v>
      </c>
      <c r="B195" s="36">
        <f>SUMIFS(СВЦЭМ!$F$33:$F$776,СВЦЭМ!$A$33:$A$776,$A195,СВЦЭМ!$B$33:$B$776,B$190)+'СЕТ СН'!$F$12</f>
        <v>92.375028060000005</v>
      </c>
      <c r="C195" s="36">
        <f>SUMIFS(СВЦЭМ!$F$33:$F$776,СВЦЭМ!$A$33:$A$776,$A195,СВЦЭМ!$B$33:$B$776,C$190)+'СЕТ СН'!$F$12</f>
        <v>105.08250013</v>
      </c>
      <c r="D195" s="36">
        <f>SUMIFS(СВЦЭМ!$F$33:$F$776,СВЦЭМ!$A$33:$A$776,$A195,СВЦЭМ!$B$33:$B$776,D$190)+'СЕТ СН'!$F$12</f>
        <v>116.45434290999999</v>
      </c>
      <c r="E195" s="36">
        <f>SUMIFS(СВЦЭМ!$F$33:$F$776,СВЦЭМ!$A$33:$A$776,$A195,СВЦЭМ!$B$33:$B$776,E$190)+'СЕТ СН'!$F$12</f>
        <v>119.56650125</v>
      </c>
      <c r="F195" s="36">
        <f>SUMIFS(СВЦЭМ!$F$33:$F$776,СВЦЭМ!$A$33:$A$776,$A195,СВЦЭМ!$B$33:$B$776,F$190)+'СЕТ СН'!$F$12</f>
        <v>119.52483576</v>
      </c>
      <c r="G195" s="36">
        <f>SUMIFS(СВЦЭМ!$F$33:$F$776,СВЦЭМ!$A$33:$A$776,$A195,СВЦЭМ!$B$33:$B$776,G$190)+'СЕТ СН'!$F$12</f>
        <v>116.55619597</v>
      </c>
      <c r="H195" s="36">
        <f>SUMIFS(СВЦЭМ!$F$33:$F$776,СВЦЭМ!$A$33:$A$776,$A195,СВЦЭМ!$B$33:$B$776,H$190)+'СЕТ СН'!$F$12</f>
        <v>107.41124271</v>
      </c>
      <c r="I195" s="36">
        <f>SUMIFS(СВЦЭМ!$F$33:$F$776,СВЦЭМ!$A$33:$A$776,$A195,СВЦЭМ!$B$33:$B$776,I$190)+'СЕТ СН'!$F$12</f>
        <v>98.970631780000005</v>
      </c>
      <c r="J195" s="36">
        <f>SUMIFS(СВЦЭМ!$F$33:$F$776,СВЦЭМ!$A$33:$A$776,$A195,СВЦЭМ!$B$33:$B$776,J$190)+'СЕТ СН'!$F$12</f>
        <v>89.364519049999998</v>
      </c>
      <c r="K195" s="36">
        <f>SUMIFS(СВЦЭМ!$F$33:$F$776,СВЦЭМ!$A$33:$A$776,$A195,СВЦЭМ!$B$33:$B$776,K$190)+'СЕТ СН'!$F$12</f>
        <v>84.547967499999999</v>
      </c>
      <c r="L195" s="36">
        <f>SUMIFS(СВЦЭМ!$F$33:$F$776,СВЦЭМ!$A$33:$A$776,$A195,СВЦЭМ!$B$33:$B$776,L$190)+'СЕТ СН'!$F$12</f>
        <v>84.113875559999997</v>
      </c>
      <c r="M195" s="36">
        <f>SUMIFS(СВЦЭМ!$F$33:$F$776,СВЦЭМ!$A$33:$A$776,$A195,СВЦЭМ!$B$33:$B$776,M$190)+'СЕТ СН'!$F$12</f>
        <v>87.648078769999998</v>
      </c>
      <c r="N195" s="36">
        <f>SUMIFS(СВЦЭМ!$F$33:$F$776,СВЦЭМ!$A$33:$A$776,$A195,СВЦЭМ!$B$33:$B$776,N$190)+'СЕТ СН'!$F$12</f>
        <v>89.013053470000003</v>
      </c>
      <c r="O195" s="36">
        <f>SUMIFS(СВЦЭМ!$F$33:$F$776,СВЦЭМ!$A$33:$A$776,$A195,СВЦЭМ!$B$33:$B$776,O$190)+'СЕТ СН'!$F$12</f>
        <v>93.08203159</v>
      </c>
      <c r="P195" s="36">
        <f>SUMIFS(СВЦЭМ!$F$33:$F$776,СВЦЭМ!$A$33:$A$776,$A195,СВЦЭМ!$B$33:$B$776,P$190)+'СЕТ СН'!$F$12</f>
        <v>97.23597565</v>
      </c>
      <c r="Q195" s="36">
        <f>SUMIFS(СВЦЭМ!$F$33:$F$776,СВЦЭМ!$A$33:$A$776,$A195,СВЦЭМ!$B$33:$B$776,Q$190)+'СЕТ СН'!$F$12</f>
        <v>91.97510991</v>
      </c>
      <c r="R195" s="36">
        <f>SUMIFS(СВЦЭМ!$F$33:$F$776,СВЦЭМ!$A$33:$A$776,$A195,СВЦЭМ!$B$33:$B$776,R$190)+'СЕТ СН'!$F$12</f>
        <v>86.637466059999994</v>
      </c>
      <c r="S195" s="36">
        <f>SUMIFS(СВЦЭМ!$F$33:$F$776,СВЦЭМ!$A$33:$A$776,$A195,СВЦЭМ!$B$33:$B$776,S$190)+'СЕТ СН'!$F$12</f>
        <v>84.835399649999999</v>
      </c>
      <c r="T195" s="36">
        <f>SUMIFS(СВЦЭМ!$F$33:$F$776,СВЦЭМ!$A$33:$A$776,$A195,СВЦЭМ!$B$33:$B$776,T$190)+'СЕТ СН'!$F$12</f>
        <v>87.650834430000003</v>
      </c>
      <c r="U195" s="36">
        <f>SUMIFS(СВЦЭМ!$F$33:$F$776,СВЦЭМ!$A$33:$A$776,$A195,СВЦЭМ!$B$33:$B$776,U$190)+'СЕТ СН'!$F$12</f>
        <v>84.265960980000003</v>
      </c>
      <c r="V195" s="36">
        <f>SUMIFS(СВЦЭМ!$F$33:$F$776,СВЦЭМ!$A$33:$A$776,$A195,СВЦЭМ!$B$33:$B$776,V$190)+'СЕТ СН'!$F$12</f>
        <v>84.594455870000004</v>
      </c>
      <c r="W195" s="36">
        <f>SUMIFS(СВЦЭМ!$F$33:$F$776,СВЦЭМ!$A$33:$A$776,$A195,СВЦЭМ!$B$33:$B$776,W$190)+'СЕТ СН'!$F$12</f>
        <v>89.211615789999996</v>
      </c>
      <c r="X195" s="36">
        <f>SUMIFS(СВЦЭМ!$F$33:$F$776,СВЦЭМ!$A$33:$A$776,$A195,СВЦЭМ!$B$33:$B$776,X$190)+'СЕТ СН'!$F$12</f>
        <v>88.674837100000005</v>
      </c>
      <c r="Y195" s="36">
        <f>SUMIFS(СВЦЭМ!$F$33:$F$776,СВЦЭМ!$A$33:$A$776,$A195,СВЦЭМ!$B$33:$B$776,Y$190)+'СЕТ СН'!$F$12</f>
        <v>93.720796539999995</v>
      </c>
    </row>
    <row r="196" spans="1:25" ht="15.75" x14ac:dyDescent="0.2">
      <c r="A196" s="35">
        <f t="shared" si="5"/>
        <v>44110</v>
      </c>
      <c r="B196" s="36">
        <f>SUMIFS(СВЦЭМ!$F$33:$F$776,СВЦЭМ!$A$33:$A$776,$A196,СВЦЭМ!$B$33:$B$776,B$190)+'СЕТ СН'!$F$12</f>
        <v>104.11774114000001</v>
      </c>
      <c r="C196" s="36">
        <f>SUMIFS(СВЦЭМ!$F$33:$F$776,СВЦЭМ!$A$33:$A$776,$A196,СВЦЭМ!$B$33:$B$776,C$190)+'СЕТ СН'!$F$12</f>
        <v>116.18949168</v>
      </c>
      <c r="D196" s="36">
        <f>SUMIFS(СВЦЭМ!$F$33:$F$776,СВЦЭМ!$A$33:$A$776,$A196,СВЦЭМ!$B$33:$B$776,D$190)+'СЕТ СН'!$F$12</f>
        <v>125.29746258</v>
      </c>
      <c r="E196" s="36">
        <f>SUMIFS(СВЦЭМ!$F$33:$F$776,СВЦЭМ!$A$33:$A$776,$A196,СВЦЭМ!$B$33:$B$776,E$190)+'СЕТ СН'!$F$12</f>
        <v>128.53158637999999</v>
      </c>
      <c r="F196" s="36">
        <f>SUMIFS(СВЦЭМ!$F$33:$F$776,СВЦЭМ!$A$33:$A$776,$A196,СВЦЭМ!$B$33:$B$776,F$190)+'СЕТ СН'!$F$12</f>
        <v>129.15275342000001</v>
      </c>
      <c r="G196" s="36">
        <f>SUMIFS(СВЦЭМ!$F$33:$F$776,СВЦЭМ!$A$33:$A$776,$A196,СВЦЭМ!$B$33:$B$776,G$190)+'СЕТ СН'!$F$12</f>
        <v>127.18555658</v>
      </c>
      <c r="H196" s="36">
        <f>SUMIFS(СВЦЭМ!$F$33:$F$776,СВЦЭМ!$A$33:$A$776,$A196,СВЦЭМ!$B$33:$B$776,H$190)+'СЕТ СН'!$F$12</f>
        <v>118.20585059</v>
      </c>
      <c r="I196" s="36">
        <f>SUMIFS(СВЦЭМ!$F$33:$F$776,СВЦЭМ!$A$33:$A$776,$A196,СВЦЭМ!$B$33:$B$776,I$190)+'СЕТ СН'!$F$12</f>
        <v>110.6691008</v>
      </c>
      <c r="J196" s="36">
        <f>SUMIFS(СВЦЭМ!$F$33:$F$776,СВЦЭМ!$A$33:$A$776,$A196,СВЦЭМ!$B$33:$B$776,J$190)+'СЕТ СН'!$F$12</f>
        <v>100.85935383</v>
      </c>
      <c r="K196" s="36">
        <f>SUMIFS(СВЦЭМ!$F$33:$F$776,СВЦЭМ!$A$33:$A$776,$A196,СВЦЭМ!$B$33:$B$776,K$190)+'СЕТ СН'!$F$12</f>
        <v>95.078637090000001</v>
      </c>
      <c r="L196" s="36">
        <f>SUMIFS(СВЦЭМ!$F$33:$F$776,СВЦЭМ!$A$33:$A$776,$A196,СВЦЭМ!$B$33:$B$776,L$190)+'СЕТ СН'!$F$12</f>
        <v>95.769964060000007</v>
      </c>
      <c r="M196" s="36">
        <f>SUMIFS(СВЦЭМ!$F$33:$F$776,СВЦЭМ!$A$33:$A$776,$A196,СВЦЭМ!$B$33:$B$776,M$190)+'СЕТ СН'!$F$12</f>
        <v>96.293473969999994</v>
      </c>
      <c r="N196" s="36">
        <f>SUMIFS(СВЦЭМ!$F$33:$F$776,СВЦЭМ!$A$33:$A$776,$A196,СВЦЭМ!$B$33:$B$776,N$190)+'СЕТ СН'!$F$12</f>
        <v>98.443806719999998</v>
      </c>
      <c r="O196" s="36">
        <f>SUMIFS(СВЦЭМ!$F$33:$F$776,СВЦЭМ!$A$33:$A$776,$A196,СВЦЭМ!$B$33:$B$776,O$190)+'СЕТ СН'!$F$12</f>
        <v>104.15969817</v>
      </c>
      <c r="P196" s="36">
        <f>SUMIFS(СВЦЭМ!$F$33:$F$776,СВЦЭМ!$A$33:$A$776,$A196,СВЦЭМ!$B$33:$B$776,P$190)+'СЕТ СН'!$F$12</f>
        <v>108.65427585</v>
      </c>
      <c r="Q196" s="36">
        <f>SUMIFS(СВЦЭМ!$F$33:$F$776,СВЦЭМ!$A$33:$A$776,$A196,СВЦЭМ!$B$33:$B$776,Q$190)+'СЕТ СН'!$F$12</f>
        <v>102.29841987</v>
      </c>
      <c r="R196" s="36">
        <f>SUMIFS(СВЦЭМ!$F$33:$F$776,СВЦЭМ!$A$33:$A$776,$A196,СВЦЭМ!$B$33:$B$776,R$190)+'СЕТ СН'!$F$12</f>
        <v>95.251810710000001</v>
      </c>
      <c r="S196" s="36">
        <f>SUMIFS(СВЦЭМ!$F$33:$F$776,СВЦЭМ!$A$33:$A$776,$A196,СВЦЭМ!$B$33:$B$776,S$190)+'СЕТ СН'!$F$12</f>
        <v>88.734997579999998</v>
      </c>
      <c r="T196" s="36">
        <f>SUMIFS(СВЦЭМ!$F$33:$F$776,СВЦЭМ!$A$33:$A$776,$A196,СВЦЭМ!$B$33:$B$776,T$190)+'СЕТ СН'!$F$12</f>
        <v>85.139325380000002</v>
      </c>
      <c r="U196" s="36">
        <f>SUMIFS(СВЦЭМ!$F$33:$F$776,СВЦЭМ!$A$33:$A$776,$A196,СВЦЭМ!$B$33:$B$776,U$190)+'СЕТ СН'!$F$12</f>
        <v>85.395728460000001</v>
      </c>
      <c r="V196" s="36">
        <f>SUMIFS(СВЦЭМ!$F$33:$F$776,СВЦЭМ!$A$33:$A$776,$A196,СВЦЭМ!$B$33:$B$776,V$190)+'СЕТ СН'!$F$12</f>
        <v>83.947169959999997</v>
      </c>
      <c r="W196" s="36">
        <f>SUMIFS(СВЦЭМ!$F$33:$F$776,СВЦЭМ!$A$33:$A$776,$A196,СВЦЭМ!$B$33:$B$776,W$190)+'СЕТ СН'!$F$12</f>
        <v>84.779956159999998</v>
      </c>
      <c r="X196" s="36">
        <f>SUMIFS(СВЦЭМ!$F$33:$F$776,СВЦЭМ!$A$33:$A$776,$A196,СВЦЭМ!$B$33:$B$776,X$190)+'СЕТ СН'!$F$12</f>
        <v>87.882315689999999</v>
      </c>
      <c r="Y196" s="36">
        <f>SUMIFS(СВЦЭМ!$F$33:$F$776,СВЦЭМ!$A$33:$A$776,$A196,СВЦЭМ!$B$33:$B$776,Y$190)+'СЕТ СН'!$F$12</f>
        <v>93.750943460000002</v>
      </c>
    </row>
    <row r="197" spans="1:25" ht="15.75" x14ac:dyDescent="0.2">
      <c r="A197" s="35">
        <f t="shared" si="5"/>
        <v>44111</v>
      </c>
      <c r="B197" s="36">
        <f>SUMIFS(СВЦЭМ!$F$33:$F$776,СВЦЭМ!$A$33:$A$776,$A197,СВЦЭМ!$B$33:$B$776,B$190)+'СЕТ СН'!$F$12</f>
        <v>102.27837785</v>
      </c>
      <c r="C197" s="36">
        <f>SUMIFS(СВЦЭМ!$F$33:$F$776,СВЦЭМ!$A$33:$A$776,$A197,СВЦЭМ!$B$33:$B$776,C$190)+'СЕТ СН'!$F$12</f>
        <v>114.95171292000001</v>
      </c>
      <c r="D197" s="36">
        <f>SUMIFS(СВЦЭМ!$F$33:$F$776,СВЦЭМ!$A$33:$A$776,$A197,СВЦЭМ!$B$33:$B$776,D$190)+'СЕТ СН'!$F$12</f>
        <v>125.7691073</v>
      </c>
      <c r="E197" s="36">
        <f>SUMIFS(СВЦЭМ!$F$33:$F$776,СВЦЭМ!$A$33:$A$776,$A197,СВЦЭМ!$B$33:$B$776,E$190)+'СЕТ СН'!$F$12</f>
        <v>129.23496714999999</v>
      </c>
      <c r="F197" s="36">
        <f>SUMIFS(СВЦЭМ!$F$33:$F$776,СВЦЭМ!$A$33:$A$776,$A197,СВЦЭМ!$B$33:$B$776,F$190)+'СЕТ СН'!$F$12</f>
        <v>128.52533629000001</v>
      </c>
      <c r="G197" s="36">
        <f>SUMIFS(СВЦЭМ!$F$33:$F$776,СВЦЭМ!$A$33:$A$776,$A197,СВЦЭМ!$B$33:$B$776,G$190)+'СЕТ СН'!$F$12</f>
        <v>125.54809571</v>
      </c>
      <c r="H197" s="36">
        <f>SUMIFS(СВЦЭМ!$F$33:$F$776,СВЦЭМ!$A$33:$A$776,$A197,СВЦЭМ!$B$33:$B$776,H$190)+'СЕТ СН'!$F$12</f>
        <v>118.59985974999999</v>
      </c>
      <c r="I197" s="36">
        <f>SUMIFS(СВЦЭМ!$F$33:$F$776,СВЦЭМ!$A$33:$A$776,$A197,СВЦЭМ!$B$33:$B$776,I$190)+'СЕТ СН'!$F$12</f>
        <v>110.69554376000001</v>
      </c>
      <c r="J197" s="36">
        <f>SUMIFS(СВЦЭМ!$F$33:$F$776,СВЦЭМ!$A$33:$A$776,$A197,СВЦЭМ!$B$33:$B$776,J$190)+'СЕТ СН'!$F$12</f>
        <v>101.0862613</v>
      </c>
      <c r="K197" s="36">
        <f>SUMIFS(СВЦЭМ!$F$33:$F$776,СВЦЭМ!$A$33:$A$776,$A197,СВЦЭМ!$B$33:$B$776,K$190)+'СЕТ СН'!$F$12</f>
        <v>96.471157750000003</v>
      </c>
      <c r="L197" s="36">
        <f>SUMIFS(СВЦЭМ!$F$33:$F$776,СВЦЭМ!$A$33:$A$776,$A197,СВЦЭМ!$B$33:$B$776,L$190)+'СЕТ СН'!$F$12</f>
        <v>97.152598940000004</v>
      </c>
      <c r="M197" s="36">
        <f>SUMIFS(СВЦЭМ!$F$33:$F$776,СВЦЭМ!$A$33:$A$776,$A197,СВЦЭМ!$B$33:$B$776,M$190)+'СЕТ СН'!$F$12</f>
        <v>98.357533910000001</v>
      </c>
      <c r="N197" s="36">
        <f>SUMIFS(СВЦЭМ!$F$33:$F$776,СВЦЭМ!$A$33:$A$776,$A197,СВЦЭМ!$B$33:$B$776,N$190)+'СЕТ СН'!$F$12</f>
        <v>99.169183889999999</v>
      </c>
      <c r="O197" s="36">
        <f>SUMIFS(СВЦЭМ!$F$33:$F$776,СВЦЭМ!$A$33:$A$776,$A197,СВЦЭМ!$B$33:$B$776,O$190)+'СЕТ СН'!$F$12</f>
        <v>103.50949701</v>
      </c>
      <c r="P197" s="36">
        <f>SUMIFS(СВЦЭМ!$F$33:$F$776,СВЦЭМ!$A$33:$A$776,$A197,СВЦЭМ!$B$33:$B$776,P$190)+'СЕТ СН'!$F$12</f>
        <v>107.59354161</v>
      </c>
      <c r="Q197" s="36">
        <f>SUMIFS(СВЦЭМ!$F$33:$F$776,СВЦЭМ!$A$33:$A$776,$A197,СВЦЭМ!$B$33:$B$776,Q$190)+'СЕТ СН'!$F$12</f>
        <v>101.78119289</v>
      </c>
      <c r="R197" s="36">
        <f>SUMIFS(СВЦЭМ!$F$33:$F$776,СВЦЭМ!$A$33:$A$776,$A197,СВЦЭМ!$B$33:$B$776,R$190)+'СЕТ СН'!$F$12</f>
        <v>94.012235160000003</v>
      </c>
      <c r="S197" s="36">
        <f>SUMIFS(СВЦЭМ!$F$33:$F$776,СВЦЭМ!$A$33:$A$776,$A197,СВЦЭМ!$B$33:$B$776,S$190)+'СЕТ СН'!$F$12</f>
        <v>86.634531469999999</v>
      </c>
      <c r="T197" s="36">
        <f>SUMIFS(СВЦЭМ!$F$33:$F$776,СВЦЭМ!$A$33:$A$776,$A197,СВЦЭМ!$B$33:$B$776,T$190)+'СЕТ СН'!$F$12</f>
        <v>85.457297729999993</v>
      </c>
      <c r="U197" s="36">
        <f>SUMIFS(СВЦЭМ!$F$33:$F$776,СВЦЭМ!$A$33:$A$776,$A197,СВЦЭМ!$B$33:$B$776,U$190)+'СЕТ СН'!$F$12</f>
        <v>86.541479890000005</v>
      </c>
      <c r="V197" s="36">
        <f>SUMIFS(СВЦЭМ!$F$33:$F$776,СВЦЭМ!$A$33:$A$776,$A197,СВЦЭМ!$B$33:$B$776,V$190)+'СЕТ СН'!$F$12</f>
        <v>86.022897389999997</v>
      </c>
      <c r="W197" s="36">
        <f>SUMIFS(СВЦЭМ!$F$33:$F$776,СВЦЭМ!$A$33:$A$776,$A197,СВЦЭМ!$B$33:$B$776,W$190)+'СЕТ СН'!$F$12</f>
        <v>85.562879039999999</v>
      </c>
      <c r="X197" s="36">
        <f>SUMIFS(СВЦЭМ!$F$33:$F$776,СВЦЭМ!$A$33:$A$776,$A197,СВЦЭМ!$B$33:$B$776,X$190)+'СЕТ СН'!$F$12</f>
        <v>86.015865629999993</v>
      </c>
      <c r="Y197" s="36">
        <f>SUMIFS(СВЦЭМ!$F$33:$F$776,СВЦЭМ!$A$33:$A$776,$A197,СВЦЭМ!$B$33:$B$776,Y$190)+'СЕТ СН'!$F$12</f>
        <v>91.850318360000003</v>
      </c>
    </row>
    <row r="198" spans="1:25" ht="15.75" x14ac:dyDescent="0.2">
      <c r="A198" s="35">
        <f t="shared" si="5"/>
        <v>44112</v>
      </c>
      <c r="B198" s="36">
        <f>SUMIFS(СВЦЭМ!$F$33:$F$776,СВЦЭМ!$A$33:$A$776,$A198,СВЦЭМ!$B$33:$B$776,B$190)+'СЕТ СН'!$F$12</f>
        <v>98.903427440000002</v>
      </c>
      <c r="C198" s="36">
        <f>SUMIFS(СВЦЭМ!$F$33:$F$776,СВЦЭМ!$A$33:$A$776,$A198,СВЦЭМ!$B$33:$B$776,C$190)+'СЕТ СН'!$F$12</f>
        <v>111.22111137</v>
      </c>
      <c r="D198" s="36">
        <f>SUMIFS(СВЦЭМ!$F$33:$F$776,СВЦЭМ!$A$33:$A$776,$A198,СВЦЭМ!$B$33:$B$776,D$190)+'СЕТ СН'!$F$12</f>
        <v>120.77477827</v>
      </c>
      <c r="E198" s="36">
        <f>SUMIFS(СВЦЭМ!$F$33:$F$776,СВЦЭМ!$A$33:$A$776,$A198,СВЦЭМ!$B$33:$B$776,E$190)+'СЕТ СН'!$F$12</f>
        <v>122.66240048</v>
      </c>
      <c r="F198" s="36">
        <f>SUMIFS(СВЦЭМ!$F$33:$F$776,СВЦЭМ!$A$33:$A$776,$A198,СВЦЭМ!$B$33:$B$776,F$190)+'СЕТ СН'!$F$12</f>
        <v>122.04631639</v>
      </c>
      <c r="G198" s="36">
        <f>SUMIFS(СВЦЭМ!$F$33:$F$776,СВЦЭМ!$A$33:$A$776,$A198,СВЦЭМ!$B$33:$B$776,G$190)+'СЕТ СН'!$F$12</f>
        <v>119.24105489</v>
      </c>
      <c r="H198" s="36">
        <f>SUMIFS(СВЦЭМ!$F$33:$F$776,СВЦЭМ!$A$33:$A$776,$A198,СВЦЭМ!$B$33:$B$776,H$190)+'СЕТ СН'!$F$12</f>
        <v>112.04000234999999</v>
      </c>
      <c r="I198" s="36">
        <f>SUMIFS(СВЦЭМ!$F$33:$F$776,СВЦЭМ!$A$33:$A$776,$A198,СВЦЭМ!$B$33:$B$776,I$190)+'СЕТ СН'!$F$12</f>
        <v>104.15790896999999</v>
      </c>
      <c r="J198" s="36">
        <f>SUMIFS(СВЦЭМ!$F$33:$F$776,СВЦЭМ!$A$33:$A$776,$A198,СВЦЭМ!$B$33:$B$776,J$190)+'СЕТ СН'!$F$12</f>
        <v>95.250642189999994</v>
      </c>
      <c r="K198" s="36">
        <f>SUMIFS(СВЦЭМ!$F$33:$F$776,СВЦЭМ!$A$33:$A$776,$A198,СВЦЭМ!$B$33:$B$776,K$190)+'СЕТ СН'!$F$12</f>
        <v>90.562897480000004</v>
      </c>
      <c r="L198" s="36">
        <f>SUMIFS(СВЦЭМ!$F$33:$F$776,СВЦЭМ!$A$33:$A$776,$A198,СВЦЭМ!$B$33:$B$776,L$190)+'СЕТ СН'!$F$12</f>
        <v>91.395197909999993</v>
      </c>
      <c r="M198" s="36">
        <f>SUMIFS(СВЦЭМ!$F$33:$F$776,СВЦЭМ!$A$33:$A$776,$A198,СВЦЭМ!$B$33:$B$776,M$190)+'СЕТ СН'!$F$12</f>
        <v>92.516496430000004</v>
      </c>
      <c r="N198" s="36">
        <f>SUMIFS(СВЦЭМ!$F$33:$F$776,СВЦЭМ!$A$33:$A$776,$A198,СВЦЭМ!$B$33:$B$776,N$190)+'СЕТ СН'!$F$12</f>
        <v>93.954803589999997</v>
      </c>
      <c r="O198" s="36">
        <f>SUMIFS(СВЦЭМ!$F$33:$F$776,СВЦЭМ!$A$33:$A$776,$A198,СВЦЭМ!$B$33:$B$776,O$190)+'СЕТ СН'!$F$12</f>
        <v>99.068042759999997</v>
      </c>
      <c r="P198" s="36">
        <f>SUMIFS(СВЦЭМ!$F$33:$F$776,СВЦЭМ!$A$33:$A$776,$A198,СВЦЭМ!$B$33:$B$776,P$190)+'СЕТ СН'!$F$12</f>
        <v>103.16554361999999</v>
      </c>
      <c r="Q198" s="36">
        <f>SUMIFS(СВЦЭМ!$F$33:$F$776,СВЦЭМ!$A$33:$A$776,$A198,СВЦЭМ!$B$33:$B$776,Q$190)+'СЕТ СН'!$F$12</f>
        <v>97.008225870000004</v>
      </c>
      <c r="R198" s="36">
        <f>SUMIFS(СВЦЭМ!$F$33:$F$776,СВЦЭМ!$A$33:$A$776,$A198,СВЦЭМ!$B$33:$B$776,R$190)+'СЕТ СН'!$F$12</f>
        <v>89.748888980000004</v>
      </c>
      <c r="S198" s="36">
        <f>SUMIFS(СВЦЭМ!$F$33:$F$776,СВЦЭМ!$A$33:$A$776,$A198,СВЦЭМ!$B$33:$B$776,S$190)+'СЕТ СН'!$F$12</f>
        <v>83.189841799999996</v>
      </c>
      <c r="T198" s="36">
        <f>SUMIFS(СВЦЭМ!$F$33:$F$776,СВЦЭМ!$A$33:$A$776,$A198,СВЦЭМ!$B$33:$B$776,T$190)+'СЕТ СН'!$F$12</f>
        <v>83.201973640000006</v>
      </c>
      <c r="U198" s="36">
        <f>SUMIFS(СВЦЭМ!$F$33:$F$776,СВЦЭМ!$A$33:$A$776,$A198,СВЦЭМ!$B$33:$B$776,U$190)+'СЕТ СН'!$F$12</f>
        <v>85.567139370000007</v>
      </c>
      <c r="V198" s="36">
        <f>SUMIFS(СВЦЭМ!$F$33:$F$776,СВЦЭМ!$A$33:$A$776,$A198,СВЦЭМ!$B$33:$B$776,V$190)+'СЕТ СН'!$F$12</f>
        <v>84.225608050000005</v>
      </c>
      <c r="W198" s="36">
        <f>SUMIFS(СВЦЭМ!$F$33:$F$776,СВЦЭМ!$A$33:$A$776,$A198,СВЦЭМ!$B$33:$B$776,W$190)+'СЕТ СН'!$F$12</f>
        <v>83.532347360000003</v>
      </c>
      <c r="X198" s="36">
        <f>SUMIFS(СВЦЭМ!$F$33:$F$776,СВЦЭМ!$A$33:$A$776,$A198,СВЦЭМ!$B$33:$B$776,X$190)+'СЕТ СН'!$F$12</f>
        <v>85.041723880000006</v>
      </c>
      <c r="Y198" s="36">
        <f>SUMIFS(СВЦЭМ!$F$33:$F$776,СВЦЭМ!$A$33:$A$776,$A198,СВЦЭМ!$B$33:$B$776,Y$190)+'СЕТ СН'!$F$12</f>
        <v>90.242514380000003</v>
      </c>
    </row>
    <row r="199" spans="1:25" ht="15.75" x14ac:dyDescent="0.2">
      <c r="A199" s="35">
        <f t="shared" si="5"/>
        <v>44113</v>
      </c>
      <c r="B199" s="36">
        <f>SUMIFS(СВЦЭМ!$F$33:$F$776,СВЦЭМ!$A$33:$A$776,$A199,СВЦЭМ!$B$33:$B$776,B$190)+'СЕТ СН'!$F$12</f>
        <v>98.345566489999996</v>
      </c>
      <c r="C199" s="36">
        <f>SUMIFS(СВЦЭМ!$F$33:$F$776,СВЦЭМ!$A$33:$A$776,$A199,СВЦЭМ!$B$33:$B$776,C$190)+'СЕТ СН'!$F$12</f>
        <v>110.1288496</v>
      </c>
      <c r="D199" s="36">
        <f>SUMIFS(СВЦЭМ!$F$33:$F$776,СВЦЭМ!$A$33:$A$776,$A199,СВЦЭМ!$B$33:$B$776,D$190)+'СЕТ СН'!$F$12</f>
        <v>120.39575698</v>
      </c>
      <c r="E199" s="36">
        <f>SUMIFS(СВЦЭМ!$F$33:$F$776,СВЦЭМ!$A$33:$A$776,$A199,СВЦЭМ!$B$33:$B$776,E$190)+'СЕТ СН'!$F$12</f>
        <v>122.6853662</v>
      </c>
      <c r="F199" s="36">
        <f>SUMIFS(СВЦЭМ!$F$33:$F$776,СВЦЭМ!$A$33:$A$776,$A199,СВЦЭМ!$B$33:$B$776,F$190)+'СЕТ СН'!$F$12</f>
        <v>123.58058158</v>
      </c>
      <c r="G199" s="36">
        <f>SUMIFS(СВЦЭМ!$F$33:$F$776,СВЦЭМ!$A$33:$A$776,$A199,СВЦЭМ!$B$33:$B$776,G$190)+'СЕТ СН'!$F$12</f>
        <v>120.09158544</v>
      </c>
      <c r="H199" s="36">
        <f>SUMIFS(СВЦЭМ!$F$33:$F$776,СВЦЭМ!$A$33:$A$776,$A199,СВЦЭМ!$B$33:$B$776,H$190)+'СЕТ СН'!$F$12</f>
        <v>112.00239981</v>
      </c>
      <c r="I199" s="36">
        <f>SUMIFS(СВЦЭМ!$F$33:$F$776,СВЦЭМ!$A$33:$A$776,$A199,СВЦЭМ!$B$33:$B$776,I$190)+'СЕТ СН'!$F$12</f>
        <v>104.69793314</v>
      </c>
      <c r="J199" s="36">
        <f>SUMIFS(СВЦЭМ!$F$33:$F$776,СВЦЭМ!$A$33:$A$776,$A199,СВЦЭМ!$B$33:$B$776,J$190)+'СЕТ СН'!$F$12</f>
        <v>96.501005570000004</v>
      </c>
      <c r="K199" s="36">
        <f>SUMIFS(СВЦЭМ!$F$33:$F$776,СВЦЭМ!$A$33:$A$776,$A199,СВЦЭМ!$B$33:$B$776,K$190)+'СЕТ СН'!$F$12</f>
        <v>94.61446273</v>
      </c>
      <c r="L199" s="36">
        <f>SUMIFS(СВЦЭМ!$F$33:$F$776,СВЦЭМ!$A$33:$A$776,$A199,СВЦЭМ!$B$33:$B$776,L$190)+'СЕТ СН'!$F$12</f>
        <v>94.699338789999999</v>
      </c>
      <c r="M199" s="36">
        <f>SUMIFS(СВЦЭМ!$F$33:$F$776,СВЦЭМ!$A$33:$A$776,$A199,СВЦЭМ!$B$33:$B$776,M$190)+'СЕТ СН'!$F$12</f>
        <v>96.602697460000002</v>
      </c>
      <c r="N199" s="36">
        <f>SUMIFS(СВЦЭМ!$F$33:$F$776,СВЦЭМ!$A$33:$A$776,$A199,СВЦЭМ!$B$33:$B$776,N$190)+'СЕТ СН'!$F$12</f>
        <v>98.135349550000001</v>
      </c>
      <c r="O199" s="36">
        <f>SUMIFS(СВЦЭМ!$F$33:$F$776,СВЦЭМ!$A$33:$A$776,$A199,СВЦЭМ!$B$33:$B$776,O$190)+'СЕТ СН'!$F$12</f>
        <v>98.330949709999999</v>
      </c>
      <c r="P199" s="36">
        <f>SUMIFS(СВЦЭМ!$F$33:$F$776,СВЦЭМ!$A$33:$A$776,$A199,СВЦЭМ!$B$33:$B$776,P$190)+'СЕТ СН'!$F$12</f>
        <v>100.00983956</v>
      </c>
      <c r="Q199" s="36">
        <f>SUMIFS(СВЦЭМ!$F$33:$F$776,СВЦЭМ!$A$33:$A$776,$A199,СВЦЭМ!$B$33:$B$776,Q$190)+'СЕТ СН'!$F$12</f>
        <v>100.84553681</v>
      </c>
      <c r="R199" s="36">
        <f>SUMIFS(СВЦЭМ!$F$33:$F$776,СВЦЭМ!$A$33:$A$776,$A199,СВЦЭМ!$B$33:$B$776,R$190)+'СЕТ СН'!$F$12</f>
        <v>94.802437909999995</v>
      </c>
      <c r="S199" s="36">
        <f>SUMIFS(СВЦЭМ!$F$33:$F$776,СВЦЭМ!$A$33:$A$776,$A199,СВЦЭМ!$B$33:$B$776,S$190)+'СЕТ СН'!$F$12</f>
        <v>85.312523959999993</v>
      </c>
      <c r="T199" s="36">
        <f>SUMIFS(СВЦЭМ!$F$33:$F$776,СВЦЭМ!$A$33:$A$776,$A199,СВЦЭМ!$B$33:$B$776,T$190)+'СЕТ СН'!$F$12</f>
        <v>79.203754599999996</v>
      </c>
      <c r="U199" s="36">
        <f>SUMIFS(СВЦЭМ!$F$33:$F$776,СВЦЭМ!$A$33:$A$776,$A199,СВЦЭМ!$B$33:$B$776,U$190)+'СЕТ СН'!$F$12</f>
        <v>84.154131320000005</v>
      </c>
      <c r="V199" s="36">
        <f>SUMIFS(СВЦЭМ!$F$33:$F$776,СВЦЭМ!$A$33:$A$776,$A199,СВЦЭМ!$B$33:$B$776,V$190)+'СЕТ СН'!$F$12</f>
        <v>83.888495700000007</v>
      </c>
      <c r="W199" s="36">
        <f>SUMIFS(СВЦЭМ!$F$33:$F$776,СВЦЭМ!$A$33:$A$776,$A199,СВЦЭМ!$B$33:$B$776,W$190)+'СЕТ СН'!$F$12</f>
        <v>82.503048809999996</v>
      </c>
      <c r="X199" s="36">
        <f>SUMIFS(СВЦЭМ!$F$33:$F$776,СВЦЭМ!$A$33:$A$776,$A199,СВЦЭМ!$B$33:$B$776,X$190)+'СЕТ СН'!$F$12</f>
        <v>84.029342819999997</v>
      </c>
      <c r="Y199" s="36">
        <f>SUMIFS(СВЦЭМ!$F$33:$F$776,СВЦЭМ!$A$33:$A$776,$A199,СВЦЭМ!$B$33:$B$776,Y$190)+'СЕТ СН'!$F$12</f>
        <v>88.24890963</v>
      </c>
    </row>
    <row r="200" spans="1:25" ht="15.75" x14ac:dyDescent="0.2">
      <c r="A200" s="35">
        <f t="shared" si="5"/>
        <v>44114</v>
      </c>
      <c r="B200" s="36">
        <f>SUMIFS(СВЦЭМ!$F$33:$F$776,СВЦЭМ!$A$33:$A$776,$A200,СВЦЭМ!$B$33:$B$776,B$190)+'СЕТ СН'!$F$12</f>
        <v>96.194479720000004</v>
      </c>
      <c r="C200" s="36">
        <f>SUMIFS(СВЦЭМ!$F$33:$F$776,СВЦЭМ!$A$33:$A$776,$A200,СВЦЭМ!$B$33:$B$776,C$190)+'СЕТ СН'!$F$12</f>
        <v>107.78436594999999</v>
      </c>
      <c r="D200" s="36">
        <f>SUMIFS(СВЦЭМ!$F$33:$F$776,СВЦЭМ!$A$33:$A$776,$A200,СВЦЭМ!$B$33:$B$776,D$190)+'СЕТ СН'!$F$12</f>
        <v>118.58057282</v>
      </c>
      <c r="E200" s="36">
        <f>SUMIFS(СВЦЭМ!$F$33:$F$776,СВЦЭМ!$A$33:$A$776,$A200,СВЦЭМ!$B$33:$B$776,E$190)+'СЕТ СН'!$F$12</f>
        <v>122.53353523</v>
      </c>
      <c r="F200" s="36">
        <f>SUMIFS(СВЦЭМ!$F$33:$F$776,СВЦЭМ!$A$33:$A$776,$A200,СВЦЭМ!$B$33:$B$776,F$190)+'СЕТ СН'!$F$12</f>
        <v>123.17092783</v>
      </c>
      <c r="G200" s="36">
        <f>SUMIFS(СВЦЭМ!$F$33:$F$776,СВЦЭМ!$A$33:$A$776,$A200,СВЦЭМ!$B$33:$B$776,G$190)+'СЕТ СН'!$F$12</f>
        <v>120.639717</v>
      </c>
      <c r="H200" s="36">
        <f>SUMIFS(СВЦЭМ!$F$33:$F$776,СВЦЭМ!$A$33:$A$776,$A200,СВЦЭМ!$B$33:$B$776,H$190)+'СЕТ СН'!$F$12</f>
        <v>118.13169525000001</v>
      </c>
      <c r="I200" s="36">
        <f>SUMIFS(СВЦЭМ!$F$33:$F$776,СВЦЭМ!$A$33:$A$776,$A200,СВЦЭМ!$B$33:$B$776,I$190)+'СЕТ СН'!$F$12</f>
        <v>113.63212682</v>
      </c>
      <c r="J200" s="36">
        <f>SUMIFS(СВЦЭМ!$F$33:$F$776,СВЦЭМ!$A$33:$A$776,$A200,СВЦЭМ!$B$33:$B$776,J$190)+'СЕТ СН'!$F$12</f>
        <v>100.43009673</v>
      </c>
      <c r="K200" s="36">
        <f>SUMIFS(СВЦЭМ!$F$33:$F$776,СВЦЭМ!$A$33:$A$776,$A200,СВЦЭМ!$B$33:$B$776,K$190)+'СЕТ СН'!$F$12</f>
        <v>92.156853949999999</v>
      </c>
      <c r="L200" s="36">
        <f>SUMIFS(СВЦЭМ!$F$33:$F$776,СВЦЭМ!$A$33:$A$776,$A200,СВЦЭМ!$B$33:$B$776,L$190)+'СЕТ СН'!$F$12</f>
        <v>91.060169939999994</v>
      </c>
      <c r="M200" s="36">
        <f>SUMIFS(СВЦЭМ!$F$33:$F$776,СВЦЭМ!$A$33:$A$776,$A200,СВЦЭМ!$B$33:$B$776,M$190)+'СЕТ СН'!$F$12</f>
        <v>90.347019590000002</v>
      </c>
      <c r="N200" s="36">
        <f>SUMIFS(СВЦЭМ!$F$33:$F$776,СВЦЭМ!$A$33:$A$776,$A200,СВЦЭМ!$B$33:$B$776,N$190)+'СЕТ СН'!$F$12</f>
        <v>91.318498309999995</v>
      </c>
      <c r="O200" s="36">
        <f>SUMIFS(СВЦЭМ!$F$33:$F$776,СВЦЭМ!$A$33:$A$776,$A200,СВЦЭМ!$B$33:$B$776,O$190)+'СЕТ СН'!$F$12</f>
        <v>98.893039889999997</v>
      </c>
      <c r="P200" s="36">
        <f>SUMIFS(СВЦЭМ!$F$33:$F$776,СВЦЭМ!$A$33:$A$776,$A200,СВЦЭМ!$B$33:$B$776,P$190)+'СЕТ СН'!$F$12</f>
        <v>102.72209161000001</v>
      </c>
      <c r="Q200" s="36">
        <f>SUMIFS(СВЦЭМ!$F$33:$F$776,СВЦЭМ!$A$33:$A$776,$A200,СВЦЭМ!$B$33:$B$776,Q$190)+'СЕТ СН'!$F$12</f>
        <v>101.2492199</v>
      </c>
      <c r="R200" s="36">
        <f>SUMIFS(СВЦЭМ!$F$33:$F$776,СВЦЭМ!$A$33:$A$776,$A200,СВЦЭМ!$B$33:$B$776,R$190)+'СЕТ СН'!$F$12</f>
        <v>92.914062040000005</v>
      </c>
      <c r="S200" s="36">
        <f>SUMIFS(СВЦЭМ!$F$33:$F$776,СВЦЭМ!$A$33:$A$776,$A200,СВЦЭМ!$B$33:$B$776,S$190)+'СЕТ СН'!$F$12</f>
        <v>89.731336769999999</v>
      </c>
      <c r="T200" s="36">
        <f>SUMIFS(СВЦЭМ!$F$33:$F$776,СВЦЭМ!$A$33:$A$776,$A200,СВЦЭМ!$B$33:$B$776,T$190)+'СЕТ СН'!$F$12</f>
        <v>86.951821679999995</v>
      </c>
      <c r="U200" s="36">
        <f>SUMIFS(СВЦЭМ!$F$33:$F$776,СВЦЭМ!$A$33:$A$776,$A200,СВЦЭМ!$B$33:$B$776,U$190)+'СЕТ СН'!$F$12</f>
        <v>86.434404860000001</v>
      </c>
      <c r="V200" s="36">
        <f>SUMIFS(СВЦЭМ!$F$33:$F$776,СВЦЭМ!$A$33:$A$776,$A200,СВЦЭМ!$B$33:$B$776,V$190)+'СЕТ СН'!$F$12</f>
        <v>80.800243179999995</v>
      </c>
      <c r="W200" s="36">
        <f>SUMIFS(СВЦЭМ!$F$33:$F$776,СВЦЭМ!$A$33:$A$776,$A200,СВЦЭМ!$B$33:$B$776,W$190)+'СЕТ СН'!$F$12</f>
        <v>80.074774489999996</v>
      </c>
      <c r="X200" s="36">
        <f>SUMIFS(СВЦЭМ!$F$33:$F$776,СВЦЭМ!$A$33:$A$776,$A200,СВЦЭМ!$B$33:$B$776,X$190)+'СЕТ СН'!$F$12</f>
        <v>78.358494269999994</v>
      </c>
      <c r="Y200" s="36">
        <f>SUMIFS(СВЦЭМ!$F$33:$F$776,СВЦЭМ!$A$33:$A$776,$A200,СВЦЭМ!$B$33:$B$776,Y$190)+'СЕТ СН'!$F$12</f>
        <v>84.67477538</v>
      </c>
    </row>
    <row r="201" spans="1:25" ht="15.75" x14ac:dyDescent="0.2">
      <c r="A201" s="35">
        <f t="shared" si="5"/>
        <v>44115</v>
      </c>
      <c r="B201" s="36">
        <f>SUMIFS(СВЦЭМ!$F$33:$F$776,СВЦЭМ!$A$33:$A$776,$A201,СВЦЭМ!$B$33:$B$776,B$190)+'СЕТ СН'!$F$12</f>
        <v>96.997761159999996</v>
      </c>
      <c r="C201" s="36">
        <f>SUMIFS(СВЦЭМ!$F$33:$F$776,СВЦЭМ!$A$33:$A$776,$A201,СВЦЭМ!$B$33:$B$776,C$190)+'СЕТ СН'!$F$12</f>
        <v>110.23248627</v>
      </c>
      <c r="D201" s="36">
        <f>SUMIFS(СВЦЭМ!$F$33:$F$776,СВЦЭМ!$A$33:$A$776,$A201,СВЦЭМ!$B$33:$B$776,D$190)+'СЕТ СН'!$F$12</f>
        <v>124.32527902</v>
      </c>
      <c r="E201" s="36">
        <f>SUMIFS(СВЦЭМ!$F$33:$F$776,СВЦЭМ!$A$33:$A$776,$A201,СВЦЭМ!$B$33:$B$776,E$190)+'СЕТ СН'!$F$12</f>
        <v>128.99951105</v>
      </c>
      <c r="F201" s="36">
        <f>SUMIFS(СВЦЭМ!$F$33:$F$776,СВЦЭМ!$A$33:$A$776,$A201,СВЦЭМ!$B$33:$B$776,F$190)+'СЕТ СН'!$F$12</f>
        <v>129.69420567</v>
      </c>
      <c r="G201" s="36">
        <f>SUMIFS(СВЦЭМ!$F$33:$F$776,СВЦЭМ!$A$33:$A$776,$A201,СВЦЭМ!$B$33:$B$776,G$190)+'СЕТ СН'!$F$12</f>
        <v>128.35270088999999</v>
      </c>
      <c r="H201" s="36">
        <f>SUMIFS(СВЦЭМ!$F$33:$F$776,СВЦЭМ!$A$33:$A$776,$A201,СВЦЭМ!$B$33:$B$776,H$190)+'СЕТ СН'!$F$12</f>
        <v>125.6906585</v>
      </c>
      <c r="I201" s="36">
        <f>SUMIFS(СВЦЭМ!$F$33:$F$776,СВЦЭМ!$A$33:$A$776,$A201,СВЦЭМ!$B$33:$B$776,I$190)+'СЕТ СН'!$F$12</f>
        <v>122.61503876</v>
      </c>
      <c r="J201" s="36">
        <f>SUMIFS(СВЦЭМ!$F$33:$F$776,СВЦЭМ!$A$33:$A$776,$A201,СВЦЭМ!$B$33:$B$776,J$190)+'СЕТ СН'!$F$12</f>
        <v>108.36620839</v>
      </c>
      <c r="K201" s="36">
        <f>SUMIFS(СВЦЭМ!$F$33:$F$776,СВЦЭМ!$A$33:$A$776,$A201,СВЦЭМ!$B$33:$B$776,K$190)+'СЕТ СН'!$F$12</f>
        <v>97.527710560000003</v>
      </c>
      <c r="L201" s="36">
        <f>SUMIFS(СВЦЭМ!$F$33:$F$776,СВЦЭМ!$A$33:$A$776,$A201,СВЦЭМ!$B$33:$B$776,L$190)+'СЕТ СН'!$F$12</f>
        <v>96.178448700000004</v>
      </c>
      <c r="M201" s="36">
        <f>SUMIFS(СВЦЭМ!$F$33:$F$776,СВЦЭМ!$A$33:$A$776,$A201,СВЦЭМ!$B$33:$B$776,M$190)+'СЕТ СН'!$F$12</f>
        <v>96.243673790000003</v>
      </c>
      <c r="N201" s="36">
        <f>SUMIFS(СВЦЭМ!$F$33:$F$776,СВЦЭМ!$A$33:$A$776,$A201,СВЦЭМ!$B$33:$B$776,N$190)+'СЕТ СН'!$F$12</f>
        <v>97.753453230000005</v>
      </c>
      <c r="O201" s="36">
        <f>SUMIFS(СВЦЭМ!$F$33:$F$776,СВЦЭМ!$A$33:$A$776,$A201,СВЦЭМ!$B$33:$B$776,O$190)+'СЕТ СН'!$F$12</f>
        <v>104.16478499</v>
      </c>
      <c r="P201" s="36">
        <f>SUMIFS(СВЦЭМ!$F$33:$F$776,СВЦЭМ!$A$33:$A$776,$A201,СВЦЭМ!$B$33:$B$776,P$190)+'СЕТ СН'!$F$12</f>
        <v>109.32878864</v>
      </c>
      <c r="Q201" s="36">
        <f>SUMIFS(СВЦЭМ!$F$33:$F$776,СВЦЭМ!$A$33:$A$776,$A201,СВЦЭМ!$B$33:$B$776,Q$190)+'СЕТ СН'!$F$12</f>
        <v>102.65570968</v>
      </c>
      <c r="R201" s="36">
        <f>SUMIFS(СВЦЭМ!$F$33:$F$776,СВЦЭМ!$A$33:$A$776,$A201,СВЦЭМ!$B$33:$B$776,R$190)+'СЕТ СН'!$F$12</f>
        <v>94.961111459999998</v>
      </c>
      <c r="S201" s="36">
        <f>SUMIFS(СВЦЭМ!$F$33:$F$776,СВЦЭМ!$A$33:$A$776,$A201,СВЦЭМ!$B$33:$B$776,S$190)+'СЕТ СН'!$F$12</f>
        <v>88.794643570000005</v>
      </c>
      <c r="T201" s="36">
        <f>SUMIFS(СВЦЭМ!$F$33:$F$776,СВЦЭМ!$A$33:$A$776,$A201,СВЦЭМ!$B$33:$B$776,T$190)+'СЕТ СН'!$F$12</f>
        <v>91.604621230000006</v>
      </c>
      <c r="U201" s="36">
        <f>SUMIFS(СВЦЭМ!$F$33:$F$776,СВЦЭМ!$A$33:$A$776,$A201,СВЦЭМ!$B$33:$B$776,U$190)+'СЕТ СН'!$F$12</f>
        <v>92.915764139999993</v>
      </c>
      <c r="V201" s="36">
        <f>SUMIFS(СВЦЭМ!$F$33:$F$776,СВЦЭМ!$A$33:$A$776,$A201,СВЦЭМ!$B$33:$B$776,V$190)+'СЕТ СН'!$F$12</f>
        <v>88.388801689999994</v>
      </c>
      <c r="W201" s="36">
        <f>SUMIFS(СВЦЭМ!$F$33:$F$776,СВЦЭМ!$A$33:$A$776,$A201,СВЦЭМ!$B$33:$B$776,W$190)+'СЕТ СН'!$F$12</f>
        <v>85.847792400000003</v>
      </c>
      <c r="X201" s="36">
        <f>SUMIFS(СВЦЭМ!$F$33:$F$776,СВЦЭМ!$A$33:$A$776,$A201,СВЦЭМ!$B$33:$B$776,X$190)+'СЕТ СН'!$F$12</f>
        <v>82.382365350000001</v>
      </c>
      <c r="Y201" s="36">
        <f>SUMIFS(СВЦЭМ!$F$33:$F$776,СВЦЭМ!$A$33:$A$776,$A201,СВЦЭМ!$B$33:$B$776,Y$190)+'СЕТ СН'!$F$12</f>
        <v>87.694993920000002</v>
      </c>
    </row>
    <row r="202" spans="1:25" ht="15.75" x14ac:dyDescent="0.2">
      <c r="A202" s="35">
        <f t="shared" si="5"/>
        <v>44116</v>
      </c>
      <c r="B202" s="36">
        <f>SUMIFS(СВЦЭМ!$F$33:$F$776,СВЦЭМ!$A$33:$A$776,$A202,СВЦЭМ!$B$33:$B$776,B$190)+'СЕТ СН'!$F$12</f>
        <v>96.226022189999995</v>
      </c>
      <c r="C202" s="36">
        <f>SUMIFS(СВЦЭМ!$F$33:$F$776,СВЦЭМ!$A$33:$A$776,$A202,СВЦЭМ!$B$33:$B$776,C$190)+'СЕТ СН'!$F$12</f>
        <v>107.32147376</v>
      </c>
      <c r="D202" s="36">
        <f>SUMIFS(СВЦЭМ!$F$33:$F$776,СВЦЭМ!$A$33:$A$776,$A202,СВЦЭМ!$B$33:$B$776,D$190)+'СЕТ СН'!$F$12</f>
        <v>117.66118705</v>
      </c>
      <c r="E202" s="36">
        <f>SUMIFS(СВЦЭМ!$F$33:$F$776,СВЦЭМ!$A$33:$A$776,$A202,СВЦЭМ!$B$33:$B$776,E$190)+'СЕТ СН'!$F$12</f>
        <v>120.37435913</v>
      </c>
      <c r="F202" s="36">
        <f>SUMIFS(СВЦЭМ!$F$33:$F$776,СВЦЭМ!$A$33:$A$776,$A202,СВЦЭМ!$B$33:$B$776,F$190)+'СЕТ СН'!$F$12</f>
        <v>119.69063531</v>
      </c>
      <c r="G202" s="36">
        <f>SUMIFS(СВЦЭМ!$F$33:$F$776,СВЦЭМ!$A$33:$A$776,$A202,СВЦЭМ!$B$33:$B$776,G$190)+'СЕТ СН'!$F$12</f>
        <v>117.26299271000001</v>
      </c>
      <c r="H202" s="36">
        <f>SUMIFS(СВЦЭМ!$F$33:$F$776,СВЦЭМ!$A$33:$A$776,$A202,СВЦЭМ!$B$33:$B$776,H$190)+'СЕТ СН'!$F$12</f>
        <v>109.86895070999999</v>
      </c>
      <c r="I202" s="36">
        <f>SUMIFS(СВЦЭМ!$F$33:$F$776,СВЦЭМ!$A$33:$A$776,$A202,СВЦЭМ!$B$33:$B$776,I$190)+'СЕТ СН'!$F$12</f>
        <v>103.95876798</v>
      </c>
      <c r="J202" s="36">
        <f>SUMIFS(СВЦЭМ!$F$33:$F$776,СВЦЭМ!$A$33:$A$776,$A202,СВЦЭМ!$B$33:$B$776,J$190)+'СЕТ СН'!$F$12</f>
        <v>92.791984819999996</v>
      </c>
      <c r="K202" s="36">
        <f>SUMIFS(СВЦЭМ!$F$33:$F$776,СВЦЭМ!$A$33:$A$776,$A202,СВЦЭМ!$B$33:$B$776,K$190)+'СЕТ СН'!$F$12</f>
        <v>85.621629110000001</v>
      </c>
      <c r="L202" s="36">
        <f>SUMIFS(СВЦЭМ!$F$33:$F$776,СВЦЭМ!$A$33:$A$776,$A202,СВЦЭМ!$B$33:$B$776,L$190)+'СЕТ СН'!$F$12</f>
        <v>85.035675769999997</v>
      </c>
      <c r="M202" s="36">
        <f>SUMIFS(СВЦЭМ!$F$33:$F$776,СВЦЭМ!$A$33:$A$776,$A202,СВЦЭМ!$B$33:$B$776,M$190)+'СЕТ СН'!$F$12</f>
        <v>85.086866509999993</v>
      </c>
      <c r="N202" s="36">
        <f>SUMIFS(СВЦЭМ!$F$33:$F$776,СВЦЭМ!$A$33:$A$776,$A202,СВЦЭМ!$B$33:$B$776,N$190)+'СЕТ СН'!$F$12</f>
        <v>86.121355320000006</v>
      </c>
      <c r="O202" s="36">
        <f>SUMIFS(СВЦЭМ!$F$33:$F$776,СВЦЭМ!$A$33:$A$776,$A202,СВЦЭМ!$B$33:$B$776,O$190)+'СЕТ СН'!$F$12</f>
        <v>89.134163749999999</v>
      </c>
      <c r="P202" s="36">
        <f>SUMIFS(СВЦЭМ!$F$33:$F$776,СВЦЭМ!$A$33:$A$776,$A202,СВЦЭМ!$B$33:$B$776,P$190)+'СЕТ СН'!$F$12</f>
        <v>94.694495180000004</v>
      </c>
      <c r="Q202" s="36">
        <f>SUMIFS(СВЦЭМ!$F$33:$F$776,СВЦЭМ!$A$33:$A$776,$A202,СВЦЭМ!$B$33:$B$776,Q$190)+'СЕТ СН'!$F$12</f>
        <v>92.475475040000006</v>
      </c>
      <c r="R202" s="36">
        <f>SUMIFS(СВЦЭМ!$F$33:$F$776,СВЦЭМ!$A$33:$A$776,$A202,СВЦЭМ!$B$33:$B$776,R$190)+'СЕТ СН'!$F$12</f>
        <v>85.664388639999999</v>
      </c>
      <c r="S202" s="36">
        <f>SUMIFS(СВЦЭМ!$F$33:$F$776,СВЦЭМ!$A$33:$A$776,$A202,СВЦЭМ!$B$33:$B$776,S$190)+'СЕТ СН'!$F$12</f>
        <v>78.309449330000007</v>
      </c>
      <c r="T202" s="36">
        <f>SUMIFS(СВЦЭМ!$F$33:$F$776,СВЦЭМ!$A$33:$A$776,$A202,СВЦЭМ!$B$33:$B$776,T$190)+'СЕТ СН'!$F$12</f>
        <v>79.799496250000004</v>
      </c>
      <c r="U202" s="36">
        <f>SUMIFS(СВЦЭМ!$F$33:$F$776,СВЦЭМ!$A$33:$A$776,$A202,СВЦЭМ!$B$33:$B$776,U$190)+'СЕТ СН'!$F$12</f>
        <v>83.996549650000006</v>
      </c>
      <c r="V202" s="36">
        <f>SUMIFS(СВЦЭМ!$F$33:$F$776,СВЦЭМ!$A$33:$A$776,$A202,СВЦЭМ!$B$33:$B$776,V$190)+'СЕТ СН'!$F$12</f>
        <v>83.887804790000004</v>
      </c>
      <c r="W202" s="36">
        <f>SUMIFS(СВЦЭМ!$F$33:$F$776,СВЦЭМ!$A$33:$A$776,$A202,СВЦЭМ!$B$33:$B$776,W$190)+'СЕТ СН'!$F$12</f>
        <v>82.778271849999996</v>
      </c>
      <c r="X202" s="36">
        <f>SUMIFS(СВЦЭМ!$F$33:$F$776,СВЦЭМ!$A$33:$A$776,$A202,СВЦЭМ!$B$33:$B$776,X$190)+'СЕТ СН'!$F$12</f>
        <v>78.949651650000007</v>
      </c>
      <c r="Y202" s="36">
        <f>SUMIFS(СВЦЭМ!$F$33:$F$776,СВЦЭМ!$A$33:$A$776,$A202,СВЦЭМ!$B$33:$B$776,Y$190)+'СЕТ СН'!$F$12</f>
        <v>83.649014080000001</v>
      </c>
    </row>
    <row r="203" spans="1:25" ht="15.75" x14ac:dyDescent="0.2">
      <c r="A203" s="35">
        <f t="shared" si="5"/>
        <v>44117</v>
      </c>
      <c r="B203" s="36">
        <f>SUMIFS(СВЦЭМ!$F$33:$F$776,СВЦЭМ!$A$33:$A$776,$A203,СВЦЭМ!$B$33:$B$776,B$190)+'СЕТ СН'!$F$12</f>
        <v>94.117338290000006</v>
      </c>
      <c r="C203" s="36">
        <f>SUMIFS(СВЦЭМ!$F$33:$F$776,СВЦЭМ!$A$33:$A$776,$A203,СВЦЭМ!$B$33:$B$776,C$190)+'СЕТ СН'!$F$12</f>
        <v>105.28346608</v>
      </c>
      <c r="D203" s="36">
        <f>SUMIFS(СВЦЭМ!$F$33:$F$776,СВЦЭМ!$A$33:$A$776,$A203,СВЦЭМ!$B$33:$B$776,D$190)+'СЕТ СН'!$F$12</f>
        <v>114.25974343999999</v>
      </c>
      <c r="E203" s="36">
        <f>SUMIFS(СВЦЭМ!$F$33:$F$776,СВЦЭМ!$A$33:$A$776,$A203,СВЦЭМ!$B$33:$B$776,E$190)+'СЕТ СН'!$F$12</f>
        <v>116.57297394</v>
      </c>
      <c r="F203" s="36">
        <f>SUMIFS(СВЦЭМ!$F$33:$F$776,СВЦЭМ!$A$33:$A$776,$A203,СВЦЭМ!$B$33:$B$776,F$190)+'СЕТ СН'!$F$12</f>
        <v>115.89592437</v>
      </c>
      <c r="G203" s="36">
        <f>SUMIFS(СВЦЭМ!$F$33:$F$776,СВЦЭМ!$A$33:$A$776,$A203,СВЦЭМ!$B$33:$B$776,G$190)+'СЕТ СН'!$F$12</f>
        <v>114.21030408999999</v>
      </c>
      <c r="H203" s="36">
        <f>SUMIFS(СВЦЭМ!$F$33:$F$776,СВЦЭМ!$A$33:$A$776,$A203,СВЦЭМ!$B$33:$B$776,H$190)+'СЕТ СН'!$F$12</f>
        <v>110.60940146</v>
      </c>
      <c r="I203" s="36">
        <f>SUMIFS(СВЦЭМ!$F$33:$F$776,СВЦЭМ!$A$33:$A$776,$A203,СВЦЭМ!$B$33:$B$776,I$190)+'СЕТ СН'!$F$12</f>
        <v>109.6310196</v>
      </c>
      <c r="J203" s="36">
        <f>SUMIFS(СВЦЭМ!$F$33:$F$776,СВЦЭМ!$A$33:$A$776,$A203,СВЦЭМ!$B$33:$B$776,J$190)+'СЕТ СН'!$F$12</f>
        <v>101.32893527</v>
      </c>
      <c r="K203" s="36">
        <f>SUMIFS(СВЦЭМ!$F$33:$F$776,СВЦЭМ!$A$33:$A$776,$A203,СВЦЭМ!$B$33:$B$776,K$190)+'СЕТ СН'!$F$12</f>
        <v>95.171505839999995</v>
      </c>
      <c r="L203" s="36">
        <f>SUMIFS(СВЦЭМ!$F$33:$F$776,СВЦЭМ!$A$33:$A$776,$A203,СВЦЭМ!$B$33:$B$776,L$190)+'СЕТ СН'!$F$12</f>
        <v>95.452064570000005</v>
      </c>
      <c r="M203" s="36">
        <f>SUMIFS(СВЦЭМ!$F$33:$F$776,СВЦЭМ!$A$33:$A$776,$A203,СВЦЭМ!$B$33:$B$776,M$190)+'СЕТ СН'!$F$12</f>
        <v>96.979691470000006</v>
      </c>
      <c r="N203" s="36">
        <f>SUMIFS(СВЦЭМ!$F$33:$F$776,СВЦЭМ!$A$33:$A$776,$A203,СВЦЭМ!$B$33:$B$776,N$190)+'СЕТ СН'!$F$12</f>
        <v>97.826776620000004</v>
      </c>
      <c r="O203" s="36">
        <f>SUMIFS(СВЦЭМ!$F$33:$F$776,СВЦЭМ!$A$33:$A$776,$A203,СВЦЭМ!$B$33:$B$776,O$190)+'СЕТ СН'!$F$12</f>
        <v>103.33185914000001</v>
      </c>
      <c r="P203" s="36">
        <f>SUMIFS(СВЦЭМ!$F$33:$F$776,СВЦЭМ!$A$33:$A$776,$A203,СВЦЭМ!$B$33:$B$776,P$190)+'СЕТ СН'!$F$12</f>
        <v>107.90368143000001</v>
      </c>
      <c r="Q203" s="36">
        <f>SUMIFS(СВЦЭМ!$F$33:$F$776,СВЦЭМ!$A$33:$A$776,$A203,СВЦЭМ!$B$33:$B$776,Q$190)+'СЕТ СН'!$F$12</f>
        <v>102.05339635</v>
      </c>
      <c r="R203" s="36">
        <f>SUMIFS(СВЦЭМ!$F$33:$F$776,СВЦЭМ!$A$33:$A$776,$A203,СВЦЭМ!$B$33:$B$776,R$190)+'СЕТ СН'!$F$12</f>
        <v>94.588887330000006</v>
      </c>
      <c r="S203" s="36">
        <f>SUMIFS(СВЦЭМ!$F$33:$F$776,СВЦЭМ!$A$33:$A$776,$A203,СВЦЭМ!$B$33:$B$776,S$190)+'СЕТ СН'!$F$12</f>
        <v>88.072905829999996</v>
      </c>
      <c r="T203" s="36">
        <f>SUMIFS(СВЦЭМ!$F$33:$F$776,СВЦЭМ!$A$33:$A$776,$A203,СВЦЭМ!$B$33:$B$776,T$190)+'СЕТ СН'!$F$12</f>
        <v>87.8332671</v>
      </c>
      <c r="U203" s="36">
        <f>SUMIFS(СВЦЭМ!$F$33:$F$776,СВЦЭМ!$A$33:$A$776,$A203,СВЦЭМ!$B$33:$B$776,U$190)+'СЕТ СН'!$F$12</f>
        <v>91.012535999999997</v>
      </c>
      <c r="V203" s="36">
        <f>SUMIFS(СВЦЭМ!$F$33:$F$776,СВЦЭМ!$A$33:$A$776,$A203,СВЦЭМ!$B$33:$B$776,V$190)+'СЕТ СН'!$F$12</f>
        <v>90.205240810000006</v>
      </c>
      <c r="W203" s="36">
        <f>SUMIFS(СВЦЭМ!$F$33:$F$776,СВЦЭМ!$A$33:$A$776,$A203,СВЦЭМ!$B$33:$B$776,W$190)+'СЕТ СН'!$F$12</f>
        <v>89.031141649999995</v>
      </c>
      <c r="X203" s="36">
        <f>SUMIFS(СВЦЭМ!$F$33:$F$776,СВЦЭМ!$A$33:$A$776,$A203,СВЦЭМ!$B$33:$B$776,X$190)+'СЕТ СН'!$F$12</f>
        <v>86.468246669999999</v>
      </c>
      <c r="Y203" s="36">
        <f>SUMIFS(СВЦЭМ!$F$33:$F$776,СВЦЭМ!$A$33:$A$776,$A203,СВЦЭМ!$B$33:$B$776,Y$190)+'СЕТ СН'!$F$12</f>
        <v>89.461295219999997</v>
      </c>
    </row>
    <row r="204" spans="1:25" ht="15.75" x14ac:dyDescent="0.2">
      <c r="A204" s="35">
        <f t="shared" si="5"/>
        <v>44118</v>
      </c>
      <c r="B204" s="36">
        <f>SUMIFS(СВЦЭМ!$F$33:$F$776,СВЦЭМ!$A$33:$A$776,$A204,СВЦЭМ!$B$33:$B$776,B$190)+'СЕТ СН'!$F$12</f>
        <v>99.925476590000002</v>
      </c>
      <c r="C204" s="36">
        <f>SUMIFS(СВЦЭМ!$F$33:$F$776,СВЦЭМ!$A$33:$A$776,$A204,СВЦЭМ!$B$33:$B$776,C$190)+'СЕТ СН'!$F$12</f>
        <v>109.96931911999999</v>
      </c>
      <c r="D204" s="36">
        <f>SUMIFS(СВЦЭМ!$F$33:$F$776,СВЦЭМ!$A$33:$A$776,$A204,СВЦЭМ!$B$33:$B$776,D$190)+'СЕТ СН'!$F$12</f>
        <v>119.86476524</v>
      </c>
      <c r="E204" s="36">
        <f>SUMIFS(СВЦЭМ!$F$33:$F$776,СВЦЭМ!$A$33:$A$776,$A204,СВЦЭМ!$B$33:$B$776,E$190)+'СЕТ СН'!$F$12</f>
        <v>122.02914008</v>
      </c>
      <c r="F204" s="36">
        <f>SUMIFS(СВЦЭМ!$F$33:$F$776,СВЦЭМ!$A$33:$A$776,$A204,СВЦЭМ!$B$33:$B$776,F$190)+'СЕТ СН'!$F$12</f>
        <v>120.82446155</v>
      </c>
      <c r="G204" s="36">
        <f>SUMIFS(СВЦЭМ!$F$33:$F$776,СВЦЭМ!$A$33:$A$776,$A204,СВЦЭМ!$B$33:$B$776,G$190)+'СЕТ СН'!$F$12</f>
        <v>119.53539415</v>
      </c>
      <c r="H204" s="36">
        <f>SUMIFS(СВЦЭМ!$F$33:$F$776,СВЦЭМ!$A$33:$A$776,$A204,СВЦЭМ!$B$33:$B$776,H$190)+'СЕТ СН'!$F$12</f>
        <v>112.61810278</v>
      </c>
      <c r="I204" s="36">
        <f>SUMIFS(СВЦЭМ!$F$33:$F$776,СВЦЭМ!$A$33:$A$776,$A204,СВЦЭМ!$B$33:$B$776,I$190)+'СЕТ СН'!$F$12</f>
        <v>106.3171818</v>
      </c>
      <c r="J204" s="36">
        <f>SUMIFS(СВЦЭМ!$F$33:$F$776,СВЦЭМ!$A$33:$A$776,$A204,СВЦЭМ!$B$33:$B$776,J$190)+'СЕТ СН'!$F$12</f>
        <v>97.096082969999998</v>
      </c>
      <c r="K204" s="36">
        <f>SUMIFS(СВЦЭМ!$F$33:$F$776,СВЦЭМ!$A$33:$A$776,$A204,СВЦЭМ!$B$33:$B$776,K$190)+'СЕТ СН'!$F$12</f>
        <v>91.501734409999997</v>
      </c>
      <c r="L204" s="36">
        <f>SUMIFS(СВЦЭМ!$F$33:$F$776,СВЦЭМ!$A$33:$A$776,$A204,СВЦЭМ!$B$33:$B$776,L$190)+'СЕТ СН'!$F$12</f>
        <v>92.594360640000005</v>
      </c>
      <c r="M204" s="36">
        <f>SUMIFS(СВЦЭМ!$F$33:$F$776,СВЦЭМ!$A$33:$A$776,$A204,СВЦЭМ!$B$33:$B$776,M$190)+'СЕТ СН'!$F$12</f>
        <v>94.970366440000006</v>
      </c>
      <c r="N204" s="36">
        <f>SUMIFS(СВЦЭМ!$F$33:$F$776,СВЦЭМ!$A$33:$A$776,$A204,СВЦЭМ!$B$33:$B$776,N$190)+'СЕТ СН'!$F$12</f>
        <v>95.943138809999994</v>
      </c>
      <c r="O204" s="36">
        <f>SUMIFS(СВЦЭМ!$F$33:$F$776,СВЦЭМ!$A$33:$A$776,$A204,СВЦЭМ!$B$33:$B$776,O$190)+'СЕТ СН'!$F$12</f>
        <v>103.40187539</v>
      </c>
      <c r="P204" s="36">
        <f>SUMIFS(СВЦЭМ!$F$33:$F$776,СВЦЭМ!$A$33:$A$776,$A204,СВЦЭМ!$B$33:$B$776,P$190)+'СЕТ СН'!$F$12</f>
        <v>107.87193895999999</v>
      </c>
      <c r="Q204" s="36">
        <f>SUMIFS(СВЦЭМ!$F$33:$F$776,СВЦЭМ!$A$33:$A$776,$A204,СВЦЭМ!$B$33:$B$776,Q$190)+'СЕТ СН'!$F$12</f>
        <v>102.01007513</v>
      </c>
      <c r="R204" s="36">
        <f>SUMIFS(СВЦЭМ!$F$33:$F$776,СВЦЭМ!$A$33:$A$776,$A204,СВЦЭМ!$B$33:$B$776,R$190)+'СЕТ СН'!$F$12</f>
        <v>94.398841489999995</v>
      </c>
      <c r="S204" s="36">
        <f>SUMIFS(СВЦЭМ!$F$33:$F$776,СВЦЭМ!$A$33:$A$776,$A204,СВЦЭМ!$B$33:$B$776,S$190)+'СЕТ СН'!$F$12</f>
        <v>86.2853128</v>
      </c>
      <c r="T204" s="36">
        <f>SUMIFS(СВЦЭМ!$F$33:$F$776,СВЦЭМ!$A$33:$A$776,$A204,СВЦЭМ!$B$33:$B$776,T$190)+'СЕТ СН'!$F$12</f>
        <v>83.683320980000005</v>
      </c>
      <c r="U204" s="36">
        <f>SUMIFS(СВЦЭМ!$F$33:$F$776,СВЦЭМ!$A$33:$A$776,$A204,СВЦЭМ!$B$33:$B$776,U$190)+'СЕТ СН'!$F$12</f>
        <v>87.973114370000005</v>
      </c>
      <c r="V204" s="36">
        <f>SUMIFS(СВЦЭМ!$F$33:$F$776,СВЦЭМ!$A$33:$A$776,$A204,СВЦЭМ!$B$33:$B$776,V$190)+'СЕТ СН'!$F$12</f>
        <v>87.168350480000001</v>
      </c>
      <c r="W204" s="36">
        <f>SUMIFS(СВЦЭМ!$F$33:$F$776,СВЦЭМ!$A$33:$A$776,$A204,СВЦЭМ!$B$33:$B$776,W$190)+'СЕТ СН'!$F$12</f>
        <v>85.371616329999995</v>
      </c>
      <c r="X204" s="36">
        <f>SUMIFS(СВЦЭМ!$F$33:$F$776,СВЦЭМ!$A$33:$A$776,$A204,СВЦЭМ!$B$33:$B$776,X$190)+'СЕТ СН'!$F$12</f>
        <v>82.88196834</v>
      </c>
      <c r="Y204" s="36">
        <f>SUMIFS(СВЦЭМ!$F$33:$F$776,СВЦЭМ!$A$33:$A$776,$A204,СВЦЭМ!$B$33:$B$776,Y$190)+'СЕТ СН'!$F$12</f>
        <v>87.332565369999998</v>
      </c>
    </row>
    <row r="205" spans="1:25" ht="15.75" x14ac:dyDescent="0.2">
      <c r="A205" s="35">
        <f t="shared" si="5"/>
        <v>44119</v>
      </c>
      <c r="B205" s="36">
        <f>SUMIFS(СВЦЭМ!$F$33:$F$776,СВЦЭМ!$A$33:$A$776,$A205,СВЦЭМ!$B$33:$B$776,B$190)+'СЕТ СН'!$F$12</f>
        <v>102.48941838</v>
      </c>
      <c r="C205" s="36">
        <f>SUMIFS(СВЦЭМ!$F$33:$F$776,СВЦЭМ!$A$33:$A$776,$A205,СВЦЭМ!$B$33:$B$776,C$190)+'СЕТ СН'!$F$12</f>
        <v>114.83810687</v>
      </c>
      <c r="D205" s="36">
        <f>SUMIFS(СВЦЭМ!$F$33:$F$776,СВЦЭМ!$A$33:$A$776,$A205,СВЦЭМ!$B$33:$B$776,D$190)+'СЕТ СН'!$F$12</f>
        <v>124.46090816</v>
      </c>
      <c r="E205" s="36">
        <f>SUMIFS(СВЦЭМ!$F$33:$F$776,СВЦЭМ!$A$33:$A$776,$A205,СВЦЭМ!$B$33:$B$776,E$190)+'СЕТ СН'!$F$12</f>
        <v>125.24379143</v>
      </c>
      <c r="F205" s="36">
        <f>SUMIFS(СВЦЭМ!$F$33:$F$776,СВЦЭМ!$A$33:$A$776,$A205,СВЦЭМ!$B$33:$B$776,F$190)+'СЕТ СН'!$F$12</f>
        <v>124.29040036000001</v>
      </c>
      <c r="G205" s="36">
        <f>SUMIFS(СВЦЭМ!$F$33:$F$776,СВЦЭМ!$A$33:$A$776,$A205,СВЦЭМ!$B$33:$B$776,G$190)+'СЕТ СН'!$F$12</f>
        <v>121.15856637</v>
      </c>
      <c r="H205" s="36">
        <f>SUMIFS(СВЦЭМ!$F$33:$F$776,СВЦЭМ!$A$33:$A$776,$A205,СВЦЭМ!$B$33:$B$776,H$190)+'СЕТ СН'!$F$12</f>
        <v>114.32182846000001</v>
      </c>
      <c r="I205" s="36">
        <f>SUMIFS(СВЦЭМ!$F$33:$F$776,СВЦЭМ!$A$33:$A$776,$A205,СВЦЭМ!$B$33:$B$776,I$190)+'СЕТ СН'!$F$12</f>
        <v>107.7297784</v>
      </c>
      <c r="J205" s="36">
        <f>SUMIFS(СВЦЭМ!$F$33:$F$776,СВЦЭМ!$A$33:$A$776,$A205,СВЦЭМ!$B$33:$B$776,J$190)+'СЕТ СН'!$F$12</f>
        <v>98.757052229999999</v>
      </c>
      <c r="K205" s="36">
        <f>SUMIFS(СВЦЭМ!$F$33:$F$776,СВЦЭМ!$A$33:$A$776,$A205,СВЦЭМ!$B$33:$B$776,K$190)+'СЕТ СН'!$F$12</f>
        <v>93.030414969999995</v>
      </c>
      <c r="L205" s="36">
        <f>SUMIFS(СВЦЭМ!$F$33:$F$776,СВЦЭМ!$A$33:$A$776,$A205,СВЦЭМ!$B$33:$B$776,L$190)+'СЕТ СН'!$F$12</f>
        <v>93.50717779</v>
      </c>
      <c r="M205" s="36">
        <f>SUMIFS(СВЦЭМ!$F$33:$F$776,СВЦЭМ!$A$33:$A$776,$A205,СВЦЭМ!$B$33:$B$776,M$190)+'СЕТ СН'!$F$12</f>
        <v>94.664469729999993</v>
      </c>
      <c r="N205" s="36">
        <f>SUMIFS(СВЦЭМ!$F$33:$F$776,СВЦЭМ!$A$33:$A$776,$A205,СВЦЭМ!$B$33:$B$776,N$190)+'СЕТ СН'!$F$12</f>
        <v>96.274871939999997</v>
      </c>
      <c r="O205" s="36">
        <f>SUMIFS(СВЦЭМ!$F$33:$F$776,СВЦЭМ!$A$33:$A$776,$A205,СВЦЭМ!$B$33:$B$776,O$190)+'СЕТ СН'!$F$12</f>
        <v>99.222894139999994</v>
      </c>
      <c r="P205" s="36">
        <f>SUMIFS(СВЦЭМ!$F$33:$F$776,СВЦЭМ!$A$33:$A$776,$A205,СВЦЭМ!$B$33:$B$776,P$190)+'СЕТ СН'!$F$12</f>
        <v>102.7946165</v>
      </c>
      <c r="Q205" s="36">
        <f>SUMIFS(СВЦЭМ!$F$33:$F$776,СВЦЭМ!$A$33:$A$776,$A205,СВЦЭМ!$B$33:$B$776,Q$190)+'СЕТ СН'!$F$12</f>
        <v>97.314815019999998</v>
      </c>
      <c r="R205" s="36">
        <f>SUMIFS(СВЦЭМ!$F$33:$F$776,СВЦЭМ!$A$33:$A$776,$A205,СВЦЭМ!$B$33:$B$776,R$190)+'СЕТ СН'!$F$12</f>
        <v>90.172751509999998</v>
      </c>
      <c r="S205" s="36">
        <f>SUMIFS(СВЦЭМ!$F$33:$F$776,СВЦЭМ!$A$33:$A$776,$A205,СВЦЭМ!$B$33:$B$776,S$190)+'СЕТ СН'!$F$12</f>
        <v>82.154108550000004</v>
      </c>
      <c r="T205" s="36">
        <f>SUMIFS(СВЦЭМ!$F$33:$F$776,СВЦЭМ!$A$33:$A$776,$A205,СВЦЭМ!$B$33:$B$776,T$190)+'СЕТ СН'!$F$12</f>
        <v>82.779257920000006</v>
      </c>
      <c r="U205" s="36">
        <f>SUMIFS(СВЦЭМ!$F$33:$F$776,СВЦЭМ!$A$33:$A$776,$A205,СВЦЭМ!$B$33:$B$776,U$190)+'СЕТ СН'!$F$12</f>
        <v>86.395993279999999</v>
      </c>
      <c r="V205" s="36">
        <f>SUMIFS(СВЦЭМ!$F$33:$F$776,СВЦЭМ!$A$33:$A$776,$A205,СВЦЭМ!$B$33:$B$776,V$190)+'СЕТ СН'!$F$12</f>
        <v>85.397309000000007</v>
      </c>
      <c r="W205" s="36">
        <f>SUMIFS(СВЦЭМ!$F$33:$F$776,СВЦЭМ!$A$33:$A$776,$A205,СВЦЭМ!$B$33:$B$776,W$190)+'СЕТ СН'!$F$12</f>
        <v>83.786827630000005</v>
      </c>
      <c r="X205" s="36">
        <f>SUMIFS(СВЦЭМ!$F$33:$F$776,СВЦЭМ!$A$33:$A$776,$A205,СВЦЭМ!$B$33:$B$776,X$190)+'СЕТ СН'!$F$12</f>
        <v>80.30114442</v>
      </c>
      <c r="Y205" s="36">
        <f>SUMIFS(СВЦЭМ!$F$33:$F$776,СВЦЭМ!$A$33:$A$776,$A205,СВЦЭМ!$B$33:$B$776,Y$190)+'СЕТ СН'!$F$12</f>
        <v>87.602802479999994</v>
      </c>
    </row>
    <row r="206" spans="1:25" ht="15.75" x14ac:dyDescent="0.2">
      <c r="A206" s="35">
        <f t="shared" si="5"/>
        <v>44120</v>
      </c>
      <c r="B206" s="36">
        <f>SUMIFS(СВЦЭМ!$F$33:$F$776,СВЦЭМ!$A$33:$A$776,$A206,СВЦЭМ!$B$33:$B$776,B$190)+'СЕТ СН'!$F$12</f>
        <v>94.652985659999999</v>
      </c>
      <c r="C206" s="36">
        <f>SUMIFS(СВЦЭМ!$F$33:$F$776,СВЦЭМ!$A$33:$A$776,$A206,СВЦЭМ!$B$33:$B$776,C$190)+'СЕТ СН'!$F$12</f>
        <v>106.22288085</v>
      </c>
      <c r="D206" s="36">
        <f>SUMIFS(СВЦЭМ!$F$33:$F$776,СВЦЭМ!$A$33:$A$776,$A206,СВЦЭМ!$B$33:$B$776,D$190)+'СЕТ СН'!$F$12</f>
        <v>114.16701376</v>
      </c>
      <c r="E206" s="36">
        <f>SUMIFS(СВЦЭМ!$F$33:$F$776,СВЦЭМ!$A$33:$A$776,$A206,СВЦЭМ!$B$33:$B$776,E$190)+'СЕТ СН'!$F$12</f>
        <v>114.90303527</v>
      </c>
      <c r="F206" s="36">
        <f>SUMIFS(СВЦЭМ!$F$33:$F$776,СВЦЭМ!$A$33:$A$776,$A206,СВЦЭМ!$B$33:$B$776,F$190)+'СЕТ СН'!$F$12</f>
        <v>114.43604080999999</v>
      </c>
      <c r="G206" s="36">
        <f>SUMIFS(СВЦЭМ!$F$33:$F$776,СВЦЭМ!$A$33:$A$776,$A206,СВЦЭМ!$B$33:$B$776,G$190)+'СЕТ СН'!$F$12</f>
        <v>112.38411936999999</v>
      </c>
      <c r="H206" s="36">
        <f>SUMIFS(СВЦЭМ!$F$33:$F$776,СВЦЭМ!$A$33:$A$776,$A206,СВЦЭМ!$B$33:$B$776,H$190)+'СЕТ СН'!$F$12</f>
        <v>107.89499384</v>
      </c>
      <c r="I206" s="36">
        <f>SUMIFS(СВЦЭМ!$F$33:$F$776,СВЦЭМ!$A$33:$A$776,$A206,СВЦЭМ!$B$33:$B$776,I$190)+'СЕТ СН'!$F$12</f>
        <v>104.12747650999999</v>
      </c>
      <c r="J206" s="36">
        <f>SUMIFS(СВЦЭМ!$F$33:$F$776,СВЦЭМ!$A$33:$A$776,$A206,СВЦЭМ!$B$33:$B$776,J$190)+'СЕТ СН'!$F$12</f>
        <v>99.863786989999994</v>
      </c>
      <c r="K206" s="36">
        <f>SUMIFS(СВЦЭМ!$F$33:$F$776,СВЦЭМ!$A$33:$A$776,$A206,СВЦЭМ!$B$33:$B$776,K$190)+'СЕТ СН'!$F$12</f>
        <v>94.993532979999998</v>
      </c>
      <c r="L206" s="36">
        <f>SUMIFS(СВЦЭМ!$F$33:$F$776,СВЦЭМ!$A$33:$A$776,$A206,СВЦЭМ!$B$33:$B$776,L$190)+'СЕТ СН'!$F$12</f>
        <v>94.646675049999999</v>
      </c>
      <c r="M206" s="36">
        <f>SUMIFS(СВЦЭМ!$F$33:$F$776,СВЦЭМ!$A$33:$A$776,$A206,СВЦЭМ!$B$33:$B$776,M$190)+'СЕТ СН'!$F$12</f>
        <v>95.248546750000003</v>
      </c>
      <c r="N206" s="36">
        <f>SUMIFS(СВЦЭМ!$F$33:$F$776,СВЦЭМ!$A$33:$A$776,$A206,СВЦЭМ!$B$33:$B$776,N$190)+'СЕТ СН'!$F$12</f>
        <v>97.068390989999997</v>
      </c>
      <c r="O206" s="36">
        <f>SUMIFS(СВЦЭМ!$F$33:$F$776,СВЦЭМ!$A$33:$A$776,$A206,СВЦЭМ!$B$33:$B$776,O$190)+'СЕТ СН'!$F$12</f>
        <v>102.33243957000001</v>
      </c>
      <c r="P206" s="36">
        <f>SUMIFS(СВЦЭМ!$F$33:$F$776,СВЦЭМ!$A$33:$A$776,$A206,СВЦЭМ!$B$33:$B$776,P$190)+'СЕТ СН'!$F$12</f>
        <v>108.71850430000001</v>
      </c>
      <c r="Q206" s="36">
        <f>SUMIFS(СВЦЭМ!$F$33:$F$776,СВЦЭМ!$A$33:$A$776,$A206,СВЦЭМ!$B$33:$B$776,Q$190)+'СЕТ СН'!$F$12</f>
        <v>103.78382349</v>
      </c>
      <c r="R206" s="36">
        <f>SUMIFS(СВЦЭМ!$F$33:$F$776,СВЦЭМ!$A$33:$A$776,$A206,СВЦЭМ!$B$33:$B$776,R$190)+'СЕТ СН'!$F$12</f>
        <v>96.858120349999993</v>
      </c>
      <c r="S206" s="36">
        <f>SUMIFS(СВЦЭМ!$F$33:$F$776,СВЦЭМ!$A$33:$A$776,$A206,СВЦЭМ!$B$33:$B$776,S$190)+'СЕТ СН'!$F$12</f>
        <v>87.955026810000007</v>
      </c>
      <c r="T206" s="36">
        <f>SUMIFS(СВЦЭМ!$F$33:$F$776,СВЦЭМ!$A$33:$A$776,$A206,СВЦЭМ!$B$33:$B$776,T$190)+'СЕТ СН'!$F$12</f>
        <v>84.107023729999995</v>
      </c>
      <c r="U206" s="36">
        <f>SUMIFS(СВЦЭМ!$F$33:$F$776,СВЦЭМ!$A$33:$A$776,$A206,СВЦЭМ!$B$33:$B$776,U$190)+'СЕТ СН'!$F$12</f>
        <v>84.461505360000004</v>
      </c>
      <c r="V206" s="36">
        <f>SUMIFS(СВЦЭМ!$F$33:$F$776,СВЦЭМ!$A$33:$A$776,$A206,СВЦЭМ!$B$33:$B$776,V$190)+'СЕТ СН'!$F$12</f>
        <v>82.735235860000003</v>
      </c>
      <c r="W206" s="36">
        <f>SUMIFS(СВЦЭМ!$F$33:$F$776,СВЦЭМ!$A$33:$A$776,$A206,СВЦЭМ!$B$33:$B$776,W$190)+'СЕТ СН'!$F$12</f>
        <v>82.113095990000005</v>
      </c>
      <c r="X206" s="36">
        <f>SUMIFS(СВЦЭМ!$F$33:$F$776,СВЦЭМ!$A$33:$A$776,$A206,СВЦЭМ!$B$33:$B$776,X$190)+'СЕТ СН'!$F$12</f>
        <v>82.037035650000007</v>
      </c>
      <c r="Y206" s="36">
        <f>SUMIFS(СВЦЭМ!$F$33:$F$776,СВЦЭМ!$A$33:$A$776,$A206,СВЦЭМ!$B$33:$B$776,Y$190)+'СЕТ СН'!$F$12</f>
        <v>86.561702240000002</v>
      </c>
    </row>
    <row r="207" spans="1:25" ht="15.75" x14ac:dyDescent="0.2">
      <c r="A207" s="35">
        <f t="shared" si="5"/>
        <v>44121</v>
      </c>
      <c r="B207" s="36">
        <f>SUMIFS(СВЦЭМ!$F$33:$F$776,СВЦЭМ!$A$33:$A$776,$A207,СВЦЭМ!$B$33:$B$776,B$190)+'СЕТ СН'!$F$12</f>
        <v>94.208003079999997</v>
      </c>
      <c r="C207" s="36">
        <f>SUMIFS(СВЦЭМ!$F$33:$F$776,СВЦЭМ!$A$33:$A$776,$A207,СВЦЭМ!$B$33:$B$776,C$190)+'СЕТ СН'!$F$12</f>
        <v>105.40860265000001</v>
      </c>
      <c r="D207" s="36">
        <f>SUMIFS(СВЦЭМ!$F$33:$F$776,СВЦЭМ!$A$33:$A$776,$A207,СВЦЭМ!$B$33:$B$776,D$190)+'СЕТ СН'!$F$12</f>
        <v>114.46498904000001</v>
      </c>
      <c r="E207" s="36">
        <f>SUMIFS(СВЦЭМ!$F$33:$F$776,СВЦЭМ!$A$33:$A$776,$A207,СВЦЭМ!$B$33:$B$776,E$190)+'СЕТ СН'!$F$12</f>
        <v>115.67601592</v>
      </c>
      <c r="F207" s="36">
        <f>SUMIFS(СВЦЭМ!$F$33:$F$776,СВЦЭМ!$A$33:$A$776,$A207,СВЦЭМ!$B$33:$B$776,F$190)+'СЕТ СН'!$F$12</f>
        <v>116.1843939</v>
      </c>
      <c r="G207" s="36">
        <f>SUMIFS(СВЦЭМ!$F$33:$F$776,СВЦЭМ!$A$33:$A$776,$A207,СВЦЭМ!$B$33:$B$776,G$190)+'СЕТ СН'!$F$12</f>
        <v>114.70312654999999</v>
      </c>
      <c r="H207" s="36">
        <f>SUMIFS(СВЦЭМ!$F$33:$F$776,СВЦЭМ!$A$33:$A$776,$A207,СВЦЭМ!$B$33:$B$776,H$190)+'СЕТ СН'!$F$12</f>
        <v>112.84440069999999</v>
      </c>
      <c r="I207" s="36">
        <f>SUMIFS(СВЦЭМ!$F$33:$F$776,СВЦЭМ!$A$33:$A$776,$A207,СВЦЭМ!$B$33:$B$776,I$190)+'СЕТ СН'!$F$12</f>
        <v>112.45033697</v>
      </c>
      <c r="J207" s="36">
        <f>SUMIFS(СВЦЭМ!$F$33:$F$776,СВЦЭМ!$A$33:$A$776,$A207,СВЦЭМ!$B$33:$B$776,J$190)+'СЕТ СН'!$F$12</f>
        <v>104.34702651000001</v>
      </c>
      <c r="K207" s="36">
        <f>SUMIFS(СВЦЭМ!$F$33:$F$776,СВЦЭМ!$A$33:$A$776,$A207,СВЦЭМ!$B$33:$B$776,K$190)+'СЕТ СН'!$F$12</f>
        <v>100.77527621</v>
      </c>
      <c r="L207" s="36">
        <f>SUMIFS(СВЦЭМ!$F$33:$F$776,СВЦЭМ!$A$33:$A$776,$A207,СВЦЭМ!$B$33:$B$776,L$190)+'СЕТ СН'!$F$12</f>
        <v>96.604584099999997</v>
      </c>
      <c r="M207" s="36">
        <f>SUMIFS(СВЦЭМ!$F$33:$F$776,СВЦЭМ!$A$33:$A$776,$A207,СВЦЭМ!$B$33:$B$776,M$190)+'СЕТ СН'!$F$12</f>
        <v>97.742112669999997</v>
      </c>
      <c r="N207" s="36">
        <f>SUMIFS(СВЦЭМ!$F$33:$F$776,СВЦЭМ!$A$33:$A$776,$A207,СВЦЭМ!$B$33:$B$776,N$190)+'СЕТ СН'!$F$12</f>
        <v>99.673965069999994</v>
      </c>
      <c r="O207" s="36">
        <f>SUMIFS(СВЦЭМ!$F$33:$F$776,СВЦЭМ!$A$33:$A$776,$A207,СВЦЭМ!$B$33:$B$776,O$190)+'СЕТ СН'!$F$12</f>
        <v>105.67809421</v>
      </c>
      <c r="P207" s="36">
        <f>SUMIFS(СВЦЭМ!$F$33:$F$776,СВЦЭМ!$A$33:$A$776,$A207,СВЦЭМ!$B$33:$B$776,P$190)+'СЕТ СН'!$F$12</f>
        <v>112.1716536</v>
      </c>
      <c r="Q207" s="36">
        <f>SUMIFS(СВЦЭМ!$F$33:$F$776,СВЦЭМ!$A$33:$A$776,$A207,СВЦЭМ!$B$33:$B$776,Q$190)+'СЕТ СН'!$F$12</f>
        <v>107.96183268999999</v>
      </c>
      <c r="R207" s="36">
        <f>SUMIFS(СВЦЭМ!$F$33:$F$776,СВЦЭМ!$A$33:$A$776,$A207,СВЦЭМ!$B$33:$B$776,R$190)+'СЕТ СН'!$F$12</f>
        <v>101.34578981</v>
      </c>
      <c r="S207" s="36">
        <f>SUMIFS(СВЦЭМ!$F$33:$F$776,СВЦЭМ!$A$33:$A$776,$A207,СВЦЭМ!$B$33:$B$776,S$190)+'СЕТ СН'!$F$12</f>
        <v>91.790243050000001</v>
      </c>
      <c r="T207" s="36">
        <f>SUMIFS(СВЦЭМ!$F$33:$F$776,СВЦЭМ!$A$33:$A$776,$A207,СВЦЭМ!$B$33:$B$776,T$190)+'СЕТ СН'!$F$12</f>
        <v>86.379411610000005</v>
      </c>
      <c r="U207" s="36">
        <f>SUMIFS(СВЦЭМ!$F$33:$F$776,СВЦЭМ!$A$33:$A$776,$A207,СВЦЭМ!$B$33:$B$776,U$190)+'СЕТ СН'!$F$12</f>
        <v>84.656209140000001</v>
      </c>
      <c r="V207" s="36">
        <f>SUMIFS(СВЦЭМ!$F$33:$F$776,СВЦЭМ!$A$33:$A$776,$A207,СВЦЭМ!$B$33:$B$776,V$190)+'СЕТ СН'!$F$12</f>
        <v>84.785909700000005</v>
      </c>
      <c r="W207" s="36">
        <f>SUMIFS(СВЦЭМ!$F$33:$F$776,СВЦЭМ!$A$33:$A$776,$A207,СВЦЭМ!$B$33:$B$776,W$190)+'СЕТ СН'!$F$12</f>
        <v>84.998505010000002</v>
      </c>
      <c r="X207" s="36">
        <f>SUMIFS(СВЦЭМ!$F$33:$F$776,СВЦЭМ!$A$33:$A$776,$A207,СВЦЭМ!$B$33:$B$776,X$190)+'СЕТ СН'!$F$12</f>
        <v>87.958366799999993</v>
      </c>
      <c r="Y207" s="36">
        <f>SUMIFS(СВЦЭМ!$F$33:$F$776,СВЦЭМ!$A$33:$A$776,$A207,СВЦЭМ!$B$33:$B$776,Y$190)+'СЕТ СН'!$F$12</f>
        <v>92.495307639999993</v>
      </c>
    </row>
    <row r="208" spans="1:25" ht="15.75" x14ac:dyDescent="0.2">
      <c r="A208" s="35">
        <f t="shared" si="5"/>
        <v>44122</v>
      </c>
      <c r="B208" s="36">
        <f>SUMIFS(СВЦЭМ!$F$33:$F$776,СВЦЭМ!$A$33:$A$776,$A208,СВЦЭМ!$B$33:$B$776,B$190)+'СЕТ СН'!$F$12</f>
        <v>106.90090065</v>
      </c>
      <c r="C208" s="36">
        <f>SUMIFS(СВЦЭМ!$F$33:$F$776,СВЦЭМ!$A$33:$A$776,$A208,СВЦЭМ!$B$33:$B$776,C$190)+'СЕТ СН'!$F$12</f>
        <v>121.03110554</v>
      </c>
      <c r="D208" s="36">
        <f>SUMIFS(СВЦЭМ!$F$33:$F$776,СВЦЭМ!$A$33:$A$776,$A208,СВЦЭМ!$B$33:$B$776,D$190)+'СЕТ СН'!$F$12</f>
        <v>131.37187602</v>
      </c>
      <c r="E208" s="36">
        <f>SUMIFS(СВЦЭМ!$F$33:$F$776,СВЦЭМ!$A$33:$A$776,$A208,СВЦЭМ!$B$33:$B$776,E$190)+'СЕТ СН'!$F$12</f>
        <v>132.50469093000001</v>
      </c>
      <c r="F208" s="36">
        <f>SUMIFS(СВЦЭМ!$F$33:$F$776,СВЦЭМ!$A$33:$A$776,$A208,СВЦЭМ!$B$33:$B$776,F$190)+'СЕТ СН'!$F$12</f>
        <v>133.49472832999999</v>
      </c>
      <c r="G208" s="36">
        <f>SUMIFS(СВЦЭМ!$F$33:$F$776,СВЦЭМ!$A$33:$A$776,$A208,СВЦЭМ!$B$33:$B$776,G$190)+'СЕТ СН'!$F$12</f>
        <v>131.6857114</v>
      </c>
      <c r="H208" s="36">
        <f>SUMIFS(СВЦЭМ!$F$33:$F$776,СВЦЭМ!$A$33:$A$776,$A208,СВЦЭМ!$B$33:$B$776,H$190)+'СЕТ СН'!$F$12</f>
        <v>128.49682135</v>
      </c>
      <c r="I208" s="36">
        <f>SUMIFS(СВЦЭМ!$F$33:$F$776,СВЦЭМ!$A$33:$A$776,$A208,СВЦЭМ!$B$33:$B$776,I$190)+'СЕТ СН'!$F$12</f>
        <v>123.50570053</v>
      </c>
      <c r="J208" s="36">
        <f>SUMIFS(СВЦЭМ!$F$33:$F$776,СВЦЭМ!$A$33:$A$776,$A208,СВЦЭМ!$B$33:$B$776,J$190)+'СЕТ СН'!$F$12</f>
        <v>111.30759755</v>
      </c>
      <c r="K208" s="36">
        <f>SUMIFS(СВЦЭМ!$F$33:$F$776,СВЦЭМ!$A$33:$A$776,$A208,СВЦЭМ!$B$33:$B$776,K$190)+'СЕТ СН'!$F$12</f>
        <v>101.53277353</v>
      </c>
      <c r="L208" s="36">
        <f>SUMIFS(СВЦЭМ!$F$33:$F$776,СВЦЭМ!$A$33:$A$776,$A208,СВЦЭМ!$B$33:$B$776,L$190)+'СЕТ СН'!$F$12</f>
        <v>100.12460866000001</v>
      </c>
      <c r="M208" s="36">
        <f>SUMIFS(СВЦЭМ!$F$33:$F$776,СВЦЭМ!$A$33:$A$776,$A208,СВЦЭМ!$B$33:$B$776,M$190)+'СЕТ СН'!$F$12</f>
        <v>100.30620442999999</v>
      </c>
      <c r="N208" s="36">
        <f>SUMIFS(СВЦЭМ!$F$33:$F$776,СВЦЭМ!$A$33:$A$776,$A208,СВЦЭМ!$B$33:$B$776,N$190)+'СЕТ СН'!$F$12</f>
        <v>101.33852562</v>
      </c>
      <c r="O208" s="36">
        <f>SUMIFS(СВЦЭМ!$F$33:$F$776,СВЦЭМ!$A$33:$A$776,$A208,СВЦЭМ!$B$33:$B$776,O$190)+'СЕТ СН'!$F$12</f>
        <v>108.68679342999999</v>
      </c>
      <c r="P208" s="36">
        <f>SUMIFS(СВЦЭМ!$F$33:$F$776,СВЦЭМ!$A$33:$A$776,$A208,СВЦЭМ!$B$33:$B$776,P$190)+'СЕТ СН'!$F$12</f>
        <v>115.79664473</v>
      </c>
      <c r="Q208" s="36">
        <f>SUMIFS(СВЦЭМ!$F$33:$F$776,СВЦЭМ!$A$33:$A$776,$A208,СВЦЭМ!$B$33:$B$776,Q$190)+'СЕТ СН'!$F$12</f>
        <v>110.62794889</v>
      </c>
      <c r="R208" s="36">
        <f>SUMIFS(СВЦЭМ!$F$33:$F$776,СВЦЭМ!$A$33:$A$776,$A208,СВЦЭМ!$B$33:$B$776,R$190)+'СЕТ СН'!$F$12</f>
        <v>102.39450098</v>
      </c>
      <c r="S208" s="36">
        <f>SUMIFS(СВЦЭМ!$F$33:$F$776,СВЦЭМ!$A$33:$A$776,$A208,СВЦЭМ!$B$33:$B$776,S$190)+'СЕТ СН'!$F$12</f>
        <v>91.66891167</v>
      </c>
      <c r="T208" s="36">
        <f>SUMIFS(СВЦЭМ!$F$33:$F$776,СВЦЭМ!$A$33:$A$776,$A208,СВЦЭМ!$B$33:$B$776,T$190)+'СЕТ СН'!$F$12</f>
        <v>85.893007929999996</v>
      </c>
      <c r="U208" s="36">
        <f>SUMIFS(СВЦЭМ!$F$33:$F$776,СВЦЭМ!$A$33:$A$776,$A208,СВЦЭМ!$B$33:$B$776,U$190)+'СЕТ СН'!$F$12</f>
        <v>85.351430129999997</v>
      </c>
      <c r="V208" s="36">
        <f>SUMIFS(СВЦЭМ!$F$33:$F$776,СВЦЭМ!$A$33:$A$776,$A208,СВЦЭМ!$B$33:$B$776,V$190)+'СЕТ СН'!$F$12</f>
        <v>85.186293320000004</v>
      </c>
      <c r="W208" s="36">
        <f>SUMIFS(СВЦЭМ!$F$33:$F$776,СВЦЭМ!$A$33:$A$776,$A208,СВЦЭМ!$B$33:$B$776,W$190)+'СЕТ СН'!$F$12</f>
        <v>85.037391560000003</v>
      </c>
      <c r="X208" s="36">
        <f>SUMIFS(СВЦЭМ!$F$33:$F$776,СВЦЭМ!$A$33:$A$776,$A208,СВЦЭМ!$B$33:$B$776,X$190)+'СЕТ СН'!$F$12</f>
        <v>85.053717980000002</v>
      </c>
      <c r="Y208" s="36">
        <f>SUMIFS(СВЦЭМ!$F$33:$F$776,СВЦЭМ!$A$33:$A$776,$A208,СВЦЭМ!$B$33:$B$776,Y$190)+'СЕТ СН'!$F$12</f>
        <v>91.036508659999996</v>
      </c>
    </row>
    <row r="209" spans="1:25" ht="15.75" x14ac:dyDescent="0.2">
      <c r="A209" s="35">
        <f t="shared" si="5"/>
        <v>44123</v>
      </c>
      <c r="B209" s="36">
        <f>SUMIFS(СВЦЭМ!$F$33:$F$776,СВЦЭМ!$A$33:$A$776,$A209,СВЦЭМ!$B$33:$B$776,B$190)+'СЕТ СН'!$F$12</f>
        <v>100.75417059999999</v>
      </c>
      <c r="C209" s="36">
        <f>SUMIFS(СВЦЭМ!$F$33:$F$776,СВЦЭМ!$A$33:$A$776,$A209,СВЦЭМ!$B$33:$B$776,C$190)+'СЕТ СН'!$F$12</f>
        <v>111.97910111</v>
      </c>
      <c r="D209" s="36">
        <f>SUMIFS(СВЦЭМ!$F$33:$F$776,СВЦЭМ!$A$33:$A$776,$A209,СВЦЭМ!$B$33:$B$776,D$190)+'СЕТ СН'!$F$12</f>
        <v>122.412367</v>
      </c>
      <c r="E209" s="36">
        <f>SUMIFS(СВЦЭМ!$F$33:$F$776,СВЦЭМ!$A$33:$A$776,$A209,СВЦЭМ!$B$33:$B$776,E$190)+'СЕТ СН'!$F$12</f>
        <v>122.85039672000001</v>
      </c>
      <c r="F209" s="36">
        <f>SUMIFS(СВЦЭМ!$F$33:$F$776,СВЦЭМ!$A$33:$A$776,$A209,СВЦЭМ!$B$33:$B$776,F$190)+'СЕТ СН'!$F$12</f>
        <v>123.262271</v>
      </c>
      <c r="G209" s="36">
        <f>SUMIFS(СВЦЭМ!$F$33:$F$776,СВЦЭМ!$A$33:$A$776,$A209,СВЦЭМ!$B$33:$B$776,G$190)+'СЕТ СН'!$F$12</f>
        <v>120.42879545</v>
      </c>
      <c r="H209" s="36">
        <f>SUMIFS(СВЦЭМ!$F$33:$F$776,СВЦЭМ!$A$33:$A$776,$A209,СВЦЭМ!$B$33:$B$776,H$190)+'СЕТ СН'!$F$12</f>
        <v>113.15877424999999</v>
      </c>
      <c r="I209" s="36">
        <f>SUMIFS(СВЦЭМ!$F$33:$F$776,СВЦЭМ!$A$33:$A$776,$A209,СВЦЭМ!$B$33:$B$776,I$190)+'СЕТ СН'!$F$12</f>
        <v>105.01233904999999</v>
      </c>
      <c r="J209" s="36">
        <f>SUMIFS(СВЦЭМ!$F$33:$F$776,СВЦЭМ!$A$33:$A$776,$A209,СВЦЭМ!$B$33:$B$776,J$190)+'СЕТ СН'!$F$12</f>
        <v>96.741022020000003</v>
      </c>
      <c r="K209" s="36">
        <f>SUMIFS(СВЦЭМ!$F$33:$F$776,СВЦЭМ!$A$33:$A$776,$A209,СВЦЭМ!$B$33:$B$776,K$190)+'СЕТ СН'!$F$12</f>
        <v>91.731408610000003</v>
      </c>
      <c r="L209" s="36">
        <f>SUMIFS(СВЦЭМ!$F$33:$F$776,СВЦЭМ!$A$33:$A$776,$A209,СВЦЭМ!$B$33:$B$776,L$190)+'СЕТ СН'!$F$12</f>
        <v>92.033153499999997</v>
      </c>
      <c r="M209" s="36">
        <f>SUMIFS(СВЦЭМ!$F$33:$F$776,СВЦЭМ!$A$33:$A$776,$A209,СВЦЭМ!$B$33:$B$776,M$190)+'СЕТ СН'!$F$12</f>
        <v>92.827601970000003</v>
      </c>
      <c r="N209" s="36">
        <f>SUMIFS(СВЦЭМ!$F$33:$F$776,СВЦЭМ!$A$33:$A$776,$A209,СВЦЭМ!$B$33:$B$776,N$190)+'СЕТ СН'!$F$12</f>
        <v>94.676661519999996</v>
      </c>
      <c r="O209" s="36">
        <f>SUMIFS(СВЦЭМ!$F$33:$F$776,СВЦЭМ!$A$33:$A$776,$A209,СВЦЭМ!$B$33:$B$776,O$190)+'СЕТ СН'!$F$12</f>
        <v>101.08042428</v>
      </c>
      <c r="P209" s="36">
        <f>SUMIFS(СВЦЭМ!$F$33:$F$776,СВЦЭМ!$A$33:$A$776,$A209,СВЦЭМ!$B$33:$B$776,P$190)+'СЕТ СН'!$F$12</f>
        <v>106.79334667000001</v>
      </c>
      <c r="Q209" s="36">
        <f>SUMIFS(СВЦЭМ!$F$33:$F$776,СВЦЭМ!$A$33:$A$776,$A209,СВЦЭМ!$B$33:$B$776,Q$190)+'СЕТ СН'!$F$12</f>
        <v>102.52669242</v>
      </c>
      <c r="R209" s="36">
        <f>SUMIFS(СВЦЭМ!$F$33:$F$776,СВЦЭМ!$A$33:$A$776,$A209,СВЦЭМ!$B$33:$B$776,R$190)+'СЕТ СН'!$F$12</f>
        <v>95.936042450000002</v>
      </c>
      <c r="S209" s="36">
        <f>SUMIFS(СВЦЭМ!$F$33:$F$776,СВЦЭМ!$A$33:$A$776,$A209,СВЦЭМ!$B$33:$B$776,S$190)+'СЕТ СН'!$F$12</f>
        <v>87.649810889999998</v>
      </c>
      <c r="T209" s="36">
        <f>SUMIFS(СВЦЭМ!$F$33:$F$776,СВЦЭМ!$A$33:$A$776,$A209,СВЦЭМ!$B$33:$B$776,T$190)+'СЕТ СН'!$F$12</f>
        <v>83.327081460000002</v>
      </c>
      <c r="U209" s="36">
        <f>SUMIFS(СВЦЭМ!$F$33:$F$776,СВЦЭМ!$A$33:$A$776,$A209,СВЦЭМ!$B$33:$B$776,U$190)+'СЕТ СН'!$F$12</f>
        <v>84.520952660000006</v>
      </c>
      <c r="V209" s="36">
        <f>SUMIFS(СВЦЭМ!$F$33:$F$776,СВЦЭМ!$A$33:$A$776,$A209,СВЦЭМ!$B$33:$B$776,V$190)+'СЕТ СН'!$F$12</f>
        <v>83.256564609999998</v>
      </c>
      <c r="W209" s="36">
        <f>SUMIFS(СВЦЭМ!$F$33:$F$776,СВЦЭМ!$A$33:$A$776,$A209,СВЦЭМ!$B$33:$B$776,W$190)+'СЕТ СН'!$F$12</f>
        <v>83.913198480000005</v>
      </c>
      <c r="X209" s="36">
        <f>SUMIFS(СВЦЭМ!$F$33:$F$776,СВЦЭМ!$A$33:$A$776,$A209,СВЦЭМ!$B$33:$B$776,X$190)+'СЕТ СН'!$F$12</f>
        <v>85.996569750000006</v>
      </c>
      <c r="Y209" s="36">
        <f>SUMIFS(СВЦЭМ!$F$33:$F$776,СВЦЭМ!$A$33:$A$776,$A209,СВЦЭМ!$B$33:$B$776,Y$190)+'СЕТ СН'!$F$12</f>
        <v>90.590465050000006</v>
      </c>
    </row>
    <row r="210" spans="1:25" ht="15.75" x14ac:dyDescent="0.2">
      <c r="A210" s="35">
        <f t="shared" si="5"/>
        <v>44124</v>
      </c>
      <c r="B210" s="36">
        <f>SUMIFS(СВЦЭМ!$F$33:$F$776,СВЦЭМ!$A$33:$A$776,$A210,СВЦЭМ!$B$33:$B$776,B$190)+'СЕТ СН'!$F$12</f>
        <v>106.76843026</v>
      </c>
      <c r="C210" s="36">
        <f>SUMIFS(СВЦЭМ!$F$33:$F$776,СВЦЭМ!$A$33:$A$776,$A210,СВЦЭМ!$B$33:$B$776,C$190)+'СЕТ СН'!$F$12</f>
        <v>118.77235779</v>
      </c>
      <c r="D210" s="36">
        <f>SUMIFS(СВЦЭМ!$F$33:$F$776,СВЦЭМ!$A$33:$A$776,$A210,СВЦЭМ!$B$33:$B$776,D$190)+'СЕТ СН'!$F$12</f>
        <v>128.80456507</v>
      </c>
      <c r="E210" s="36">
        <f>SUMIFS(СВЦЭМ!$F$33:$F$776,СВЦЭМ!$A$33:$A$776,$A210,СВЦЭМ!$B$33:$B$776,E$190)+'СЕТ СН'!$F$12</f>
        <v>130.18719218000001</v>
      </c>
      <c r="F210" s="36">
        <f>SUMIFS(СВЦЭМ!$F$33:$F$776,СВЦЭМ!$A$33:$A$776,$A210,СВЦЭМ!$B$33:$B$776,F$190)+'СЕТ СН'!$F$12</f>
        <v>131.48528773999999</v>
      </c>
      <c r="G210" s="36">
        <f>SUMIFS(СВЦЭМ!$F$33:$F$776,СВЦЭМ!$A$33:$A$776,$A210,СВЦЭМ!$B$33:$B$776,G$190)+'СЕТ СН'!$F$12</f>
        <v>128.09786907</v>
      </c>
      <c r="H210" s="36">
        <f>SUMIFS(СВЦЭМ!$F$33:$F$776,СВЦЭМ!$A$33:$A$776,$A210,СВЦЭМ!$B$33:$B$776,H$190)+'СЕТ СН'!$F$12</f>
        <v>119.54163278999999</v>
      </c>
      <c r="I210" s="36">
        <f>SUMIFS(СВЦЭМ!$F$33:$F$776,СВЦЭМ!$A$33:$A$776,$A210,СВЦЭМ!$B$33:$B$776,I$190)+'СЕТ СН'!$F$12</f>
        <v>111.85992311</v>
      </c>
      <c r="J210" s="36">
        <f>SUMIFS(СВЦЭМ!$F$33:$F$776,СВЦЭМ!$A$33:$A$776,$A210,СВЦЭМ!$B$33:$B$776,J$190)+'СЕТ СН'!$F$12</f>
        <v>102.02436487999999</v>
      </c>
      <c r="K210" s="36">
        <f>SUMIFS(СВЦЭМ!$F$33:$F$776,СВЦЭМ!$A$33:$A$776,$A210,СВЦЭМ!$B$33:$B$776,K$190)+'СЕТ СН'!$F$12</f>
        <v>95.430217769999999</v>
      </c>
      <c r="L210" s="36">
        <f>SUMIFS(СВЦЭМ!$F$33:$F$776,СВЦЭМ!$A$33:$A$776,$A210,СВЦЭМ!$B$33:$B$776,L$190)+'СЕТ СН'!$F$12</f>
        <v>95.396182300000007</v>
      </c>
      <c r="M210" s="36">
        <f>SUMIFS(СВЦЭМ!$F$33:$F$776,СВЦЭМ!$A$33:$A$776,$A210,СВЦЭМ!$B$33:$B$776,M$190)+'СЕТ СН'!$F$12</f>
        <v>96.959801029999994</v>
      </c>
      <c r="N210" s="36">
        <f>SUMIFS(СВЦЭМ!$F$33:$F$776,СВЦЭМ!$A$33:$A$776,$A210,СВЦЭМ!$B$33:$B$776,N$190)+'СЕТ СН'!$F$12</f>
        <v>98.823228130000004</v>
      </c>
      <c r="O210" s="36">
        <f>SUMIFS(СВЦЭМ!$F$33:$F$776,СВЦЭМ!$A$33:$A$776,$A210,СВЦЭМ!$B$33:$B$776,O$190)+'СЕТ СН'!$F$12</f>
        <v>105.13466138</v>
      </c>
      <c r="P210" s="36">
        <f>SUMIFS(СВЦЭМ!$F$33:$F$776,СВЦЭМ!$A$33:$A$776,$A210,СВЦЭМ!$B$33:$B$776,P$190)+'СЕТ СН'!$F$12</f>
        <v>112.39896518</v>
      </c>
      <c r="Q210" s="36">
        <f>SUMIFS(СВЦЭМ!$F$33:$F$776,СВЦЭМ!$A$33:$A$776,$A210,СВЦЭМ!$B$33:$B$776,Q$190)+'СЕТ СН'!$F$12</f>
        <v>107.88617834999999</v>
      </c>
      <c r="R210" s="36">
        <f>SUMIFS(СВЦЭМ!$F$33:$F$776,СВЦЭМ!$A$33:$A$776,$A210,СВЦЭМ!$B$33:$B$776,R$190)+'СЕТ СН'!$F$12</f>
        <v>100.31201025</v>
      </c>
      <c r="S210" s="36">
        <f>SUMIFS(СВЦЭМ!$F$33:$F$776,СВЦЭМ!$A$33:$A$776,$A210,СВЦЭМ!$B$33:$B$776,S$190)+'СЕТ СН'!$F$12</f>
        <v>90.137379960000004</v>
      </c>
      <c r="T210" s="36">
        <f>SUMIFS(СВЦЭМ!$F$33:$F$776,СВЦЭМ!$A$33:$A$776,$A210,СВЦЭМ!$B$33:$B$776,T$190)+'СЕТ СН'!$F$12</f>
        <v>85.335871319999995</v>
      </c>
      <c r="U210" s="36">
        <f>SUMIFS(СВЦЭМ!$F$33:$F$776,СВЦЭМ!$A$33:$A$776,$A210,СВЦЭМ!$B$33:$B$776,U$190)+'СЕТ СН'!$F$12</f>
        <v>87.520044279999993</v>
      </c>
      <c r="V210" s="36">
        <f>SUMIFS(СВЦЭМ!$F$33:$F$776,СВЦЭМ!$A$33:$A$776,$A210,СВЦЭМ!$B$33:$B$776,V$190)+'СЕТ СН'!$F$12</f>
        <v>87.103519779999999</v>
      </c>
      <c r="W210" s="36">
        <f>SUMIFS(СВЦЭМ!$F$33:$F$776,СВЦЭМ!$A$33:$A$776,$A210,СВЦЭМ!$B$33:$B$776,W$190)+'СЕТ СН'!$F$12</f>
        <v>86.525290260000006</v>
      </c>
      <c r="X210" s="36">
        <f>SUMIFS(СВЦЭМ!$F$33:$F$776,СВЦЭМ!$A$33:$A$776,$A210,СВЦЭМ!$B$33:$B$776,X$190)+'СЕТ СН'!$F$12</f>
        <v>87.155148190000006</v>
      </c>
      <c r="Y210" s="36">
        <f>SUMIFS(СВЦЭМ!$F$33:$F$776,СВЦЭМ!$A$33:$A$776,$A210,СВЦЭМ!$B$33:$B$776,Y$190)+'СЕТ СН'!$F$12</f>
        <v>92.424627659999999</v>
      </c>
    </row>
    <row r="211" spans="1:25" ht="15.75" x14ac:dyDescent="0.2">
      <c r="A211" s="35">
        <f t="shared" si="5"/>
        <v>44125</v>
      </c>
      <c r="B211" s="36">
        <f>SUMIFS(СВЦЭМ!$F$33:$F$776,СВЦЭМ!$A$33:$A$776,$A211,СВЦЭМ!$B$33:$B$776,B$190)+'СЕТ СН'!$F$12</f>
        <v>104.44962608</v>
      </c>
      <c r="C211" s="36">
        <f>SUMIFS(СВЦЭМ!$F$33:$F$776,СВЦЭМ!$A$33:$A$776,$A211,СВЦЭМ!$B$33:$B$776,C$190)+'СЕТ СН'!$F$12</f>
        <v>116.07230618</v>
      </c>
      <c r="D211" s="36">
        <f>SUMIFS(СВЦЭМ!$F$33:$F$776,СВЦЭМ!$A$33:$A$776,$A211,СВЦЭМ!$B$33:$B$776,D$190)+'СЕТ СН'!$F$12</f>
        <v>124.48104958</v>
      </c>
      <c r="E211" s="36">
        <f>SUMIFS(СВЦЭМ!$F$33:$F$776,СВЦЭМ!$A$33:$A$776,$A211,СВЦЭМ!$B$33:$B$776,E$190)+'СЕТ СН'!$F$12</f>
        <v>125.60237282999999</v>
      </c>
      <c r="F211" s="36">
        <f>SUMIFS(СВЦЭМ!$F$33:$F$776,СВЦЭМ!$A$33:$A$776,$A211,СВЦЭМ!$B$33:$B$776,F$190)+'СЕТ СН'!$F$12</f>
        <v>125.67307391999999</v>
      </c>
      <c r="G211" s="36">
        <f>SUMIFS(СВЦЭМ!$F$33:$F$776,СВЦЭМ!$A$33:$A$776,$A211,СВЦЭМ!$B$33:$B$776,G$190)+'СЕТ СН'!$F$12</f>
        <v>123.13495367</v>
      </c>
      <c r="H211" s="36">
        <f>SUMIFS(СВЦЭМ!$F$33:$F$776,СВЦЭМ!$A$33:$A$776,$A211,СВЦЭМ!$B$33:$B$776,H$190)+'СЕТ СН'!$F$12</f>
        <v>115.40205869</v>
      </c>
      <c r="I211" s="36">
        <f>SUMIFS(СВЦЭМ!$F$33:$F$776,СВЦЭМ!$A$33:$A$776,$A211,СВЦЭМ!$B$33:$B$776,I$190)+'СЕТ СН'!$F$12</f>
        <v>108.97959392999999</v>
      </c>
      <c r="J211" s="36">
        <f>SUMIFS(СВЦЭМ!$F$33:$F$776,СВЦЭМ!$A$33:$A$776,$A211,СВЦЭМ!$B$33:$B$776,J$190)+'СЕТ СН'!$F$12</f>
        <v>100.88922230999999</v>
      </c>
      <c r="K211" s="36">
        <f>SUMIFS(СВЦЭМ!$F$33:$F$776,СВЦЭМ!$A$33:$A$776,$A211,СВЦЭМ!$B$33:$B$776,K$190)+'СЕТ СН'!$F$12</f>
        <v>95.019947079999994</v>
      </c>
      <c r="L211" s="36">
        <f>SUMIFS(СВЦЭМ!$F$33:$F$776,СВЦЭМ!$A$33:$A$776,$A211,СВЦЭМ!$B$33:$B$776,L$190)+'СЕТ СН'!$F$12</f>
        <v>95.038679700000003</v>
      </c>
      <c r="M211" s="36">
        <f>SUMIFS(СВЦЭМ!$F$33:$F$776,СВЦЭМ!$A$33:$A$776,$A211,СВЦЭМ!$B$33:$B$776,M$190)+'СЕТ СН'!$F$12</f>
        <v>95.604339010000004</v>
      </c>
      <c r="N211" s="36">
        <f>SUMIFS(СВЦЭМ!$F$33:$F$776,СВЦЭМ!$A$33:$A$776,$A211,СВЦЭМ!$B$33:$B$776,N$190)+'СЕТ СН'!$F$12</f>
        <v>96.652821290000006</v>
      </c>
      <c r="O211" s="36">
        <f>SUMIFS(СВЦЭМ!$F$33:$F$776,СВЦЭМ!$A$33:$A$776,$A211,СВЦЭМ!$B$33:$B$776,O$190)+'СЕТ СН'!$F$12</f>
        <v>102.34464855</v>
      </c>
      <c r="P211" s="36">
        <f>SUMIFS(СВЦЭМ!$F$33:$F$776,СВЦЭМ!$A$33:$A$776,$A211,СВЦЭМ!$B$33:$B$776,P$190)+'СЕТ СН'!$F$12</f>
        <v>108.38011881</v>
      </c>
      <c r="Q211" s="36">
        <f>SUMIFS(СВЦЭМ!$F$33:$F$776,СВЦЭМ!$A$33:$A$776,$A211,СВЦЭМ!$B$33:$B$776,Q$190)+'СЕТ СН'!$F$12</f>
        <v>103.14681469999999</v>
      </c>
      <c r="R211" s="36">
        <f>SUMIFS(СВЦЭМ!$F$33:$F$776,СВЦЭМ!$A$33:$A$776,$A211,СВЦЭМ!$B$33:$B$776,R$190)+'СЕТ СН'!$F$12</f>
        <v>95.123050969999994</v>
      </c>
      <c r="S211" s="36">
        <f>SUMIFS(СВЦЭМ!$F$33:$F$776,СВЦЭМ!$A$33:$A$776,$A211,СВЦЭМ!$B$33:$B$776,S$190)+'СЕТ СН'!$F$12</f>
        <v>85.802582849999993</v>
      </c>
      <c r="T211" s="36">
        <f>SUMIFS(СВЦЭМ!$F$33:$F$776,СВЦЭМ!$A$33:$A$776,$A211,СВЦЭМ!$B$33:$B$776,T$190)+'СЕТ СН'!$F$12</f>
        <v>85.067447990000005</v>
      </c>
      <c r="U211" s="36">
        <f>SUMIFS(СВЦЭМ!$F$33:$F$776,СВЦЭМ!$A$33:$A$776,$A211,СВЦЭМ!$B$33:$B$776,U$190)+'СЕТ СН'!$F$12</f>
        <v>87.331678100000005</v>
      </c>
      <c r="V211" s="36">
        <f>SUMIFS(СВЦЭМ!$F$33:$F$776,СВЦЭМ!$A$33:$A$776,$A211,СВЦЭМ!$B$33:$B$776,V$190)+'СЕТ СН'!$F$12</f>
        <v>86.889294090000007</v>
      </c>
      <c r="W211" s="36">
        <f>SUMIFS(СВЦЭМ!$F$33:$F$776,СВЦЭМ!$A$33:$A$776,$A211,СВЦЭМ!$B$33:$B$776,W$190)+'СЕТ СН'!$F$12</f>
        <v>86.493803549999996</v>
      </c>
      <c r="X211" s="36">
        <f>SUMIFS(СВЦЭМ!$F$33:$F$776,СВЦЭМ!$A$33:$A$776,$A211,СВЦЭМ!$B$33:$B$776,X$190)+'СЕТ СН'!$F$12</f>
        <v>85.27201135</v>
      </c>
      <c r="Y211" s="36">
        <f>SUMIFS(СВЦЭМ!$F$33:$F$776,СВЦЭМ!$A$33:$A$776,$A211,СВЦЭМ!$B$33:$B$776,Y$190)+'СЕТ СН'!$F$12</f>
        <v>89.986129500000004</v>
      </c>
    </row>
    <row r="212" spans="1:25" ht="15.75" x14ac:dyDescent="0.2">
      <c r="A212" s="35">
        <f t="shared" si="5"/>
        <v>44126</v>
      </c>
      <c r="B212" s="36">
        <f>SUMIFS(СВЦЭМ!$F$33:$F$776,СВЦЭМ!$A$33:$A$776,$A212,СВЦЭМ!$B$33:$B$776,B$190)+'СЕТ СН'!$F$12</f>
        <v>107.28950996</v>
      </c>
      <c r="C212" s="36">
        <f>SUMIFS(СВЦЭМ!$F$33:$F$776,СВЦЭМ!$A$33:$A$776,$A212,СВЦЭМ!$B$33:$B$776,C$190)+'СЕТ СН'!$F$12</f>
        <v>120.71155706</v>
      </c>
      <c r="D212" s="36">
        <f>SUMIFS(СВЦЭМ!$F$33:$F$776,СВЦЭМ!$A$33:$A$776,$A212,СВЦЭМ!$B$33:$B$776,D$190)+'СЕТ СН'!$F$12</f>
        <v>129.07957035999999</v>
      </c>
      <c r="E212" s="36">
        <f>SUMIFS(СВЦЭМ!$F$33:$F$776,СВЦЭМ!$A$33:$A$776,$A212,СВЦЭМ!$B$33:$B$776,E$190)+'СЕТ СН'!$F$12</f>
        <v>129.93539321</v>
      </c>
      <c r="F212" s="36">
        <f>SUMIFS(СВЦЭМ!$F$33:$F$776,СВЦЭМ!$A$33:$A$776,$A212,СВЦЭМ!$B$33:$B$776,F$190)+'СЕТ СН'!$F$12</f>
        <v>130.00855763999999</v>
      </c>
      <c r="G212" s="36">
        <f>SUMIFS(СВЦЭМ!$F$33:$F$776,СВЦЭМ!$A$33:$A$776,$A212,СВЦЭМ!$B$33:$B$776,G$190)+'СЕТ СН'!$F$12</f>
        <v>126.98987055000001</v>
      </c>
      <c r="H212" s="36">
        <f>SUMIFS(СВЦЭМ!$F$33:$F$776,СВЦЭМ!$A$33:$A$776,$A212,СВЦЭМ!$B$33:$B$776,H$190)+'СЕТ СН'!$F$12</f>
        <v>119.64302757</v>
      </c>
      <c r="I212" s="36">
        <f>SUMIFS(СВЦЭМ!$F$33:$F$776,СВЦЭМ!$A$33:$A$776,$A212,СВЦЭМ!$B$33:$B$776,I$190)+'СЕТ СН'!$F$12</f>
        <v>112.57387974</v>
      </c>
      <c r="J212" s="36">
        <f>SUMIFS(СВЦЭМ!$F$33:$F$776,СВЦЭМ!$A$33:$A$776,$A212,СВЦЭМ!$B$33:$B$776,J$190)+'СЕТ СН'!$F$12</f>
        <v>103.81431232</v>
      </c>
      <c r="K212" s="36">
        <f>SUMIFS(СВЦЭМ!$F$33:$F$776,СВЦЭМ!$A$33:$A$776,$A212,СВЦЭМ!$B$33:$B$776,K$190)+'СЕТ СН'!$F$12</f>
        <v>97.619064780000002</v>
      </c>
      <c r="L212" s="36">
        <f>SUMIFS(СВЦЭМ!$F$33:$F$776,СВЦЭМ!$A$33:$A$776,$A212,СВЦЭМ!$B$33:$B$776,L$190)+'СЕТ СН'!$F$12</f>
        <v>97.184062350000005</v>
      </c>
      <c r="M212" s="36">
        <f>SUMIFS(СВЦЭМ!$F$33:$F$776,СВЦЭМ!$A$33:$A$776,$A212,СВЦЭМ!$B$33:$B$776,M$190)+'СЕТ СН'!$F$12</f>
        <v>98.708143280000002</v>
      </c>
      <c r="N212" s="36">
        <f>SUMIFS(СВЦЭМ!$F$33:$F$776,СВЦЭМ!$A$33:$A$776,$A212,СВЦЭМ!$B$33:$B$776,N$190)+'СЕТ СН'!$F$12</f>
        <v>100.27655459</v>
      </c>
      <c r="O212" s="36">
        <f>SUMIFS(СВЦЭМ!$F$33:$F$776,СВЦЭМ!$A$33:$A$776,$A212,СВЦЭМ!$B$33:$B$776,O$190)+'СЕТ СН'!$F$12</f>
        <v>107.36871733</v>
      </c>
      <c r="P212" s="36">
        <f>SUMIFS(СВЦЭМ!$F$33:$F$776,СВЦЭМ!$A$33:$A$776,$A212,СВЦЭМ!$B$33:$B$776,P$190)+'СЕТ СН'!$F$12</f>
        <v>113.52122787</v>
      </c>
      <c r="Q212" s="36">
        <f>SUMIFS(СВЦЭМ!$F$33:$F$776,СВЦЭМ!$A$33:$A$776,$A212,СВЦЭМ!$B$33:$B$776,Q$190)+'СЕТ СН'!$F$12</f>
        <v>107.77165749</v>
      </c>
      <c r="R212" s="36">
        <f>SUMIFS(СВЦЭМ!$F$33:$F$776,СВЦЭМ!$A$33:$A$776,$A212,СВЦЭМ!$B$33:$B$776,R$190)+'СЕТ СН'!$F$12</f>
        <v>99.329962320000007</v>
      </c>
      <c r="S212" s="36">
        <f>SUMIFS(СВЦЭМ!$F$33:$F$776,СВЦЭМ!$A$33:$A$776,$A212,СВЦЭМ!$B$33:$B$776,S$190)+'СЕТ СН'!$F$12</f>
        <v>90.007311319999999</v>
      </c>
      <c r="T212" s="36">
        <f>SUMIFS(СВЦЭМ!$F$33:$F$776,СВЦЭМ!$A$33:$A$776,$A212,СВЦЭМ!$B$33:$B$776,T$190)+'СЕТ СН'!$F$12</f>
        <v>87.263446180000003</v>
      </c>
      <c r="U212" s="36">
        <f>SUMIFS(СВЦЭМ!$F$33:$F$776,СВЦЭМ!$A$33:$A$776,$A212,СВЦЭМ!$B$33:$B$776,U$190)+'СЕТ СН'!$F$12</f>
        <v>89.390460410000003</v>
      </c>
      <c r="V212" s="36">
        <f>SUMIFS(СВЦЭМ!$F$33:$F$776,СВЦЭМ!$A$33:$A$776,$A212,СВЦЭМ!$B$33:$B$776,V$190)+'СЕТ СН'!$F$12</f>
        <v>88.473455279999996</v>
      </c>
      <c r="W212" s="36">
        <f>SUMIFS(СВЦЭМ!$F$33:$F$776,СВЦЭМ!$A$33:$A$776,$A212,СВЦЭМ!$B$33:$B$776,W$190)+'СЕТ СН'!$F$12</f>
        <v>88.572387550000002</v>
      </c>
      <c r="X212" s="36">
        <f>SUMIFS(СВЦЭМ!$F$33:$F$776,СВЦЭМ!$A$33:$A$776,$A212,СВЦЭМ!$B$33:$B$776,X$190)+'СЕТ СН'!$F$12</f>
        <v>87.183962940000001</v>
      </c>
      <c r="Y212" s="36">
        <f>SUMIFS(СВЦЭМ!$F$33:$F$776,СВЦЭМ!$A$33:$A$776,$A212,СВЦЭМ!$B$33:$B$776,Y$190)+'СЕТ СН'!$F$12</f>
        <v>92.428830820000002</v>
      </c>
    </row>
    <row r="213" spans="1:25" ht="15.75" x14ac:dyDescent="0.2">
      <c r="A213" s="35">
        <f t="shared" si="5"/>
        <v>44127</v>
      </c>
      <c r="B213" s="36">
        <f>SUMIFS(СВЦЭМ!$F$33:$F$776,СВЦЭМ!$A$33:$A$776,$A213,СВЦЭМ!$B$33:$B$776,B$190)+'СЕТ СН'!$F$12</f>
        <v>109.34048558000001</v>
      </c>
      <c r="C213" s="36">
        <f>SUMIFS(СВЦЭМ!$F$33:$F$776,СВЦЭМ!$A$33:$A$776,$A213,СВЦЭМ!$B$33:$B$776,C$190)+'СЕТ СН'!$F$12</f>
        <v>120.98603804</v>
      </c>
      <c r="D213" s="36">
        <f>SUMIFS(СВЦЭМ!$F$33:$F$776,СВЦЭМ!$A$33:$A$776,$A213,СВЦЭМ!$B$33:$B$776,D$190)+'СЕТ СН'!$F$12</f>
        <v>129.10980685000001</v>
      </c>
      <c r="E213" s="36">
        <f>SUMIFS(СВЦЭМ!$F$33:$F$776,СВЦЭМ!$A$33:$A$776,$A213,СВЦЭМ!$B$33:$B$776,E$190)+'СЕТ СН'!$F$12</f>
        <v>130.39583113</v>
      </c>
      <c r="F213" s="36">
        <f>SUMIFS(СВЦЭМ!$F$33:$F$776,СВЦЭМ!$A$33:$A$776,$A213,СВЦЭМ!$B$33:$B$776,F$190)+'СЕТ СН'!$F$12</f>
        <v>130.27245980999999</v>
      </c>
      <c r="G213" s="36">
        <f>SUMIFS(СВЦЭМ!$F$33:$F$776,СВЦЭМ!$A$33:$A$776,$A213,СВЦЭМ!$B$33:$B$776,G$190)+'СЕТ СН'!$F$12</f>
        <v>127.20355424</v>
      </c>
      <c r="H213" s="36">
        <f>SUMIFS(СВЦЭМ!$F$33:$F$776,СВЦЭМ!$A$33:$A$776,$A213,СВЦЭМ!$B$33:$B$776,H$190)+'СЕТ СН'!$F$12</f>
        <v>120.13553164</v>
      </c>
      <c r="I213" s="36">
        <f>SUMIFS(СВЦЭМ!$F$33:$F$776,СВЦЭМ!$A$33:$A$776,$A213,СВЦЭМ!$B$33:$B$776,I$190)+'СЕТ СН'!$F$12</f>
        <v>113.01484268999999</v>
      </c>
      <c r="J213" s="36">
        <f>SUMIFS(СВЦЭМ!$F$33:$F$776,СВЦЭМ!$A$33:$A$776,$A213,СВЦЭМ!$B$33:$B$776,J$190)+'СЕТ СН'!$F$12</f>
        <v>104.47690143</v>
      </c>
      <c r="K213" s="36">
        <f>SUMIFS(СВЦЭМ!$F$33:$F$776,СВЦЭМ!$A$33:$A$776,$A213,СВЦЭМ!$B$33:$B$776,K$190)+'СЕТ СН'!$F$12</f>
        <v>100.14139651000001</v>
      </c>
      <c r="L213" s="36">
        <f>SUMIFS(СВЦЭМ!$F$33:$F$776,СВЦЭМ!$A$33:$A$776,$A213,СВЦЭМ!$B$33:$B$776,L$190)+'СЕТ СН'!$F$12</f>
        <v>100.09523599000001</v>
      </c>
      <c r="M213" s="36">
        <f>SUMIFS(СВЦЭМ!$F$33:$F$776,СВЦЭМ!$A$33:$A$776,$A213,СВЦЭМ!$B$33:$B$776,M$190)+'СЕТ СН'!$F$12</f>
        <v>100.21739890000001</v>
      </c>
      <c r="N213" s="36">
        <f>SUMIFS(СВЦЭМ!$F$33:$F$776,СВЦЭМ!$A$33:$A$776,$A213,СВЦЭМ!$B$33:$B$776,N$190)+'СЕТ СН'!$F$12</f>
        <v>101.2767365</v>
      </c>
      <c r="O213" s="36">
        <f>SUMIFS(СВЦЭМ!$F$33:$F$776,СВЦЭМ!$A$33:$A$776,$A213,СВЦЭМ!$B$33:$B$776,O$190)+'СЕТ СН'!$F$12</f>
        <v>107.19202859000001</v>
      </c>
      <c r="P213" s="36">
        <f>SUMIFS(СВЦЭМ!$F$33:$F$776,СВЦЭМ!$A$33:$A$776,$A213,СВЦЭМ!$B$33:$B$776,P$190)+'СЕТ СН'!$F$12</f>
        <v>112.90681579</v>
      </c>
      <c r="Q213" s="36">
        <f>SUMIFS(СВЦЭМ!$F$33:$F$776,СВЦЭМ!$A$33:$A$776,$A213,СВЦЭМ!$B$33:$B$776,Q$190)+'СЕТ СН'!$F$12</f>
        <v>107.38953902</v>
      </c>
      <c r="R213" s="36">
        <f>SUMIFS(СВЦЭМ!$F$33:$F$776,СВЦЭМ!$A$33:$A$776,$A213,СВЦЭМ!$B$33:$B$776,R$190)+'СЕТ СН'!$F$12</f>
        <v>99.446586100000005</v>
      </c>
      <c r="S213" s="36">
        <f>SUMIFS(СВЦЭМ!$F$33:$F$776,СВЦЭМ!$A$33:$A$776,$A213,СВЦЭМ!$B$33:$B$776,S$190)+'СЕТ СН'!$F$12</f>
        <v>103.27194694000001</v>
      </c>
      <c r="T213" s="36">
        <f>SUMIFS(СВЦЭМ!$F$33:$F$776,СВЦЭМ!$A$33:$A$776,$A213,СВЦЭМ!$B$33:$B$776,T$190)+'СЕТ СН'!$F$12</f>
        <v>102.52473596999999</v>
      </c>
      <c r="U213" s="36">
        <f>SUMIFS(СВЦЭМ!$F$33:$F$776,СВЦЭМ!$A$33:$A$776,$A213,СВЦЭМ!$B$33:$B$776,U$190)+'СЕТ СН'!$F$12</f>
        <v>92.691403460000004</v>
      </c>
      <c r="V213" s="36">
        <f>SUMIFS(СВЦЭМ!$F$33:$F$776,СВЦЭМ!$A$33:$A$776,$A213,СВЦЭМ!$B$33:$B$776,V$190)+'СЕТ СН'!$F$12</f>
        <v>92.033203630000003</v>
      </c>
      <c r="W213" s="36">
        <f>SUMIFS(СВЦЭМ!$F$33:$F$776,СВЦЭМ!$A$33:$A$776,$A213,СВЦЭМ!$B$33:$B$776,W$190)+'СЕТ СН'!$F$12</f>
        <v>91.533915010000001</v>
      </c>
      <c r="X213" s="36">
        <f>SUMIFS(СВЦЭМ!$F$33:$F$776,СВЦЭМ!$A$33:$A$776,$A213,СВЦЭМ!$B$33:$B$776,X$190)+'СЕТ СН'!$F$12</f>
        <v>89.031705639999998</v>
      </c>
      <c r="Y213" s="36">
        <f>SUMIFS(СВЦЭМ!$F$33:$F$776,СВЦЭМ!$A$33:$A$776,$A213,СВЦЭМ!$B$33:$B$776,Y$190)+'СЕТ СН'!$F$12</f>
        <v>89.91524493</v>
      </c>
    </row>
    <row r="214" spans="1:25" ht="15.75" x14ac:dyDescent="0.2">
      <c r="A214" s="35">
        <f t="shared" si="5"/>
        <v>44128</v>
      </c>
      <c r="B214" s="36">
        <f>SUMIFS(СВЦЭМ!$F$33:$F$776,СВЦЭМ!$A$33:$A$776,$A214,СВЦЭМ!$B$33:$B$776,B$190)+'СЕТ СН'!$F$12</f>
        <v>104.71586573</v>
      </c>
      <c r="C214" s="36">
        <f>SUMIFS(СВЦЭМ!$F$33:$F$776,СВЦЭМ!$A$33:$A$776,$A214,СВЦЭМ!$B$33:$B$776,C$190)+'СЕТ СН'!$F$12</f>
        <v>116.2497796</v>
      </c>
      <c r="D214" s="36">
        <f>SUMIFS(СВЦЭМ!$F$33:$F$776,СВЦЭМ!$A$33:$A$776,$A214,СВЦЭМ!$B$33:$B$776,D$190)+'СЕТ СН'!$F$12</f>
        <v>126.23789133</v>
      </c>
      <c r="E214" s="36">
        <f>SUMIFS(СВЦЭМ!$F$33:$F$776,СВЦЭМ!$A$33:$A$776,$A214,СВЦЭМ!$B$33:$B$776,E$190)+'СЕТ СН'!$F$12</f>
        <v>128.37975573</v>
      </c>
      <c r="F214" s="36">
        <f>SUMIFS(СВЦЭМ!$F$33:$F$776,СВЦЭМ!$A$33:$A$776,$A214,СВЦЭМ!$B$33:$B$776,F$190)+'СЕТ СН'!$F$12</f>
        <v>128.59986513999999</v>
      </c>
      <c r="G214" s="36">
        <f>SUMIFS(СВЦЭМ!$F$33:$F$776,СВЦЭМ!$A$33:$A$776,$A214,СВЦЭМ!$B$33:$B$776,G$190)+'СЕТ СН'!$F$12</f>
        <v>125.56257193</v>
      </c>
      <c r="H214" s="36">
        <f>SUMIFS(СВЦЭМ!$F$33:$F$776,СВЦЭМ!$A$33:$A$776,$A214,СВЦЭМ!$B$33:$B$776,H$190)+'СЕТ СН'!$F$12</f>
        <v>122.31538095000001</v>
      </c>
      <c r="I214" s="36">
        <f>SUMIFS(СВЦЭМ!$F$33:$F$776,СВЦЭМ!$A$33:$A$776,$A214,СВЦЭМ!$B$33:$B$776,I$190)+'СЕТ СН'!$F$12</f>
        <v>117.88412832</v>
      </c>
      <c r="J214" s="36">
        <f>SUMIFS(СВЦЭМ!$F$33:$F$776,СВЦЭМ!$A$33:$A$776,$A214,СВЦЭМ!$B$33:$B$776,J$190)+'СЕТ СН'!$F$12</f>
        <v>107.06787253</v>
      </c>
      <c r="K214" s="36">
        <f>SUMIFS(СВЦЭМ!$F$33:$F$776,СВЦЭМ!$A$33:$A$776,$A214,СВЦЭМ!$B$33:$B$776,K$190)+'СЕТ СН'!$F$12</f>
        <v>102.38344403000001</v>
      </c>
      <c r="L214" s="36">
        <f>SUMIFS(СВЦЭМ!$F$33:$F$776,СВЦЭМ!$A$33:$A$776,$A214,СВЦЭМ!$B$33:$B$776,L$190)+'СЕТ СН'!$F$12</f>
        <v>100.78552565</v>
      </c>
      <c r="M214" s="36">
        <f>SUMIFS(СВЦЭМ!$F$33:$F$776,СВЦЭМ!$A$33:$A$776,$A214,СВЦЭМ!$B$33:$B$776,M$190)+'СЕТ СН'!$F$12</f>
        <v>99.527386739999997</v>
      </c>
      <c r="N214" s="36">
        <f>SUMIFS(СВЦЭМ!$F$33:$F$776,СВЦЭМ!$A$33:$A$776,$A214,СВЦЭМ!$B$33:$B$776,N$190)+'СЕТ СН'!$F$12</f>
        <v>99.138258250000007</v>
      </c>
      <c r="O214" s="36">
        <f>SUMIFS(СВЦЭМ!$F$33:$F$776,СВЦЭМ!$A$33:$A$776,$A214,СВЦЭМ!$B$33:$B$776,O$190)+'СЕТ СН'!$F$12</f>
        <v>105.74295119999999</v>
      </c>
      <c r="P214" s="36">
        <f>SUMIFS(СВЦЭМ!$F$33:$F$776,СВЦЭМ!$A$33:$A$776,$A214,СВЦЭМ!$B$33:$B$776,P$190)+'СЕТ СН'!$F$12</f>
        <v>113.13518084</v>
      </c>
      <c r="Q214" s="36">
        <f>SUMIFS(СВЦЭМ!$F$33:$F$776,СВЦЭМ!$A$33:$A$776,$A214,СВЦЭМ!$B$33:$B$776,Q$190)+'СЕТ СН'!$F$12</f>
        <v>111.09439602</v>
      </c>
      <c r="R214" s="36">
        <f>SUMIFS(СВЦЭМ!$F$33:$F$776,СВЦЭМ!$A$33:$A$776,$A214,СВЦЭМ!$B$33:$B$776,R$190)+'СЕТ СН'!$F$12</f>
        <v>106.34457931</v>
      </c>
      <c r="S214" s="36">
        <f>SUMIFS(СВЦЭМ!$F$33:$F$776,СВЦЭМ!$A$33:$A$776,$A214,СВЦЭМ!$B$33:$B$776,S$190)+'СЕТ СН'!$F$12</f>
        <v>100.3303698</v>
      </c>
      <c r="T214" s="36">
        <f>SUMIFS(СВЦЭМ!$F$33:$F$776,СВЦЭМ!$A$33:$A$776,$A214,СВЦЭМ!$B$33:$B$776,T$190)+'СЕТ СН'!$F$12</f>
        <v>104.44862388999999</v>
      </c>
      <c r="U214" s="36">
        <f>SUMIFS(СВЦЭМ!$F$33:$F$776,СВЦЭМ!$A$33:$A$776,$A214,СВЦЭМ!$B$33:$B$776,U$190)+'СЕТ СН'!$F$12</f>
        <v>104.73694338999999</v>
      </c>
      <c r="V214" s="36">
        <f>SUMIFS(СВЦЭМ!$F$33:$F$776,СВЦЭМ!$A$33:$A$776,$A214,СВЦЭМ!$B$33:$B$776,V$190)+'СЕТ СН'!$F$12</f>
        <v>92.009180540000003</v>
      </c>
      <c r="W214" s="36">
        <f>SUMIFS(СВЦЭМ!$F$33:$F$776,СВЦЭМ!$A$33:$A$776,$A214,СВЦЭМ!$B$33:$B$776,W$190)+'СЕТ СН'!$F$12</f>
        <v>94.648109950000006</v>
      </c>
      <c r="X214" s="36">
        <f>SUMIFS(СВЦЭМ!$F$33:$F$776,СВЦЭМ!$A$33:$A$776,$A214,СВЦЭМ!$B$33:$B$776,X$190)+'СЕТ СН'!$F$12</f>
        <v>98.512279230000004</v>
      </c>
      <c r="Y214" s="36">
        <f>SUMIFS(СВЦЭМ!$F$33:$F$776,СВЦЭМ!$A$33:$A$776,$A214,СВЦЭМ!$B$33:$B$776,Y$190)+'СЕТ СН'!$F$12</f>
        <v>103.68442536000001</v>
      </c>
    </row>
    <row r="215" spans="1:25" ht="15.75" x14ac:dyDescent="0.2">
      <c r="A215" s="35">
        <f t="shared" si="5"/>
        <v>44129</v>
      </c>
      <c r="B215" s="36">
        <f>SUMIFS(СВЦЭМ!$F$33:$F$776,СВЦЭМ!$A$33:$A$776,$A215,СВЦЭМ!$B$33:$B$776,B$190)+'СЕТ СН'!$F$12</f>
        <v>113.51568399999999</v>
      </c>
      <c r="C215" s="36">
        <f>SUMIFS(СВЦЭМ!$F$33:$F$776,СВЦЭМ!$A$33:$A$776,$A215,СВЦЭМ!$B$33:$B$776,C$190)+'СЕТ СН'!$F$12</f>
        <v>121.04800901999999</v>
      </c>
      <c r="D215" s="36">
        <f>SUMIFS(СВЦЭМ!$F$33:$F$776,СВЦЭМ!$A$33:$A$776,$A215,СВЦЭМ!$B$33:$B$776,D$190)+'СЕТ СН'!$F$12</f>
        <v>131.24207758</v>
      </c>
      <c r="E215" s="36">
        <f>SUMIFS(СВЦЭМ!$F$33:$F$776,СВЦЭМ!$A$33:$A$776,$A215,СВЦЭМ!$B$33:$B$776,E$190)+'СЕТ СН'!$F$12</f>
        <v>132.48080408000001</v>
      </c>
      <c r="F215" s="36">
        <f>SUMIFS(СВЦЭМ!$F$33:$F$776,СВЦЭМ!$A$33:$A$776,$A215,СВЦЭМ!$B$33:$B$776,F$190)+'СЕТ СН'!$F$12</f>
        <v>133.02491831</v>
      </c>
      <c r="G215" s="36">
        <f>SUMIFS(СВЦЭМ!$F$33:$F$776,СВЦЭМ!$A$33:$A$776,$A215,СВЦЭМ!$B$33:$B$776,G$190)+'СЕТ СН'!$F$12</f>
        <v>132.93121078999999</v>
      </c>
      <c r="H215" s="36">
        <f>SUMIFS(СВЦЭМ!$F$33:$F$776,СВЦЭМ!$A$33:$A$776,$A215,СВЦЭМ!$B$33:$B$776,H$190)+'СЕТ СН'!$F$12</f>
        <v>129.62221313000001</v>
      </c>
      <c r="I215" s="36">
        <f>SUMIFS(СВЦЭМ!$F$33:$F$776,СВЦЭМ!$A$33:$A$776,$A215,СВЦЭМ!$B$33:$B$776,I$190)+'СЕТ СН'!$F$12</f>
        <v>125.97539277</v>
      </c>
      <c r="J215" s="36">
        <f>SUMIFS(СВЦЭМ!$F$33:$F$776,СВЦЭМ!$A$33:$A$776,$A215,СВЦЭМ!$B$33:$B$776,J$190)+'СЕТ СН'!$F$12</f>
        <v>112.21797994000001</v>
      </c>
      <c r="K215" s="36">
        <f>SUMIFS(СВЦЭМ!$F$33:$F$776,СВЦЭМ!$A$33:$A$776,$A215,СВЦЭМ!$B$33:$B$776,K$190)+'СЕТ СН'!$F$12</f>
        <v>101.9262851</v>
      </c>
      <c r="L215" s="36">
        <f>SUMIFS(СВЦЭМ!$F$33:$F$776,СВЦЭМ!$A$33:$A$776,$A215,СВЦЭМ!$B$33:$B$776,L$190)+'СЕТ СН'!$F$12</f>
        <v>101.01396325</v>
      </c>
      <c r="M215" s="36">
        <f>SUMIFS(СВЦЭМ!$F$33:$F$776,СВЦЭМ!$A$33:$A$776,$A215,СВЦЭМ!$B$33:$B$776,M$190)+'СЕТ СН'!$F$12</f>
        <v>101.19561131</v>
      </c>
      <c r="N215" s="36">
        <f>SUMIFS(СВЦЭМ!$F$33:$F$776,СВЦЭМ!$A$33:$A$776,$A215,СВЦЭМ!$B$33:$B$776,N$190)+'СЕТ СН'!$F$12</f>
        <v>102.05193278</v>
      </c>
      <c r="O215" s="36">
        <f>SUMIFS(СВЦЭМ!$F$33:$F$776,СВЦЭМ!$A$33:$A$776,$A215,СВЦЭМ!$B$33:$B$776,O$190)+'СЕТ СН'!$F$12</f>
        <v>108.39100669</v>
      </c>
      <c r="P215" s="36">
        <f>SUMIFS(СВЦЭМ!$F$33:$F$776,СВЦЭМ!$A$33:$A$776,$A215,СВЦЭМ!$B$33:$B$776,P$190)+'СЕТ СН'!$F$12</f>
        <v>115.7832411</v>
      </c>
      <c r="Q215" s="36">
        <f>SUMIFS(СВЦЭМ!$F$33:$F$776,СВЦЭМ!$A$33:$A$776,$A215,СВЦЭМ!$B$33:$B$776,Q$190)+'СЕТ СН'!$F$12</f>
        <v>110.16758234</v>
      </c>
      <c r="R215" s="36">
        <f>SUMIFS(СВЦЭМ!$F$33:$F$776,СВЦЭМ!$A$33:$A$776,$A215,СВЦЭМ!$B$33:$B$776,R$190)+'СЕТ СН'!$F$12</f>
        <v>102.25582427000001</v>
      </c>
      <c r="S215" s="36">
        <f>SUMIFS(СВЦЭМ!$F$33:$F$776,СВЦЭМ!$A$33:$A$776,$A215,СВЦЭМ!$B$33:$B$776,S$190)+'СЕТ СН'!$F$12</f>
        <v>100.80973384000001</v>
      </c>
      <c r="T215" s="36">
        <f>SUMIFS(СВЦЭМ!$F$33:$F$776,СВЦЭМ!$A$33:$A$776,$A215,СВЦЭМ!$B$33:$B$776,T$190)+'СЕТ СН'!$F$12</f>
        <v>104.61558282</v>
      </c>
      <c r="U215" s="36">
        <f>SUMIFS(СВЦЭМ!$F$33:$F$776,СВЦЭМ!$A$33:$A$776,$A215,СВЦЭМ!$B$33:$B$776,U$190)+'СЕТ СН'!$F$12</f>
        <v>95.118569019999995</v>
      </c>
      <c r="V215" s="36">
        <f>SUMIFS(СВЦЭМ!$F$33:$F$776,СВЦЭМ!$A$33:$A$776,$A215,СВЦЭМ!$B$33:$B$776,V$190)+'СЕТ СН'!$F$12</f>
        <v>92.469794669999999</v>
      </c>
      <c r="W215" s="36">
        <f>SUMIFS(СВЦЭМ!$F$33:$F$776,СВЦЭМ!$A$33:$A$776,$A215,СВЦЭМ!$B$33:$B$776,W$190)+'СЕТ СН'!$F$12</f>
        <v>89.690777679999997</v>
      </c>
      <c r="X215" s="36">
        <f>SUMIFS(СВЦЭМ!$F$33:$F$776,СВЦЭМ!$A$33:$A$776,$A215,СВЦЭМ!$B$33:$B$776,X$190)+'СЕТ СН'!$F$12</f>
        <v>90.632694060000006</v>
      </c>
      <c r="Y215" s="36">
        <f>SUMIFS(СВЦЭМ!$F$33:$F$776,СВЦЭМ!$A$33:$A$776,$A215,СВЦЭМ!$B$33:$B$776,Y$190)+'СЕТ СН'!$F$12</f>
        <v>96.658785699999996</v>
      </c>
    </row>
    <row r="216" spans="1:25" ht="15.75" x14ac:dyDescent="0.2">
      <c r="A216" s="35">
        <f t="shared" si="5"/>
        <v>44130</v>
      </c>
      <c r="B216" s="36">
        <f>SUMIFS(СВЦЭМ!$F$33:$F$776,СВЦЭМ!$A$33:$A$776,$A216,СВЦЭМ!$B$33:$B$776,B$190)+'СЕТ СН'!$F$12</f>
        <v>112.28567224</v>
      </c>
      <c r="C216" s="36">
        <f>SUMIFS(СВЦЭМ!$F$33:$F$776,СВЦЭМ!$A$33:$A$776,$A216,СВЦЭМ!$B$33:$B$776,C$190)+'СЕТ СН'!$F$12</f>
        <v>124.61203132999999</v>
      </c>
      <c r="D216" s="36">
        <f>SUMIFS(СВЦЭМ!$F$33:$F$776,СВЦЭМ!$A$33:$A$776,$A216,СВЦЭМ!$B$33:$B$776,D$190)+'СЕТ СН'!$F$12</f>
        <v>133.83917939</v>
      </c>
      <c r="E216" s="36">
        <f>SUMIFS(СВЦЭМ!$F$33:$F$776,СВЦЭМ!$A$33:$A$776,$A216,СВЦЭМ!$B$33:$B$776,E$190)+'СЕТ СН'!$F$12</f>
        <v>134.71885055999999</v>
      </c>
      <c r="F216" s="36">
        <f>SUMIFS(СВЦЭМ!$F$33:$F$776,СВЦЭМ!$A$33:$A$776,$A216,СВЦЭМ!$B$33:$B$776,F$190)+'СЕТ СН'!$F$12</f>
        <v>134.20141573999999</v>
      </c>
      <c r="G216" s="36">
        <f>SUMIFS(СВЦЭМ!$F$33:$F$776,СВЦЭМ!$A$33:$A$776,$A216,СВЦЭМ!$B$33:$B$776,G$190)+'СЕТ СН'!$F$12</f>
        <v>130.8119567</v>
      </c>
      <c r="H216" s="36">
        <f>SUMIFS(СВЦЭМ!$F$33:$F$776,СВЦЭМ!$A$33:$A$776,$A216,СВЦЭМ!$B$33:$B$776,H$190)+'СЕТ СН'!$F$12</f>
        <v>123.49409584999999</v>
      </c>
      <c r="I216" s="36">
        <f>SUMIFS(СВЦЭМ!$F$33:$F$776,СВЦЭМ!$A$33:$A$776,$A216,СВЦЭМ!$B$33:$B$776,I$190)+'СЕТ СН'!$F$12</f>
        <v>117.52791577000001</v>
      </c>
      <c r="J216" s="36">
        <f>SUMIFS(СВЦЭМ!$F$33:$F$776,СВЦЭМ!$A$33:$A$776,$A216,СВЦЭМ!$B$33:$B$776,J$190)+'СЕТ СН'!$F$12</f>
        <v>107.15377590999999</v>
      </c>
      <c r="K216" s="36">
        <f>SUMIFS(СВЦЭМ!$F$33:$F$776,СВЦЭМ!$A$33:$A$776,$A216,СВЦЭМ!$B$33:$B$776,K$190)+'СЕТ СН'!$F$12</f>
        <v>100.28332469</v>
      </c>
      <c r="L216" s="36">
        <f>SUMIFS(СВЦЭМ!$F$33:$F$776,СВЦЭМ!$A$33:$A$776,$A216,СВЦЭМ!$B$33:$B$776,L$190)+'СЕТ СН'!$F$12</f>
        <v>99.565063530000003</v>
      </c>
      <c r="M216" s="36">
        <f>SUMIFS(СВЦЭМ!$F$33:$F$776,СВЦЭМ!$A$33:$A$776,$A216,СВЦЭМ!$B$33:$B$776,M$190)+'СЕТ СН'!$F$12</f>
        <v>103.03441838000001</v>
      </c>
      <c r="N216" s="36">
        <f>SUMIFS(СВЦЭМ!$F$33:$F$776,СВЦЭМ!$A$33:$A$776,$A216,СВЦЭМ!$B$33:$B$776,N$190)+'СЕТ СН'!$F$12</f>
        <v>103.0427905</v>
      </c>
      <c r="O216" s="36">
        <f>SUMIFS(СВЦЭМ!$F$33:$F$776,СВЦЭМ!$A$33:$A$776,$A216,СВЦЭМ!$B$33:$B$776,O$190)+'СЕТ СН'!$F$12</f>
        <v>108.44911510999999</v>
      </c>
      <c r="P216" s="36">
        <f>SUMIFS(СВЦЭМ!$F$33:$F$776,СВЦЭМ!$A$33:$A$776,$A216,СВЦЭМ!$B$33:$B$776,P$190)+'СЕТ СН'!$F$12</f>
        <v>114.97137162</v>
      </c>
      <c r="Q216" s="36">
        <f>SUMIFS(СВЦЭМ!$F$33:$F$776,СВЦЭМ!$A$33:$A$776,$A216,СВЦЭМ!$B$33:$B$776,Q$190)+'СЕТ СН'!$F$12</f>
        <v>109.36538049000001</v>
      </c>
      <c r="R216" s="36">
        <f>SUMIFS(СВЦЭМ!$F$33:$F$776,СВЦЭМ!$A$33:$A$776,$A216,СВЦЭМ!$B$33:$B$776,R$190)+'СЕТ СН'!$F$12</f>
        <v>102.19056476999999</v>
      </c>
      <c r="S216" s="36">
        <f>SUMIFS(СВЦЭМ!$F$33:$F$776,СВЦЭМ!$A$33:$A$776,$A216,СВЦЭМ!$B$33:$B$776,S$190)+'СЕТ СН'!$F$12</f>
        <v>92.771649049999994</v>
      </c>
      <c r="T216" s="36">
        <f>SUMIFS(СВЦЭМ!$F$33:$F$776,СВЦЭМ!$A$33:$A$776,$A216,СВЦЭМ!$B$33:$B$776,T$190)+'СЕТ СН'!$F$12</f>
        <v>87.524237639999996</v>
      </c>
      <c r="U216" s="36">
        <f>SUMIFS(СВЦЭМ!$F$33:$F$776,СВЦЭМ!$A$33:$A$776,$A216,СВЦЭМ!$B$33:$B$776,U$190)+'СЕТ СН'!$F$12</f>
        <v>87.495142680000001</v>
      </c>
      <c r="V216" s="36">
        <f>SUMIFS(СВЦЭМ!$F$33:$F$776,СВЦЭМ!$A$33:$A$776,$A216,СВЦЭМ!$B$33:$B$776,V$190)+'СЕТ СН'!$F$12</f>
        <v>87.404028620000005</v>
      </c>
      <c r="W216" s="36">
        <f>SUMIFS(СВЦЭМ!$F$33:$F$776,СВЦЭМ!$A$33:$A$776,$A216,СВЦЭМ!$B$33:$B$776,W$190)+'СЕТ СН'!$F$12</f>
        <v>87.516103970000003</v>
      </c>
      <c r="X216" s="36">
        <f>SUMIFS(СВЦЭМ!$F$33:$F$776,СВЦЭМ!$A$33:$A$776,$A216,СВЦЭМ!$B$33:$B$776,X$190)+'СЕТ СН'!$F$12</f>
        <v>87.317875349999994</v>
      </c>
      <c r="Y216" s="36">
        <f>SUMIFS(СВЦЭМ!$F$33:$F$776,СВЦЭМ!$A$33:$A$776,$A216,СВЦЭМ!$B$33:$B$776,Y$190)+'СЕТ СН'!$F$12</f>
        <v>93.617878700000006</v>
      </c>
    </row>
    <row r="217" spans="1:25" ht="15.75" x14ac:dyDescent="0.2">
      <c r="A217" s="35">
        <f t="shared" si="5"/>
        <v>44131</v>
      </c>
      <c r="B217" s="36">
        <f>SUMIFS(СВЦЭМ!$F$33:$F$776,СВЦЭМ!$A$33:$A$776,$A217,СВЦЭМ!$B$33:$B$776,B$190)+'СЕТ СН'!$F$12</f>
        <v>109.85895733</v>
      </c>
      <c r="C217" s="36">
        <f>SUMIFS(СВЦЭМ!$F$33:$F$776,СВЦЭМ!$A$33:$A$776,$A217,СВЦЭМ!$B$33:$B$776,C$190)+'СЕТ СН'!$F$12</f>
        <v>123.6481888</v>
      </c>
      <c r="D217" s="36">
        <f>SUMIFS(СВЦЭМ!$F$33:$F$776,СВЦЭМ!$A$33:$A$776,$A217,СВЦЭМ!$B$33:$B$776,D$190)+'СЕТ СН'!$F$12</f>
        <v>134.62205893999999</v>
      </c>
      <c r="E217" s="36">
        <f>SUMIFS(СВЦЭМ!$F$33:$F$776,СВЦЭМ!$A$33:$A$776,$A217,СВЦЭМ!$B$33:$B$776,E$190)+'СЕТ СН'!$F$12</f>
        <v>137.21451084</v>
      </c>
      <c r="F217" s="36">
        <f>SUMIFS(СВЦЭМ!$F$33:$F$776,СВЦЭМ!$A$33:$A$776,$A217,СВЦЭМ!$B$33:$B$776,F$190)+'СЕТ СН'!$F$12</f>
        <v>135.77606305</v>
      </c>
      <c r="G217" s="36">
        <f>SUMIFS(СВЦЭМ!$F$33:$F$776,СВЦЭМ!$A$33:$A$776,$A217,СВЦЭМ!$B$33:$B$776,G$190)+'СЕТ СН'!$F$12</f>
        <v>134.27980208</v>
      </c>
      <c r="H217" s="36">
        <f>SUMIFS(СВЦЭМ!$F$33:$F$776,СВЦЭМ!$A$33:$A$776,$A217,СВЦЭМ!$B$33:$B$776,H$190)+'СЕТ СН'!$F$12</f>
        <v>129.07171987000001</v>
      </c>
      <c r="I217" s="36">
        <f>SUMIFS(СВЦЭМ!$F$33:$F$776,СВЦЭМ!$A$33:$A$776,$A217,СВЦЭМ!$B$33:$B$776,I$190)+'СЕТ СН'!$F$12</f>
        <v>124.32599109</v>
      </c>
      <c r="J217" s="36">
        <f>SUMIFS(СВЦЭМ!$F$33:$F$776,СВЦЭМ!$A$33:$A$776,$A217,СВЦЭМ!$B$33:$B$776,J$190)+'СЕТ СН'!$F$12</f>
        <v>112.20208166</v>
      </c>
      <c r="K217" s="36">
        <f>SUMIFS(СВЦЭМ!$F$33:$F$776,СВЦЭМ!$A$33:$A$776,$A217,СВЦЭМ!$B$33:$B$776,K$190)+'СЕТ СН'!$F$12</f>
        <v>106.32595635</v>
      </c>
      <c r="L217" s="36">
        <f>SUMIFS(СВЦЭМ!$F$33:$F$776,СВЦЭМ!$A$33:$A$776,$A217,СВЦЭМ!$B$33:$B$776,L$190)+'СЕТ СН'!$F$12</f>
        <v>107.55568017</v>
      </c>
      <c r="M217" s="36">
        <f>SUMIFS(СВЦЭМ!$F$33:$F$776,СВЦЭМ!$A$33:$A$776,$A217,СВЦЭМ!$B$33:$B$776,M$190)+'СЕТ СН'!$F$12</f>
        <v>108.23659831000001</v>
      </c>
      <c r="N217" s="36">
        <f>SUMIFS(СВЦЭМ!$F$33:$F$776,СВЦЭМ!$A$33:$A$776,$A217,СВЦЭМ!$B$33:$B$776,N$190)+'СЕТ СН'!$F$12</f>
        <v>109.51199985</v>
      </c>
      <c r="O217" s="36">
        <f>SUMIFS(СВЦЭМ!$F$33:$F$776,СВЦЭМ!$A$33:$A$776,$A217,СВЦЭМ!$B$33:$B$776,O$190)+'СЕТ СН'!$F$12</f>
        <v>117.03813202000001</v>
      </c>
      <c r="P217" s="36">
        <f>SUMIFS(СВЦЭМ!$F$33:$F$776,СВЦЭМ!$A$33:$A$776,$A217,СВЦЭМ!$B$33:$B$776,P$190)+'СЕТ СН'!$F$12</f>
        <v>123.0750324</v>
      </c>
      <c r="Q217" s="36">
        <f>SUMIFS(СВЦЭМ!$F$33:$F$776,СВЦЭМ!$A$33:$A$776,$A217,СВЦЭМ!$B$33:$B$776,Q$190)+'СЕТ СН'!$F$12</f>
        <v>116.70687805999999</v>
      </c>
      <c r="R217" s="36">
        <f>SUMIFS(СВЦЭМ!$F$33:$F$776,СВЦЭМ!$A$33:$A$776,$A217,СВЦЭМ!$B$33:$B$776,R$190)+'СЕТ СН'!$F$12</f>
        <v>107.32959329000001</v>
      </c>
      <c r="S217" s="36">
        <f>SUMIFS(СВЦЭМ!$F$33:$F$776,СВЦЭМ!$A$33:$A$776,$A217,СВЦЭМ!$B$33:$B$776,S$190)+'СЕТ СН'!$F$12</f>
        <v>100.39386854</v>
      </c>
      <c r="T217" s="36">
        <f>SUMIFS(СВЦЭМ!$F$33:$F$776,СВЦЭМ!$A$33:$A$776,$A217,СВЦЭМ!$B$33:$B$776,T$190)+'СЕТ СН'!$F$12</f>
        <v>102.71813419999999</v>
      </c>
      <c r="U217" s="36">
        <f>SUMIFS(СВЦЭМ!$F$33:$F$776,СВЦЭМ!$A$33:$A$776,$A217,СВЦЭМ!$B$33:$B$776,U$190)+'СЕТ СН'!$F$12</f>
        <v>102.34469566999999</v>
      </c>
      <c r="V217" s="36">
        <f>SUMIFS(СВЦЭМ!$F$33:$F$776,СВЦЭМ!$A$33:$A$776,$A217,СВЦЭМ!$B$33:$B$776,V$190)+'СЕТ СН'!$F$12</f>
        <v>102.62377193</v>
      </c>
      <c r="W217" s="36">
        <f>SUMIFS(СВЦЭМ!$F$33:$F$776,СВЦЭМ!$A$33:$A$776,$A217,СВЦЭМ!$B$33:$B$776,W$190)+'СЕТ СН'!$F$12</f>
        <v>101.96570302000001</v>
      </c>
      <c r="X217" s="36">
        <f>SUMIFS(СВЦЭМ!$F$33:$F$776,СВЦЭМ!$A$33:$A$776,$A217,СВЦЭМ!$B$33:$B$776,X$190)+'СЕТ СН'!$F$12</f>
        <v>98.911972009999999</v>
      </c>
      <c r="Y217" s="36">
        <f>SUMIFS(СВЦЭМ!$F$33:$F$776,СВЦЭМ!$A$33:$A$776,$A217,СВЦЭМ!$B$33:$B$776,Y$190)+'СЕТ СН'!$F$12</f>
        <v>104.30108122999999</v>
      </c>
    </row>
    <row r="218" spans="1:25" ht="15.75" x14ac:dyDescent="0.2">
      <c r="A218" s="35">
        <f t="shared" si="5"/>
        <v>44132</v>
      </c>
      <c r="B218" s="36">
        <f>SUMIFS(СВЦЭМ!$F$33:$F$776,СВЦЭМ!$A$33:$A$776,$A218,СВЦЭМ!$B$33:$B$776,B$190)+'СЕТ СН'!$F$12</f>
        <v>119.32817839000001</v>
      </c>
      <c r="C218" s="36">
        <f>SUMIFS(СВЦЭМ!$F$33:$F$776,СВЦЭМ!$A$33:$A$776,$A218,СВЦЭМ!$B$33:$B$776,C$190)+'СЕТ СН'!$F$12</f>
        <v>128.50807445000001</v>
      </c>
      <c r="D218" s="36">
        <f>SUMIFS(СВЦЭМ!$F$33:$F$776,СВЦЭМ!$A$33:$A$776,$A218,СВЦЭМ!$B$33:$B$776,D$190)+'СЕТ СН'!$F$12</f>
        <v>128.80783457999999</v>
      </c>
      <c r="E218" s="36">
        <f>SUMIFS(СВЦЭМ!$F$33:$F$776,СВЦЭМ!$A$33:$A$776,$A218,СВЦЭМ!$B$33:$B$776,E$190)+'СЕТ СН'!$F$12</f>
        <v>129.39167115000001</v>
      </c>
      <c r="F218" s="36">
        <f>SUMIFS(СВЦЭМ!$F$33:$F$776,СВЦЭМ!$A$33:$A$776,$A218,СВЦЭМ!$B$33:$B$776,F$190)+'СЕТ СН'!$F$12</f>
        <v>130.65230434</v>
      </c>
      <c r="G218" s="36">
        <f>SUMIFS(СВЦЭМ!$F$33:$F$776,СВЦЭМ!$A$33:$A$776,$A218,СВЦЭМ!$B$33:$B$776,G$190)+'СЕТ СН'!$F$12</f>
        <v>128.59317616999999</v>
      </c>
      <c r="H218" s="36">
        <f>SUMIFS(СВЦЭМ!$F$33:$F$776,СВЦЭМ!$A$33:$A$776,$A218,СВЦЭМ!$B$33:$B$776,H$190)+'СЕТ СН'!$F$12</f>
        <v>130.25282227</v>
      </c>
      <c r="I218" s="36">
        <f>SUMIFS(СВЦЭМ!$F$33:$F$776,СВЦЭМ!$A$33:$A$776,$A218,СВЦЭМ!$B$33:$B$776,I$190)+'СЕТ СН'!$F$12</f>
        <v>127.73370935</v>
      </c>
      <c r="J218" s="36">
        <f>SUMIFS(СВЦЭМ!$F$33:$F$776,СВЦЭМ!$A$33:$A$776,$A218,СВЦЭМ!$B$33:$B$776,J$190)+'СЕТ СН'!$F$12</f>
        <v>118.25233777</v>
      </c>
      <c r="K218" s="36">
        <f>SUMIFS(СВЦЭМ!$F$33:$F$776,СВЦЭМ!$A$33:$A$776,$A218,СВЦЭМ!$B$33:$B$776,K$190)+'СЕТ СН'!$F$12</f>
        <v>110.95844907999999</v>
      </c>
      <c r="L218" s="36">
        <f>SUMIFS(СВЦЭМ!$F$33:$F$776,СВЦЭМ!$A$33:$A$776,$A218,СВЦЭМ!$B$33:$B$776,L$190)+'СЕТ СН'!$F$12</f>
        <v>111.23857013999999</v>
      </c>
      <c r="M218" s="36">
        <f>SUMIFS(СВЦЭМ!$F$33:$F$776,СВЦЭМ!$A$33:$A$776,$A218,СВЦЭМ!$B$33:$B$776,M$190)+'СЕТ СН'!$F$12</f>
        <v>111.33831914</v>
      </c>
      <c r="N218" s="36">
        <f>SUMIFS(СВЦЭМ!$F$33:$F$776,СВЦЭМ!$A$33:$A$776,$A218,СВЦЭМ!$B$33:$B$776,N$190)+'СЕТ СН'!$F$12</f>
        <v>113.11501084</v>
      </c>
      <c r="O218" s="36">
        <f>SUMIFS(СВЦЭМ!$F$33:$F$776,СВЦЭМ!$A$33:$A$776,$A218,СВЦЭМ!$B$33:$B$776,O$190)+'СЕТ СН'!$F$12</f>
        <v>118.86346088000001</v>
      </c>
      <c r="P218" s="36">
        <f>SUMIFS(СВЦЭМ!$F$33:$F$776,СВЦЭМ!$A$33:$A$776,$A218,СВЦЭМ!$B$33:$B$776,P$190)+'СЕТ СН'!$F$12</f>
        <v>124.60706681000001</v>
      </c>
      <c r="Q218" s="36">
        <f>SUMIFS(СВЦЭМ!$F$33:$F$776,СВЦЭМ!$A$33:$A$776,$A218,СВЦЭМ!$B$33:$B$776,Q$190)+'СЕТ СН'!$F$12</f>
        <v>118.32783274000001</v>
      </c>
      <c r="R218" s="36">
        <f>SUMIFS(СВЦЭМ!$F$33:$F$776,СВЦЭМ!$A$33:$A$776,$A218,СВЦЭМ!$B$33:$B$776,R$190)+'СЕТ СН'!$F$12</f>
        <v>109.80804336999999</v>
      </c>
      <c r="S218" s="36">
        <f>SUMIFS(СВЦЭМ!$F$33:$F$776,СВЦЭМ!$A$33:$A$776,$A218,СВЦЭМ!$B$33:$B$776,S$190)+'СЕТ СН'!$F$12</f>
        <v>102.69567135</v>
      </c>
      <c r="T218" s="36">
        <f>SUMIFS(СВЦЭМ!$F$33:$F$776,СВЦЭМ!$A$33:$A$776,$A218,СВЦЭМ!$B$33:$B$776,T$190)+'СЕТ СН'!$F$12</f>
        <v>103.00775489</v>
      </c>
      <c r="U218" s="36">
        <f>SUMIFS(СВЦЭМ!$F$33:$F$776,СВЦЭМ!$A$33:$A$776,$A218,СВЦЭМ!$B$33:$B$776,U$190)+'СЕТ СН'!$F$12</f>
        <v>103.61806360999999</v>
      </c>
      <c r="V218" s="36">
        <f>SUMIFS(СВЦЭМ!$F$33:$F$776,СВЦЭМ!$A$33:$A$776,$A218,СВЦЭМ!$B$33:$B$776,V$190)+'СЕТ СН'!$F$12</f>
        <v>102.506867</v>
      </c>
      <c r="W218" s="36">
        <f>SUMIFS(СВЦЭМ!$F$33:$F$776,СВЦЭМ!$A$33:$A$776,$A218,СВЦЭМ!$B$33:$B$776,W$190)+'СЕТ СН'!$F$12</f>
        <v>102.31141479</v>
      </c>
      <c r="X218" s="36">
        <f>SUMIFS(СВЦЭМ!$F$33:$F$776,СВЦЭМ!$A$33:$A$776,$A218,СВЦЭМ!$B$33:$B$776,X$190)+'СЕТ СН'!$F$12</f>
        <v>102.76566689000001</v>
      </c>
      <c r="Y218" s="36">
        <f>SUMIFS(СВЦЭМ!$F$33:$F$776,СВЦЭМ!$A$33:$A$776,$A218,СВЦЭМ!$B$33:$B$776,Y$190)+'СЕТ СН'!$F$12</f>
        <v>106.86930196</v>
      </c>
    </row>
    <row r="219" spans="1:25" ht="15.75" x14ac:dyDescent="0.2">
      <c r="A219" s="35">
        <f t="shared" si="5"/>
        <v>44133</v>
      </c>
      <c r="B219" s="36">
        <f>SUMIFS(СВЦЭМ!$F$33:$F$776,СВЦЭМ!$A$33:$A$776,$A219,СВЦЭМ!$B$33:$B$776,B$190)+'СЕТ СН'!$F$12</f>
        <v>114.7154695</v>
      </c>
      <c r="C219" s="36">
        <f>SUMIFS(СВЦЭМ!$F$33:$F$776,СВЦЭМ!$A$33:$A$776,$A219,СВЦЭМ!$B$33:$B$776,C$190)+'СЕТ СН'!$F$12</f>
        <v>124.91605842</v>
      </c>
      <c r="D219" s="36">
        <f>SUMIFS(СВЦЭМ!$F$33:$F$776,СВЦЭМ!$A$33:$A$776,$A219,СВЦЭМ!$B$33:$B$776,D$190)+'СЕТ СН'!$F$12</f>
        <v>126.61450546</v>
      </c>
      <c r="E219" s="36">
        <f>SUMIFS(СВЦЭМ!$F$33:$F$776,СВЦЭМ!$A$33:$A$776,$A219,СВЦЭМ!$B$33:$B$776,E$190)+'СЕТ СН'!$F$12</f>
        <v>125.65745966999999</v>
      </c>
      <c r="F219" s="36">
        <f>SUMIFS(СВЦЭМ!$F$33:$F$776,СВЦЭМ!$A$33:$A$776,$A219,СВЦЭМ!$B$33:$B$776,F$190)+'СЕТ СН'!$F$12</f>
        <v>126.44425206</v>
      </c>
      <c r="G219" s="36">
        <f>SUMIFS(СВЦЭМ!$F$33:$F$776,СВЦЭМ!$A$33:$A$776,$A219,СВЦЭМ!$B$33:$B$776,G$190)+'СЕТ СН'!$F$12</f>
        <v>136.05830348999999</v>
      </c>
      <c r="H219" s="36">
        <f>SUMIFS(СВЦЭМ!$F$33:$F$776,СВЦЭМ!$A$33:$A$776,$A219,СВЦЭМ!$B$33:$B$776,H$190)+'СЕТ СН'!$F$12</f>
        <v>138.11119779000001</v>
      </c>
      <c r="I219" s="36">
        <f>SUMIFS(СВЦЭМ!$F$33:$F$776,СВЦЭМ!$A$33:$A$776,$A219,СВЦЭМ!$B$33:$B$776,I$190)+'СЕТ СН'!$F$12</f>
        <v>124.2003084</v>
      </c>
      <c r="J219" s="36">
        <f>SUMIFS(СВЦЭМ!$F$33:$F$776,СВЦЭМ!$A$33:$A$776,$A219,СВЦЭМ!$B$33:$B$776,J$190)+'СЕТ СН'!$F$12</f>
        <v>110.63723047000001</v>
      </c>
      <c r="K219" s="36">
        <f>SUMIFS(СВЦЭМ!$F$33:$F$776,СВЦЭМ!$A$33:$A$776,$A219,СВЦЭМ!$B$33:$B$776,K$190)+'СЕТ СН'!$F$12</f>
        <v>103.01323857</v>
      </c>
      <c r="L219" s="36">
        <f>SUMIFS(СВЦЭМ!$F$33:$F$776,СВЦЭМ!$A$33:$A$776,$A219,СВЦЭМ!$B$33:$B$776,L$190)+'СЕТ СН'!$F$12</f>
        <v>103.96260676</v>
      </c>
      <c r="M219" s="36">
        <f>SUMIFS(СВЦЭМ!$F$33:$F$776,СВЦЭМ!$A$33:$A$776,$A219,СВЦЭМ!$B$33:$B$776,M$190)+'СЕТ СН'!$F$12</f>
        <v>104.30735287</v>
      </c>
      <c r="N219" s="36">
        <f>SUMIFS(СВЦЭМ!$F$33:$F$776,СВЦЭМ!$A$33:$A$776,$A219,СВЦЭМ!$B$33:$B$776,N$190)+'СЕТ СН'!$F$12</f>
        <v>102.72493679999999</v>
      </c>
      <c r="O219" s="36">
        <f>SUMIFS(СВЦЭМ!$F$33:$F$776,СВЦЭМ!$A$33:$A$776,$A219,СВЦЭМ!$B$33:$B$776,O$190)+'СЕТ СН'!$F$12</f>
        <v>103.18248375</v>
      </c>
      <c r="P219" s="36">
        <f>SUMIFS(СВЦЭМ!$F$33:$F$776,СВЦЭМ!$A$33:$A$776,$A219,СВЦЭМ!$B$33:$B$776,P$190)+'СЕТ СН'!$F$12</f>
        <v>108.79760768</v>
      </c>
      <c r="Q219" s="36">
        <f>SUMIFS(СВЦЭМ!$F$33:$F$776,СВЦЭМ!$A$33:$A$776,$A219,СВЦЭМ!$B$33:$B$776,Q$190)+'СЕТ СН'!$F$12</f>
        <v>103.04226041</v>
      </c>
      <c r="R219" s="36">
        <f>SUMIFS(СВЦЭМ!$F$33:$F$776,СВЦЭМ!$A$33:$A$776,$A219,СВЦЭМ!$B$33:$B$776,R$190)+'СЕТ СН'!$F$12</f>
        <v>102.2055261</v>
      </c>
      <c r="S219" s="36">
        <f>SUMIFS(СВЦЭМ!$F$33:$F$776,СВЦЭМ!$A$33:$A$776,$A219,СВЦЭМ!$B$33:$B$776,S$190)+'СЕТ СН'!$F$12</f>
        <v>102.24362321</v>
      </c>
      <c r="T219" s="36">
        <f>SUMIFS(СВЦЭМ!$F$33:$F$776,СВЦЭМ!$A$33:$A$776,$A219,СВЦЭМ!$B$33:$B$776,T$190)+'СЕТ СН'!$F$12</f>
        <v>106.28669644999999</v>
      </c>
      <c r="U219" s="36">
        <f>SUMIFS(СВЦЭМ!$F$33:$F$776,СВЦЭМ!$A$33:$A$776,$A219,СВЦЭМ!$B$33:$B$776,U$190)+'СЕТ СН'!$F$12</f>
        <v>106.17067391</v>
      </c>
      <c r="V219" s="36">
        <f>SUMIFS(СВЦЭМ!$F$33:$F$776,СВЦЭМ!$A$33:$A$776,$A219,СВЦЭМ!$B$33:$B$776,V$190)+'СЕТ СН'!$F$12</f>
        <v>103.82105611</v>
      </c>
      <c r="W219" s="36">
        <f>SUMIFS(СВЦЭМ!$F$33:$F$776,СВЦЭМ!$A$33:$A$776,$A219,СВЦЭМ!$B$33:$B$776,W$190)+'СЕТ СН'!$F$12</f>
        <v>101.69904045</v>
      </c>
      <c r="X219" s="36">
        <f>SUMIFS(СВЦЭМ!$F$33:$F$776,СВЦЭМ!$A$33:$A$776,$A219,СВЦЭМ!$B$33:$B$776,X$190)+'СЕТ СН'!$F$12</f>
        <v>108.91518162</v>
      </c>
      <c r="Y219" s="36">
        <f>SUMIFS(СВЦЭМ!$F$33:$F$776,СВЦЭМ!$A$33:$A$776,$A219,СВЦЭМ!$B$33:$B$776,Y$190)+'СЕТ СН'!$F$12</f>
        <v>112.56231151</v>
      </c>
    </row>
    <row r="220" spans="1:25" ht="15.75" x14ac:dyDescent="0.2">
      <c r="A220" s="35">
        <f t="shared" si="5"/>
        <v>44134</v>
      </c>
      <c r="B220" s="36">
        <f>SUMIFS(СВЦЭМ!$F$33:$F$776,СВЦЭМ!$A$33:$A$776,$A220,СВЦЭМ!$B$33:$B$776,B$190)+'СЕТ СН'!$F$12</f>
        <v>112.62502665</v>
      </c>
      <c r="C220" s="36">
        <f>SUMIFS(СВЦЭМ!$F$33:$F$776,СВЦЭМ!$A$33:$A$776,$A220,СВЦЭМ!$B$33:$B$776,C$190)+'СЕТ СН'!$F$12</f>
        <v>121.68810709</v>
      </c>
      <c r="D220" s="36">
        <f>SUMIFS(СВЦЭМ!$F$33:$F$776,СВЦЭМ!$A$33:$A$776,$A220,СВЦЭМ!$B$33:$B$776,D$190)+'СЕТ СН'!$F$12</f>
        <v>136.01769241</v>
      </c>
      <c r="E220" s="36">
        <f>SUMIFS(СВЦЭМ!$F$33:$F$776,СВЦЭМ!$A$33:$A$776,$A220,СВЦЭМ!$B$33:$B$776,E$190)+'СЕТ СН'!$F$12</f>
        <v>138.51968848999999</v>
      </c>
      <c r="F220" s="36">
        <f>SUMIFS(СВЦЭМ!$F$33:$F$776,СВЦЭМ!$A$33:$A$776,$A220,СВЦЭМ!$B$33:$B$776,F$190)+'СЕТ СН'!$F$12</f>
        <v>137.57455547000001</v>
      </c>
      <c r="G220" s="36">
        <f>SUMIFS(СВЦЭМ!$F$33:$F$776,СВЦЭМ!$A$33:$A$776,$A220,СВЦЭМ!$B$33:$B$776,G$190)+'СЕТ СН'!$F$12</f>
        <v>135.18756060000001</v>
      </c>
      <c r="H220" s="36">
        <f>SUMIFS(СВЦЭМ!$F$33:$F$776,СВЦЭМ!$A$33:$A$776,$A220,СВЦЭМ!$B$33:$B$776,H$190)+'СЕТ СН'!$F$12</f>
        <v>124.04516915000001</v>
      </c>
      <c r="I220" s="36">
        <f>SUMIFS(СВЦЭМ!$F$33:$F$776,СВЦЭМ!$A$33:$A$776,$A220,СВЦЭМ!$B$33:$B$776,I$190)+'СЕТ СН'!$F$12</f>
        <v>122.12483742000001</v>
      </c>
      <c r="J220" s="36">
        <f>SUMIFS(СВЦЭМ!$F$33:$F$776,СВЦЭМ!$A$33:$A$776,$A220,СВЦЭМ!$B$33:$B$776,J$190)+'СЕТ СН'!$F$12</f>
        <v>110.84378768000001</v>
      </c>
      <c r="K220" s="36">
        <f>SUMIFS(СВЦЭМ!$F$33:$F$776,СВЦЭМ!$A$33:$A$776,$A220,СВЦЭМ!$B$33:$B$776,K$190)+'СЕТ СН'!$F$12</f>
        <v>108.23222855</v>
      </c>
      <c r="L220" s="36">
        <f>SUMIFS(СВЦЭМ!$F$33:$F$776,СВЦЭМ!$A$33:$A$776,$A220,СВЦЭМ!$B$33:$B$776,L$190)+'СЕТ СН'!$F$12</f>
        <v>108.59020662</v>
      </c>
      <c r="M220" s="36">
        <f>SUMIFS(СВЦЭМ!$F$33:$F$776,СВЦЭМ!$A$33:$A$776,$A220,СВЦЭМ!$B$33:$B$776,M$190)+'СЕТ СН'!$F$12</f>
        <v>108.06853869</v>
      </c>
      <c r="N220" s="36">
        <f>SUMIFS(СВЦЭМ!$F$33:$F$776,СВЦЭМ!$A$33:$A$776,$A220,СВЦЭМ!$B$33:$B$776,N$190)+'СЕТ СН'!$F$12</f>
        <v>107.89838521999999</v>
      </c>
      <c r="O220" s="36">
        <f>SUMIFS(СВЦЭМ!$F$33:$F$776,СВЦЭМ!$A$33:$A$776,$A220,СВЦЭМ!$B$33:$B$776,O$190)+'СЕТ СН'!$F$12</f>
        <v>113.12398810000001</v>
      </c>
      <c r="P220" s="36">
        <f>SUMIFS(СВЦЭМ!$F$33:$F$776,СВЦЭМ!$A$33:$A$776,$A220,СВЦЭМ!$B$33:$B$776,P$190)+'СЕТ СН'!$F$12</f>
        <v>116.78444523</v>
      </c>
      <c r="Q220" s="36">
        <f>SUMIFS(СВЦЭМ!$F$33:$F$776,СВЦЭМ!$A$33:$A$776,$A220,СВЦЭМ!$B$33:$B$776,Q$190)+'СЕТ СН'!$F$12</f>
        <v>114.70089161999999</v>
      </c>
      <c r="R220" s="36">
        <f>SUMIFS(СВЦЭМ!$F$33:$F$776,СВЦЭМ!$A$33:$A$776,$A220,СВЦЭМ!$B$33:$B$776,R$190)+'СЕТ СН'!$F$12</f>
        <v>109.61419056</v>
      </c>
      <c r="S220" s="36">
        <f>SUMIFS(СВЦЭМ!$F$33:$F$776,СВЦЭМ!$A$33:$A$776,$A220,СВЦЭМ!$B$33:$B$776,S$190)+'СЕТ СН'!$F$12</f>
        <v>101.85667149</v>
      </c>
      <c r="T220" s="36">
        <f>SUMIFS(СВЦЭМ!$F$33:$F$776,СВЦЭМ!$A$33:$A$776,$A220,СВЦЭМ!$B$33:$B$776,T$190)+'СЕТ СН'!$F$12</f>
        <v>105.90431717</v>
      </c>
      <c r="U220" s="36">
        <f>SUMIFS(СВЦЭМ!$F$33:$F$776,СВЦЭМ!$A$33:$A$776,$A220,СВЦЭМ!$B$33:$B$776,U$190)+'СЕТ СН'!$F$12</f>
        <v>105.81491334</v>
      </c>
      <c r="V220" s="36">
        <f>SUMIFS(СВЦЭМ!$F$33:$F$776,СВЦЭМ!$A$33:$A$776,$A220,СВЦЭМ!$B$33:$B$776,V$190)+'СЕТ СН'!$F$12</f>
        <v>103.54683611</v>
      </c>
      <c r="W220" s="36">
        <f>SUMIFS(СВЦЭМ!$F$33:$F$776,СВЦЭМ!$A$33:$A$776,$A220,СВЦЭМ!$B$33:$B$776,W$190)+'СЕТ СН'!$F$12</f>
        <v>101.95991616000001</v>
      </c>
      <c r="X220" s="36">
        <f>SUMIFS(СВЦЭМ!$F$33:$F$776,СВЦЭМ!$A$33:$A$776,$A220,СВЦЭМ!$B$33:$B$776,X$190)+'СЕТ СН'!$F$12</f>
        <v>100.29589138</v>
      </c>
      <c r="Y220" s="36">
        <f>SUMIFS(СВЦЭМ!$F$33:$F$776,СВЦЭМ!$A$33:$A$776,$A220,СВЦЭМ!$B$33:$B$776,Y$190)+'СЕТ СН'!$F$12</f>
        <v>106.63043902</v>
      </c>
    </row>
    <row r="221" spans="1:25" ht="15.75" x14ac:dyDescent="0.2">
      <c r="A221" s="35">
        <f t="shared" si="5"/>
        <v>44135</v>
      </c>
      <c r="B221" s="36">
        <f>SUMIFS(СВЦЭМ!$F$33:$F$776,СВЦЭМ!$A$33:$A$776,$A221,СВЦЭМ!$B$33:$B$776,B$190)+'СЕТ СН'!$F$12</f>
        <v>104.35479895</v>
      </c>
      <c r="C221" s="36">
        <f>SUMIFS(СВЦЭМ!$F$33:$F$776,СВЦЭМ!$A$33:$A$776,$A221,СВЦЭМ!$B$33:$B$776,C$190)+'СЕТ СН'!$F$12</f>
        <v>114.11099222</v>
      </c>
      <c r="D221" s="36">
        <f>SUMIFS(СВЦЭМ!$F$33:$F$776,СВЦЭМ!$A$33:$A$776,$A221,СВЦЭМ!$B$33:$B$776,D$190)+'СЕТ СН'!$F$12</f>
        <v>121.06093093</v>
      </c>
      <c r="E221" s="36">
        <f>SUMIFS(СВЦЭМ!$F$33:$F$776,СВЦЭМ!$A$33:$A$776,$A221,СВЦЭМ!$B$33:$B$776,E$190)+'СЕТ СН'!$F$12</f>
        <v>120.98056639000001</v>
      </c>
      <c r="F221" s="36">
        <f>SUMIFS(СВЦЭМ!$F$33:$F$776,СВЦЭМ!$A$33:$A$776,$A221,СВЦЭМ!$B$33:$B$776,F$190)+'СЕТ СН'!$F$12</f>
        <v>122.78035964</v>
      </c>
      <c r="G221" s="36">
        <f>SUMIFS(СВЦЭМ!$F$33:$F$776,СВЦЭМ!$A$33:$A$776,$A221,СВЦЭМ!$B$33:$B$776,G$190)+'СЕТ СН'!$F$12</f>
        <v>121.16423789</v>
      </c>
      <c r="H221" s="36">
        <f>SUMIFS(СВЦЭМ!$F$33:$F$776,СВЦЭМ!$A$33:$A$776,$A221,СВЦЭМ!$B$33:$B$776,H$190)+'СЕТ СН'!$F$12</f>
        <v>118.22071683999999</v>
      </c>
      <c r="I221" s="36">
        <f>SUMIFS(СВЦЭМ!$F$33:$F$776,СВЦЭМ!$A$33:$A$776,$A221,СВЦЭМ!$B$33:$B$776,I$190)+'СЕТ СН'!$F$12</f>
        <v>114.62272729999999</v>
      </c>
      <c r="J221" s="36">
        <f>SUMIFS(СВЦЭМ!$F$33:$F$776,СВЦЭМ!$A$33:$A$776,$A221,СВЦЭМ!$B$33:$B$776,J$190)+'СЕТ СН'!$F$12</f>
        <v>102.58357878</v>
      </c>
      <c r="K221" s="36">
        <f>SUMIFS(СВЦЭМ!$F$33:$F$776,СВЦЭМ!$A$33:$A$776,$A221,СВЦЭМ!$B$33:$B$776,K$190)+'СЕТ СН'!$F$12</f>
        <v>94.947702100000001</v>
      </c>
      <c r="L221" s="36">
        <f>SUMIFS(СВЦЭМ!$F$33:$F$776,СВЦЭМ!$A$33:$A$776,$A221,СВЦЭМ!$B$33:$B$776,L$190)+'СЕТ СН'!$F$12</f>
        <v>97.511172130000006</v>
      </c>
      <c r="M221" s="36">
        <f>SUMIFS(СВЦЭМ!$F$33:$F$776,СВЦЭМ!$A$33:$A$776,$A221,СВЦЭМ!$B$33:$B$776,M$190)+'СЕТ СН'!$F$12</f>
        <v>95.537018880000005</v>
      </c>
      <c r="N221" s="36">
        <f>SUMIFS(СВЦЭМ!$F$33:$F$776,СВЦЭМ!$A$33:$A$776,$A221,СВЦЭМ!$B$33:$B$776,N$190)+'СЕТ СН'!$F$12</f>
        <v>94.093422439999998</v>
      </c>
      <c r="O221" s="36">
        <f>SUMIFS(СВЦЭМ!$F$33:$F$776,СВЦЭМ!$A$33:$A$776,$A221,СВЦЭМ!$B$33:$B$776,O$190)+'СЕТ СН'!$F$12</f>
        <v>99.531995109999997</v>
      </c>
      <c r="P221" s="36">
        <f>SUMIFS(СВЦЭМ!$F$33:$F$776,СВЦЭМ!$A$33:$A$776,$A221,СВЦЭМ!$B$33:$B$776,P$190)+'СЕТ СН'!$F$12</f>
        <v>106.84972126</v>
      </c>
      <c r="Q221" s="36">
        <f>SUMIFS(СВЦЭМ!$F$33:$F$776,СВЦЭМ!$A$33:$A$776,$A221,СВЦЭМ!$B$33:$B$776,Q$190)+'СЕТ СН'!$F$12</f>
        <v>101.75088151999999</v>
      </c>
      <c r="R221" s="36">
        <f>SUMIFS(СВЦЭМ!$F$33:$F$776,СВЦЭМ!$A$33:$A$776,$A221,СВЦЭМ!$B$33:$B$776,R$190)+'СЕТ СН'!$F$12</f>
        <v>96.669671859999994</v>
      </c>
      <c r="S221" s="36">
        <f>SUMIFS(СВЦЭМ!$F$33:$F$776,СВЦЭМ!$A$33:$A$776,$A221,СВЦЭМ!$B$33:$B$776,S$190)+'СЕТ СН'!$F$12</f>
        <v>95.196228719999993</v>
      </c>
      <c r="T221" s="36">
        <f>SUMIFS(СВЦЭМ!$F$33:$F$776,СВЦЭМ!$A$33:$A$776,$A221,СВЦЭМ!$B$33:$B$776,T$190)+'СЕТ СН'!$F$12</f>
        <v>99.499817530000001</v>
      </c>
      <c r="U221" s="36">
        <f>SUMIFS(СВЦЭМ!$F$33:$F$776,СВЦЭМ!$A$33:$A$776,$A221,СВЦЭМ!$B$33:$B$776,U$190)+'СЕТ СН'!$F$12</f>
        <v>100.45792519</v>
      </c>
      <c r="V221" s="36">
        <f>SUMIFS(СВЦЭМ!$F$33:$F$776,СВЦЭМ!$A$33:$A$776,$A221,СВЦЭМ!$B$33:$B$776,V$190)+'СЕТ СН'!$F$12</f>
        <v>98.664837509999998</v>
      </c>
      <c r="W221" s="36">
        <f>SUMIFS(СВЦЭМ!$F$33:$F$776,СВЦЭМ!$A$33:$A$776,$A221,СВЦЭМ!$B$33:$B$776,W$190)+'СЕТ СН'!$F$12</f>
        <v>96.880436360000004</v>
      </c>
      <c r="X221" s="36">
        <f>SUMIFS(СВЦЭМ!$F$33:$F$776,СВЦЭМ!$A$33:$A$776,$A221,СВЦЭМ!$B$33:$B$776,X$190)+'СЕТ СН'!$F$12</f>
        <v>91.079430830000007</v>
      </c>
      <c r="Y221" s="36">
        <f>SUMIFS(СВЦЭМ!$F$33:$F$776,СВЦЭМ!$A$33:$A$776,$A221,СВЦЭМ!$B$33:$B$776,Y$190)+'СЕТ СН'!$F$12</f>
        <v>92.553682379999998</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0" t="s">
        <v>7</v>
      </c>
      <c r="B223" s="124" t="s">
        <v>88</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31"/>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32"/>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01.10.2020</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44106</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44107</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44108</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44109</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44110</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44111</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44112</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44113</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44114</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44115</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44116</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44117</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44118</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44119</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44120</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44121</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44122</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44123</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44124</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44125</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44126</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44127</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44128</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44129</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44130</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44131</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44132</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44133</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44134</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44135</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0" t="s">
        <v>7</v>
      </c>
      <c r="B258" s="124" t="s">
        <v>89</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31"/>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32"/>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01.10.2020</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44106</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44107</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44108</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44109</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44110</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44111</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44112</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44113</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44114</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44115</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44116</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44117</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44118</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44119</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44120</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44121</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44122</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44123</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44124</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44125</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44126</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44127</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44128</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44129</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44130</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44131</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44132</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44133</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44134</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44135</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0" t="s">
        <v>7</v>
      </c>
      <c r="B294" s="124" t="s">
        <v>90</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31"/>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32"/>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01.10.2020</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44106</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44107</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44108</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44109</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44110</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44111</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44112</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44113</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44114</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44115</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44116</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44117</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44118</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44119</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44120</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44121</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44122</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44123</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44124</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44125</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44126</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44127</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44128</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44129</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44130</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44131</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44132</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44133</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44134</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44135</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0" t="s">
        <v>7</v>
      </c>
      <c r="B329" s="124" t="s">
        <v>91</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31"/>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32"/>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01.10.2020</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44106</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44107</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44108</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44109</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44110</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44111</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44112</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44113</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44114</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44115</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44116</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44117</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44118</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44119</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44120</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44121</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44122</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44123</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44124</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44125</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44126</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44127</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44128</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44129</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44130</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44131</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44132</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44133</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44134</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44135</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0" t="s">
        <v>7</v>
      </c>
      <c r="B364" s="124" t="s">
        <v>92</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31"/>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32"/>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01.10.2020</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44106</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44107</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44108</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44109</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44110</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44111</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44112</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44113</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44114</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44115</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44116</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44117</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44118</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44119</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44120</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44121</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44122</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44123</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44124</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44125</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44126</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44127</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44128</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44129</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44130</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44131</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44132</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44133</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44134</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44135</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0" t="s">
        <v>7</v>
      </c>
      <c r="B399" s="124" t="s">
        <v>93</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31"/>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32"/>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01.10.2020</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44106</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44107</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44108</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44109</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44110</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44111</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44112</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44113</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44114</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44115</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44116</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44117</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44118</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44119</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44120</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44121</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44122</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44123</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44124</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44125</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44126</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44127</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44128</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44129</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44130</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44131</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44132</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44133</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44134</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44135</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94</v>
      </c>
      <c r="B435" s="150"/>
      <c r="C435" s="150"/>
      <c r="D435" s="150"/>
      <c r="E435" s="150"/>
      <c r="F435" s="150"/>
      <c r="G435" s="150"/>
      <c r="H435" s="150"/>
      <c r="I435" s="150"/>
      <c r="J435" s="150"/>
      <c r="K435" s="150"/>
      <c r="L435" s="151">
        <f>СВЦЭМ!$D$18+'СЕТ СН'!$F$14</f>
        <v>19.038537810000001</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19" t="s">
        <v>77</v>
      </c>
      <c r="B437" s="119"/>
      <c r="C437" s="119"/>
      <c r="D437" s="119"/>
      <c r="E437" s="119"/>
      <c r="F437" s="119"/>
      <c r="G437" s="119"/>
      <c r="H437" s="119"/>
      <c r="I437" s="119"/>
      <c r="J437" s="119"/>
      <c r="K437" s="119"/>
      <c r="L437" s="119"/>
      <c r="M437" s="119"/>
      <c r="N437" s="120" t="s">
        <v>29</v>
      </c>
      <c r="O437" s="120"/>
      <c r="P437" s="120"/>
      <c r="Q437" s="120"/>
      <c r="R437" s="120"/>
      <c r="S437" s="120"/>
      <c r="T437" s="120"/>
      <c r="U437" s="120"/>
      <c r="V437" s="47"/>
      <c r="W437" s="47"/>
      <c r="X437" s="47"/>
      <c r="Y437" s="47"/>
    </row>
    <row r="438" spans="1:26" ht="15.75" x14ac:dyDescent="0.2">
      <c r="A438" s="119"/>
      <c r="B438" s="119"/>
      <c r="C438" s="119"/>
      <c r="D438" s="119"/>
      <c r="E438" s="119"/>
      <c r="F438" s="119"/>
      <c r="G438" s="119"/>
      <c r="H438" s="119"/>
      <c r="I438" s="119"/>
      <c r="J438" s="119"/>
      <c r="K438" s="119"/>
      <c r="L438" s="119"/>
      <c r="M438" s="119"/>
      <c r="N438" s="121" t="s">
        <v>0</v>
      </c>
      <c r="O438" s="121"/>
      <c r="P438" s="121" t="s">
        <v>1</v>
      </c>
      <c r="Q438" s="121"/>
      <c r="R438" s="121" t="s">
        <v>2</v>
      </c>
      <c r="S438" s="121"/>
      <c r="T438" s="121" t="s">
        <v>3</v>
      </c>
      <c r="U438" s="121"/>
      <c r="V438" s="47"/>
      <c r="W438" s="47"/>
      <c r="X438" s="47"/>
      <c r="Y438" s="47"/>
    </row>
    <row r="439" spans="1:26" ht="15.75" x14ac:dyDescent="0.2">
      <c r="A439" s="119"/>
      <c r="B439" s="119"/>
      <c r="C439" s="119"/>
      <c r="D439" s="119"/>
      <c r="E439" s="119"/>
      <c r="F439" s="119"/>
      <c r="G439" s="119"/>
      <c r="H439" s="119"/>
      <c r="I439" s="119"/>
      <c r="J439" s="119"/>
      <c r="K439" s="119"/>
      <c r="L439" s="119"/>
      <c r="M439" s="119"/>
      <c r="N439" s="122">
        <f>СВЦЭМ!$D$12+'СЕТ СН'!$F$10-'СЕТ СН'!$F$24</f>
        <v>598372.324925703</v>
      </c>
      <c r="O439" s="123"/>
      <c r="P439" s="122">
        <f>СВЦЭМ!$D$12+'СЕТ СН'!$F$10-'СЕТ СН'!$G$24</f>
        <v>598372.324925703</v>
      </c>
      <c r="Q439" s="123"/>
      <c r="R439" s="122">
        <f>СВЦЭМ!$D$12+'СЕТ СН'!$F$10-'СЕТ СН'!$H$24</f>
        <v>598372.324925703</v>
      </c>
      <c r="S439" s="123"/>
      <c r="T439" s="122">
        <f>СВЦЭМ!$D$12+'СЕТ СН'!$F$10-'СЕТ СН'!$I$24</f>
        <v>598372.324925703</v>
      </c>
      <c r="U439" s="123"/>
      <c r="V439" s="47"/>
      <c r="W439" s="47"/>
      <c r="X439" s="47"/>
      <c r="Y439" s="47"/>
    </row>
    <row r="440" spans="1:26" ht="30" customHeight="1" x14ac:dyDescent="0.25"/>
    <row r="441" spans="1:26" ht="15.75" x14ac:dyDescent="0.25">
      <c r="A441" s="138" t="s">
        <v>78</v>
      </c>
      <c r="B441" s="139"/>
      <c r="C441" s="139"/>
      <c r="D441" s="139"/>
      <c r="E441" s="139"/>
      <c r="F441" s="139"/>
      <c r="G441" s="139"/>
      <c r="H441" s="139"/>
      <c r="I441" s="139"/>
      <c r="J441" s="139"/>
      <c r="K441" s="139"/>
      <c r="L441" s="139"/>
      <c r="M441" s="140"/>
      <c r="N441" s="120" t="s">
        <v>29</v>
      </c>
      <c r="O441" s="120"/>
      <c r="P441" s="120"/>
      <c r="Q441" s="120"/>
      <c r="R441" s="120"/>
      <c r="S441" s="120"/>
      <c r="T441" s="120"/>
      <c r="U441" s="120"/>
    </row>
    <row r="442" spans="1:26" ht="15.75" x14ac:dyDescent="0.25">
      <c r="A442" s="141"/>
      <c r="B442" s="142"/>
      <c r="C442" s="142"/>
      <c r="D442" s="142"/>
      <c r="E442" s="142"/>
      <c r="F442" s="142"/>
      <c r="G442" s="142"/>
      <c r="H442" s="142"/>
      <c r="I442" s="142"/>
      <c r="J442" s="142"/>
      <c r="K442" s="142"/>
      <c r="L442" s="142"/>
      <c r="M442" s="143"/>
      <c r="N442" s="121" t="s">
        <v>0</v>
      </c>
      <c r="O442" s="121"/>
      <c r="P442" s="121" t="s">
        <v>1</v>
      </c>
      <c r="Q442" s="121"/>
      <c r="R442" s="121" t="s">
        <v>2</v>
      </c>
      <c r="S442" s="121"/>
      <c r="T442" s="121" t="s">
        <v>3</v>
      </c>
      <c r="U442" s="121"/>
    </row>
    <row r="443" spans="1:26" ht="15.75" x14ac:dyDescent="0.25">
      <c r="A443" s="144"/>
      <c r="B443" s="145"/>
      <c r="C443" s="145"/>
      <c r="D443" s="145"/>
      <c r="E443" s="145"/>
      <c r="F443" s="145"/>
      <c r="G443" s="145"/>
      <c r="H443" s="145"/>
      <c r="I443" s="145"/>
      <c r="J443" s="145"/>
      <c r="K443" s="145"/>
      <c r="L443" s="145"/>
      <c r="M443" s="146"/>
      <c r="N443" s="137">
        <f>'СЕТ СН'!$F$7</f>
        <v>1466461.65</v>
      </c>
      <c r="O443" s="137"/>
      <c r="P443" s="137">
        <f>'СЕТ СН'!$G$7</f>
        <v>1029924.38</v>
      </c>
      <c r="Q443" s="137"/>
      <c r="R443" s="137">
        <f>'СЕТ СН'!$H$7</f>
        <v>1366087.15</v>
      </c>
      <c r="S443" s="137"/>
      <c r="T443" s="137">
        <f>'СЕТ СН'!$I$7</f>
        <v>1264711.31</v>
      </c>
      <c r="U443" s="137"/>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3" sqref="F3:I3"/>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45" x14ac:dyDescent="0.2">
      <c r="A5" s="53" t="s">
        <v>44</v>
      </c>
      <c r="B5" s="90" t="s">
        <v>140</v>
      </c>
      <c r="C5" s="54">
        <v>44013</v>
      </c>
      <c r="D5" s="54">
        <v>44196</v>
      </c>
      <c r="E5" s="52" t="s">
        <v>20</v>
      </c>
      <c r="F5" s="52">
        <v>2530</v>
      </c>
      <c r="G5" s="52">
        <v>2660</v>
      </c>
      <c r="H5" s="52">
        <v>2730</v>
      </c>
      <c r="I5" s="52">
        <v>2730</v>
      </c>
    </row>
    <row r="6" spans="1:9" ht="60" x14ac:dyDescent="0.2">
      <c r="A6" s="53" t="s">
        <v>45</v>
      </c>
      <c r="B6" s="90" t="s">
        <v>140</v>
      </c>
      <c r="C6" s="54">
        <v>44013</v>
      </c>
      <c r="D6" s="54">
        <v>44196</v>
      </c>
      <c r="E6" s="52" t="s">
        <v>20</v>
      </c>
      <c r="F6" s="52">
        <v>73.23</v>
      </c>
      <c r="G6" s="52">
        <v>595.12</v>
      </c>
      <c r="H6" s="52">
        <v>409.4</v>
      </c>
      <c r="I6" s="52">
        <v>653.16999999999996</v>
      </c>
    </row>
    <row r="7" spans="1:9" ht="60" x14ac:dyDescent="0.2">
      <c r="A7" s="53" t="s">
        <v>46</v>
      </c>
      <c r="B7" s="90" t="s">
        <v>140</v>
      </c>
      <c r="C7" s="54">
        <v>44013</v>
      </c>
      <c r="D7" s="54">
        <v>44196</v>
      </c>
      <c r="E7" s="52" t="s">
        <v>21</v>
      </c>
      <c r="F7" s="52">
        <v>1466461.65</v>
      </c>
      <c r="G7" s="52">
        <v>1029924.38</v>
      </c>
      <c r="H7" s="52">
        <v>1366087.15</v>
      </c>
      <c r="I7" s="52">
        <v>1264711.31</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fYog3PBBh2bu4hSBB7vO4rdO+bNvXMQei+QimkgIStJuQSHdcKZ6STkGiD3h4wa2s+0hsbrHdZkVZHnTLXz2vA==" saltValue="mJC3vjANmhlCpgx5ce5oow=="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2" t="s">
        <v>110</v>
      </c>
      <c r="B4" s="163"/>
      <c r="C4" s="63"/>
      <c r="D4" s="64" t="s">
        <v>111</v>
      </c>
    </row>
    <row r="5" spans="1:4" ht="15" customHeight="1" x14ac:dyDescent="0.2">
      <c r="A5" s="165" t="s">
        <v>112</v>
      </c>
      <c r="B5" s="166"/>
      <c r="C5" s="65"/>
      <c r="D5" s="66" t="s">
        <v>113</v>
      </c>
    </row>
    <row r="6" spans="1:4" ht="15" customHeight="1" x14ac:dyDescent="0.2">
      <c r="A6" s="162" t="s">
        <v>114</v>
      </c>
      <c r="B6" s="163"/>
      <c r="C6" s="67"/>
      <c r="D6" s="64" t="s">
        <v>115</v>
      </c>
    </row>
    <row r="7" spans="1:4" ht="15" customHeight="1" x14ac:dyDescent="0.2">
      <c r="A7" s="162" t="s">
        <v>116</v>
      </c>
      <c r="B7" s="163"/>
      <c r="C7" s="67"/>
      <c r="D7" s="64" t="s">
        <v>142</v>
      </c>
    </row>
    <row r="8" spans="1:4" ht="15" customHeight="1" x14ac:dyDescent="0.2">
      <c r="A8" s="164" t="s">
        <v>117</v>
      </c>
      <c r="B8" s="164"/>
      <c r="C8" s="96"/>
      <c r="D8" s="68"/>
    </row>
    <row r="9" spans="1:4" ht="15" customHeight="1" x14ac:dyDescent="0.2">
      <c r="A9" s="69" t="s">
        <v>118</v>
      </c>
      <c r="B9" s="70"/>
      <c r="C9" s="71"/>
      <c r="D9" s="72"/>
    </row>
    <row r="10" spans="1:4" ht="30" customHeight="1" x14ac:dyDescent="0.2">
      <c r="A10" s="156" t="s">
        <v>119</v>
      </c>
      <c r="B10" s="157"/>
      <c r="C10" s="73"/>
      <c r="D10" s="74">
        <v>6.2508416499999999</v>
      </c>
    </row>
    <row r="11" spans="1:4" ht="66" customHeight="1" x14ac:dyDescent="0.2">
      <c r="A11" s="156" t="s">
        <v>120</v>
      </c>
      <c r="B11" s="157"/>
      <c r="C11" s="73"/>
      <c r="D11" s="74">
        <v>714.71638035000001</v>
      </c>
    </row>
    <row r="12" spans="1:4" ht="30" customHeight="1" x14ac:dyDescent="0.2">
      <c r="A12" s="156" t="s">
        <v>121</v>
      </c>
      <c r="B12" s="157"/>
      <c r="C12" s="73"/>
      <c r="D12" s="75">
        <v>598372.324925703</v>
      </c>
    </row>
    <row r="13" spans="1:4" ht="30" customHeight="1" x14ac:dyDescent="0.2">
      <c r="A13" s="156" t="s">
        <v>122</v>
      </c>
      <c r="B13" s="157"/>
      <c r="C13" s="73"/>
      <c r="D13" s="76"/>
    </row>
    <row r="14" spans="1:4" ht="15" customHeight="1" x14ac:dyDescent="0.2">
      <c r="A14" s="160" t="s">
        <v>123</v>
      </c>
      <c r="B14" s="161"/>
      <c r="C14" s="73"/>
      <c r="D14" s="74">
        <v>818.57706351000002</v>
      </c>
    </row>
    <row r="15" spans="1:4" ht="15" customHeight="1" x14ac:dyDescent="0.2">
      <c r="A15" s="160" t="s">
        <v>124</v>
      </c>
      <c r="B15" s="161"/>
      <c r="C15" s="73"/>
      <c r="D15" s="74">
        <v>1512.35598093</v>
      </c>
    </row>
    <row r="16" spans="1:4" ht="15" customHeight="1" x14ac:dyDescent="0.2">
      <c r="A16" s="160" t="s">
        <v>125</v>
      </c>
      <c r="B16" s="161"/>
      <c r="C16" s="73"/>
      <c r="D16" s="74">
        <v>2290.2293294999999</v>
      </c>
    </row>
    <row r="17" spans="1:6" ht="15" customHeight="1" x14ac:dyDescent="0.2">
      <c r="A17" s="160" t="s">
        <v>126</v>
      </c>
      <c r="B17" s="161"/>
      <c r="C17" s="73"/>
      <c r="D17" s="74">
        <v>1901.6757981200001</v>
      </c>
    </row>
    <row r="18" spans="1:6" ht="52.5" customHeight="1" x14ac:dyDescent="0.2">
      <c r="A18" s="156" t="s">
        <v>127</v>
      </c>
      <c r="B18" s="157"/>
      <c r="C18" s="73"/>
      <c r="D18" s="74">
        <v>19.038537810000001</v>
      </c>
    </row>
    <row r="19" spans="1:6" ht="15" customHeight="1" x14ac:dyDescent="0.2">
      <c r="A19" s="69" t="s">
        <v>128</v>
      </c>
      <c r="B19" s="70"/>
      <c r="C19" s="77"/>
      <c r="D19" s="78"/>
    </row>
    <row r="20" spans="1:6" ht="30" customHeight="1" x14ac:dyDescent="0.2">
      <c r="A20" s="156" t="s">
        <v>129</v>
      </c>
      <c r="B20" s="157"/>
      <c r="C20" s="73"/>
      <c r="D20" s="79">
        <v>19093.532999999999</v>
      </c>
    </row>
    <row r="21" spans="1:6" ht="30" customHeight="1" x14ac:dyDescent="0.2">
      <c r="A21" s="156" t="s">
        <v>130</v>
      </c>
      <c r="B21" s="157"/>
      <c r="C21" s="80"/>
      <c r="D21" s="79">
        <v>26.245999999999999</v>
      </c>
    </row>
    <row r="22" spans="1:6" ht="15" customHeight="1" x14ac:dyDescent="0.2">
      <c r="A22" s="69" t="s">
        <v>131</v>
      </c>
      <c r="B22" s="70"/>
      <c r="C22" s="77"/>
      <c r="D22" s="78"/>
    </row>
    <row r="23" spans="1:6" ht="15" customHeight="1" x14ac:dyDescent="0.25">
      <c r="A23" s="156" t="s">
        <v>132</v>
      </c>
      <c r="B23" s="157"/>
      <c r="C23" s="81"/>
      <c r="D23" s="76"/>
    </row>
    <row r="24" spans="1:6" ht="15" customHeight="1" x14ac:dyDescent="0.25">
      <c r="A24" s="160" t="s">
        <v>123</v>
      </c>
      <c r="B24" s="161"/>
      <c r="C24" s="81"/>
      <c r="D24" s="82">
        <v>0</v>
      </c>
    </row>
    <row r="25" spans="1:6" ht="15" customHeight="1" x14ac:dyDescent="0.25">
      <c r="A25" s="160" t="s">
        <v>124</v>
      </c>
      <c r="B25" s="161"/>
      <c r="C25" s="81"/>
      <c r="D25" s="82">
        <v>1.3855487739680001E-3</v>
      </c>
    </row>
    <row r="26" spans="1:6" ht="15" customHeight="1" x14ac:dyDescent="0.25">
      <c r="A26" s="160" t="s">
        <v>125</v>
      </c>
      <c r="B26" s="161"/>
      <c r="C26" s="81"/>
      <c r="D26" s="82">
        <v>2.7526182034260001E-3</v>
      </c>
    </row>
    <row r="27" spans="1:6" ht="15" customHeight="1" x14ac:dyDescent="0.25">
      <c r="A27" s="160" t="s">
        <v>126</v>
      </c>
      <c r="B27" s="161"/>
      <c r="C27" s="81"/>
      <c r="D27" s="82">
        <v>2.0697102642199998E-3</v>
      </c>
    </row>
    <row r="29" spans="1:6" x14ac:dyDescent="0.2">
      <c r="A29" s="58" t="s">
        <v>133</v>
      </c>
      <c r="B29" s="59"/>
      <c r="C29" s="59"/>
      <c r="D29" s="56"/>
      <c r="E29" s="56"/>
      <c r="F29" s="60"/>
    </row>
    <row r="30" spans="1:6" ht="280.5" customHeight="1" x14ac:dyDescent="0.2">
      <c r="A30" s="158" t="s">
        <v>7</v>
      </c>
      <c r="B30" s="158" t="s">
        <v>134</v>
      </c>
      <c r="C30" s="57" t="s">
        <v>135</v>
      </c>
      <c r="D30" s="57" t="s">
        <v>136</v>
      </c>
      <c r="E30" s="57" t="s">
        <v>137</v>
      </c>
      <c r="F30" s="57" t="s">
        <v>138</v>
      </c>
    </row>
    <row r="31" spans="1:6" x14ac:dyDescent="0.2">
      <c r="A31" s="159"/>
      <c r="B31" s="159"/>
      <c r="C31" s="57" t="s">
        <v>139</v>
      </c>
      <c r="D31" s="57" t="s">
        <v>139</v>
      </c>
      <c r="E31" s="92" t="s">
        <v>139</v>
      </c>
      <c r="F31" s="92" t="s">
        <v>139</v>
      </c>
    </row>
    <row r="32" spans="1:6" ht="30.75" customHeight="1" x14ac:dyDescent="0.2">
      <c r="A32" s="93"/>
      <c r="B32" s="93"/>
      <c r="C32" s="93"/>
      <c r="D32" s="93"/>
      <c r="E32" s="94"/>
      <c r="F32" s="95"/>
    </row>
    <row r="33" spans="1:6" ht="12.75" customHeight="1" x14ac:dyDescent="0.2">
      <c r="A33" s="83" t="s">
        <v>143</v>
      </c>
      <c r="B33" s="83">
        <v>1</v>
      </c>
      <c r="C33" s="84">
        <v>650.64127513000005</v>
      </c>
      <c r="D33" s="84">
        <v>621.42163734999997</v>
      </c>
      <c r="E33" s="84">
        <v>91.950031609999996</v>
      </c>
      <c r="F33" s="84">
        <v>91.950031609999996</v>
      </c>
    </row>
    <row r="34" spans="1:6" ht="12.75" customHeight="1" x14ac:dyDescent="0.2">
      <c r="A34" s="83" t="s">
        <v>143</v>
      </c>
      <c r="B34" s="83">
        <v>2</v>
      </c>
      <c r="C34" s="84">
        <v>713.49367594</v>
      </c>
      <c r="D34" s="84">
        <v>682.37055103</v>
      </c>
      <c r="E34" s="84">
        <v>100.96847287999999</v>
      </c>
      <c r="F34" s="84">
        <v>100.96847287999999</v>
      </c>
    </row>
    <row r="35" spans="1:6" ht="12.75" customHeight="1" x14ac:dyDescent="0.2">
      <c r="A35" s="83" t="s">
        <v>143</v>
      </c>
      <c r="B35" s="83">
        <v>3</v>
      </c>
      <c r="C35" s="84">
        <v>758.35679171000004</v>
      </c>
      <c r="D35" s="84">
        <v>726.85983679000003</v>
      </c>
      <c r="E35" s="84">
        <v>107.55142877999999</v>
      </c>
      <c r="F35" s="84">
        <v>107.55142877999999</v>
      </c>
    </row>
    <row r="36" spans="1:6" ht="12.75" customHeight="1" x14ac:dyDescent="0.2">
      <c r="A36" s="83" t="s">
        <v>143</v>
      </c>
      <c r="B36" s="83">
        <v>4</v>
      </c>
      <c r="C36" s="84">
        <v>779.69288933999997</v>
      </c>
      <c r="D36" s="84">
        <v>748.51541870000005</v>
      </c>
      <c r="E36" s="84">
        <v>110.75574501</v>
      </c>
      <c r="F36" s="84">
        <v>110.75574501</v>
      </c>
    </row>
    <row r="37" spans="1:6" ht="12.75" customHeight="1" x14ac:dyDescent="0.2">
      <c r="A37" s="83" t="s">
        <v>143</v>
      </c>
      <c r="B37" s="83">
        <v>5</v>
      </c>
      <c r="C37" s="84">
        <v>781.15597982999998</v>
      </c>
      <c r="D37" s="84">
        <v>749.23040006999997</v>
      </c>
      <c r="E37" s="84">
        <v>110.86153882000001</v>
      </c>
      <c r="F37" s="84">
        <v>110.86153882000001</v>
      </c>
    </row>
    <row r="38" spans="1:6" ht="12.75" customHeight="1" x14ac:dyDescent="0.2">
      <c r="A38" s="83" t="s">
        <v>143</v>
      </c>
      <c r="B38" s="83">
        <v>6</v>
      </c>
      <c r="C38" s="84">
        <v>764.29340577999994</v>
      </c>
      <c r="D38" s="84">
        <v>732.68974334999996</v>
      </c>
      <c r="E38" s="84">
        <v>108.41406384</v>
      </c>
      <c r="F38" s="84">
        <v>108.41406384</v>
      </c>
    </row>
    <row r="39" spans="1:6" ht="12.75" customHeight="1" x14ac:dyDescent="0.2">
      <c r="A39" s="83" t="s">
        <v>143</v>
      </c>
      <c r="B39" s="83">
        <v>7</v>
      </c>
      <c r="C39" s="84">
        <v>711.98639426</v>
      </c>
      <c r="D39" s="84">
        <v>681.43118919999995</v>
      </c>
      <c r="E39" s="84">
        <v>100.82947812</v>
      </c>
      <c r="F39" s="84">
        <v>100.82947812</v>
      </c>
    </row>
    <row r="40" spans="1:6" ht="12.75" customHeight="1" x14ac:dyDescent="0.2">
      <c r="A40" s="83" t="s">
        <v>143</v>
      </c>
      <c r="B40" s="83">
        <v>8</v>
      </c>
      <c r="C40" s="84">
        <v>656.39177095000002</v>
      </c>
      <c r="D40" s="84">
        <v>625.69054098000004</v>
      </c>
      <c r="E40" s="84">
        <v>92.581689409999996</v>
      </c>
      <c r="F40" s="84">
        <v>92.581689409999996</v>
      </c>
    </row>
    <row r="41" spans="1:6" ht="12.75" customHeight="1" x14ac:dyDescent="0.2">
      <c r="A41" s="83" t="s">
        <v>143</v>
      </c>
      <c r="B41" s="83">
        <v>9</v>
      </c>
      <c r="C41" s="84">
        <v>594.45027892999997</v>
      </c>
      <c r="D41" s="84">
        <v>564.15636833999997</v>
      </c>
      <c r="E41" s="84">
        <v>83.476648999999995</v>
      </c>
      <c r="F41" s="84">
        <v>83.476648999999995</v>
      </c>
    </row>
    <row r="42" spans="1:6" ht="12.75" customHeight="1" x14ac:dyDescent="0.2">
      <c r="A42" s="83" t="s">
        <v>143</v>
      </c>
      <c r="B42" s="83">
        <v>10</v>
      </c>
      <c r="C42" s="84">
        <v>559.54146329000002</v>
      </c>
      <c r="D42" s="84">
        <v>530.46487690000004</v>
      </c>
      <c r="E42" s="84">
        <v>78.491412699999998</v>
      </c>
      <c r="F42" s="84">
        <v>78.491412699999998</v>
      </c>
    </row>
    <row r="43" spans="1:6" ht="12.75" customHeight="1" x14ac:dyDescent="0.2">
      <c r="A43" s="83" t="s">
        <v>143</v>
      </c>
      <c r="B43" s="83">
        <v>11</v>
      </c>
      <c r="C43" s="84">
        <v>559.60562364999998</v>
      </c>
      <c r="D43" s="84">
        <v>531.24088671000004</v>
      </c>
      <c r="E43" s="84">
        <v>78.606236719999998</v>
      </c>
      <c r="F43" s="84">
        <v>78.606236719999998</v>
      </c>
    </row>
    <row r="44" spans="1:6" ht="12.75" customHeight="1" x14ac:dyDescent="0.2">
      <c r="A44" s="83" t="s">
        <v>143</v>
      </c>
      <c r="B44" s="83">
        <v>12</v>
      </c>
      <c r="C44" s="84">
        <v>564.84219406</v>
      </c>
      <c r="D44" s="84">
        <v>536.27100655000004</v>
      </c>
      <c r="E44" s="84">
        <v>79.350529559999998</v>
      </c>
      <c r="F44" s="84">
        <v>79.350529559999998</v>
      </c>
    </row>
    <row r="45" spans="1:6" ht="12.75" customHeight="1" x14ac:dyDescent="0.2">
      <c r="A45" s="83" t="s">
        <v>143</v>
      </c>
      <c r="B45" s="83">
        <v>13</v>
      </c>
      <c r="C45" s="84">
        <v>581.10576580999998</v>
      </c>
      <c r="D45" s="84">
        <v>550.40398228000004</v>
      </c>
      <c r="E45" s="84">
        <v>81.441746679999994</v>
      </c>
      <c r="F45" s="84">
        <v>81.441746679999994</v>
      </c>
    </row>
    <row r="46" spans="1:6" ht="12.75" customHeight="1" x14ac:dyDescent="0.2">
      <c r="A46" s="83" t="s">
        <v>143</v>
      </c>
      <c r="B46" s="83">
        <v>14</v>
      </c>
      <c r="C46" s="84">
        <v>604.44926813999996</v>
      </c>
      <c r="D46" s="84">
        <v>573.24472235999997</v>
      </c>
      <c r="E46" s="84">
        <v>84.821427470000003</v>
      </c>
      <c r="F46" s="84">
        <v>84.821427470000003</v>
      </c>
    </row>
    <row r="47" spans="1:6" ht="12.75" customHeight="1" x14ac:dyDescent="0.2">
      <c r="A47" s="83" t="s">
        <v>143</v>
      </c>
      <c r="B47" s="83">
        <v>15</v>
      </c>
      <c r="C47" s="84">
        <v>630.86759761999997</v>
      </c>
      <c r="D47" s="84">
        <v>598.19733384999995</v>
      </c>
      <c r="E47" s="84">
        <v>88.513596010000001</v>
      </c>
      <c r="F47" s="84">
        <v>88.513596010000001</v>
      </c>
    </row>
    <row r="48" spans="1:6" ht="12.75" customHeight="1" x14ac:dyDescent="0.2">
      <c r="A48" s="83" t="s">
        <v>143</v>
      </c>
      <c r="B48" s="83">
        <v>16</v>
      </c>
      <c r="C48" s="84">
        <v>595.58342936999998</v>
      </c>
      <c r="D48" s="84">
        <v>564.66118513000004</v>
      </c>
      <c r="E48" s="84">
        <v>83.551345339999997</v>
      </c>
      <c r="F48" s="84">
        <v>83.551345339999997</v>
      </c>
    </row>
    <row r="49" spans="1:6" ht="12.75" customHeight="1" x14ac:dyDescent="0.2">
      <c r="A49" s="83" t="s">
        <v>143</v>
      </c>
      <c r="B49" s="83">
        <v>17</v>
      </c>
      <c r="C49" s="84">
        <v>556.28946543999996</v>
      </c>
      <c r="D49" s="84">
        <v>527.01559096999995</v>
      </c>
      <c r="E49" s="84">
        <v>77.981031459999997</v>
      </c>
      <c r="F49" s="84">
        <v>77.981031459999997</v>
      </c>
    </row>
    <row r="50" spans="1:6" ht="12.75" customHeight="1" x14ac:dyDescent="0.2">
      <c r="A50" s="83" t="s">
        <v>143</v>
      </c>
      <c r="B50" s="83">
        <v>18</v>
      </c>
      <c r="C50" s="84">
        <v>515.90908364999996</v>
      </c>
      <c r="D50" s="84">
        <v>487.06452146999999</v>
      </c>
      <c r="E50" s="84">
        <v>72.069582800000006</v>
      </c>
      <c r="F50" s="84">
        <v>72.069582800000006</v>
      </c>
    </row>
    <row r="51" spans="1:6" ht="12.75" customHeight="1" x14ac:dyDescent="0.2">
      <c r="A51" s="83" t="s">
        <v>143</v>
      </c>
      <c r="B51" s="83">
        <v>19</v>
      </c>
      <c r="C51" s="84">
        <v>504.07076866</v>
      </c>
      <c r="D51" s="84">
        <v>475.98329788000001</v>
      </c>
      <c r="E51" s="84">
        <v>70.429924959999994</v>
      </c>
      <c r="F51" s="84">
        <v>70.429924959999994</v>
      </c>
    </row>
    <row r="52" spans="1:6" ht="12.75" customHeight="1" x14ac:dyDescent="0.2">
      <c r="A52" s="83" t="s">
        <v>143</v>
      </c>
      <c r="B52" s="83">
        <v>20</v>
      </c>
      <c r="C52" s="84">
        <v>507.35370816</v>
      </c>
      <c r="D52" s="84">
        <v>480.03976982</v>
      </c>
      <c r="E52" s="84">
        <v>71.030149829999999</v>
      </c>
      <c r="F52" s="84">
        <v>71.030149829999999</v>
      </c>
    </row>
    <row r="53" spans="1:6" ht="12.75" customHeight="1" x14ac:dyDescent="0.2">
      <c r="A53" s="83" t="s">
        <v>143</v>
      </c>
      <c r="B53" s="83">
        <v>21</v>
      </c>
      <c r="C53" s="84">
        <v>504.39298243000002</v>
      </c>
      <c r="D53" s="84">
        <v>476.84197291999999</v>
      </c>
      <c r="E53" s="84">
        <v>70.556980719999999</v>
      </c>
      <c r="F53" s="84">
        <v>70.556980719999999</v>
      </c>
    </row>
    <row r="54" spans="1:6" ht="12.75" customHeight="1" x14ac:dyDescent="0.2">
      <c r="A54" s="83" t="s">
        <v>143</v>
      </c>
      <c r="B54" s="83">
        <v>22</v>
      </c>
      <c r="C54" s="84">
        <v>502.78653817999998</v>
      </c>
      <c r="D54" s="84">
        <v>475.21504361000001</v>
      </c>
      <c r="E54" s="84">
        <v>70.316248509999994</v>
      </c>
      <c r="F54" s="84">
        <v>70.316248509999994</v>
      </c>
    </row>
    <row r="55" spans="1:6" ht="12.75" customHeight="1" x14ac:dyDescent="0.2">
      <c r="A55" s="83" t="s">
        <v>143</v>
      </c>
      <c r="B55" s="83">
        <v>23</v>
      </c>
      <c r="C55" s="84">
        <v>511.84557096999998</v>
      </c>
      <c r="D55" s="84">
        <v>484.12580273999998</v>
      </c>
      <c r="E55" s="84">
        <v>71.634748759999994</v>
      </c>
      <c r="F55" s="84">
        <v>71.634748759999994</v>
      </c>
    </row>
    <row r="56" spans="1:6" ht="12.75" customHeight="1" x14ac:dyDescent="0.2">
      <c r="A56" s="83" t="s">
        <v>143</v>
      </c>
      <c r="B56" s="83">
        <v>24</v>
      </c>
      <c r="C56" s="84">
        <v>542.24667827999997</v>
      </c>
      <c r="D56" s="84">
        <v>514.22450069000001</v>
      </c>
      <c r="E56" s="84">
        <v>76.088369400000005</v>
      </c>
      <c r="F56" s="84">
        <v>76.088369400000005</v>
      </c>
    </row>
    <row r="57" spans="1:6" ht="12.75" customHeight="1" x14ac:dyDescent="0.2">
      <c r="A57" s="83" t="s">
        <v>144</v>
      </c>
      <c r="B57" s="83">
        <v>1</v>
      </c>
      <c r="C57" s="84">
        <v>614.50060597000004</v>
      </c>
      <c r="D57" s="84">
        <v>585.10665214999995</v>
      </c>
      <c r="E57" s="84">
        <v>86.576604239999995</v>
      </c>
      <c r="F57" s="84">
        <v>86.576604239999995</v>
      </c>
    </row>
    <row r="58" spans="1:6" ht="12.75" customHeight="1" x14ac:dyDescent="0.2">
      <c r="A58" s="83" t="s">
        <v>144</v>
      </c>
      <c r="B58" s="83">
        <v>2</v>
      </c>
      <c r="C58" s="84">
        <v>695.29137867999998</v>
      </c>
      <c r="D58" s="84">
        <v>664.55943849000005</v>
      </c>
      <c r="E58" s="84">
        <v>98.333012089999997</v>
      </c>
      <c r="F58" s="84">
        <v>98.333012089999997</v>
      </c>
    </row>
    <row r="59" spans="1:6" ht="12.75" customHeight="1" x14ac:dyDescent="0.2">
      <c r="A59" s="83" t="s">
        <v>144</v>
      </c>
      <c r="B59" s="83">
        <v>3</v>
      </c>
      <c r="C59" s="84">
        <v>752.85320091999995</v>
      </c>
      <c r="D59" s="84">
        <v>721.32709892000003</v>
      </c>
      <c r="E59" s="84">
        <v>106.73276494</v>
      </c>
      <c r="F59" s="84">
        <v>106.73276494</v>
      </c>
    </row>
    <row r="60" spans="1:6" ht="12.75" customHeight="1" x14ac:dyDescent="0.2">
      <c r="A60" s="83" t="s">
        <v>144</v>
      </c>
      <c r="B60" s="83">
        <v>4</v>
      </c>
      <c r="C60" s="84">
        <v>772.69422700999996</v>
      </c>
      <c r="D60" s="84">
        <v>740.80475480999996</v>
      </c>
      <c r="E60" s="84">
        <v>109.61481952</v>
      </c>
      <c r="F60" s="84">
        <v>109.61481952</v>
      </c>
    </row>
    <row r="61" spans="1:6" ht="12.75" customHeight="1" x14ac:dyDescent="0.2">
      <c r="A61" s="83" t="s">
        <v>144</v>
      </c>
      <c r="B61" s="83">
        <v>5</v>
      </c>
      <c r="C61" s="84">
        <v>778.46658819000004</v>
      </c>
      <c r="D61" s="84">
        <v>747.39556446999995</v>
      </c>
      <c r="E61" s="84">
        <v>110.5900433</v>
      </c>
      <c r="F61" s="84">
        <v>110.5900433</v>
      </c>
    </row>
    <row r="62" spans="1:6" ht="12.75" customHeight="1" x14ac:dyDescent="0.2">
      <c r="A62" s="83" t="s">
        <v>144</v>
      </c>
      <c r="B62" s="83">
        <v>6</v>
      </c>
      <c r="C62" s="84">
        <v>759.64416861999996</v>
      </c>
      <c r="D62" s="84">
        <v>727.56104727000002</v>
      </c>
      <c r="E62" s="84">
        <v>107.65518494</v>
      </c>
      <c r="F62" s="84">
        <v>107.65518494</v>
      </c>
    </row>
    <row r="63" spans="1:6" ht="12.75" customHeight="1" x14ac:dyDescent="0.2">
      <c r="A63" s="83" t="s">
        <v>144</v>
      </c>
      <c r="B63" s="83">
        <v>7</v>
      </c>
      <c r="C63" s="84">
        <v>704.29029503000004</v>
      </c>
      <c r="D63" s="84">
        <v>672.6855769</v>
      </c>
      <c r="E63" s="84">
        <v>99.535414189999997</v>
      </c>
      <c r="F63" s="84">
        <v>99.535414189999997</v>
      </c>
    </row>
    <row r="64" spans="1:6" ht="12.75" customHeight="1" x14ac:dyDescent="0.2">
      <c r="A64" s="83" t="s">
        <v>144</v>
      </c>
      <c r="B64" s="83">
        <v>8</v>
      </c>
      <c r="C64" s="84">
        <v>649.13326855000003</v>
      </c>
      <c r="D64" s="84">
        <v>618.88806832</v>
      </c>
      <c r="E64" s="84">
        <v>91.575146450000005</v>
      </c>
      <c r="F64" s="84">
        <v>91.575146450000005</v>
      </c>
    </row>
    <row r="65" spans="1:6" ht="12.75" customHeight="1" x14ac:dyDescent="0.2">
      <c r="A65" s="83" t="s">
        <v>144</v>
      </c>
      <c r="B65" s="83">
        <v>9</v>
      </c>
      <c r="C65" s="84">
        <v>591.12704987999996</v>
      </c>
      <c r="D65" s="84">
        <v>562.17958686999998</v>
      </c>
      <c r="E65" s="84">
        <v>83.184150149999994</v>
      </c>
      <c r="F65" s="84">
        <v>83.184150149999994</v>
      </c>
    </row>
    <row r="66" spans="1:6" ht="12.75" customHeight="1" x14ac:dyDescent="0.2">
      <c r="A66" s="83" t="s">
        <v>144</v>
      </c>
      <c r="B66" s="83">
        <v>10</v>
      </c>
      <c r="C66" s="84">
        <v>556.08673303</v>
      </c>
      <c r="D66" s="84">
        <v>528.78604756000004</v>
      </c>
      <c r="E66" s="84">
        <v>78.243001000000007</v>
      </c>
      <c r="F66" s="84">
        <v>78.243001000000007</v>
      </c>
    </row>
    <row r="67" spans="1:6" ht="12.75" customHeight="1" x14ac:dyDescent="0.2">
      <c r="A67" s="83" t="s">
        <v>144</v>
      </c>
      <c r="B67" s="83">
        <v>11</v>
      </c>
      <c r="C67" s="84">
        <v>553.14294159999997</v>
      </c>
      <c r="D67" s="84">
        <v>527.46267584999998</v>
      </c>
      <c r="E67" s="84">
        <v>78.04718536</v>
      </c>
      <c r="F67" s="84">
        <v>78.04718536</v>
      </c>
    </row>
    <row r="68" spans="1:6" ht="12.75" customHeight="1" x14ac:dyDescent="0.2">
      <c r="A68" s="83" t="s">
        <v>144</v>
      </c>
      <c r="B68" s="83">
        <v>12</v>
      </c>
      <c r="C68" s="84">
        <v>557.93636845000003</v>
      </c>
      <c r="D68" s="84">
        <v>532.40323819000002</v>
      </c>
      <c r="E68" s="84">
        <v>78.778226630000006</v>
      </c>
      <c r="F68" s="84">
        <v>78.778226630000006</v>
      </c>
    </row>
    <row r="69" spans="1:6" ht="12.75" customHeight="1" x14ac:dyDescent="0.2">
      <c r="A69" s="83" t="s">
        <v>144</v>
      </c>
      <c r="B69" s="83">
        <v>13</v>
      </c>
      <c r="C69" s="84">
        <v>568.45332828999994</v>
      </c>
      <c r="D69" s="84">
        <v>543.52819304000002</v>
      </c>
      <c r="E69" s="84">
        <v>80.424355270000007</v>
      </c>
      <c r="F69" s="84">
        <v>80.424355270000007</v>
      </c>
    </row>
    <row r="70" spans="1:6" ht="12.75" customHeight="1" x14ac:dyDescent="0.2">
      <c r="A70" s="83" t="s">
        <v>144</v>
      </c>
      <c r="B70" s="83">
        <v>14</v>
      </c>
      <c r="C70" s="84">
        <v>592.86169735999999</v>
      </c>
      <c r="D70" s="84">
        <v>568.66465946000005</v>
      </c>
      <c r="E70" s="84">
        <v>84.143728300000006</v>
      </c>
      <c r="F70" s="84">
        <v>84.143728300000006</v>
      </c>
    </row>
    <row r="71" spans="1:6" ht="12.75" customHeight="1" x14ac:dyDescent="0.2">
      <c r="A71" s="83" t="s">
        <v>144</v>
      </c>
      <c r="B71" s="83">
        <v>15</v>
      </c>
      <c r="C71" s="84">
        <v>625.22765417000005</v>
      </c>
      <c r="D71" s="84">
        <v>600.99269189999995</v>
      </c>
      <c r="E71" s="84">
        <v>88.92721736</v>
      </c>
      <c r="F71" s="84">
        <v>88.92721736</v>
      </c>
    </row>
    <row r="72" spans="1:6" ht="12.75" customHeight="1" x14ac:dyDescent="0.2">
      <c r="A72" s="83" t="s">
        <v>144</v>
      </c>
      <c r="B72" s="83">
        <v>16</v>
      </c>
      <c r="C72" s="84">
        <v>592.50466444000006</v>
      </c>
      <c r="D72" s="84">
        <v>568.93479991000004</v>
      </c>
      <c r="E72" s="84">
        <v>84.183700229999999</v>
      </c>
      <c r="F72" s="84">
        <v>84.183700229999999</v>
      </c>
    </row>
    <row r="73" spans="1:6" ht="12.75" customHeight="1" x14ac:dyDescent="0.2">
      <c r="A73" s="83" t="s">
        <v>144</v>
      </c>
      <c r="B73" s="83">
        <v>17</v>
      </c>
      <c r="C73" s="84">
        <v>549.50527924999994</v>
      </c>
      <c r="D73" s="84">
        <v>529.18015737999997</v>
      </c>
      <c r="E73" s="84">
        <v>78.301316330000006</v>
      </c>
      <c r="F73" s="84">
        <v>78.301316330000006</v>
      </c>
    </row>
    <row r="74" spans="1:6" ht="12.75" customHeight="1" x14ac:dyDescent="0.2">
      <c r="A74" s="83" t="s">
        <v>144</v>
      </c>
      <c r="B74" s="83">
        <v>18</v>
      </c>
      <c r="C74" s="84">
        <v>513.96141369999998</v>
      </c>
      <c r="D74" s="84">
        <v>491.47999842000002</v>
      </c>
      <c r="E74" s="84">
        <v>72.72292865</v>
      </c>
      <c r="F74" s="84">
        <v>72.72292865</v>
      </c>
    </row>
    <row r="75" spans="1:6" ht="12.75" customHeight="1" x14ac:dyDescent="0.2">
      <c r="A75" s="83" t="s">
        <v>144</v>
      </c>
      <c r="B75" s="83">
        <v>19</v>
      </c>
      <c r="C75" s="84">
        <v>487.51617663000002</v>
      </c>
      <c r="D75" s="84">
        <v>466.94196203000001</v>
      </c>
      <c r="E75" s="84">
        <v>69.092103640000005</v>
      </c>
      <c r="F75" s="84">
        <v>69.092103640000005</v>
      </c>
    </row>
    <row r="76" spans="1:6" ht="12.75" customHeight="1" x14ac:dyDescent="0.2">
      <c r="A76" s="83" t="s">
        <v>144</v>
      </c>
      <c r="B76" s="83">
        <v>20</v>
      </c>
      <c r="C76" s="84">
        <v>480.81188995999997</v>
      </c>
      <c r="D76" s="84">
        <v>460.44898195000002</v>
      </c>
      <c r="E76" s="84">
        <v>68.131355429999999</v>
      </c>
      <c r="F76" s="84">
        <v>68.131355429999999</v>
      </c>
    </row>
    <row r="77" spans="1:6" ht="12.75" customHeight="1" x14ac:dyDescent="0.2">
      <c r="A77" s="83" t="s">
        <v>144</v>
      </c>
      <c r="B77" s="83">
        <v>21</v>
      </c>
      <c r="C77" s="84">
        <v>487.03925084999997</v>
      </c>
      <c r="D77" s="84">
        <v>464.99247222000002</v>
      </c>
      <c r="E77" s="84">
        <v>68.803643050000005</v>
      </c>
      <c r="F77" s="84">
        <v>68.803643050000005</v>
      </c>
    </row>
    <row r="78" spans="1:6" ht="12.75" customHeight="1" x14ac:dyDescent="0.2">
      <c r="A78" s="83" t="s">
        <v>144</v>
      </c>
      <c r="B78" s="83">
        <v>22</v>
      </c>
      <c r="C78" s="84">
        <v>486.31798163000002</v>
      </c>
      <c r="D78" s="84">
        <v>464.18626368000002</v>
      </c>
      <c r="E78" s="84">
        <v>68.684350620000004</v>
      </c>
      <c r="F78" s="84">
        <v>68.684350620000004</v>
      </c>
    </row>
    <row r="79" spans="1:6" ht="12.75" customHeight="1" x14ac:dyDescent="0.2">
      <c r="A79" s="83" t="s">
        <v>144</v>
      </c>
      <c r="B79" s="83">
        <v>23</v>
      </c>
      <c r="C79" s="84">
        <v>506.96670918000001</v>
      </c>
      <c r="D79" s="84">
        <v>484.68314710999999</v>
      </c>
      <c r="E79" s="84">
        <v>71.717217460000001</v>
      </c>
      <c r="F79" s="84">
        <v>71.717217460000001</v>
      </c>
    </row>
    <row r="80" spans="1:6" ht="12.75" customHeight="1" x14ac:dyDescent="0.2">
      <c r="A80" s="83" t="s">
        <v>144</v>
      </c>
      <c r="B80" s="83">
        <v>24</v>
      </c>
      <c r="C80" s="84">
        <v>535.31457971999998</v>
      </c>
      <c r="D80" s="84">
        <v>512.92674394000005</v>
      </c>
      <c r="E80" s="84">
        <v>75.896343939999994</v>
      </c>
      <c r="F80" s="84">
        <v>75.896343939999994</v>
      </c>
    </row>
    <row r="81" spans="1:6" ht="12.75" customHeight="1" x14ac:dyDescent="0.2">
      <c r="A81" s="83" t="s">
        <v>145</v>
      </c>
      <c r="B81" s="83">
        <v>1</v>
      </c>
      <c r="C81" s="84">
        <v>599.58073571</v>
      </c>
      <c r="D81" s="84">
        <v>577.56156333000001</v>
      </c>
      <c r="E81" s="84">
        <v>85.460178429999999</v>
      </c>
      <c r="F81" s="84">
        <v>85.460178429999999</v>
      </c>
    </row>
    <row r="82" spans="1:6" ht="12.75" customHeight="1" x14ac:dyDescent="0.2">
      <c r="A82" s="83" t="s">
        <v>145</v>
      </c>
      <c r="B82" s="83">
        <v>2</v>
      </c>
      <c r="C82" s="84">
        <v>679.00902550000001</v>
      </c>
      <c r="D82" s="84">
        <v>656.52653104000001</v>
      </c>
      <c r="E82" s="84">
        <v>97.144405109999994</v>
      </c>
      <c r="F82" s="84">
        <v>97.144405109999994</v>
      </c>
    </row>
    <row r="83" spans="1:6" ht="12.75" customHeight="1" x14ac:dyDescent="0.2">
      <c r="A83" s="83" t="s">
        <v>145</v>
      </c>
      <c r="B83" s="83">
        <v>3</v>
      </c>
      <c r="C83" s="84">
        <v>747.60032472</v>
      </c>
      <c r="D83" s="84">
        <v>724.87812024000004</v>
      </c>
      <c r="E83" s="84">
        <v>107.25819969</v>
      </c>
      <c r="F83" s="84">
        <v>107.25819969</v>
      </c>
    </row>
    <row r="84" spans="1:6" ht="12.75" customHeight="1" x14ac:dyDescent="0.2">
      <c r="A84" s="83" t="s">
        <v>145</v>
      </c>
      <c r="B84" s="83">
        <v>4</v>
      </c>
      <c r="C84" s="84">
        <v>759.32417006000003</v>
      </c>
      <c r="D84" s="84">
        <v>736.43265042999997</v>
      </c>
      <c r="E84" s="84">
        <v>108.96789139000001</v>
      </c>
      <c r="F84" s="84">
        <v>108.96789139000001</v>
      </c>
    </row>
    <row r="85" spans="1:6" ht="12.75" customHeight="1" x14ac:dyDescent="0.2">
      <c r="A85" s="83" t="s">
        <v>145</v>
      </c>
      <c r="B85" s="83">
        <v>5</v>
      </c>
      <c r="C85" s="84">
        <v>763.51721462</v>
      </c>
      <c r="D85" s="84">
        <v>740.71848848000002</v>
      </c>
      <c r="E85" s="84">
        <v>109.60205492999999</v>
      </c>
      <c r="F85" s="84">
        <v>109.60205492999999</v>
      </c>
    </row>
    <row r="86" spans="1:6" ht="12.75" customHeight="1" x14ac:dyDescent="0.2">
      <c r="A86" s="83" t="s">
        <v>145</v>
      </c>
      <c r="B86" s="83">
        <v>6</v>
      </c>
      <c r="C86" s="84">
        <v>751.77742441999999</v>
      </c>
      <c r="D86" s="84">
        <v>728.75737042000003</v>
      </c>
      <c r="E86" s="84">
        <v>107.83220154999999</v>
      </c>
      <c r="F86" s="84">
        <v>107.83220154999999</v>
      </c>
    </row>
    <row r="87" spans="1:6" ht="12.75" customHeight="1" x14ac:dyDescent="0.2">
      <c r="A87" s="83" t="s">
        <v>145</v>
      </c>
      <c r="B87" s="83">
        <v>7</v>
      </c>
      <c r="C87" s="84">
        <v>729.09123198999998</v>
      </c>
      <c r="D87" s="84">
        <v>705.48376296000004</v>
      </c>
      <c r="E87" s="84">
        <v>104.38847058</v>
      </c>
      <c r="F87" s="84">
        <v>104.38847058</v>
      </c>
    </row>
    <row r="88" spans="1:6" ht="12.75" customHeight="1" x14ac:dyDescent="0.2">
      <c r="A88" s="83" t="s">
        <v>145</v>
      </c>
      <c r="B88" s="83">
        <v>8</v>
      </c>
      <c r="C88" s="84">
        <v>692.55662322000001</v>
      </c>
      <c r="D88" s="84">
        <v>669.47004972000002</v>
      </c>
      <c r="E88" s="84">
        <v>99.059621579999998</v>
      </c>
      <c r="F88" s="84">
        <v>99.059621579999998</v>
      </c>
    </row>
    <row r="89" spans="1:6" ht="12.75" customHeight="1" x14ac:dyDescent="0.2">
      <c r="A89" s="83" t="s">
        <v>145</v>
      </c>
      <c r="B89" s="83">
        <v>9</v>
      </c>
      <c r="C89" s="84">
        <v>606.15688365999995</v>
      </c>
      <c r="D89" s="84">
        <v>583.54617758999996</v>
      </c>
      <c r="E89" s="84">
        <v>86.345705159999994</v>
      </c>
      <c r="F89" s="84">
        <v>86.345705159999994</v>
      </c>
    </row>
    <row r="90" spans="1:6" ht="12.75" customHeight="1" x14ac:dyDescent="0.2">
      <c r="A90" s="83" t="s">
        <v>145</v>
      </c>
      <c r="B90" s="83">
        <v>10</v>
      </c>
      <c r="C90" s="84">
        <v>550.39155699000003</v>
      </c>
      <c r="D90" s="84">
        <v>527.98602015999995</v>
      </c>
      <c r="E90" s="84">
        <v>78.124623170000007</v>
      </c>
      <c r="F90" s="84">
        <v>78.124623170000007</v>
      </c>
    </row>
    <row r="91" spans="1:6" ht="12.75" customHeight="1" x14ac:dyDescent="0.2">
      <c r="A91" s="83" t="s">
        <v>145</v>
      </c>
      <c r="B91" s="83">
        <v>11</v>
      </c>
      <c r="C91" s="84">
        <v>544.63611730000002</v>
      </c>
      <c r="D91" s="84">
        <v>522.25009546000001</v>
      </c>
      <c r="E91" s="84">
        <v>77.275894339999994</v>
      </c>
      <c r="F91" s="84">
        <v>77.275894339999994</v>
      </c>
    </row>
    <row r="92" spans="1:6" ht="12.75" customHeight="1" x14ac:dyDescent="0.2">
      <c r="A92" s="83" t="s">
        <v>145</v>
      </c>
      <c r="B92" s="83">
        <v>12</v>
      </c>
      <c r="C92" s="84">
        <v>550.53943886000002</v>
      </c>
      <c r="D92" s="84">
        <v>528.07815668000001</v>
      </c>
      <c r="E92" s="84">
        <v>78.138256350000006</v>
      </c>
      <c r="F92" s="84">
        <v>78.138256350000006</v>
      </c>
    </row>
    <row r="93" spans="1:6" ht="12.75" customHeight="1" x14ac:dyDescent="0.2">
      <c r="A93" s="83" t="s">
        <v>145</v>
      </c>
      <c r="B93" s="83">
        <v>13</v>
      </c>
      <c r="C93" s="84">
        <v>560.87297652999996</v>
      </c>
      <c r="D93" s="84">
        <v>538.84951637999995</v>
      </c>
      <c r="E93" s="84">
        <v>79.732064489999999</v>
      </c>
      <c r="F93" s="84">
        <v>79.732064489999999</v>
      </c>
    </row>
    <row r="94" spans="1:6" ht="12.75" customHeight="1" x14ac:dyDescent="0.2">
      <c r="A94" s="83" t="s">
        <v>145</v>
      </c>
      <c r="B94" s="83">
        <v>14</v>
      </c>
      <c r="C94" s="84">
        <v>594.12292263999996</v>
      </c>
      <c r="D94" s="84">
        <v>572.01777993999997</v>
      </c>
      <c r="E94" s="84">
        <v>84.639880219999995</v>
      </c>
      <c r="F94" s="84">
        <v>84.639880219999995</v>
      </c>
    </row>
    <row r="95" spans="1:6" ht="12.75" customHeight="1" x14ac:dyDescent="0.2">
      <c r="A95" s="83" t="s">
        <v>145</v>
      </c>
      <c r="B95" s="83">
        <v>15</v>
      </c>
      <c r="C95" s="84">
        <v>628.30562622000002</v>
      </c>
      <c r="D95" s="84">
        <v>606.28405827999995</v>
      </c>
      <c r="E95" s="84">
        <v>89.710166130000005</v>
      </c>
      <c r="F95" s="84">
        <v>89.710166130000005</v>
      </c>
    </row>
    <row r="96" spans="1:6" ht="12.75" customHeight="1" x14ac:dyDescent="0.2">
      <c r="A96" s="83" t="s">
        <v>145</v>
      </c>
      <c r="B96" s="83">
        <v>16</v>
      </c>
      <c r="C96" s="84">
        <v>601.22284395999998</v>
      </c>
      <c r="D96" s="84">
        <v>579.08799252999995</v>
      </c>
      <c r="E96" s="84">
        <v>85.686039910000005</v>
      </c>
      <c r="F96" s="84">
        <v>85.686039910000005</v>
      </c>
    </row>
    <row r="97" spans="1:6" ht="12.75" customHeight="1" x14ac:dyDescent="0.2">
      <c r="A97" s="83" t="s">
        <v>145</v>
      </c>
      <c r="B97" s="83">
        <v>17</v>
      </c>
      <c r="C97" s="84">
        <v>561.77595409000003</v>
      </c>
      <c r="D97" s="84">
        <v>539.58101409000005</v>
      </c>
      <c r="E97" s="84">
        <v>79.840302170000001</v>
      </c>
      <c r="F97" s="84">
        <v>79.840302170000001</v>
      </c>
    </row>
    <row r="98" spans="1:6" ht="12.75" customHeight="1" x14ac:dyDescent="0.2">
      <c r="A98" s="83" t="s">
        <v>145</v>
      </c>
      <c r="B98" s="83">
        <v>18</v>
      </c>
      <c r="C98" s="84">
        <v>508.37434891999999</v>
      </c>
      <c r="D98" s="84">
        <v>488.59637047000001</v>
      </c>
      <c r="E98" s="84">
        <v>72.296246240000002</v>
      </c>
      <c r="F98" s="84">
        <v>72.296246240000002</v>
      </c>
    </row>
    <row r="99" spans="1:6" ht="12.75" customHeight="1" x14ac:dyDescent="0.2">
      <c r="A99" s="83" t="s">
        <v>145</v>
      </c>
      <c r="B99" s="83">
        <v>19</v>
      </c>
      <c r="C99" s="84">
        <v>493.47090098000001</v>
      </c>
      <c r="D99" s="84">
        <v>471.98929661</v>
      </c>
      <c r="E99" s="84">
        <v>69.838943700000002</v>
      </c>
      <c r="F99" s="84">
        <v>69.838943700000002</v>
      </c>
    </row>
    <row r="100" spans="1:6" ht="12.75" customHeight="1" x14ac:dyDescent="0.2">
      <c r="A100" s="83" t="s">
        <v>145</v>
      </c>
      <c r="B100" s="83">
        <v>20</v>
      </c>
      <c r="C100" s="84">
        <v>484.46577464000001</v>
      </c>
      <c r="D100" s="84">
        <v>463.11665600999999</v>
      </c>
      <c r="E100" s="84">
        <v>68.526083740000004</v>
      </c>
      <c r="F100" s="84">
        <v>68.526083740000004</v>
      </c>
    </row>
    <row r="101" spans="1:6" ht="12.75" customHeight="1" x14ac:dyDescent="0.2">
      <c r="A101" s="83" t="s">
        <v>145</v>
      </c>
      <c r="B101" s="83">
        <v>21</v>
      </c>
      <c r="C101" s="84">
        <v>478.99979185000001</v>
      </c>
      <c r="D101" s="84">
        <v>457.52828763000002</v>
      </c>
      <c r="E101" s="84">
        <v>67.699188410000005</v>
      </c>
      <c r="F101" s="84">
        <v>67.699188410000005</v>
      </c>
    </row>
    <row r="102" spans="1:6" ht="12.75" customHeight="1" x14ac:dyDescent="0.2">
      <c r="A102" s="83" t="s">
        <v>145</v>
      </c>
      <c r="B102" s="83">
        <v>22</v>
      </c>
      <c r="C102" s="84">
        <v>486.88363687999998</v>
      </c>
      <c r="D102" s="84">
        <v>464.96296860000001</v>
      </c>
      <c r="E102" s="84">
        <v>68.799277480000001</v>
      </c>
      <c r="F102" s="84">
        <v>68.799277480000001</v>
      </c>
    </row>
    <row r="103" spans="1:6" ht="12.75" customHeight="1" x14ac:dyDescent="0.2">
      <c r="A103" s="83" t="s">
        <v>145</v>
      </c>
      <c r="B103" s="83">
        <v>23</v>
      </c>
      <c r="C103" s="84">
        <v>500.00756163</v>
      </c>
      <c r="D103" s="84">
        <v>478.05636091999997</v>
      </c>
      <c r="E103" s="84">
        <v>70.736670329999995</v>
      </c>
      <c r="F103" s="84">
        <v>70.736670329999995</v>
      </c>
    </row>
    <row r="104" spans="1:6" ht="12.75" customHeight="1" x14ac:dyDescent="0.2">
      <c r="A104" s="83" t="s">
        <v>145</v>
      </c>
      <c r="B104" s="83">
        <v>24</v>
      </c>
      <c r="C104" s="84">
        <v>535.51666216000001</v>
      </c>
      <c r="D104" s="84">
        <v>513.67096644000003</v>
      </c>
      <c r="E104" s="84">
        <v>76.006464469999997</v>
      </c>
      <c r="F104" s="84">
        <v>76.006464469999997</v>
      </c>
    </row>
    <row r="105" spans="1:6" ht="12.75" customHeight="1" x14ac:dyDescent="0.2">
      <c r="A105" s="83" t="s">
        <v>146</v>
      </c>
      <c r="B105" s="83">
        <v>1</v>
      </c>
      <c r="C105" s="84">
        <v>633.60054938999997</v>
      </c>
      <c r="D105" s="84">
        <v>609.44486732999997</v>
      </c>
      <c r="E105" s="84">
        <v>90.177862259999998</v>
      </c>
      <c r="F105" s="84">
        <v>90.177862259999998</v>
      </c>
    </row>
    <row r="106" spans="1:6" ht="12.75" customHeight="1" x14ac:dyDescent="0.2">
      <c r="A106" s="83" t="s">
        <v>146</v>
      </c>
      <c r="B106" s="83">
        <v>2</v>
      </c>
      <c r="C106" s="84">
        <v>710.98092650000001</v>
      </c>
      <c r="D106" s="84">
        <v>686.42894355999999</v>
      </c>
      <c r="E106" s="84">
        <v>101.56898194</v>
      </c>
      <c r="F106" s="84">
        <v>101.56898194</v>
      </c>
    </row>
    <row r="107" spans="1:6" ht="12.75" customHeight="1" x14ac:dyDescent="0.2">
      <c r="A107" s="83" t="s">
        <v>146</v>
      </c>
      <c r="B107" s="83">
        <v>3</v>
      </c>
      <c r="C107" s="84">
        <v>784.42209233000005</v>
      </c>
      <c r="D107" s="84">
        <v>760.16285653</v>
      </c>
      <c r="E107" s="84">
        <v>112.479184</v>
      </c>
      <c r="F107" s="84">
        <v>112.479184</v>
      </c>
    </row>
    <row r="108" spans="1:6" ht="12.75" customHeight="1" x14ac:dyDescent="0.2">
      <c r="A108" s="83" t="s">
        <v>146</v>
      </c>
      <c r="B108" s="83">
        <v>4</v>
      </c>
      <c r="C108" s="84">
        <v>811.85073285999999</v>
      </c>
      <c r="D108" s="84">
        <v>789.08129813999994</v>
      </c>
      <c r="E108" s="84">
        <v>116.75816539</v>
      </c>
      <c r="F108" s="84">
        <v>116.75816539</v>
      </c>
    </row>
    <row r="109" spans="1:6" ht="12.75" customHeight="1" x14ac:dyDescent="0.2">
      <c r="A109" s="83" t="s">
        <v>146</v>
      </c>
      <c r="B109" s="83">
        <v>5</v>
      </c>
      <c r="C109" s="84">
        <v>818.15368482999997</v>
      </c>
      <c r="D109" s="84">
        <v>793.67082903999994</v>
      </c>
      <c r="E109" s="84">
        <v>117.43726551</v>
      </c>
      <c r="F109" s="84">
        <v>117.43726551</v>
      </c>
    </row>
    <row r="110" spans="1:6" ht="12.75" customHeight="1" x14ac:dyDescent="0.2">
      <c r="A110" s="83" t="s">
        <v>146</v>
      </c>
      <c r="B110" s="83">
        <v>6</v>
      </c>
      <c r="C110" s="84">
        <v>807.83929346000002</v>
      </c>
      <c r="D110" s="84">
        <v>783.60970736000002</v>
      </c>
      <c r="E110" s="84">
        <v>115.94854932</v>
      </c>
      <c r="F110" s="84">
        <v>115.94854932</v>
      </c>
    </row>
    <row r="111" spans="1:6" ht="12.75" customHeight="1" x14ac:dyDescent="0.2">
      <c r="A111" s="83" t="s">
        <v>146</v>
      </c>
      <c r="B111" s="83">
        <v>7</v>
      </c>
      <c r="C111" s="84">
        <v>793.83630112000003</v>
      </c>
      <c r="D111" s="84">
        <v>769.61074541999994</v>
      </c>
      <c r="E111" s="84">
        <v>113.87716184999999</v>
      </c>
      <c r="F111" s="84">
        <v>113.87716184999999</v>
      </c>
    </row>
    <row r="112" spans="1:6" ht="12.75" customHeight="1" x14ac:dyDescent="0.2">
      <c r="A112" s="83" t="s">
        <v>146</v>
      </c>
      <c r="B112" s="83">
        <v>8</v>
      </c>
      <c r="C112" s="84">
        <v>761.43329816000005</v>
      </c>
      <c r="D112" s="84">
        <v>737.23520107000002</v>
      </c>
      <c r="E112" s="84">
        <v>109.08664258</v>
      </c>
      <c r="F112" s="84">
        <v>109.08664258</v>
      </c>
    </row>
    <row r="113" spans="1:6" ht="12.75" customHeight="1" x14ac:dyDescent="0.2">
      <c r="A113" s="83" t="s">
        <v>146</v>
      </c>
      <c r="B113" s="83">
        <v>9</v>
      </c>
      <c r="C113" s="84">
        <v>665.52387664000003</v>
      </c>
      <c r="D113" s="84">
        <v>642.29993747000003</v>
      </c>
      <c r="E113" s="84">
        <v>95.039335620000003</v>
      </c>
      <c r="F113" s="84">
        <v>95.039335620000003</v>
      </c>
    </row>
    <row r="114" spans="1:6" ht="12.75" customHeight="1" x14ac:dyDescent="0.2">
      <c r="A114" s="83" t="s">
        <v>146</v>
      </c>
      <c r="B114" s="83">
        <v>10</v>
      </c>
      <c r="C114" s="84">
        <v>592.46055836000005</v>
      </c>
      <c r="D114" s="84">
        <v>571.82295162000003</v>
      </c>
      <c r="E114" s="84">
        <v>84.611052009999995</v>
      </c>
      <c r="F114" s="84">
        <v>84.611052009999995</v>
      </c>
    </row>
    <row r="115" spans="1:6" ht="12.75" customHeight="1" x14ac:dyDescent="0.2">
      <c r="A115" s="83" t="s">
        <v>146</v>
      </c>
      <c r="B115" s="83">
        <v>11</v>
      </c>
      <c r="C115" s="84">
        <v>562.71853075000001</v>
      </c>
      <c r="D115" s="84">
        <v>538.65117229999998</v>
      </c>
      <c r="E115" s="84">
        <v>79.702716069999994</v>
      </c>
      <c r="F115" s="84">
        <v>79.702716069999994</v>
      </c>
    </row>
    <row r="116" spans="1:6" ht="12.75" customHeight="1" x14ac:dyDescent="0.2">
      <c r="A116" s="83" t="s">
        <v>146</v>
      </c>
      <c r="B116" s="83">
        <v>12</v>
      </c>
      <c r="C116" s="84">
        <v>568.91213545000005</v>
      </c>
      <c r="D116" s="84">
        <v>544.54279297999994</v>
      </c>
      <c r="E116" s="84">
        <v>80.574482799999998</v>
      </c>
      <c r="F116" s="84">
        <v>80.574482799999998</v>
      </c>
    </row>
    <row r="117" spans="1:6" ht="12.75" customHeight="1" x14ac:dyDescent="0.2">
      <c r="A117" s="83" t="s">
        <v>146</v>
      </c>
      <c r="B117" s="83">
        <v>13</v>
      </c>
      <c r="C117" s="84">
        <v>579.47954400000003</v>
      </c>
      <c r="D117" s="84">
        <v>555.48745093000002</v>
      </c>
      <c r="E117" s="84">
        <v>82.193933400000006</v>
      </c>
      <c r="F117" s="84">
        <v>82.193933400000006</v>
      </c>
    </row>
    <row r="118" spans="1:6" ht="12.75" customHeight="1" x14ac:dyDescent="0.2">
      <c r="A118" s="83" t="s">
        <v>146</v>
      </c>
      <c r="B118" s="83">
        <v>14</v>
      </c>
      <c r="C118" s="84">
        <v>638.19771958000001</v>
      </c>
      <c r="D118" s="84">
        <v>614.35104564000005</v>
      </c>
      <c r="E118" s="84">
        <v>90.903815820000005</v>
      </c>
      <c r="F118" s="84">
        <v>90.903815820000005</v>
      </c>
    </row>
    <row r="119" spans="1:6" ht="12.75" customHeight="1" x14ac:dyDescent="0.2">
      <c r="A119" s="83" t="s">
        <v>146</v>
      </c>
      <c r="B119" s="83">
        <v>15</v>
      </c>
      <c r="C119" s="84">
        <v>668.90659188999996</v>
      </c>
      <c r="D119" s="84">
        <v>644.70893934000003</v>
      </c>
      <c r="E119" s="84">
        <v>95.395788929999995</v>
      </c>
      <c r="F119" s="84">
        <v>95.395788929999995</v>
      </c>
    </row>
    <row r="120" spans="1:6" ht="12.75" customHeight="1" x14ac:dyDescent="0.2">
      <c r="A120" s="83" t="s">
        <v>146</v>
      </c>
      <c r="B120" s="83">
        <v>16</v>
      </c>
      <c r="C120" s="84">
        <v>626.96935478</v>
      </c>
      <c r="D120" s="84">
        <v>605.44797172999995</v>
      </c>
      <c r="E120" s="84">
        <v>89.586452730000005</v>
      </c>
      <c r="F120" s="84">
        <v>89.586452730000005</v>
      </c>
    </row>
    <row r="121" spans="1:6" ht="12.75" customHeight="1" x14ac:dyDescent="0.2">
      <c r="A121" s="83" t="s">
        <v>146</v>
      </c>
      <c r="B121" s="83">
        <v>17</v>
      </c>
      <c r="C121" s="84">
        <v>579.73010905000001</v>
      </c>
      <c r="D121" s="84">
        <v>560.41963290000001</v>
      </c>
      <c r="E121" s="84">
        <v>82.92373465</v>
      </c>
      <c r="F121" s="84">
        <v>82.92373465</v>
      </c>
    </row>
    <row r="122" spans="1:6" ht="12.75" customHeight="1" x14ac:dyDescent="0.2">
      <c r="A122" s="83" t="s">
        <v>146</v>
      </c>
      <c r="B122" s="83">
        <v>18</v>
      </c>
      <c r="C122" s="84">
        <v>541.60906983999996</v>
      </c>
      <c r="D122" s="84">
        <v>519.94022715999995</v>
      </c>
      <c r="E122" s="84">
        <v>76.934109550000002</v>
      </c>
      <c r="F122" s="84">
        <v>76.934109550000002</v>
      </c>
    </row>
    <row r="123" spans="1:6" ht="12.75" customHeight="1" x14ac:dyDescent="0.2">
      <c r="A123" s="83" t="s">
        <v>146</v>
      </c>
      <c r="B123" s="83">
        <v>19</v>
      </c>
      <c r="C123" s="84">
        <v>514.45456710999997</v>
      </c>
      <c r="D123" s="84">
        <v>491.95816459999998</v>
      </c>
      <c r="E123" s="84">
        <v>72.793681570000004</v>
      </c>
      <c r="F123" s="84">
        <v>72.793681570000004</v>
      </c>
    </row>
    <row r="124" spans="1:6" ht="12.75" customHeight="1" x14ac:dyDescent="0.2">
      <c r="A124" s="83" t="s">
        <v>146</v>
      </c>
      <c r="B124" s="83">
        <v>20</v>
      </c>
      <c r="C124" s="84">
        <v>506.57131040000002</v>
      </c>
      <c r="D124" s="84">
        <v>483.50446578999998</v>
      </c>
      <c r="E124" s="84">
        <v>71.542811259999993</v>
      </c>
      <c r="F124" s="84">
        <v>71.542811259999993</v>
      </c>
    </row>
    <row r="125" spans="1:6" ht="12.75" customHeight="1" x14ac:dyDescent="0.2">
      <c r="A125" s="83" t="s">
        <v>146</v>
      </c>
      <c r="B125" s="83">
        <v>21</v>
      </c>
      <c r="C125" s="84">
        <v>529.79893660000005</v>
      </c>
      <c r="D125" s="84">
        <v>504.07437519000001</v>
      </c>
      <c r="E125" s="84">
        <v>74.586483549999997</v>
      </c>
      <c r="F125" s="84">
        <v>74.586483549999997</v>
      </c>
    </row>
    <row r="126" spans="1:6" ht="12.75" customHeight="1" x14ac:dyDescent="0.2">
      <c r="A126" s="83" t="s">
        <v>146</v>
      </c>
      <c r="B126" s="83">
        <v>22</v>
      </c>
      <c r="C126" s="84">
        <v>528.10820749000004</v>
      </c>
      <c r="D126" s="84">
        <v>503.40775711999999</v>
      </c>
      <c r="E126" s="84">
        <v>74.487845930000006</v>
      </c>
      <c r="F126" s="84">
        <v>74.487845930000006</v>
      </c>
    </row>
    <row r="127" spans="1:6" ht="12.75" customHeight="1" x14ac:dyDescent="0.2">
      <c r="A127" s="83" t="s">
        <v>146</v>
      </c>
      <c r="B127" s="83">
        <v>23</v>
      </c>
      <c r="C127" s="84">
        <v>545.34483465999995</v>
      </c>
      <c r="D127" s="84">
        <v>522.02799211000001</v>
      </c>
      <c r="E127" s="84">
        <v>77.243030320000003</v>
      </c>
      <c r="F127" s="84">
        <v>77.243030320000003</v>
      </c>
    </row>
    <row r="128" spans="1:6" ht="12.75" customHeight="1" x14ac:dyDescent="0.2">
      <c r="A128" s="83" t="s">
        <v>146</v>
      </c>
      <c r="B128" s="83">
        <v>24</v>
      </c>
      <c r="C128" s="84">
        <v>589.73402458999999</v>
      </c>
      <c r="D128" s="84">
        <v>565.97221092999996</v>
      </c>
      <c r="E128" s="84">
        <v>83.74533418</v>
      </c>
      <c r="F128" s="84">
        <v>83.74533418</v>
      </c>
    </row>
    <row r="129" spans="1:6" ht="12.75" customHeight="1" x14ac:dyDescent="0.2">
      <c r="A129" s="83" t="s">
        <v>147</v>
      </c>
      <c r="B129" s="83">
        <v>1</v>
      </c>
      <c r="C129" s="84">
        <v>648.89199537000002</v>
      </c>
      <c r="D129" s="84">
        <v>624.29387112999996</v>
      </c>
      <c r="E129" s="84">
        <v>92.375028060000005</v>
      </c>
      <c r="F129" s="84">
        <v>92.375028060000005</v>
      </c>
    </row>
    <row r="130" spans="1:6" ht="12.75" customHeight="1" x14ac:dyDescent="0.2">
      <c r="A130" s="83" t="s">
        <v>147</v>
      </c>
      <c r="B130" s="83">
        <v>2</v>
      </c>
      <c r="C130" s="84">
        <v>735.17254515000002</v>
      </c>
      <c r="D130" s="84">
        <v>710.17419070999995</v>
      </c>
      <c r="E130" s="84">
        <v>105.08250013</v>
      </c>
      <c r="F130" s="84">
        <v>105.08250013</v>
      </c>
    </row>
    <row r="131" spans="1:6" ht="12.75" customHeight="1" x14ac:dyDescent="0.2">
      <c r="A131" s="83" t="s">
        <v>147</v>
      </c>
      <c r="B131" s="83">
        <v>3</v>
      </c>
      <c r="C131" s="84">
        <v>812.65574335999997</v>
      </c>
      <c r="D131" s="84">
        <v>787.02798875999997</v>
      </c>
      <c r="E131" s="84">
        <v>116.45434290999999</v>
      </c>
      <c r="F131" s="84">
        <v>116.45434290999999</v>
      </c>
    </row>
    <row r="132" spans="1:6" ht="12.75" customHeight="1" x14ac:dyDescent="0.2">
      <c r="A132" s="83" t="s">
        <v>147</v>
      </c>
      <c r="B132" s="83">
        <v>4</v>
      </c>
      <c r="C132" s="84">
        <v>833.97954005999998</v>
      </c>
      <c r="D132" s="84">
        <v>808.06074422999995</v>
      </c>
      <c r="E132" s="84">
        <v>119.56650125</v>
      </c>
      <c r="F132" s="84">
        <v>119.56650125</v>
      </c>
    </row>
    <row r="133" spans="1:6" ht="12.75" customHeight="1" x14ac:dyDescent="0.2">
      <c r="A133" s="83" t="s">
        <v>147</v>
      </c>
      <c r="B133" s="83">
        <v>5</v>
      </c>
      <c r="C133" s="84">
        <v>833.60257093999996</v>
      </c>
      <c r="D133" s="84">
        <v>807.77915830999996</v>
      </c>
      <c r="E133" s="84">
        <v>119.52483576</v>
      </c>
      <c r="F133" s="84">
        <v>119.52483576</v>
      </c>
    </row>
    <row r="134" spans="1:6" ht="12.75" customHeight="1" x14ac:dyDescent="0.2">
      <c r="A134" s="83" t="s">
        <v>147</v>
      </c>
      <c r="B134" s="83">
        <v>6</v>
      </c>
      <c r="C134" s="84">
        <v>813.23914620000005</v>
      </c>
      <c r="D134" s="84">
        <v>787.71633760999998</v>
      </c>
      <c r="E134" s="84">
        <v>116.55619597</v>
      </c>
      <c r="F134" s="84">
        <v>116.55619597</v>
      </c>
    </row>
    <row r="135" spans="1:6" ht="12.75" customHeight="1" x14ac:dyDescent="0.2">
      <c r="A135" s="83" t="s">
        <v>147</v>
      </c>
      <c r="B135" s="83">
        <v>7</v>
      </c>
      <c r="C135" s="84">
        <v>750.92114661000005</v>
      </c>
      <c r="D135" s="84">
        <v>725.91242376000002</v>
      </c>
      <c r="E135" s="84">
        <v>107.41124271</v>
      </c>
      <c r="F135" s="84">
        <v>107.41124271</v>
      </c>
    </row>
    <row r="136" spans="1:6" ht="12.75" customHeight="1" x14ac:dyDescent="0.2">
      <c r="A136" s="83" t="s">
        <v>147</v>
      </c>
      <c r="B136" s="83">
        <v>8</v>
      </c>
      <c r="C136" s="84">
        <v>693.72822328999996</v>
      </c>
      <c r="D136" s="84">
        <v>668.86863407999999</v>
      </c>
      <c r="E136" s="84">
        <v>98.970631780000005</v>
      </c>
      <c r="F136" s="84">
        <v>98.970631780000005</v>
      </c>
    </row>
    <row r="137" spans="1:6" ht="12.75" customHeight="1" x14ac:dyDescent="0.2">
      <c r="A137" s="83" t="s">
        <v>147</v>
      </c>
      <c r="B137" s="83">
        <v>9</v>
      </c>
      <c r="C137" s="84">
        <v>628.50286304999997</v>
      </c>
      <c r="D137" s="84">
        <v>603.94808759</v>
      </c>
      <c r="E137" s="84">
        <v>89.364519049999998</v>
      </c>
      <c r="F137" s="84">
        <v>89.364519049999998</v>
      </c>
    </row>
    <row r="138" spans="1:6" ht="12.75" customHeight="1" x14ac:dyDescent="0.2">
      <c r="A138" s="83" t="s">
        <v>147</v>
      </c>
      <c r="B138" s="83">
        <v>10</v>
      </c>
      <c r="C138" s="84">
        <v>595.80761116999997</v>
      </c>
      <c r="D138" s="84">
        <v>571.39661048000005</v>
      </c>
      <c r="E138" s="84">
        <v>84.547967499999999</v>
      </c>
      <c r="F138" s="84">
        <v>84.547967499999999</v>
      </c>
    </row>
    <row r="139" spans="1:6" ht="12.75" customHeight="1" x14ac:dyDescent="0.2">
      <c r="A139" s="83" t="s">
        <v>147</v>
      </c>
      <c r="B139" s="83">
        <v>11</v>
      </c>
      <c r="C139" s="84">
        <v>593.00907175999998</v>
      </c>
      <c r="D139" s="84">
        <v>568.46290706000002</v>
      </c>
      <c r="E139" s="84">
        <v>84.113875559999997</v>
      </c>
      <c r="F139" s="84">
        <v>84.113875559999997</v>
      </c>
    </row>
    <row r="140" spans="1:6" ht="12.75" customHeight="1" x14ac:dyDescent="0.2">
      <c r="A140" s="83" t="s">
        <v>147</v>
      </c>
      <c r="B140" s="83">
        <v>12</v>
      </c>
      <c r="C140" s="84">
        <v>617.00883162000002</v>
      </c>
      <c r="D140" s="84">
        <v>592.34794882000006</v>
      </c>
      <c r="E140" s="84">
        <v>87.648078769999998</v>
      </c>
      <c r="F140" s="84">
        <v>87.648078769999998</v>
      </c>
    </row>
    <row r="141" spans="1:6" ht="12.75" customHeight="1" x14ac:dyDescent="0.2">
      <c r="A141" s="83" t="s">
        <v>147</v>
      </c>
      <c r="B141" s="83">
        <v>13</v>
      </c>
      <c r="C141" s="84">
        <v>626.73094575000005</v>
      </c>
      <c r="D141" s="84">
        <v>601.57279405999998</v>
      </c>
      <c r="E141" s="84">
        <v>89.013053470000003</v>
      </c>
      <c r="F141" s="84">
        <v>89.013053470000003</v>
      </c>
    </row>
    <row r="142" spans="1:6" ht="12.75" customHeight="1" x14ac:dyDescent="0.2">
      <c r="A142" s="83" t="s">
        <v>147</v>
      </c>
      <c r="B142" s="83">
        <v>14</v>
      </c>
      <c r="C142" s="84">
        <v>654.22432203000005</v>
      </c>
      <c r="D142" s="84">
        <v>629.07198033999998</v>
      </c>
      <c r="E142" s="84">
        <v>93.08203159</v>
      </c>
      <c r="F142" s="84">
        <v>93.08203159</v>
      </c>
    </row>
    <row r="143" spans="1:6" ht="12.75" customHeight="1" x14ac:dyDescent="0.2">
      <c r="A143" s="83" t="s">
        <v>147</v>
      </c>
      <c r="B143" s="83">
        <v>15</v>
      </c>
      <c r="C143" s="84">
        <v>682.56154894999997</v>
      </c>
      <c r="D143" s="84">
        <v>657.14538794999999</v>
      </c>
      <c r="E143" s="84">
        <v>97.23597565</v>
      </c>
      <c r="F143" s="84">
        <v>97.23597565</v>
      </c>
    </row>
    <row r="144" spans="1:6" ht="12.75" customHeight="1" x14ac:dyDescent="0.2">
      <c r="A144" s="83" t="s">
        <v>147</v>
      </c>
      <c r="B144" s="83">
        <v>16</v>
      </c>
      <c r="C144" s="84">
        <v>646.67355352000004</v>
      </c>
      <c r="D144" s="84">
        <v>621.59112286000004</v>
      </c>
      <c r="E144" s="84">
        <v>91.97510991</v>
      </c>
      <c r="F144" s="84">
        <v>91.97510991</v>
      </c>
    </row>
    <row r="145" spans="1:6" ht="12.75" customHeight="1" x14ac:dyDescent="0.2">
      <c r="A145" s="83" t="s">
        <v>147</v>
      </c>
      <c r="B145" s="83">
        <v>17</v>
      </c>
      <c r="C145" s="84">
        <v>610.01611680999997</v>
      </c>
      <c r="D145" s="84">
        <v>585.51797178000004</v>
      </c>
      <c r="E145" s="84">
        <v>86.637466059999994</v>
      </c>
      <c r="F145" s="84">
        <v>86.637466059999994</v>
      </c>
    </row>
    <row r="146" spans="1:6" ht="12.75" customHeight="1" x14ac:dyDescent="0.2">
      <c r="A146" s="83" t="s">
        <v>147</v>
      </c>
      <c r="B146" s="83">
        <v>18</v>
      </c>
      <c r="C146" s="84">
        <v>597.75194314999999</v>
      </c>
      <c r="D146" s="84">
        <v>573.33914986000002</v>
      </c>
      <c r="E146" s="84">
        <v>84.835399649999999</v>
      </c>
      <c r="F146" s="84">
        <v>84.835399649999999</v>
      </c>
    </row>
    <row r="147" spans="1:6" ht="12.75" customHeight="1" x14ac:dyDescent="0.2">
      <c r="A147" s="83" t="s">
        <v>147</v>
      </c>
      <c r="B147" s="83">
        <v>19</v>
      </c>
      <c r="C147" s="84">
        <v>616.53526002000001</v>
      </c>
      <c r="D147" s="84">
        <v>592.36657226</v>
      </c>
      <c r="E147" s="84">
        <v>87.650834430000003</v>
      </c>
      <c r="F147" s="84">
        <v>87.650834430000003</v>
      </c>
    </row>
    <row r="148" spans="1:6" ht="12.75" customHeight="1" x14ac:dyDescent="0.2">
      <c r="A148" s="83" t="s">
        <v>147</v>
      </c>
      <c r="B148" s="83">
        <v>20</v>
      </c>
      <c r="C148" s="84">
        <v>593.0377264</v>
      </c>
      <c r="D148" s="84">
        <v>569.4907389</v>
      </c>
      <c r="E148" s="84">
        <v>84.265960980000003</v>
      </c>
      <c r="F148" s="84">
        <v>84.265960980000003</v>
      </c>
    </row>
    <row r="149" spans="1:6" ht="12.75" customHeight="1" x14ac:dyDescent="0.2">
      <c r="A149" s="83" t="s">
        <v>147</v>
      </c>
      <c r="B149" s="83">
        <v>21</v>
      </c>
      <c r="C149" s="84">
        <v>594.48488814999996</v>
      </c>
      <c r="D149" s="84">
        <v>571.71079071999998</v>
      </c>
      <c r="E149" s="84">
        <v>84.594455870000004</v>
      </c>
      <c r="F149" s="84">
        <v>84.594455870000004</v>
      </c>
    </row>
    <row r="150" spans="1:6" ht="12.75" customHeight="1" x14ac:dyDescent="0.2">
      <c r="A150" s="83" t="s">
        <v>147</v>
      </c>
      <c r="B150" s="83">
        <v>22</v>
      </c>
      <c r="C150" s="84">
        <v>626.67096545000004</v>
      </c>
      <c r="D150" s="84">
        <v>602.91472858999998</v>
      </c>
      <c r="E150" s="84">
        <v>89.211615789999996</v>
      </c>
      <c r="F150" s="84">
        <v>89.211615789999996</v>
      </c>
    </row>
    <row r="151" spans="1:6" ht="12.75" customHeight="1" x14ac:dyDescent="0.2">
      <c r="A151" s="83" t="s">
        <v>147</v>
      </c>
      <c r="B151" s="83">
        <v>23</v>
      </c>
      <c r="C151" s="84">
        <v>623.48450934000005</v>
      </c>
      <c r="D151" s="84">
        <v>599.28704203999996</v>
      </c>
      <c r="E151" s="84">
        <v>88.674837100000005</v>
      </c>
      <c r="F151" s="84">
        <v>88.674837100000005</v>
      </c>
    </row>
    <row r="152" spans="1:6" ht="12.75" customHeight="1" x14ac:dyDescent="0.2">
      <c r="A152" s="83" t="s">
        <v>147</v>
      </c>
      <c r="B152" s="83">
        <v>24</v>
      </c>
      <c r="C152" s="84">
        <v>657.84444661999999</v>
      </c>
      <c r="D152" s="84">
        <v>633.38891586</v>
      </c>
      <c r="E152" s="84">
        <v>93.720796539999995</v>
      </c>
      <c r="F152" s="84">
        <v>93.720796539999995</v>
      </c>
    </row>
    <row r="153" spans="1:6" ht="12.75" customHeight="1" x14ac:dyDescent="0.2">
      <c r="A153" s="83" t="s">
        <v>148</v>
      </c>
      <c r="B153" s="83">
        <v>1</v>
      </c>
      <c r="C153" s="84">
        <v>729.10812595000004</v>
      </c>
      <c r="D153" s="84">
        <v>703.65410472999997</v>
      </c>
      <c r="E153" s="84">
        <v>104.11774114000001</v>
      </c>
      <c r="F153" s="84">
        <v>104.11774114000001</v>
      </c>
    </row>
    <row r="154" spans="1:6" ht="12.75" customHeight="1" x14ac:dyDescent="0.2">
      <c r="A154" s="83" t="s">
        <v>148</v>
      </c>
      <c r="B154" s="83">
        <v>2</v>
      </c>
      <c r="C154" s="84">
        <v>811.09948080000004</v>
      </c>
      <c r="D154" s="84">
        <v>785.23805700000003</v>
      </c>
      <c r="E154" s="84">
        <v>116.18949168</v>
      </c>
      <c r="F154" s="84">
        <v>116.18949168</v>
      </c>
    </row>
    <row r="155" spans="1:6" ht="12.75" customHeight="1" x14ac:dyDescent="0.2">
      <c r="A155" s="83" t="s">
        <v>148</v>
      </c>
      <c r="B155" s="83">
        <v>3</v>
      </c>
      <c r="C155" s="84">
        <v>873.16358881999997</v>
      </c>
      <c r="D155" s="84">
        <v>846.79203459999997</v>
      </c>
      <c r="E155" s="84">
        <v>125.29746258</v>
      </c>
      <c r="F155" s="84">
        <v>125.29746258</v>
      </c>
    </row>
    <row r="156" spans="1:6" ht="12.75" customHeight="1" x14ac:dyDescent="0.2">
      <c r="A156" s="83" t="s">
        <v>148</v>
      </c>
      <c r="B156" s="83">
        <v>4</v>
      </c>
      <c r="C156" s="84">
        <v>895.01600527000005</v>
      </c>
      <c r="D156" s="84">
        <v>868.64906358999997</v>
      </c>
      <c r="E156" s="84">
        <v>128.53158637999999</v>
      </c>
      <c r="F156" s="84">
        <v>128.53158637999999</v>
      </c>
    </row>
    <row r="157" spans="1:6" ht="12.75" customHeight="1" x14ac:dyDescent="0.2">
      <c r="A157" s="83" t="s">
        <v>148</v>
      </c>
      <c r="B157" s="83">
        <v>5</v>
      </c>
      <c r="C157" s="84">
        <v>893.65626867000003</v>
      </c>
      <c r="D157" s="84">
        <v>872.84706802999995</v>
      </c>
      <c r="E157" s="84">
        <v>129.15275342000001</v>
      </c>
      <c r="F157" s="84">
        <v>129.15275342000001</v>
      </c>
    </row>
    <row r="158" spans="1:6" ht="12.75" customHeight="1" x14ac:dyDescent="0.2">
      <c r="A158" s="83" t="s">
        <v>148</v>
      </c>
      <c r="B158" s="83">
        <v>6</v>
      </c>
      <c r="C158" s="84">
        <v>880.69213185000001</v>
      </c>
      <c r="D158" s="84">
        <v>859.55225281000003</v>
      </c>
      <c r="E158" s="84">
        <v>127.18555658</v>
      </c>
      <c r="F158" s="84">
        <v>127.18555658</v>
      </c>
    </row>
    <row r="159" spans="1:6" ht="12.75" customHeight="1" x14ac:dyDescent="0.2">
      <c r="A159" s="83" t="s">
        <v>148</v>
      </c>
      <c r="B159" s="83">
        <v>7</v>
      </c>
      <c r="C159" s="84">
        <v>820.25143103000005</v>
      </c>
      <c r="D159" s="84">
        <v>798.86512191999998</v>
      </c>
      <c r="E159" s="84">
        <v>118.20585059</v>
      </c>
      <c r="F159" s="84">
        <v>118.20585059</v>
      </c>
    </row>
    <row r="160" spans="1:6" ht="12.75" customHeight="1" x14ac:dyDescent="0.2">
      <c r="A160" s="83" t="s">
        <v>148</v>
      </c>
      <c r="B160" s="83">
        <v>8</v>
      </c>
      <c r="C160" s="84">
        <v>768.17935949000002</v>
      </c>
      <c r="D160" s="84">
        <v>747.92985511999996</v>
      </c>
      <c r="E160" s="84">
        <v>110.6691008</v>
      </c>
      <c r="F160" s="84">
        <v>110.6691008</v>
      </c>
    </row>
    <row r="161" spans="1:6" ht="12.75" customHeight="1" x14ac:dyDescent="0.2">
      <c r="A161" s="83" t="s">
        <v>148</v>
      </c>
      <c r="B161" s="83">
        <v>9</v>
      </c>
      <c r="C161" s="84">
        <v>706.12263208000002</v>
      </c>
      <c r="D161" s="84">
        <v>681.63309679999998</v>
      </c>
      <c r="E161" s="84">
        <v>100.85935383</v>
      </c>
      <c r="F161" s="84">
        <v>100.85935383</v>
      </c>
    </row>
    <row r="162" spans="1:6" ht="12.75" customHeight="1" x14ac:dyDescent="0.2">
      <c r="A162" s="83" t="s">
        <v>148</v>
      </c>
      <c r="B162" s="83">
        <v>10</v>
      </c>
      <c r="C162" s="84">
        <v>666.75138975000004</v>
      </c>
      <c r="D162" s="84">
        <v>642.56554675999996</v>
      </c>
      <c r="E162" s="84">
        <v>95.078637090000001</v>
      </c>
      <c r="F162" s="84">
        <v>95.078637090000001</v>
      </c>
    </row>
    <row r="163" spans="1:6" ht="12.75" customHeight="1" x14ac:dyDescent="0.2">
      <c r="A163" s="83" t="s">
        <v>148</v>
      </c>
      <c r="B163" s="83">
        <v>11</v>
      </c>
      <c r="C163" s="84">
        <v>671.98535002000006</v>
      </c>
      <c r="D163" s="84">
        <v>647.23770976000003</v>
      </c>
      <c r="E163" s="84">
        <v>95.769964060000007</v>
      </c>
      <c r="F163" s="84">
        <v>95.769964060000007</v>
      </c>
    </row>
    <row r="164" spans="1:6" ht="12.75" customHeight="1" x14ac:dyDescent="0.2">
      <c r="A164" s="83" t="s">
        <v>148</v>
      </c>
      <c r="B164" s="83">
        <v>12</v>
      </c>
      <c r="C164" s="84">
        <v>675.72459241000001</v>
      </c>
      <c r="D164" s="84">
        <v>650.77572253000005</v>
      </c>
      <c r="E164" s="84">
        <v>96.293473969999994</v>
      </c>
      <c r="F164" s="84">
        <v>96.293473969999994</v>
      </c>
    </row>
    <row r="165" spans="1:6" ht="12.75" customHeight="1" x14ac:dyDescent="0.2">
      <c r="A165" s="83" t="s">
        <v>148</v>
      </c>
      <c r="B165" s="83">
        <v>13</v>
      </c>
      <c r="C165" s="84">
        <v>689.62691746999997</v>
      </c>
      <c r="D165" s="84">
        <v>665.3082167</v>
      </c>
      <c r="E165" s="84">
        <v>98.443806719999998</v>
      </c>
      <c r="F165" s="84">
        <v>98.443806719999998</v>
      </c>
    </row>
    <row r="166" spans="1:6" ht="12.75" customHeight="1" x14ac:dyDescent="0.2">
      <c r="A166" s="83" t="s">
        <v>148</v>
      </c>
      <c r="B166" s="83">
        <v>14</v>
      </c>
      <c r="C166" s="84">
        <v>729.01896637000004</v>
      </c>
      <c r="D166" s="84">
        <v>703.93766102999996</v>
      </c>
      <c r="E166" s="84">
        <v>104.15969817</v>
      </c>
      <c r="F166" s="84">
        <v>104.15969817</v>
      </c>
    </row>
    <row r="167" spans="1:6" ht="12.75" customHeight="1" x14ac:dyDescent="0.2">
      <c r="A167" s="83" t="s">
        <v>148</v>
      </c>
      <c r="B167" s="83">
        <v>15</v>
      </c>
      <c r="C167" s="84">
        <v>759.27525727</v>
      </c>
      <c r="D167" s="84">
        <v>734.31315706999999</v>
      </c>
      <c r="E167" s="84">
        <v>108.65427585</v>
      </c>
      <c r="F167" s="84">
        <v>108.65427585</v>
      </c>
    </row>
    <row r="168" spans="1:6" ht="12.75" customHeight="1" x14ac:dyDescent="0.2">
      <c r="A168" s="83" t="s">
        <v>148</v>
      </c>
      <c r="B168" s="83">
        <v>16</v>
      </c>
      <c r="C168" s="84">
        <v>716.13489248999997</v>
      </c>
      <c r="D168" s="84">
        <v>691.35867014999997</v>
      </c>
      <c r="E168" s="84">
        <v>102.29841987</v>
      </c>
      <c r="F168" s="84">
        <v>102.29841987</v>
      </c>
    </row>
    <row r="169" spans="1:6" ht="12.75" customHeight="1" x14ac:dyDescent="0.2">
      <c r="A169" s="83" t="s">
        <v>148</v>
      </c>
      <c r="B169" s="83">
        <v>17</v>
      </c>
      <c r="C169" s="84">
        <v>667.83260676999998</v>
      </c>
      <c r="D169" s="84">
        <v>643.73589797</v>
      </c>
      <c r="E169" s="84">
        <v>95.251810710000001</v>
      </c>
      <c r="F169" s="84">
        <v>95.251810710000001</v>
      </c>
    </row>
    <row r="170" spans="1:6" ht="12.75" customHeight="1" x14ac:dyDescent="0.2">
      <c r="A170" s="83" t="s">
        <v>148</v>
      </c>
      <c r="B170" s="83">
        <v>18</v>
      </c>
      <c r="C170" s="84">
        <v>623.44281340999999</v>
      </c>
      <c r="D170" s="84">
        <v>599.69362186000001</v>
      </c>
      <c r="E170" s="84">
        <v>88.734997579999998</v>
      </c>
      <c r="F170" s="84">
        <v>88.734997579999998</v>
      </c>
    </row>
    <row r="171" spans="1:6" ht="12.75" customHeight="1" x14ac:dyDescent="0.2">
      <c r="A171" s="83" t="s">
        <v>148</v>
      </c>
      <c r="B171" s="83">
        <v>19</v>
      </c>
      <c r="C171" s="84">
        <v>595.08518418999995</v>
      </c>
      <c r="D171" s="84">
        <v>575.39315707000003</v>
      </c>
      <c r="E171" s="84">
        <v>85.139325380000002</v>
      </c>
      <c r="F171" s="84">
        <v>85.139325380000002</v>
      </c>
    </row>
    <row r="172" spans="1:6" ht="12.75" customHeight="1" x14ac:dyDescent="0.2">
      <c r="A172" s="83" t="s">
        <v>148</v>
      </c>
      <c r="B172" s="83">
        <v>20</v>
      </c>
      <c r="C172" s="84">
        <v>597.61610688999997</v>
      </c>
      <c r="D172" s="84">
        <v>577.12599408999995</v>
      </c>
      <c r="E172" s="84">
        <v>85.395728460000001</v>
      </c>
      <c r="F172" s="84">
        <v>85.395728460000001</v>
      </c>
    </row>
    <row r="173" spans="1:6" ht="12.75" customHeight="1" x14ac:dyDescent="0.2">
      <c r="A173" s="83" t="s">
        <v>148</v>
      </c>
      <c r="B173" s="83">
        <v>21</v>
      </c>
      <c r="C173" s="84">
        <v>588.05800805000001</v>
      </c>
      <c r="D173" s="84">
        <v>567.33626833000005</v>
      </c>
      <c r="E173" s="84">
        <v>83.947169959999997</v>
      </c>
      <c r="F173" s="84">
        <v>83.947169959999997</v>
      </c>
    </row>
    <row r="174" spans="1:6" ht="12.75" customHeight="1" x14ac:dyDescent="0.2">
      <c r="A174" s="83" t="s">
        <v>148</v>
      </c>
      <c r="B174" s="83">
        <v>22</v>
      </c>
      <c r="C174" s="84">
        <v>594.71045260000005</v>
      </c>
      <c r="D174" s="84">
        <v>572.96444867000002</v>
      </c>
      <c r="E174" s="84">
        <v>84.779956159999998</v>
      </c>
      <c r="F174" s="84">
        <v>84.779956159999998</v>
      </c>
    </row>
    <row r="175" spans="1:6" ht="12.75" customHeight="1" x14ac:dyDescent="0.2">
      <c r="A175" s="83" t="s">
        <v>148</v>
      </c>
      <c r="B175" s="83">
        <v>23</v>
      </c>
      <c r="C175" s="84">
        <v>615.76691186999994</v>
      </c>
      <c r="D175" s="84">
        <v>593.93098136000003</v>
      </c>
      <c r="E175" s="84">
        <v>87.882315689999999</v>
      </c>
      <c r="F175" s="84">
        <v>87.882315689999999</v>
      </c>
    </row>
    <row r="176" spans="1:6" ht="12.75" customHeight="1" x14ac:dyDescent="0.2">
      <c r="A176" s="83" t="s">
        <v>148</v>
      </c>
      <c r="B176" s="83">
        <v>24</v>
      </c>
      <c r="C176" s="84">
        <v>657.71019693999995</v>
      </c>
      <c r="D176" s="84">
        <v>633.59265645000005</v>
      </c>
      <c r="E176" s="84">
        <v>93.750943460000002</v>
      </c>
      <c r="F176" s="84">
        <v>93.750943460000002</v>
      </c>
    </row>
    <row r="177" spans="1:6" ht="12.75" customHeight="1" x14ac:dyDescent="0.2">
      <c r="A177" s="83" t="s">
        <v>149</v>
      </c>
      <c r="B177" s="83">
        <v>1</v>
      </c>
      <c r="C177" s="84">
        <v>713.01131162000001</v>
      </c>
      <c r="D177" s="84">
        <v>691.22322107000002</v>
      </c>
      <c r="E177" s="84">
        <v>102.27837785</v>
      </c>
      <c r="F177" s="84">
        <v>102.27837785</v>
      </c>
    </row>
    <row r="178" spans="1:6" ht="12.75" customHeight="1" x14ac:dyDescent="0.2">
      <c r="A178" s="83" t="s">
        <v>149</v>
      </c>
      <c r="B178" s="83">
        <v>2</v>
      </c>
      <c r="C178" s="84">
        <v>799.04393832000005</v>
      </c>
      <c r="D178" s="84">
        <v>776.87283410999999</v>
      </c>
      <c r="E178" s="84">
        <v>114.95171292000001</v>
      </c>
      <c r="F178" s="84">
        <v>114.95171292000001</v>
      </c>
    </row>
    <row r="179" spans="1:6" ht="12.75" customHeight="1" x14ac:dyDescent="0.2">
      <c r="A179" s="83" t="s">
        <v>149</v>
      </c>
      <c r="B179" s="83">
        <v>3</v>
      </c>
      <c r="C179" s="84">
        <v>870.41274109999995</v>
      </c>
      <c r="D179" s="84">
        <v>849.97952926999994</v>
      </c>
      <c r="E179" s="84">
        <v>125.7691073</v>
      </c>
      <c r="F179" s="84">
        <v>125.7691073</v>
      </c>
    </row>
    <row r="180" spans="1:6" ht="12.75" customHeight="1" x14ac:dyDescent="0.2">
      <c r="A180" s="83" t="s">
        <v>149</v>
      </c>
      <c r="B180" s="83">
        <v>4</v>
      </c>
      <c r="C180" s="84">
        <v>898.59298969999998</v>
      </c>
      <c r="D180" s="84">
        <v>873.40268929000001</v>
      </c>
      <c r="E180" s="84">
        <v>129.23496714999999</v>
      </c>
      <c r="F180" s="84">
        <v>129.23496714999999</v>
      </c>
    </row>
    <row r="181" spans="1:6" ht="12.75" customHeight="1" x14ac:dyDescent="0.2">
      <c r="A181" s="83" t="s">
        <v>149</v>
      </c>
      <c r="B181" s="83">
        <v>5</v>
      </c>
      <c r="C181" s="84">
        <v>894.79902007999999</v>
      </c>
      <c r="D181" s="84">
        <v>868.60682387999998</v>
      </c>
      <c r="E181" s="84">
        <v>128.52533629000001</v>
      </c>
      <c r="F181" s="84">
        <v>128.52533629000001</v>
      </c>
    </row>
    <row r="182" spans="1:6" ht="12.75" customHeight="1" x14ac:dyDescent="0.2">
      <c r="A182" s="83" t="s">
        <v>149</v>
      </c>
      <c r="B182" s="83">
        <v>6</v>
      </c>
      <c r="C182" s="84">
        <v>868.13719014000003</v>
      </c>
      <c r="D182" s="84">
        <v>848.48587688999999</v>
      </c>
      <c r="E182" s="84">
        <v>125.54809571</v>
      </c>
      <c r="F182" s="84">
        <v>125.54809571</v>
      </c>
    </row>
    <row r="183" spans="1:6" ht="12.75" customHeight="1" x14ac:dyDescent="0.2">
      <c r="A183" s="83" t="s">
        <v>149</v>
      </c>
      <c r="B183" s="83">
        <v>7</v>
      </c>
      <c r="C183" s="84">
        <v>825.36462548999998</v>
      </c>
      <c r="D183" s="84">
        <v>801.52793582000004</v>
      </c>
      <c r="E183" s="84">
        <v>118.59985974999999</v>
      </c>
      <c r="F183" s="84">
        <v>118.59985974999999</v>
      </c>
    </row>
    <row r="184" spans="1:6" ht="12.75" customHeight="1" x14ac:dyDescent="0.2">
      <c r="A184" s="83" t="s">
        <v>149</v>
      </c>
      <c r="B184" s="83">
        <v>8</v>
      </c>
      <c r="C184" s="84">
        <v>770.69828476999999</v>
      </c>
      <c r="D184" s="84">
        <v>748.10856337999996</v>
      </c>
      <c r="E184" s="84">
        <v>110.69554376000001</v>
      </c>
      <c r="F184" s="84">
        <v>110.69554376000001</v>
      </c>
    </row>
    <row r="185" spans="1:6" ht="12.75" customHeight="1" x14ac:dyDescent="0.2">
      <c r="A185" s="83" t="s">
        <v>149</v>
      </c>
      <c r="B185" s="83">
        <v>9</v>
      </c>
      <c r="C185" s="84">
        <v>707.57121655000003</v>
      </c>
      <c r="D185" s="84">
        <v>683.16659503999995</v>
      </c>
      <c r="E185" s="84">
        <v>101.0862613</v>
      </c>
      <c r="F185" s="84">
        <v>101.0862613</v>
      </c>
    </row>
    <row r="186" spans="1:6" ht="12.75" customHeight="1" x14ac:dyDescent="0.2">
      <c r="A186" s="83" t="s">
        <v>149</v>
      </c>
      <c r="B186" s="83">
        <v>10</v>
      </c>
      <c r="C186" s="84">
        <v>676.67077850999999</v>
      </c>
      <c r="D186" s="84">
        <v>651.97655455999995</v>
      </c>
      <c r="E186" s="84">
        <v>96.471157750000003</v>
      </c>
      <c r="F186" s="84">
        <v>96.471157750000003</v>
      </c>
    </row>
    <row r="187" spans="1:6" ht="12.75" customHeight="1" x14ac:dyDescent="0.2">
      <c r="A187" s="83" t="s">
        <v>149</v>
      </c>
      <c r="B187" s="83">
        <v>11</v>
      </c>
      <c r="C187" s="84">
        <v>681.22602658999995</v>
      </c>
      <c r="D187" s="84">
        <v>656.581907</v>
      </c>
      <c r="E187" s="84">
        <v>97.152598940000004</v>
      </c>
      <c r="F187" s="84">
        <v>97.152598940000004</v>
      </c>
    </row>
    <row r="188" spans="1:6" ht="12.75" customHeight="1" x14ac:dyDescent="0.2">
      <c r="A188" s="83" t="s">
        <v>149</v>
      </c>
      <c r="B188" s="83">
        <v>12</v>
      </c>
      <c r="C188" s="84">
        <v>688.98930585000005</v>
      </c>
      <c r="D188" s="84">
        <v>664.7251632</v>
      </c>
      <c r="E188" s="84">
        <v>98.357533910000001</v>
      </c>
      <c r="F188" s="84">
        <v>98.357533910000001</v>
      </c>
    </row>
    <row r="189" spans="1:6" ht="12.75" customHeight="1" x14ac:dyDescent="0.2">
      <c r="A189" s="83" t="s">
        <v>149</v>
      </c>
      <c r="B189" s="83">
        <v>13</v>
      </c>
      <c r="C189" s="84">
        <v>696.83210387999998</v>
      </c>
      <c r="D189" s="84">
        <v>670.21049959000004</v>
      </c>
      <c r="E189" s="84">
        <v>99.169183889999999</v>
      </c>
      <c r="F189" s="84">
        <v>99.169183889999999</v>
      </c>
    </row>
    <row r="190" spans="1:6" ht="12.75" customHeight="1" x14ac:dyDescent="0.2">
      <c r="A190" s="83" t="s">
        <v>149</v>
      </c>
      <c r="B190" s="83">
        <v>14</v>
      </c>
      <c r="C190" s="84">
        <v>728.34314885000003</v>
      </c>
      <c r="D190" s="84">
        <v>699.54343663999998</v>
      </c>
      <c r="E190" s="84">
        <v>103.50949701</v>
      </c>
      <c r="F190" s="84">
        <v>103.50949701</v>
      </c>
    </row>
    <row r="191" spans="1:6" ht="12.75" customHeight="1" x14ac:dyDescent="0.2">
      <c r="A191" s="83" t="s">
        <v>149</v>
      </c>
      <c r="B191" s="83">
        <v>15</v>
      </c>
      <c r="C191" s="84">
        <v>755.72611744000005</v>
      </c>
      <c r="D191" s="84">
        <v>727.14444601000002</v>
      </c>
      <c r="E191" s="84">
        <v>107.59354161</v>
      </c>
      <c r="F191" s="84">
        <v>107.59354161</v>
      </c>
    </row>
    <row r="192" spans="1:6" ht="12.75" customHeight="1" x14ac:dyDescent="0.2">
      <c r="A192" s="83" t="s">
        <v>149</v>
      </c>
      <c r="B192" s="83">
        <v>16</v>
      </c>
      <c r="C192" s="84">
        <v>715.10734070000001</v>
      </c>
      <c r="D192" s="84">
        <v>687.86311895999995</v>
      </c>
      <c r="E192" s="84">
        <v>101.78119289</v>
      </c>
      <c r="F192" s="84">
        <v>101.78119289</v>
      </c>
    </row>
    <row r="193" spans="1:6" ht="12.75" customHeight="1" x14ac:dyDescent="0.2">
      <c r="A193" s="83" t="s">
        <v>149</v>
      </c>
      <c r="B193" s="83">
        <v>17</v>
      </c>
      <c r="C193" s="84">
        <v>659.37276434</v>
      </c>
      <c r="D193" s="84">
        <v>635.35853204</v>
      </c>
      <c r="E193" s="84">
        <v>94.012235160000003</v>
      </c>
      <c r="F193" s="84">
        <v>94.012235160000003</v>
      </c>
    </row>
    <row r="194" spans="1:6" ht="12.75" customHeight="1" x14ac:dyDescent="0.2">
      <c r="A194" s="83" t="s">
        <v>149</v>
      </c>
      <c r="B194" s="83">
        <v>18</v>
      </c>
      <c r="C194" s="84">
        <v>607.10586826999997</v>
      </c>
      <c r="D194" s="84">
        <v>585.49813909</v>
      </c>
      <c r="E194" s="84">
        <v>86.634531469999999</v>
      </c>
      <c r="F194" s="84">
        <v>86.634531469999999</v>
      </c>
    </row>
    <row r="195" spans="1:6" ht="12.75" customHeight="1" x14ac:dyDescent="0.2">
      <c r="A195" s="83" t="s">
        <v>149</v>
      </c>
      <c r="B195" s="83">
        <v>19</v>
      </c>
      <c r="C195" s="84">
        <v>599.31628418000003</v>
      </c>
      <c r="D195" s="84">
        <v>577.54209486000002</v>
      </c>
      <c r="E195" s="84">
        <v>85.457297729999993</v>
      </c>
      <c r="F195" s="84">
        <v>85.457297729999993</v>
      </c>
    </row>
    <row r="196" spans="1:6" ht="12.75" customHeight="1" x14ac:dyDescent="0.2">
      <c r="A196" s="83" t="s">
        <v>149</v>
      </c>
      <c r="B196" s="83">
        <v>20</v>
      </c>
      <c r="C196" s="84">
        <v>608.47114680000004</v>
      </c>
      <c r="D196" s="84">
        <v>584.86927290999995</v>
      </c>
      <c r="E196" s="84">
        <v>86.541479890000005</v>
      </c>
      <c r="F196" s="84">
        <v>86.541479890000005</v>
      </c>
    </row>
    <row r="197" spans="1:6" ht="12.75" customHeight="1" x14ac:dyDescent="0.2">
      <c r="A197" s="83" t="s">
        <v>149</v>
      </c>
      <c r="B197" s="83">
        <v>21</v>
      </c>
      <c r="C197" s="84">
        <v>605.45089972000005</v>
      </c>
      <c r="D197" s="84">
        <v>581.36456082999996</v>
      </c>
      <c r="E197" s="84">
        <v>86.022897389999997</v>
      </c>
      <c r="F197" s="84">
        <v>86.022897389999997</v>
      </c>
    </row>
    <row r="198" spans="1:6" ht="12.75" customHeight="1" x14ac:dyDescent="0.2">
      <c r="A198" s="83" t="s">
        <v>149</v>
      </c>
      <c r="B198" s="83">
        <v>22</v>
      </c>
      <c r="C198" s="84">
        <v>602.42194054000004</v>
      </c>
      <c r="D198" s="84">
        <v>578.25564011999995</v>
      </c>
      <c r="E198" s="84">
        <v>85.562879039999999</v>
      </c>
      <c r="F198" s="84">
        <v>85.562879039999999</v>
      </c>
    </row>
    <row r="199" spans="1:6" ht="12.75" customHeight="1" x14ac:dyDescent="0.2">
      <c r="A199" s="83" t="s">
        <v>149</v>
      </c>
      <c r="B199" s="83">
        <v>23</v>
      </c>
      <c r="C199" s="84">
        <v>605.41264052999998</v>
      </c>
      <c r="D199" s="84">
        <v>581.3170384</v>
      </c>
      <c r="E199" s="84">
        <v>86.015865629999993</v>
      </c>
      <c r="F199" s="84">
        <v>86.015865629999993</v>
      </c>
    </row>
    <row r="200" spans="1:6" ht="12.75" customHeight="1" x14ac:dyDescent="0.2">
      <c r="A200" s="83" t="s">
        <v>149</v>
      </c>
      <c r="B200" s="83">
        <v>24</v>
      </c>
      <c r="C200" s="84">
        <v>643.08884140999999</v>
      </c>
      <c r="D200" s="84">
        <v>620.74774989000002</v>
      </c>
      <c r="E200" s="84">
        <v>91.850318360000003</v>
      </c>
      <c r="F200" s="84">
        <v>91.850318360000003</v>
      </c>
    </row>
    <row r="201" spans="1:6" ht="12.75" customHeight="1" x14ac:dyDescent="0.2">
      <c r="A201" s="83" t="s">
        <v>150</v>
      </c>
      <c r="B201" s="83">
        <v>1</v>
      </c>
      <c r="C201" s="84">
        <v>689.15855146000001</v>
      </c>
      <c r="D201" s="84">
        <v>668.41445011999997</v>
      </c>
      <c r="E201" s="84">
        <v>98.903427440000002</v>
      </c>
      <c r="F201" s="84">
        <v>98.903427440000002</v>
      </c>
    </row>
    <row r="202" spans="1:6" ht="12.75" customHeight="1" x14ac:dyDescent="0.2">
      <c r="A202" s="83" t="s">
        <v>150</v>
      </c>
      <c r="B202" s="83">
        <v>2</v>
      </c>
      <c r="C202" s="84">
        <v>776.55885697999997</v>
      </c>
      <c r="D202" s="84">
        <v>751.66048255999999</v>
      </c>
      <c r="E202" s="84">
        <v>111.22111137</v>
      </c>
      <c r="F202" s="84">
        <v>111.22111137</v>
      </c>
    </row>
    <row r="203" spans="1:6" ht="12.75" customHeight="1" x14ac:dyDescent="0.2">
      <c r="A203" s="83" t="s">
        <v>150</v>
      </c>
      <c r="B203" s="83">
        <v>3</v>
      </c>
      <c r="C203" s="84">
        <v>835.42783024000005</v>
      </c>
      <c r="D203" s="84">
        <v>816.22658683999998</v>
      </c>
      <c r="E203" s="84">
        <v>120.77477827</v>
      </c>
      <c r="F203" s="84">
        <v>120.77477827</v>
      </c>
    </row>
    <row r="204" spans="1:6" ht="12.75" customHeight="1" x14ac:dyDescent="0.2">
      <c r="A204" s="83" t="s">
        <v>150</v>
      </c>
      <c r="B204" s="83">
        <v>4</v>
      </c>
      <c r="C204" s="84">
        <v>849.67740212000001</v>
      </c>
      <c r="D204" s="84">
        <v>828.98361656999998</v>
      </c>
      <c r="E204" s="84">
        <v>122.66240048</v>
      </c>
      <c r="F204" s="84">
        <v>122.66240048</v>
      </c>
    </row>
    <row r="205" spans="1:6" ht="12.75" customHeight="1" x14ac:dyDescent="0.2">
      <c r="A205" s="83" t="s">
        <v>150</v>
      </c>
      <c r="B205" s="83">
        <v>5</v>
      </c>
      <c r="C205" s="84">
        <v>846.71792981999999</v>
      </c>
      <c r="D205" s="84">
        <v>824.81996397</v>
      </c>
      <c r="E205" s="84">
        <v>122.04631639</v>
      </c>
      <c r="F205" s="84">
        <v>122.04631639</v>
      </c>
    </row>
    <row r="206" spans="1:6" ht="12.75" customHeight="1" x14ac:dyDescent="0.2">
      <c r="A206" s="83" t="s">
        <v>150</v>
      </c>
      <c r="B206" s="83">
        <v>6</v>
      </c>
      <c r="C206" s="84">
        <v>826.94460607999997</v>
      </c>
      <c r="D206" s="84">
        <v>805.86129517999996</v>
      </c>
      <c r="E206" s="84">
        <v>119.24105489</v>
      </c>
      <c r="F206" s="84">
        <v>119.24105489</v>
      </c>
    </row>
    <row r="207" spans="1:6" ht="12.75" customHeight="1" x14ac:dyDescent="0.2">
      <c r="A207" s="83" t="s">
        <v>150</v>
      </c>
      <c r="B207" s="83">
        <v>7</v>
      </c>
      <c r="C207" s="84">
        <v>779.61017804999994</v>
      </c>
      <c r="D207" s="84">
        <v>757.19475555999998</v>
      </c>
      <c r="E207" s="84">
        <v>112.04000234999999</v>
      </c>
      <c r="F207" s="84">
        <v>112.04000234999999</v>
      </c>
    </row>
    <row r="208" spans="1:6" ht="12.75" customHeight="1" x14ac:dyDescent="0.2">
      <c r="A208" s="83" t="s">
        <v>150</v>
      </c>
      <c r="B208" s="83">
        <v>8</v>
      </c>
      <c r="C208" s="84">
        <v>726.88516917000004</v>
      </c>
      <c r="D208" s="84">
        <v>703.92556911999998</v>
      </c>
      <c r="E208" s="84">
        <v>104.15790896999999</v>
      </c>
      <c r="F208" s="84">
        <v>104.15790896999999</v>
      </c>
    </row>
    <row r="209" spans="1:6" ht="12.75" customHeight="1" x14ac:dyDescent="0.2">
      <c r="A209" s="83" t="s">
        <v>150</v>
      </c>
      <c r="B209" s="83">
        <v>9</v>
      </c>
      <c r="C209" s="84">
        <v>663.06805039000005</v>
      </c>
      <c r="D209" s="84">
        <v>643.72800087999997</v>
      </c>
      <c r="E209" s="84">
        <v>95.250642189999994</v>
      </c>
      <c r="F209" s="84">
        <v>95.250642189999994</v>
      </c>
    </row>
    <row r="210" spans="1:6" ht="12.75" customHeight="1" x14ac:dyDescent="0.2">
      <c r="A210" s="83" t="s">
        <v>150</v>
      </c>
      <c r="B210" s="83">
        <v>10</v>
      </c>
      <c r="C210" s="84">
        <v>631.48299835</v>
      </c>
      <c r="D210" s="84">
        <v>612.04703299000005</v>
      </c>
      <c r="E210" s="84">
        <v>90.562897480000004</v>
      </c>
      <c r="F210" s="84">
        <v>90.562897480000004</v>
      </c>
    </row>
    <row r="211" spans="1:6" ht="12.75" customHeight="1" x14ac:dyDescent="0.2">
      <c r="A211" s="83" t="s">
        <v>150</v>
      </c>
      <c r="B211" s="83">
        <v>11</v>
      </c>
      <c r="C211" s="84">
        <v>642.00875424000003</v>
      </c>
      <c r="D211" s="84">
        <v>617.67193041999997</v>
      </c>
      <c r="E211" s="84">
        <v>91.395197909999993</v>
      </c>
      <c r="F211" s="84">
        <v>91.395197909999993</v>
      </c>
    </row>
    <row r="212" spans="1:6" ht="12.75" customHeight="1" x14ac:dyDescent="0.2">
      <c r="A212" s="83" t="s">
        <v>150</v>
      </c>
      <c r="B212" s="83">
        <v>12</v>
      </c>
      <c r="C212" s="84">
        <v>649.89517206999994</v>
      </c>
      <c r="D212" s="84">
        <v>625.24995029000002</v>
      </c>
      <c r="E212" s="84">
        <v>92.516496430000004</v>
      </c>
      <c r="F212" s="84">
        <v>92.516496430000004</v>
      </c>
    </row>
    <row r="213" spans="1:6" ht="12.75" customHeight="1" x14ac:dyDescent="0.2">
      <c r="A213" s="83" t="s">
        <v>150</v>
      </c>
      <c r="B213" s="83">
        <v>13</v>
      </c>
      <c r="C213" s="84">
        <v>659.33608894999998</v>
      </c>
      <c r="D213" s="84">
        <v>634.97039490999998</v>
      </c>
      <c r="E213" s="84">
        <v>93.954803589999997</v>
      </c>
      <c r="F213" s="84">
        <v>93.954803589999997</v>
      </c>
    </row>
    <row r="214" spans="1:6" ht="12.75" customHeight="1" x14ac:dyDescent="0.2">
      <c r="A214" s="83" t="s">
        <v>150</v>
      </c>
      <c r="B214" s="83">
        <v>14</v>
      </c>
      <c r="C214" s="84">
        <v>694.15003454999999</v>
      </c>
      <c r="D214" s="84">
        <v>669.52696222999998</v>
      </c>
      <c r="E214" s="84">
        <v>99.068042759999997</v>
      </c>
      <c r="F214" s="84">
        <v>99.068042759999997</v>
      </c>
    </row>
    <row r="215" spans="1:6" ht="12.75" customHeight="1" x14ac:dyDescent="0.2">
      <c r="A215" s="83" t="s">
        <v>150</v>
      </c>
      <c r="B215" s="83">
        <v>15</v>
      </c>
      <c r="C215" s="84">
        <v>722.01177143999996</v>
      </c>
      <c r="D215" s="84">
        <v>697.21891239000001</v>
      </c>
      <c r="E215" s="84">
        <v>103.16554361999999</v>
      </c>
      <c r="F215" s="84">
        <v>103.16554361999999</v>
      </c>
    </row>
    <row r="216" spans="1:6" ht="12.75" customHeight="1" x14ac:dyDescent="0.2">
      <c r="A216" s="83" t="s">
        <v>150</v>
      </c>
      <c r="B216" s="83">
        <v>16</v>
      </c>
      <c r="C216" s="84">
        <v>680.29687518000003</v>
      </c>
      <c r="D216" s="84">
        <v>655.60619718999999</v>
      </c>
      <c r="E216" s="84">
        <v>97.008225870000004</v>
      </c>
      <c r="F216" s="84">
        <v>97.008225870000004</v>
      </c>
    </row>
    <row r="217" spans="1:6" ht="12.75" customHeight="1" x14ac:dyDescent="0.2">
      <c r="A217" s="83" t="s">
        <v>150</v>
      </c>
      <c r="B217" s="83">
        <v>17</v>
      </c>
      <c r="C217" s="84">
        <v>630.54620807000003</v>
      </c>
      <c r="D217" s="84">
        <v>606.54575707000004</v>
      </c>
      <c r="E217" s="84">
        <v>89.748888980000004</v>
      </c>
      <c r="F217" s="84">
        <v>89.748888980000004</v>
      </c>
    </row>
    <row r="218" spans="1:6" ht="12.75" customHeight="1" x14ac:dyDescent="0.2">
      <c r="A218" s="83" t="s">
        <v>150</v>
      </c>
      <c r="B218" s="83">
        <v>18</v>
      </c>
      <c r="C218" s="84">
        <v>583.55977657999995</v>
      </c>
      <c r="D218" s="84">
        <v>562.21805253000002</v>
      </c>
      <c r="E218" s="84">
        <v>83.189841799999996</v>
      </c>
      <c r="F218" s="84">
        <v>83.189841799999996</v>
      </c>
    </row>
    <row r="219" spans="1:6" ht="12.75" customHeight="1" x14ac:dyDescent="0.2">
      <c r="A219" s="83" t="s">
        <v>150</v>
      </c>
      <c r="B219" s="83">
        <v>19</v>
      </c>
      <c r="C219" s="84">
        <v>585.77065556000002</v>
      </c>
      <c r="D219" s="84">
        <v>562.30004254999994</v>
      </c>
      <c r="E219" s="84">
        <v>83.201973640000006</v>
      </c>
      <c r="F219" s="84">
        <v>83.201973640000006</v>
      </c>
    </row>
    <row r="220" spans="1:6" ht="12.75" customHeight="1" x14ac:dyDescent="0.2">
      <c r="A220" s="83" t="s">
        <v>150</v>
      </c>
      <c r="B220" s="83">
        <v>20</v>
      </c>
      <c r="C220" s="84">
        <v>602.29575203000002</v>
      </c>
      <c r="D220" s="84">
        <v>578.28443250999999</v>
      </c>
      <c r="E220" s="84">
        <v>85.567139370000007</v>
      </c>
      <c r="F220" s="84">
        <v>85.567139370000007</v>
      </c>
    </row>
    <row r="221" spans="1:6" ht="12.75" customHeight="1" x14ac:dyDescent="0.2">
      <c r="A221" s="83" t="s">
        <v>150</v>
      </c>
      <c r="B221" s="83">
        <v>21</v>
      </c>
      <c r="C221" s="84">
        <v>593.15856761999999</v>
      </c>
      <c r="D221" s="84">
        <v>569.21802353999999</v>
      </c>
      <c r="E221" s="84">
        <v>84.225608050000005</v>
      </c>
      <c r="F221" s="84">
        <v>84.225608050000005</v>
      </c>
    </row>
    <row r="222" spans="1:6" ht="12.75" customHeight="1" x14ac:dyDescent="0.2">
      <c r="A222" s="83" t="s">
        <v>150</v>
      </c>
      <c r="B222" s="83">
        <v>22</v>
      </c>
      <c r="C222" s="84">
        <v>588.40546746999996</v>
      </c>
      <c r="D222" s="84">
        <v>564.53279199999997</v>
      </c>
      <c r="E222" s="84">
        <v>83.532347360000003</v>
      </c>
      <c r="F222" s="84">
        <v>83.532347360000003</v>
      </c>
    </row>
    <row r="223" spans="1:6" ht="12.75" customHeight="1" x14ac:dyDescent="0.2">
      <c r="A223" s="83" t="s">
        <v>150</v>
      </c>
      <c r="B223" s="83">
        <v>23</v>
      </c>
      <c r="C223" s="84">
        <v>598.79884296</v>
      </c>
      <c r="D223" s="84">
        <v>574.73354135</v>
      </c>
      <c r="E223" s="84">
        <v>85.041723880000006</v>
      </c>
      <c r="F223" s="84">
        <v>85.041723880000006</v>
      </c>
    </row>
    <row r="224" spans="1:6" ht="12.75" customHeight="1" x14ac:dyDescent="0.2">
      <c r="A224" s="83" t="s">
        <v>150</v>
      </c>
      <c r="B224" s="83">
        <v>24</v>
      </c>
      <c r="C224" s="84">
        <v>634.32010413</v>
      </c>
      <c r="D224" s="84">
        <v>609.88180276000003</v>
      </c>
      <c r="E224" s="84">
        <v>90.242514380000003</v>
      </c>
      <c r="F224" s="84">
        <v>90.242514380000003</v>
      </c>
    </row>
    <row r="225" spans="1:6" ht="12.75" customHeight="1" x14ac:dyDescent="0.2">
      <c r="A225" s="83" t="s">
        <v>151</v>
      </c>
      <c r="B225" s="83">
        <v>1</v>
      </c>
      <c r="C225" s="84">
        <v>689.35930760999997</v>
      </c>
      <c r="D225" s="84">
        <v>664.64428433</v>
      </c>
      <c r="E225" s="84">
        <v>98.345566489999996</v>
      </c>
      <c r="F225" s="84">
        <v>98.345566489999996</v>
      </c>
    </row>
    <row r="226" spans="1:6" ht="12.75" customHeight="1" x14ac:dyDescent="0.2">
      <c r="A226" s="83" t="s">
        <v>151</v>
      </c>
      <c r="B226" s="83">
        <v>2</v>
      </c>
      <c r="C226" s="84">
        <v>769.69608643000004</v>
      </c>
      <c r="D226" s="84">
        <v>744.27870045999998</v>
      </c>
      <c r="E226" s="84">
        <v>110.1288496</v>
      </c>
      <c r="F226" s="84">
        <v>110.1288496</v>
      </c>
    </row>
    <row r="227" spans="1:6" ht="12.75" customHeight="1" x14ac:dyDescent="0.2">
      <c r="A227" s="83" t="s">
        <v>151</v>
      </c>
      <c r="B227" s="83">
        <v>3</v>
      </c>
      <c r="C227" s="84">
        <v>839.58315927000001</v>
      </c>
      <c r="D227" s="84">
        <v>813.66506482</v>
      </c>
      <c r="E227" s="84">
        <v>120.39575698</v>
      </c>
      <c r="F227" s="84">
        <v>120.39575698</v>
      </c>
    </row>
    <row r="228" spans="1:6" ht="12.75" customHeight="1" x14ac:dyDescent="0.2">
      <c r="A228" s="83" t="s">
        <v>151</v>
      </c>
      <c r="B228" s="83">
        <v>4</v>
      </c>
      <c r="C228" s="84">
        <v>855.33683630999997</v>
      </c>
      <c r="D228" s="84">
        <v>829.13882468999998</v>
      </c>
      <c r="E228" s="84">
        <v>122.6853662</v>
      </c>
      <c r="F228" s="84">
        <v>122.6853662</v>
      </c>
    </row>
    <row r="229" spans="1:6" ht="12.75" customHeight="1" x14ac:dyDescent="0.2">
      <c r="A229" s="83" t="s">
        <v>151</v>
      </c>
      <c r="B229" s="83">
        <v>5</v>
      </c>
      <c r="C229" s="84">
        <v>861.30399912999997</v>
      </c>
      <c r="D229" s="84">
        <v>835.18891729999996</v>
      </c>
      <c r="E229" s="84">
        <v>123.58058158</v>
      </c>
      <c r="F229" s="84">
        <v>123.58058158</v>
      </c>
    </row>
    <row r="230" spans="1:6" ht="12.75" customHeight="1" x14ac:dyDescent="0.2">
      <c r="A230" s="83" t="s">
        <v>151</v>
      </c>
      <c r="B230" s="83">
        <v>6</v>
      </c>
      <c r="C230" s="84">
        <v>837.21076975999995</v>
      </c>
      <c r="D230" s="84">
        <v>811.60939636000001</v>
      </c>
      <c r="E230" s="84">
        <v>120.09158544</v>
      </c>
      <c r="F230" s="84">
        <v>120.09158544</v>
      </c>
    </row>
    <row r="231" spans="1:6" ht="12.75" customHeight="1" x14ac:dyDescent="0.2">
      <c r="A231" s="83" t="s">
        <v>151</v>
      </c>
      <c r="B231" s="83">
        <v>7</v>
      </c>
      <c r="C231" s="84">
        <v>782.14204553000002</v>
      </c>
      <c r="D231" s="84">
        <v>756.94062804999999</v>
      </c>
      <c r="E231" s="84">
        <v>112.00239981</v>
      </c>
      <c r="F231" s="84">
        <v>112.00239981</v>
      </c>
    </row>
    <row r="232" spans="1:6" ht="12.75" customHeight="1" x14ac:dyDescent="0.2">
      <c r="A232" s="83" t="s">
        <v>151</v>
      </c>
      <c r="B232" s="83">
        <v>8</v>
      </c>
      <c r="C232" s="84">
        <v>732.40357913000003</v>
      </c>
      <c r="D232" s="84">
        <v>707.57518942000002</v>
      </c>
      <c r="E232" s="84">
        <v>104.69793314</v>
      </c>
      <c r="F232" s="84">
        <v>104.69793314</v>
      </c>
    </row>
    <row r="233" spans="1:6" ht="12.75" customHeight="1" x14ac:dyDescent="0.2">
      <c r="A233" s="83" t="s">
        <v>151</v>
      </c>
      <c r="B233" s="83">
        <v>9</v>
      </c>
      <c r="C233" s="84">
        <v>676.64997790999996</v>
      </c>
      <c r="D233" s="84">
        <v>652.17827375000002</v>
      </c>
      <c r="E233" s="84">
        <v>96.501005570000004</v>
      </c>
      <c r="F233" s="84">
        <v>96.501005570000004</v>
      </c>
    </row>
    <row r="234" spans="1:6" ht="12.75" customHeight="1" x14ac:dyDescent="0.2">
      <c r="A234" s="83" t="s">
        <v>151</v>
      </c>
      <c r="B234" s="83">
        <v>10</v>
      </c>
      <c r="C234" s="84">
        <v>663.98741409000002</v>
      </c>
      <c r="D234" s="84">
        <v>639.42853871</v>
      </c>
      <c r="E234" s="84">
        <v>94.61446273</v>
      </c>
      <c r="F234" s="84">
        <v>94.61446273</v>
      </c>
    </row>
    <row r="235" spans="1:6" ht="12.75" customHeight="1" x14ac:dyDescent="0.2">
      <c r="A235" s="83" t="s">
        <v>151</v>
      </c>
      <c r="B235" s="83">
        <v>11</v>
      </c>
      <c r="C235" s="84">
        <v>664.66624132000004</v>
      </c>
      <c r="D235" s="84">
        <v>640.00215261999995</v>
      </c>
      <c r="E235" s="84">
        <v>94.699338789999999</v>
      </c>
      <c r="F235" s="84">
        <v>94.699338789999999</v>
      </c>
    </row>
    <row r="236" spans="1:6" ht="12.75" customHeight="1" x14ac:dyDescent="0.2">
      <c r="A236" s="83" t="s">
        <v>151</v>
      </c>
      <c r="B236" s="83">
        <v>12</v>
      </c>
      <c r="C236" s="84">
        <v>678.57043576000001</v>
      </c>
      <c r="D236" s="84">
        <v>652.86553329000003</v>
      </c>
      <c r="E236" s="84">
        <v>96.602697460000002</v>
      </c>
      <c r="F236" s="84">
        <v>96.602697460000002</v>
      </c>
    </row>
    <row r="237" spans="1:6" ht="12.75" customHeight="1" x14ac:dyDescent="0.2">
      <c r="A237" s="83" t="s">
        <v>151</v>
      </c>
      <c r="B237" s="83">
        <v>13</v>
      </c>
      <c r="C237" s="84">
        <v>688.21197248999999</v>
      </c>
      <c r="D237" s="84">
        <v>663.22358489999999</v>
      </c>
      <c r="E237" s="84">
        <v>98.135349550000001</v>
      </c>
      <c r="F237" s="84">
        <v>98.135349550000001</v>
      </c>
    </row>
    <row r="238" spans="1:6" ht="12.75" customHeight="1" x14ac:dyDescent="0.2">
      <c r="A238" s="83" t="s">
        <v>151</v>
      </c>
      <c r="B238" s="83">
        <v>14</v>
      </c>
      <c r="C238" s="84">
        <v>689.69669320000003</v>
      </c>
      <c r="D238" s="84">
        <v>664.54550042000005</v>
      </c>
      <c r="E238" s="84">
        <v>98.330949709999999</v>
      </c>
      <c r="F238" s="84">
        <v>98.330949709999999</v>
      </c>
    </row>
    <row r="239" spans="1:6" ht="12.75" customHeight="1" x14ac:dyDescent="0.2">
      <c r="A239" s="83" t="s">
        <v>151</v>
      </c>
      <c r="B239" s="83">
        <v>15</v>
      </c>
      <c r="C239" s="84">
        <v>701.37611302000005</v>
      </c>
      <c r="D239" s="84">
        <v>675.89186385999994</v>
      </c>
      <c r="E239" s="84">
        <v>100.00983956</v>
      </c>
      <c r="F239" s="84">
        <v>100.00983956</v>
      </c>
    </row>
    <row r="240" spans="1:6" ht="12.75" customHeight="1" x14ac:dyDescent="0.2">
      <c r="A240" s="83" t="s">
        <v>151</v>
      </c>
      <c r="B240" s="83">
        <v>16</v>
      </c>
      <c r="C240" s="84">
        <v>706.78949674</v>
      </c>
      <c r="D240" s="84">
        <v>681.53971788000001</v>
      </c>
      <c r="E240" s="84">
        <v>100.84553681</v>
      </c>
      <c r="F240" s="84">
        <v>100.84553681</v>
      </c>
    </row>
    <row r="241" spans="1:6" ht="12.75" customHeight="1" x14ac:dyDescent="0.2">
      <c r="A241" s="83" t="s">
        <v>151</v>
      </c>
      <c r="B241" s="83">
        <v>17</v>
      </c>
      <c r="C241" s="84">
        <v>665.44518332999996</v>
      </c>
      <c r="D241" s="84">
        <v>640.69892262999997</v>
      </c>
      <c r="E241" s="84">
        <v>94.802437909999995</v>
      </c>
      <c r="F241" s="84">
        <v>94.802437909999995</v>
      </c>
    </row>
    <row r="242" spans="1:6" ht="12.75" customHeight="1" x14ac:dyDescent="0.2">
      <c r="A242" s="83" t="s">
        <v>151</v>
      </c>
      <c r="B242" s="83">
        <v>18</v>
      </c>
      <c r="C242" s="84">
        <v>600.68451534999997</v>
      </c>
      <c r="D242" s="84">
        <v>576.56367697999997</v>
      </c>
      <c r="E242" s="84">
        <v>85.312523959999993</v>
      </c>
      <c r="F242" s="84">
        <v>85.312523959999993</v>
      </c>
    </row>
    <row r="243" spans="1:6" ht="12.75" customHeight="1" x14ac:dyDescent="0.2">
      <c r="A243" s="83" t="s">
        <v>151</v>
      </c>
      <c r="B243" s="83">
        <v>19</v>
      </c>
      <c r="C243" s="84">
        <v>559.12135386</v>
      </c>
      <c r="D243" s="84">
        <v>535.27906413000005</v>
      </c>
      <c r="E243" s="84">
        <v>79.203754599999996</v>
      </c>
      <c r="F243" s="84">
        <v>79.203754599999996</v>
      </c>
    </row>
    <row r="244" spans="1:6" ht="12.75" customHeight="1" x14ac:dyDescent="0.2">
      <c r="A244" s="83" t="s">
        <v>151</v>
      </c>
      <c r="B244" s="83">
        <v>20</v>
      </c>
      <c r="C244" s="84">
        <v>592.67478376999998</v>
      </c>
      <c r="D244" s="84">
        <v>568.73496567999996</v>
      </c>
      <c r="E244" s="84">
        <v>84.154131320000005</v>
      </c>
      <c r="F244" s="84">
        <v>84.154131320000005</v>
      </c>
    </row>
    <row r="245" spans="1:6" ht="12.75" customHeight="1" x14ac:dyDescent="0.2">
      <c r="A245" s="83" t="s">
        <v>151</v>
      </c>
      <c r="B245" s="83">
        <v>21</v>
      </c>
      <c r="C245" s="84">
        <v>590.81056493999995</v>
      </c>
      <c r="D245" s="84">
        <v>566.93973281000001</v>
      </c>
      <c r="E245" s="84">
        <v>83.888495700000007</v>
      </c>
      <c r="F245" s="84">
        <v>83.888495700000007</v>
      </c>
    </row>
    <row r="246" spans="1:6" ht="12.75" customHeight="1" x14ac:dyDescent="0.2">
      <c r="A246" s="83" t="s">
        <v>151</v>
      </c>
      <c r="B246" s="83">
        <v>22</v>
      </c>
      <c r="C246" s="84">
        <v>581.17077953</v>
      </c>
      <c r="D246" s="84">
        <v>557.57653126000002</v>
      </c>
      <c r="E246" s="84">
        <v>82.503048809999996</v>
      </c>
      <c r="F246" s="84">
        <v>82.503048809999996</v>
      </c>
    </row>
    <row r="247" spans="1:6" ht="12.75" customHeight="1" x14ac:dyDescent="0.2">
      <c r="A247" s="83" t="s">
        <v>151</v>
      </c>
      <c r="B247" s="83">
        <v>23</v>
      </c>
      <c r="C247" s="84">
        <v>591.60979132</v>
      </c>
      <c r="D247" s="84">
        <v>567.89161334000005</v>
      </c>
      <c r="E247" s="84">
        <v>84.029342819999997</v>
      </c>
      <c r="F247" s="84">
        <v>84.029342819999997</v>
      </c>
    </row>
    <row r="248" spans="1:6" ht="12.75" customHeight="1" x14ac:dyDescent="0.2">
      <c r="A248" s="83" t="s">
        <v>151</v>
      </c>
      <c r="B248" s="83">
        <v>24</v>
      </c>
      <c r="C248" s="84">
        <v>620.48361376000003</v>
      </c>
      <c r="D248" s="84">
        <v>596.40851620000001</v>
      </c>
      <c r="E248" s="84">
        <v>88.24890963</v>
      </c>
      <c r="F248" s="84">
        <v>88.24890963</v>
      </c>
    </row>
    <row r="249" spans="1:6" ht="12.75" customHeight="1" x14ac:dyDescent="0.2">
      <c r="A249" s="83" t="s">
        <v>152</v>
      </c>
      <c r="B249" s="83">
        <v>1</v>
      </c>
      <c r="C249" s="84">
        <v>674.43848342000001</v>
      </c>
      <c r="D249" s="84">
        <v>650.10669429999996</v>
      </c>
      <c r="E249" s="84">
        <v>96.194479720000004</v>
      </c>
      <c r="F249" s="84">
        <v>96.194479720000004</v>
      </c>
    </row>
    <row r="250" spans="1:6" ht="12.75" customHeight="1" x14ac:dyDescent="0.2">
      <c r="A250" s="83" t="s">
        <v>152</v>
      </c>
      <c r="B250" s="83">
        <v>2</v>
      </c>
      <c r="C250" s="84">
        <v>753.28844810999999</v>
      </c>
      <c r="D250" s="84">
        <v>728.43408524999995</v>
      </c>
      <c r="E250" s="84">
        <v>107.78436594999999</v>
      </c>
      <c r="F250" s="84">
        <v>107.78436594999999</v>
      </c>
    </row>
    <row r="251" spans="1:6" ht="12.75" customHeight="1" x14ac:dyDescent="0.2">
      <c r="A251" s="83" t="s">
        <v>152</v>
      </c>
      <c r="B251" s="83">
        <v>3</v>
      </c>
      <c r="C251" s="84">
        <v>826.83288143000004</v>
      </c>
      <c r="D251" s="84">
        <v>801.39758986000004</v>
      </c>
      <c r="E251" s="84">
        <v>118.58057282</v>
      </c>
      <c r="F251" s="84">
        <v>118.58057282</v>
      </c>
    </row>
    <row r="252" spans="1:6" ht="12.75" customHeight="1" x14ac:dyDescent="0.2">
      <c r="A252" s="83" t="s">
        <v>152</v>
      </c>
      <c r="B252" s="83">
        <v>4</v>
      </c>
      <c r="C252" s="84">
        <v>853.78700002000005</v>
      </c>
      <c r="D252" s="84">
        <v>828.11271251000005</v>
      </c>
      <c r="E252" s="84">
        <v>122.53353523</v>
      </c>
      <c r="F252" s="84">
        <v>122.53353523</v>
      </c>
    </row>
    <row r="253" spans="1:6" ht="12.75" customHeight="1" x14ac:dyDescent="0.2">
      <c r="A253" s="83" t="s">
        <v>152</v>
      </c>
      <c r="B253" s="83">
        <v>5</v>
      </c>
      <c r="C253" s="84">
        <v>858.04539096999997</v>
      </c>
      <c r="D253" s="84">
        <v>832.42037335999999</v>
      </c>
      <c r="E253" s="84">
        <v>123.17092783</v>
      </c>
      <c r="F253" s="84">
        <v>123.17092783</v>
      </c>
    </row>
    <row r="254" spans="1:6" ht="12.75" customHeight="1" x14ac:dyDescent="0.2">
      <c r="A254" s="83" t="s">
        <v>152</v>
      </c>
      <c r="B254" s="83">
        <v>6</v>
      </c>
      <c r="C254" s="84">
        <v>840.93687738999995</v>
      </c>
      <c r="D254" s="84">
        <v>815.31380853999997</v>
      </c>
      <c r="E254" s="84">
        <v>120.639717</v>
      </c>
      <c r="F254" s="84">
        <v>120.639717</v>
      </c>
    </row>
    <row r="255" spans="1:6" ht="12.75" customHeight="1" x14ac:dyDescent="0.2">
      <c r="A255" s="83" t="s">
        <v>152</v>
      </c>
      <c r="B255" s="83">
        <v>7</v>
      </c>
      <c r="C255" s="84">
        <v>824.47245480000004</v>
      </c>
      <c r="D255" s="84">
        <v>798.36396133000005</v>
      </c>
      <c r="E255" s="84">
        <v>118.13169525000001</v>
      </c>
      <c r="F255" s="84">
        <v>118.13169525000001</v>
      </c>
    </row>
    <row r="256" spans="1:6" ht="12.75" customHeight="1" x14ac:dyDescent="0.2">
      <c r="A256" s="83" t="s">
        <v>152</v>
      </c>
      <c r="B256" s="83">
        <v>8</v>
      </c>
      <c r="C256" s="84">
        <v>793.99419978000003</v>
      </c>
      <c r="D256" s="84">
        <v>767.95473658000003</v>
      </c>
      <c r="E256" s="84">
        <v>113.63212682</v>
      </c>
      <c r="F256" s="84">
        <v>113.63212682</v>
      </c>
    </row>
    <row r="257" spans="1:6" ht="12.75" customHeight="1" x14ac:dyDescent="0.2">
      <c r="A257" s="83" t="s">
        <v>152</v>
      </c>
      <c r="B257" s="83">
        <v>9</v>
      </c>
      <c r="C257" s="84">
        <v>704.51717683000004</v>
      </c>
      <c r="D257" s="84">
        <v>678.73206842000002</v>
      </c>
      <c r="E257" s="84">
        <v>100.43009673</v>
      </c>
      <c r="F257" s="84">
        <v>100.43009673</v>
      </c>
    </row>
    <row r="258" spans="1:6" ht="12.75" customHeight="1" x14ac:dyDescent="0.2">
      <c r="A258" s="83" t="s">
        <v>152</v>
      </c>
      <c r="B258" s="83">
        <v>10</v>
      </c>
      <c r="C258" s="84">
        <v>647.57779688999995</v>
      </c>
      <c r="D258" s="84">
        <v>622.81939514999999</v>
      </c>
      <c r="E258" s="84">
        <v>92.156853949999999</v>
      </c>
      <c r="F258" s="84">
        <v>92.156853949999999</v>
      </c>
    </row>
    <row r="259" spans="1:6" ht="12.75" customHeight="1" x14ac:dyDescent="0.2">
      <c r="A259" s="83" t="s">
        <v>152</v>
      </c>
      <c r="B259" s="83">
        <v>11</v>
      </c>
      <c r="C259" s="84">
        <v>639.78777018000005</v>
      </c>
      <c r="D259" s="84">
        <v>615.40772643000003</v>
      </c>
      <c r="E259" s="84">
        <v>91.060169939999994</v>
      </c>
      <c r="F259" s="84">
        <v>91.060169939999994</v>
      </c>
    </row>
    <row r="260" spans="1:6" ht="12.75" customHeight="1" x14ac:dyDescent="0.2">
      <c r="A260" s="83" t="s">
        <v>152</v>
      </c>
      <c r="B260" s="83">
        <v>12</v>
      </c>
      <c r="C260" s="84">
        <v>634.94579092000004</v>
      </c>
      <c r="D260" s="84">
        <v>610.58807546000003</v>
      </c>
      <c r="E260" s="84">
        <v>90.347019590000002</v>
      </c>
      <c r="F260" s="84">
        <v>90.347019590000002</v>
      </c>
    </row>
    <row r="261" spans="1:6" ht="12.75" customHeight="1" x14ac:dyDescent="0.2">
      <c r="A261" s="83" t="s">
        <v>152</v>
      </c>
      <c r="B261" s="83">
        <v>13</v>
      </c>
      <c r="C261" s="84">
        <v>641.31501648000005</v>
      </c>
      <c r="D261" s="84">
        <v>617.15357511000002</v>
      </c>
      <c r="E261" s="84">
        <v>91.318498309999995</v>
      </c>
      <c r="F261" s="84">
        <v>91.318498309999995</v>
      </c>
    </row>
    <row r="262" spans="1:6" ht="12.75" customHeight="1" x14ac:dyDescent="0.2">
      <c r="A262" s="83" t="s">
        <v>152</v>
      </c>
      <c r="B262" s="83">
        <v>14</v>
      </c>
      <c r="C262" s="84">
        <v>692.73647025000002</v>
      </c>
      <c r="D262" s="84">
        <v>668.34424845000001</v>
      </c>
      <c r="E262" s="84">
        <v>98.893039889999997</v>
      </c>
      <c r="F262" s="84">
        <v>98.893039889999997</v>
      </c>
    </row>
    <row r="263" spans="1:6" ht="12.75" customHeight="1" x14ac:dyDescent="0.2">
      <c r="A263" s="83" t="s">
        <v>152</v>
      </c>
      <c r="B263" s="83">
        <v>15</v>
      </c>
      <c r="C263" s="84">
        <v>714.22565220000001</v>
      </c>
      <c r="D263" s="84">
        <v>694.22195118000002</v>
      </c>
      <c r="E263" s="84">
        <v>102.72209161000001</v>
      </c>
      <c r="F263" s="84">
        <v>102.72209161000001</v>
      </c>
    </row>
    <row r="264" spans="1:6" ht="12.75" customHeight="1" x14ac:dyDescent="0.2">
      <c r="A264" s="83" t="s">
        <v>152</v>
      </c>
      <c r="B264" s="83">
        <v>16</v>
      </c>
      <c r="C264" s="84">
        <v>703.98849615999995</v>
      </c>
      <c r="D264" s="84">
        <v>684.26791059000004</v>
      </c>
      <c r="E264" s="84">
        <v>101.2492199</v>
      </c>
      <c r="F264" s="84">
        <v>101.2492199</v>
      </c>
    </row>
    <row r="265" spans="1:6" ht="12.75" customHeight="1" x14ac:dyDescent="0.2">
      <c r="A265" s="83" t="s">
        <v>152</v>
      </c>
      <c r="B265" s="83">
        <v>17</v>
      </c>
      <c r="C265" s="84">
        <v>650.11164764</v>
      </c>
      <c r="D265" s="84">
        <v>627.93679952000002</v>
      </c>
      <c r="E265" s="84">
        <v>92.914062040000005</v>
      </c>
      <c r="F265" s="84">
        <v>92.914062040000005</v>
      </c>
    </row>
    <row r="266" spans="1:6" ht="12.75" customHeight="1" x14ac:dyDescent="0.2">
      <c r="A266" s="83" t="s">
        <v>152</v>
      </c>
      <c r="B266" s="83">
        <v>18</v>
      </c>
      <c r="C266" s="84">
        <v>629.71923791999996</v>
      </c>
      <c r="D266" s="84">
        <v>606.42713483</v>
      </c>
      <c r="E266" s="84">
        <v>89.731336769999999</v>
      </c>
      <c r="F266" s="84">
        <v>89.731336769999999</v>
      </c>
    </row>
    <row r="267" spans="1:6" ht="12.75" customHeight="1" x14ac:dyDescent="0.2">
      <c r="A267" s="83" t="s">
        <v>152</v>
      </c>
      <c r="B267" s="83">
        <v>19</v>
      </c>
      <c r="C267" s="84">
        <v>610.81993177000004</v>
      </c>
      <c r="D267" s="84">
        <v>587.64246677999995</v>
      </c>
      <c r="E267" s="84">
        <v>86.951821679999995</v>
      </c>
      <c r="F267" s="84">
        <v>86.951821679999995</v>
      </c>
    </row>
    <row r="268" spans="1:6" ht="12.75" customHeight="1" x14ac:dyDescent="0.2">
      <c r="A268" s="83" t="s">
        <v>152</v>
      </c>
      <c r="B268" s="83">
        <v>20</v>
      </c>
      <c r="C268" s="84">
        <v>607.29891255999996</v>
      </c>
      <c r="D268" s="84">
        <v>584.14563266000005</v>
      </c>
      <c r="E268" s="84">
        <v>86.434404860000001</v>
      </c>
      <c r="F268" s="84">
        <v>86.434404860000001</v>
      </c>
    </row>
    <row r="269" spans="1:6" ht="12.75" customHeight="1" x14ac:dyDescent="0.2">
      <c r="A269" s="83" t="s">
        <v>152</v>
      </c>
      <c r="B269" s="83">
        <v>21</v>
      </c>
      <c r="C269" s="84">
        <v>566.75978974999998</v>
      </c>
      <c r="D269" s="84">
        <v>546.06853892000004</v>
      </c>
      <c r="E269" s="84">
        <v>80.800243179999995</v>
      </c>
      <c r="F269" s="84">
        <v>80.800243179999995</v>
      </c>
    </row>
    <row r="270" spans="1:6" ht="12.75" customHeight="1" x14ac:dyDescent="0.2">
      <c r="A270" s="83" t="s">
        <v>152</v>
      </c>
      <c r="B270" s="83">
        <v>22</v>
      </c>
      <c r="C270" s="84">
        <v>562.60835857999996</v>
      </c>
      <c r="D270" s="84">
        <v>541.16563747999999</v>
      </c>
      <c r="E270" s="84">
        <v>80.074774489999996</v>
      </c>
      <c r="F270" s="84">
        <v>80.074774489999996</v>
      </c>
    </row>
    <row r="271" spans="1:6" ht="12.75" customHeight="1" x14ac:dyDescent="0.2">
      <c r="A271" s="83" t="s">
        <v>152</v>
      </c>
      <c r="B271" s="83">
        <v>23</v>
      </c>
      <c r="C271" s="84">
        <v>549.00169104999998</v>
      </c>
      <c r="D271" s="84">
        <v>529.56658042000004</v>
      </c>
      <c r="E271" s="84">
        <v>78.358494269999994</v>
      </c>
      <c r="F271" s="84">
        <v>78.358494269999994</v>
      </c>
    </row>
    <row r="272" spans="1:6" ht="12.75" customHeight="1" x14ac:dyDescent="0.2">
      <c r="A272" s="83" t="s">
        <v>152</v>
      </c>
      <c r="B272" s="83">
        <v>24</v>
      </c>
      <c r="C272" s="84">
        <v>591.67746311999997</v>
      </c>
      <c r="D272" s="84">
        <v>572.25361027999998</v>
      </c>
      <c r="E272" s="84">
        <v>84.67477538</v>
      </c>
      <c r="F272" s="84">
        <v>84.67477538</v>
      </c>
    </row>
    <row r="273" spans="1:6" ht="12.75" customHeight="1" x14ac:dyDescent="0.2">
      <c r="A273" s="83" t="s">
        <v>153</v>
      </c>
      <c r="B273" s="83">
        <v>1</v>
      </c>
      <c r="C273" s="84">
        <v>675.30540661999999</v>
      </c>
      <c r="D273" s="84">
        <v>655.53547400000002</v>
      </c>
      <c r="E273" s="84">
        <v>96.997761159999996</v>
      </c>
      <c r="F273" s="84">
        <v>96.997761159999996</v>
      </c>
    </row>
    <row r="274" spans="1:6" ht="12.75" customHeight="1" x14ac:dyDescent="0.2">
      <c r="A274" s="83" t="s">
        <v>153</v>
      </c>
      <c r="B274" s="83">
        <v>2</v>
      </c>
      <c r="C274" s="84">
        <v>766.39630431</v>
      </c>
      <c r="D274" s="84">
        <v>744.97910335999995</v>
      </c>
      <c r="E274" s="84">
        <v>110.23248627</v>
      </c>
      <c r="F274" s="84">
        <v>110.23248627</v>
      </c>
    </row>
    <row r="275" spans="1:6" ht="12.75" customHeight="1" x14ac:dyDescent="0.2">
      <c r="A275" s="83" t="s">
        <v>153</v>
      </c>
      <c r="B275" s="83">
        <v>3</v>
      </c>
      <c r="C275" s="84">
        <v>863.55004293000002</v>
      </c>
      <c r="D275" s="84">
        <v>840.22177153999996</v>
      </c>
      <c r="E275" s="84">
        <v>124.32527902</v>
      </c>
      <c r="F275" s="84">
        <v>124.32527902</v>
      </c>
    </row>
    <row r="276" spans="1:6" ht="12.75" customHeight="1" x14ac:dyDescent="0.2">
      <c r="A276" s="83" t="s">
        <v>153</v>
      </c>
      <c r="B276" s="83">
        <v>4</v>
      </c>
      <c r="C276" s="84">
        <v>896.35221903000001</v>
      </c>
      <c r="D276" s="84">
        <v>871.81141720999995</v>
      </c>
      <c r="E276" s="84">
        <v>128.99951105</v>
      </c>
      <c r="F276" s="84">
        <v>128.99951105</v>
      </c>
    </row>
    <row r="277" spans="1:6" ht="12.75" customHeight="1" x14ac:dyDescent="0.2">
      <c r="A277" s="83" t="s">
        <v>153</v>
      </c>
      <c r="B277" s="83">
        <v>5</v>
      </c>
      <c r="C277" s="84">
        <v>897.62532120000003</v>
      </c>
      <c r="D277" s="84">
        <v>876.50633964999997</v>
      </c>
      <c r="E277" s="84">
        <v>129.69420567</v>
      </c>
      <c r="F277" s="84">
        <v>129.69420567</v>
      </c>
    </row>
    <row r="278" spans="1:6" ht="12.75" customHeight="1" x14ac:dyDescent="0.2">
      <c r="A278" s="83" t="s">
        <v>153</v>
      </c>
      <c r="B278" s="83">
        <v>6</v>
      </c>
      <c r="C278" s="84">
        <v>893.67328826000005</v>
      </c>
      <c r="D278" s="84">
        <v>867.44011010999998</v>
      </c>
      <c r="E278" s="84">
        <v>128.35270088999999</v>
      </c>
      <c r="F278" s="84">
        <v>128.35270088999999</v>
      </c>
    </row>
    <row r="279" spans="1:6" ht="12.75" customHeight="1" x14ac:dyDescent="0.2">
      <c r="A279" s="83" t="s">
        <v>153</v>
      </c>
      <c r="B279" s="83">
        <v>7</v>
      </c>
      <c r="C279" s="84">
        <v>870.91197105000003</v>
      </c>
      <c r="D279" s="84">
        <v>849.44935234000002</v>
      </c>
      <c r="E279" s="84">
        <v>125.6906585</v>
      </c>
      <c r="F279" s="84">
        <v>125.6906585</v>
      </c>
    </row>
    <row r="280" spans="1:6" ht="12.75" customHeight="1" x14ac:dyDescent="0.2">
      <c r="A280" s="83" t="s">
        <v>153</v>
      </c>
      <c r="B280" s="83">
        <v>8</v>
      </c>
      <c r="C280" s="84">
        <v>848.81118669</v>
      </c>
      <c r="D280" s="84">
        <v>828.66353404999995</v>
      </c>
      <c r="E280" s="84">
        <v>122.61503876</v>
      </c>
      <c r="F280" s="84">
        <v>122.61503876</v>
      </c>
    </row>
    <row r="281" spans="1:6" ht="12.75" customHeight="1" x14ac:dyDescent="0.2">
      <c r="A281" s="83" t="s">
        <v>153</v>
      </c>
      <c r="B281" s="83">
        <v>9</v>
      </c>
      <c r="C281" s="84">
        <v>755.07587547000003</v>
      </c>
      <c r="D281" s="84">
        <v>732.36632409000003</v>
      </c>
      <c r="E281" s="84">
        <v>108.36620839</v>
      </c>
      <c r="F281" s="84">
        <v>108.36620839</v>
      </c>
    </row>
    <row r="282" spans="1:6" ht="12.75" customHeight="1" x14ac:dyDescent="0.2">
      <c r="A282" s="83" t="s">
        <v>153</v>
      </c>
      <c r="B282" s="83">
        <v>10</v>
      </c>
      <c r="C282" s="84">
        <v>678.85292878999996</v>
      </c>
      <c r="D282" s="84">
        <v>659.11700647999999</v>
      </c>
      <c r="E282" s="84">
        <v>97.527710560000003</v>
      </c>
      <c r="F282" s="84">
        <v>97.527710560000003</v>
      </c>
    </row>
    <row r="283" spans="1:6" ht="12.75" customHeight="1" x14ac:dyDescent="0.2">
      <c r="A283" s="83" t="s">
        <v>153</v>
      </c>
      <c r="B283" s="83">
        <v>11</v>
      </c>
      <c r="C283" s="84">
        <v>670.82971087999999</v>
      </c>
      <c r="D283" s="84">
        <v>649.99835255999994</v>
      </c>
      <c r="E283" s="84">
        <v>96.178448700000004</v>
      </c>
      <c r="F283" s="84">
        <v>96.178448700000004</v>
      </c>
    </row>
    <row r="284" spans="1:6" ht="12.75" customHeight="1" x14ac:dyDescent="0.2">
      <c r="A284" s="83" t="s">
        <v>153</v>
      </c>
      <c r="B284" s="83">
        <v>12</v>
      </c>
      <c r="C284" s="84">
        <v>674.01475301999994</v>
      </c>
      <c r="D284" s="84">
        <v>650.43916029000002</v>
      </c>
      <c r="E284" s="84">
        <v>96.243673790000003</v>
      </c>
      <c r="F284" s="84">
        <v>96.243673790000003</v>
      </c>
    </row>
    <row r="285" spans="1:6" ht="12.75" customHeight="1" x14ac:dyDescent="0.2">
      <c r="A285" s="83" t="s">
        <v>153</v>
      </c>
      <c r="B285" s="83">
        <v>13</v>
      </c>
      <c r="C285" s="84">
        <v>684.22362998000006</v>
      </c>
      <c r="D285" s="84">
        <v>660.64263273999995</v>
      </c>
      <c r="E285" s="84">
        <v>97.753453230000005</v>
      </c>
      <c r="F285" s="84">
        <v>97.753453230000005</v>
      </c>
    </row>
    <row r="286" spans="1:6" ht="12.75" customHeight="1" x14ac:dyDescent="0.2">
      <c r="A286" s="83" t="s">
        <v>153</v>
      </c>
      <c r="B286" s="83">
        <v>14</v>
      </c>
      <c r="C286" s="84">
        <v>727.86227048000001</v>
      </c>
      <c r="D286" s="84">
        <v>703.97203901</v>
      </c>
      <c r="E286" s="84">
        <v>104.16478499</v>
      </c>
      <c r="F286" s="84">
        <v>104.16478499</v>
      </c>
    </row>
    <row r="287" spans="1:6" ht="12.75" customHeight="1" x14ac:dyDescent="0.2">
      <c r="A287" s="83" t="s">
        <v>153</v>
      </c>
      <c r="B287" s="83">
        <v>15</v>
      </c>
      <c r="C287" s="84">
        <v>763.05105776000005</v>
      </c>
      <c r="D287" s="84">
        <v>738.87168559999998</v>
      </c>
      <c r="E287" s="84">
        <v>109.32878864</v>
      </c>
      <c r="F287" s="84">
        <v>109.32878864</v>
      </c>
    </row>
    <row r="288" spans="1:6" ht="12.75" customHeight="1" x14ac:dyDescent="0.2">
      <c r="A288" s="83" t="s">
        <v>153</v>
      </c>
      <c r="B288" s="83">
        <v>16</v>
      </c>
      <c r="C288" s="84">
        <v>715.18051869999999</v>
      </c>
      <c r="D288" s="84">
        <v>693.77332525999998</v>
      </c>
      <c r="E288" s="84">
        <v>102.65570968</v>
      </c>
      <c r="F288" s="84">
        <v>102.65570968</v>
      </c>
    </row>
    <row r="289" spans="1:6" ht="12.75" customHeight="1" x14ac:dyDescent="0.2">
      <c r="A289" s="83" t="s">
        <v>153</v>
      </c>
      <c r="B289" s="83">
        <v>17</v>
      </c>
      <c r="C289" s="84">
        <v>665.26033343999995</v>
      </c>
      <c r="D289" s="84">
        <v>641.77127874999996</v>
      </c>
      <c r="E289" s="84">
        <v>94.961111459999998</v>
      </c>
      <c r="F289" s="84">
        <v>94.961111459999998</v>
      </c>
    </row>
    <row r="290" spans="1:6" ht="12.75" customHeight="1" x14ac:dyDescent="0.2">
      <c r="A290" s="83" t="s">
        <v>153</v>
      </c>
      <c r="B290" s="83">
        <v>18</v>
      </c>
      <c r="C290" s="84">
        <v>623.27159497000002</v>
      </c>
      <c r="D290" s="84">
        <v>600.09672458</v>
      </c>
      <c r="E290" s="84">
        <v>88.794643570000005</v>
      </c>
      <c r="F290" s="84">
        <v>88.794643570000005</v>
      </c>
    </row>
    <row r="291" spans="1:6" ht="12.75" customHeight="1" x14ac:dyDescent="0.2">
      <c r="A291" s="83" t="s">
        <v>153</v>
      </c>
      <c r="B291" s="83">
        <v>19</v>
      </c>
      <c r="C291" s="84">
        <v>642.48333871</v>
      </c>
      <c r="D291" s="84">
        <v>619.08726635999994</v>
      </c>
      <c r="E291" s="84">
        <v>91.604621230000006</v>
      </c>
      <c r="F291" s="84">
        <v>91.604621230000006</v>
      </c>
    </row>
    <row r="292" spans="1:6" ht="12.75" customHeight="1" x14ac:dyDescent="0.2">
      <c r="A292" s="83" t="s">
        <v>153</v>
      </c>
      <c r="B292" s="83">
        <v>20</v>
      </c>
      <c r="C292" s="84">
        <v>651.34027591999995</v>
      </c>
      <c r="D292" s="84">
        <v>627.94830272000002</v>
      </c>
      <c r="E292" s="84">
        <v>92.915764139999993</v>
      </c>
      <c r="F292" s="84">
        <v>92.915764139999993</v>
      </c>
    </row>
    <row r="293" spans="1:6" ht="12.75" customHeight="1" x14ac:dyDescent="0.2">
      <c r="A293" s="83" t="s">
        <v>153</v>
      </c>
      <c r="B293" s="83">
        <v>21</v>
      </c>
      <c r="C293" s="84">
        <v>619.90023900999995</v>
      </c>
      <c r="D293" s="84">
        <v>597.35394219</v>
      </c>
      <c r="E293" s="84">
        <v>88.388801689999994</v>
      </c>
      <c r="F293" s="84">
        <v>88.388801689999994</v>
      </c>
    </row>
    <row r="294" spans="1:6" ht="12.75" customHeight="1" x14ac:dyDescent="0.2">
      <c r="A294" s="83" t="s">
        <v>153</v>
      </c>
      <c r="B294" s="83">
        <v>22</v>
      </c>
      <c r="C294" s="84">
        <v>603.29887201999998</v>
      </c>
      <c r="D294" s="84">
        <v>580.18115689000001</v>
      </c>
      <c r="E294" s="84">
        <v>85.847792400000003</v>
      </c>
      <c r="F294" s="84">
        <v>85.847792400000003</v>
      </c>
    </row>
    <row r="295" spans="1:6" ht="12.75" customHeight="1" x14ac:dyDescent="0.2">
      <c r="A295" s="83" t="s">
        <v>153</v>
      </c>
      <c r="B295" s="83">
        <v>23</v>
      </c>
      <c r="C295" s="84">
        <v>579.71897596999997</v>
      </c>
      <c r="D295" s="84">
        <v>556.76092184000004</v>
      </c>
      <c r="E295" s="84">
        <v>82.382365350000001</v>
      </c>
      <c r="F295" s="84">
        <v>82.382365350000001</v>
      </c>
    </row>
    <row r="296" spans="1:6" ht="12.75" customHeight="1" x14ac:dyDescent="0.2">
      <c r="A296" s="83" t="s">
        <v>153</v>
      </c>
      <c r="B296" s="83">
        <v>24</v>
      </c>
      <c r="C296" s="84">
        <v>615.84049173999995</v>
      </c>
      <c r="D296" s="84">
        <v>592.66501330000006</v>
      </c>
      <c r="E296" s="84">
        <v>87.694993920000002</v>
      </c>
      <c r="F296" s="84">
        <v>87.694993920000002</v>
      </c>
    </row>
    <row r="297" spans="1:6" ht="12.75" customHeight="1" x14ac:dyDescent="0.2">
      <c r="A297" s="83" t="s">
        <v>154</v>
      </c>
      <c r="B297" s="83">
        <v>1</v>
      </c>
      <c r="C297" s="84">
        <v>672.23932651999996</v>
      </c>
      <c r="D297" s="84">
        <v>650.31986629999994</v>
      </c>
      <c r="E297" s="84">
        <v>96.226022189999995</v>
      </c>
      <c r="F297" s="84">
        <v>96.226022189999995</v>
      </c>
    </row>
    <row r="298" spans="1:6" ht="12.75" customHeight="1" x14ac:dyDescent="0.2">
      <c r="A298" s="83" t="s">
        <v>154</v>
      </c>
      <c r="B298" s="83">
        <v>2</v>
      </c>
      <c r="C298" s="84">
        <v>745.17185959999995</v>
      </c>
      <c r="D298" s="84">
        <v>725.30574244000002</v>
      </c>
      <c r="E298" s="84">
        <v>107.32147376</v>
      </c>
      <c r="F298" s="84">
        <v>107.32147376</v>
      </c>
    </row>
    <row r="299" spans="1:6" ht="12.75" customHeight="1" x14ac:dyDescent="0.2">
      <c r="A299" s="83" t="s">
        <v>154</v>
      </c>
      <c r="B299" s="83">
        <v>3</v>
      </c>
      <c r="C299" s="84">
        <v>819.78420210000002</v>
      </c>
      <c r="D299" s="84">
        <v>795.18414760999997</v>
      </c>
      <c r="E299" s="84">
        <v>117.66118705</v>
      </c>
      <c r="F299" s="84">
        <v>117.66118705</v>
      </c>
    </row>
    <row r="300" spans="1:6" ht="12.75" customHeight="1" x14ac:dyDescent="0.2">
      <c r="A300" s="83" t="s">
        <v>154</v>
      </c>
      <c r="B300" s="83">
        <v>4</v>
      </c>
      <c r="C300" s="84">
        <v>833.72144315000003</v>
      </c>
      <c r="D300" s="84">
        <v>813.52045274</v>
      </c>
      <c r="E300" s="84">
        <v>120.37435913</v>
      </c>
      <c r="F300" s="84">
        <v>120.37435913</v>
      </c>
    </row>
    <row r="301" spans="1:6" ht="12.75" customHeight="1" x14ac:dyDescent="0.2">
      <c r="A301" s="83" t="s">
        <v>154</v>
      </c>
      <c r="B301" s="83">
        <v>5</v>
      </c>
      <c r="C301" s="84">
        <v>833.60694455999999</v>
      </c>
      <c r="D301" s="84">
        <v>808.89967368999999</v>
      </c>
      <c r="E301" s="84">
        <v>119.69063531</v>
      </c>
      <c r="F301" s="84">
        <v>119.69063531</v>
      </c>
    </row>
    <row r="302" spans="1:6" ht="12.75" customHeight="1" x14ac:dyDescent="0.2">
      <c r="A302" s="83" t="s">
        <v>154</v>
      </c>
      <c r="B302" s="83">
        <v>6</v>
      </c>
      <c r="C302" s="84">
        <v>817.09232681000003</v>
      </c>
      <c r="D302" s="84">
        <v>792.49304923</v>
      </c>
      <c r="E302" s="84">
        <v>117.26299271000001</v>
      </c>
      <c r="F302" s="84">
        <v>117.26299271000001</v>
      </c>
    </row>
    <row r="303" spans="1:6" ht="12.75" customHeight="1" x14ac:dyDescent="0.2">
      <c r="A303" s="83" t="s">
        <v>154</v>
      </c>
      <c r="B303" s="83">
        <v>7</v>
      </c>
      <c r="C303" s="84">
        <v>765.52181795000001</v>
      </c>
      <c r="D303" s="84">
        <v>742.52223784</v>
      </c>
      <c r="E303" s="84">
        <v>109.86895070999999</v>
      </c>
      <c r="F303" s="84">
        <v>109.86895070999999</v>
      </c>
    </row>
    <row r="304" spans="1:6" ht="12.75" customHeight="1" x14ac:dyDescent="0.2">
      <c r="A304" s="83" t="s">
        <v>154</v>
      </c>
      <c r="B304" s="83">
        <v>8</v>
      </c>
      <c r="C304" s="84">
        <v>723.81806756000003</v>
      </c>
      <c r="D304" s="84">
        <v>702.57972379</v>
      </c>
      <c r="E304" s="84">
        <v>103.95876798</v>
      </c>
      <c r="F304" s="84">
        <v>103.95876798</v>
      </c>
    </row>
    <row r="305" spans="1:6" ht="12.75" customHeight="1" x14ac:dyDescent="0.2">
      <c r="A305" s="83" t="s">
        <v>154</v>
      </c>
      <c r="B305" s="83">
        <v>9</v>
      </c>
      <c r="C305" s="84">
        <v>649.65461282000001</v>
      </c>
      <c r="D305" s="84">
        <v>627.11177070999997</v>
      </c>
      <c r="E305" s="84">
        <v>92.791984819999996</v>
      </c>
      <c r="F305" s="84">
        <v>92.791984819999996</v>
      </c>
    </row>
    <row r="306" spans="1:6" ht="12.75" customHeight="1" x14ac:dyDescent="0.2">
      <c r="A306" s="83" t="s">
        <v>154</v>
      </c>
      <c r="B306" s="83">
        <v>10</v>
      </c>
      <c r="C306" s="84">
        <v>600.76803605999999</v>
      </c>
      <c r="D306" s="84">
        <v>578.65268800000001</v>
      </c>
      <c r="E306" s="84">
        <v>85.621629110000001</v>
      </c>
      <c r="F306" s="84">
        <v>85.621629110000001</v>
      </c>
    </row>
    <row r="307" spans="1:6" ht="12.75" customHeight="1" x14ac:dyDescent="0.2">
      <c r="A307" s="83" t="s">
        <v>154</v>
      </c>
      <c r="B307" s="83">
        <v>11</v>
      </c>
      <c r="C307" s="84">
        <v>597.98967706999997</v>
      </c>
      <c r="D307" s="84">
        <v>574.69266670000002</v>
      </c>
      <c r="E307" s="84">
        <v>85.035675769999997</v>
      </c>
      <c r="F307" s="84">
        <v>85.035675769999997</v>
      </c>
    </row>
    <row r="308" spans="1:6" ht="12.75" customHeight="1" x14ac:dyDescent="0.2">
      <c r="A308" s="83" t="s">
        <v>154</v>
      </c>
      <c r="B308" s="83">
        <v>12</v>
      </c>
      <c r="C308" s="84">
        <v>595.92359764000003</v>
      </c>
      <c r="D308" s="84">
        <v>575.03862670000001</v>
      </c>
      <c r="E308" s="84">
        <v>85.086866509999993</v>
      </c>
      <c r="F308" s="84">
        <v>85.086866509999993</v>
      </c>
    </row>
    <row r="309" spans="1:6" ht="12.75" customHeight="1" x14ac:dyDescent="0.2">
      <c r="A309" s="83" t="s">
        <v>154</v>
      </c>
      <c r="B309" s="83">
        <v>13</v>
      </c>
      <c r="C309" s="84">
        <v>604.31137116000002</v>
      </c>
      <c r="D309" s="84">
        <v>582.02996450000001</v>
      </c>
      <c r="E309" s="84">
        <v>86.121355320000006</v>
      </c>
      <c r="F309" s="84">
        <v>86.121355320000006</v>
      </c>
    </row>
    <row r="310" spans="1:6" ht="12.75" customHeight="1" x14ac:dyDescent="0.2">
      <c r="A310" s="83" t="s">
        <v>154</v>
      </c>
      <c r="B310" s="83">
        <v>14</v>
      </c>
      <c r="C310" s="84">
        <v>626.25249238000004</v>
      </c>
      <c r="D310" s="84">
        <v>602.39128807999998</v>
      </c>
      <c r="E310" s="84">
        <v>89.134163749999999</v>
      </c>
      <c r="F310" s="84">
        <v>89.134163749999999</v>
      </c>
    </row>
    <row r="311" spans="1:6" ht="12.75" customHeight="1" x14ac:dyDescent="0.2">
      <c r="A311" s="83" t="s">
        <v>154</v>
      </c>
      <c r="B311" s="83">
        <v>15</v>
      </c>
      <c r="C311" s="84">
        <v>664.86492281000005</v>
      </c>
      <c r="D311" s="84">
        <v>639.96941826</v>
      </c>
      <c r="E311" s="84">
        <v>94.694495180000004</v>
      </c>
      <c r="F311" s="84">
        <v>94.694495180000004</v>
      </c>
    </row>
    <row r="312" spans="1:6" ht="12.75" customHeight="1" x14ac:dyDescent="0.2">
      <c r="A312" s="83" t="s">
        <v>154</v>
      </c>
      <c r="B312" s="83">
        <v>16</v>
      </c>
      <c r="C312" s="84">
        <v>650.51935374000004</v>
      </c>
      <c r="D312" s="84">
        <v>624.97271727999998</v>
      </c>
      <c r="E312" s="84">
        <v>92.475475040000006</v>
      </c>
      <c r="F312" s="84">
        <v>92.475475040000006</v>
      </c>
    </row>
    <row r="313" spans="1:6" ht="12.75" customHeight="1" x14ac:dyDescent="0.2">
      <c r="A313" s="83" t="s">
        <v>154</v>
      </c>
      <c r="B313" s="83">
        <v>17</v>
      </c>
      <c r="C313" s="84">
        <v>603.27070534999996</v>
      </c>
      <c r="D313" s="84">
        <v>578.94166776999998</v>
      </c>
      <c r="E313" s="84">
        <v>85.664388639999999</v>
      </c>
      <c r="F313" s="84">
        <v>85.664388639999999</v>
      </c>
    </row>
    <row r="314" spans="1:6" ht="12.75" customHeight="1" x14ac:dyDescent="0.2">
      <c r="A314" s="83" t="s">
        <v>154</v>
      </c>
      <c r="B314" s="83">
        <v>18</v>
      </c>
      <c r="C314" s="84">
        <v>551.52385353</v>
      </c>
      <c r="D314" s="84">
        <v>529.23512225000002</v>
      </c>
      <c r="E314" s="84">
        <v>78.309449330000007</v>
      </c>
      <c r="F314" s="84">
        <v>78.309449330000007</v>
      </c>
    </row>
    <row r="315" spans="1:6" ht="12.75" customHeight="1" x14ac:dyDescent="0.2">
      <c r="A315" s="83" t="s">
        <v>154</v>
      </c>
      <c r="B315" s="83">
        <v>19</v>
      </c>
      <c r="C315" s="84">
        <v>562.14238091000004</v>
      </c>
      <c r="D315" s="84">
        <v>539.30523727000002</v>
      </c>
      <c r="E315" s="84">
        <v>79.799496250000004</v>
      </c>
      <c r="F315" s="84">
        <v>79.799496250000004</v>
      </c>
    </row>
    <row r="316" spans="1:6" ht="12.75" customHeight="1" x14ac:dyDescent="0.2">
      <c r="A316" s="83" t="s">
        <v>154</v>
      </c>
      <c r="B316" s="83">
        <v>20</v>
      </c>
      <c r="C316" s="84">
        <v>590.56976722000002</v>
      </c>
      <c r="D316" s="84">
        <v>567.66998876000002</v>
      </c>
      <c r="E316" s="84">
        <v>83.996549650000006</v>
      </c>
      <c r="F316" s="84">
        <v>83.996549650000006</v>
      </c>
    </row>
    <row r="317" spans="1:6" ht="12.75" customHeight="1" x14ac:dyDescent="0.2">
      <c r="A317" s="83" t="s">
        <v>154</v>
      </c>
      <c r="B317" s="83">
        <v>21</v>
      </c>
      <c r="C317" s="84">
        <v>589.83026079000001</v>
      </c>
      <c r="D317" s="84">
        <v>566.93506343000001</v>
      </c>
      <c r="E317" s="84">
        <v>83.887804790000004</v>
      </c>
      <c r="F317" s="84">
        <v>83.887804790000004</v>
      </c>
    </row>
    <row r="318" spans="1:6" ht="12.75" customHeight="1" x14ac:dyDescent="0.2">
      <c r="A318" s="83" t="s">
        <v>154</v>
      </c>
      <c r="B318" s="83">
        <v>22</v>
      </c>
      <c r="C318" s="84">
        <v>582.23594776000004</v>
      </c>
      <c r="D318" s="84">
        <v>559.43655839999997</v>
      </c>
      <c r="E318" s="84">
        <v>82.778271849999996</v>
      </c>
      <c r="F318" s="84">
        <v>82.778271849999996</v>
      </c>
    </row>
    <row r="319" spans="1:6" ht="12.75" customHeight="1" x14ac:dyDescent="0.2">
      <c r="A319" s="83" t="s">
        <v>154</v>
      </c>
      <c r="B319" s="83">
        <v>23</v>
      </c>
      <c r="C319" s="84">
        <v>556.19066736000002</v>
      </c>
      <c r="D319" s="84">
        <v>533.56177190000005</v>
      </c>
      <c r="E319" s="84">
        <v>78.949651650000007</v>
      </c>
      <c r="F319" s="84">
        <v>78.949651650000007</v>
      </c>
    </row>
    <row r="320" spans="1:6" ht="12.75" customHeight="1" x14ac:dyDescent="0.2">
      <c r="A320" s="83" t="s">
        <v>154</v>
      </c>
      <c r="B320" s="83">
        <v>24</v>
      </c>
      <c r="C320" s="84">
        <v>588.16717445999996</v>
      </c>
      <c r="D320" s="84">
        <v>565.32125525000004</v>
      </c>
      <c r="E320" s="84">
        <v>83.649014080000001</v>
      </c>
      <c r="F320" s="84">
        <v>83.649014080000001</v>
      </c>
    </row>
    <row r="321" spans="1:6" ht="12.75" customHeight="1" x14ac:dyDescent="0.2">
      <c r="A321" s="83" t="s">
        <v>155</v>
      </c>
      <c r="B321" s="83">
        <v>1</v>
      </c>
      <c r="C321" s="84">
        <v>659.56244004999996</v>
      </c>
      <c r="D321" s="84">
        <v>636.06884559000002</v>
      </c>
      <c r="E321" s="84">
        <v>94.117338290000006</v>
      </c>
      <c r="F321" s="84">
        <v>94.117338290000006</v>
      </c>
    </row>
    <row r="322" spans="1:6" ht="12.75" customHeight="1" x14ac:dyDescent="0.2">
      <c r="A322" s="83" t="s">
        <v>155</v>
      </c>
      <c r="B322" s="83">
        <v>2</v>
      </c>
      <c r="C322" s="84">
        <v>735.56705959999999</v>
      </c>
      <c r="D322" s="84">
        <v>711.53236961000005</v>
      </c>
      <c r="E322" s="84">
        <v>105.28346608</v>
      </c>
      <c r="F322" s="84">
        <v>105.28346608</v>
      </c>
    </row>
    <row r="323" spans="1:6" ht="12.75" customHeight="1" x14ac:dyDescent="0.2">
      <c r="A323" s="83" t="s">
        <v>155</v>
      </c>
      <c r="B323" s="83">
        <v>3</v>
      </c>
      <c r="C323" s="84">
        <v>793.31503664000002</v>
      </c>
      <c r="D323" s="84">
        <v>772.19632888000001</v>
      </c>
      <c r="E323" s="84">
        <v>114.25974343999999</v>
      </c>
      <c r="F323" s="84">
        <v>114.25974343999999</v>
      </c>
    </row>
    <row r="324" spans="1:6" ht="12.75" customHeight="1" x14ac:dyDescent="0.2">
      <c r="A324" s="83" t="s">
        <v>155</v>
      </c>
      <c r="B324" s="83">
        <v>4</v>
      </c>
      <c r="C324" s="84">
        <v>807.84822721</v>
      </c>
      <c r="D324" s="84">
        <v>787.82972737</v>
      </c>
      <c r="E324" s="84">
        <v>116.57297394</v>
      </c>
      <c r="F324" s="84">
        <v>116.57297394</v>
      </c>
    </row>
    <row r="325" spans="1:6" ht="12.75" customHeight="1" x14ac:dyDescent="0.2">
      <c r="A325" s="83" t="s">
        <v>155</v>
      </c>
      <c r="B325" s="83">
        <v>5</v>
      </c>
      <c r="C325" s="84">
        <v>809.28941007000003</v>
      </c>
      <c r="D325" s="84">
        <v>783.25405464000005</v>
      </c>
      <c r="E325" s="84">
        <v>115.89592437</v>
      </c>
      <c r="F325" s="84">
        <v>115.89592437</v>
      </c>
    </row>
    <row r="326" spans="1:6" ht="12.75" customHeight="1" x14ac:dyDescent="0.2">
      <c r="A326" s="83" t="s">
        <v>155</v>
      </c>
      <c r="B326" s="83">
        <v>6</v>
      </c>
      <c r="C326" s="84">
        <v>796.97971276999999</v>
      </c>
      <c r="D326" s="84">
        <v>771.86220519999995</v>
      </c>
      <c r="E326" s="84">
        <v>114.21030408999999</v>
      </c>
      <c r="F326" s="84">
        <v>114.21030408999999</v>
      </c>
    </row>
    <row r="327" spans="1:6" ht="12.75" customHeight="1" x14ac:dyDescent="0.2">
      <c r="A327" s="83" t="s">
        <v>155</v>
      </c>
      <c r="B327" s="83">
        <v>7</v>
      </c>
      <c r="C327" s="84">
        <v>772.65649967000002</v>
      </c>
      <c r="D327" s="84">
        <v>747.52639185999999</v>
      </c>
      <c r="E327" s="84">
        <v>110.60940146</v>
      </c>
      <c r="F327" s="84">
        <v>110.60940146</v>
      </c>
    </row>
    <row r="328" spans="1:6" ht="12.75" customHeight="1" x14ac:dyDescent="0.2">
      <c r="A328" s="83" t="s">
        <v>155</v>
      </c>
      <c r="B328" s="83">
        <v>8</v>
      </c>
      <c r="C328" s="84">
        <v>766.09925341999997</v>
      </c>
      <c r="D328" s="84">
        <v>740.91423906</v>
      </c>
      <c r="E328" s="84">
        <v>109.6310196</v>
      </c>
      <c r="F328" s="84">
        <v>109.6310196</v>
      </c>
    </row>
    <row r="329" spans="1:6" ht="12.75" customHeight="1" x14ac:dyDescent="0.2">
      <c r="A329" s="83" t="s">
        <v>155</v>
      </c>
      <c r="B329" s="83">
        <v>9</v>
      </c>
      <c r="C329" s="84">
        <v>709.60926917999996</v>
      </c>
      <c r="D329" s="84">
        <v>684.80664724999997</v>
      </c>
      <c r="E329" s="84">
        <v>101.32893527</v>
      </c>
      <c r="F329" s="84">
        <v>101.32893527</v>
      </c>
    </row>
    <row r="330" spans="1:6" ht="12.75" customHeight="1" x14ac:dyDescent="0.2">
      <c r="A330" s="83" t="s">
        <v>155</v>
      </c>
      <c r="B330" s="83">
        <v>10</v>
      </c>
      <c r="C330" s="84">
        <v>667.63399894999998</v>
      </c>
      <c r="D330" s="84">
        <v>643.19317733000003</v>
      </c>
      <c r="E330" s="84">
        <v>95.171505839999995</v>
      </c>
      <c r="F330" s="84">
        <v>95.171505839999995</v>
      </c>
    </row>
    <row r="331" spans="1:6" ht="12.75" customHeight="1" x14ac:dyDescent="0.2">
      <c r="A331" s="83" t="s">
        <v>155</v>
      </c>
      <c r="B331" s="83">
        <v>11</v>
      </c>
      <c r="C331" s="84">
        <v>669.54543622000006</v>
      </c>
      <c r="D331" s="84">
        <v>645.08926435000001</v>
      </c>
      <c r="E331" s="84">
        <v>95.452064570000005</v>
      </c>
      <c r="F331" s="84">
        <v>95.452064570000005</v>
      </c>
    </row>
    <row r="332" spans="1:6" ht="12.75" customHeight="1" x14ac:dyDescent="0.2">
      <c r="A332" s="83" t="s">
        <v>155</v>
      </c>
      <c r="B332" s="83">
        <v>12</v>
      </c>
      <c r="C332" s="84">
        <v>680.29808515000002</v>
      </c>
      <c r="D332" s="84">
        <v>655.41335448999996</v>
      </c>
      <c r="E332" s="84">
        <v>96.979691470000006</v>
      </c>
      <c r="F332" s="84">
        <v>96.979691470000006</v>
      </c>
    </row>
    <row r="333" spans="1:6" ht="12.75" customHeight="1" x14ac:dyDescent="0.2">
      <c r="A333" s="83" t="s">
        <v>155</v>
      </c>
      <c r="B333" s="83">
        <v>13</v>
      </c>
      <c r="C333" s="84">
        <v>686.13991797000006</v>
      </c>
      <c r="D333" s="84">
        <v>661.13817081000002</v>
      </c>
      <c r="E333" s="84">
        <v>97.826776620000004</v>
      </c>
      <c r="F333" s="84">
        <v>97.826776620000004</v>
      </c>
    </row>
    <row r="334" spans="1:6" ht="12.75" customHeight="1" x14ac:dyDescent="0.2">
      <c r="A334" s="83" t="s">
        <v>155</v>
      </c>
      <c r="B334" s="83">
        <v>14</v>
      </c>
      <c r="C334" s="84">
        <v>724.10396341000001</v>
      </c>
      <c r="D334" s="84">
        <v>698.34291486999996</v>
      </c>
      <c r="E334" s="84">
        <v>103.33185914000001</v>
      </c>
      <c r="F334" s="84">
        <v>103.33185914000001</v>
      </c>
    </row>
    <row r="335" spans="1:6" ht="12.75" customHeight="1" x14ac:dyDescent="0.2">
      <c r="A335" s="83" t="s">
        <v>155</v>
      </c>
      <c r="B335" s="83">
        <v>15</v>
      </c>
      <c r="C335" s="84">
        <v>754.49037039999996</v>
      </c>
      <c r="D335" s="84">
        <v>729.24044957000001</v>
      </c>
      <c r="E335" s="84">
        <v>107.90368143000001</v>
      </c>
      <c r="F335" s="84">
        <v>107.90368143000001</v>
      </c>
    </row>
    <row r="336" spans="1:6" ht="12.75" customHeight="1" x14ac:dyDescent="0.2">
      <c r="A336" s="83" t="s">
        <v>155</v>
      </c>
      <c r="B336" s="83">
        <v>16</v>
      </c>
      <c r="C336" s="84">
        <v>714.66058855000006</v>
      </c>
      <c r="D336" s="84">
        <v>689.70273900999996</v>
      </c>
      <c r="E336" s="84">
        <v>102.05339635</v>
      </c>
      <c r="F336" s="84">
        <v>102.05339635</v>
      </c>
    </row>
    <row r="337" spans="1:6" ht="12.75" customHeight="1" x14ac:dyDescent="0.2">
      <c r="A337" s="83" t="s">
        <v>155</v>
      </c>
      <c r="B337" s="83">
        <v>17</v>
      </c>
      <c r="C337" s="84">
        <v>662.95204138999998</v>
      </c>
      <c r="D337" s="84">
        <v>639.25569367000003</v>
      </c>
      <c r="E337" s="84">
        <v>94.588887330000006</v>
      </c>
      <c r="F337" s="84">
        <v>94.588887330000006</v>
      </c>
    </row>
    <row r="338" spans="1:6" ht="12.75" customHeight="1" x14ac:dyDescent="0.2">
      <c r="A338" s="83" t="s">
        <v>155</v>
      </c>
      <c r="B338" s="83">
        <v>18</v>
      </c>
      <c r="C338" s="84">
        <v>618.11666224999999</v>
      </c>
      <c r="D338" s="84">
        <v>595.21903784999995</v>
      </c>
      <c r="E338" s="84">
        <v>88.072905829999996</v>
      </c>
      <c r="F338" s="84">
        <v>88.072905829999996</v>
      </c>
    </row>
    <row r="339" spans="1:6" ht="12.75" customHeight="1" x14ac:dyDescent="0.2">
      <c r="A339" s="83" t="s">
        <v>155</v>
      </c>
      <c r="B339" s="83">
        <v>19</v>
      </c>
      <c r="C339" s="84">
        <v>616.66296663000003</v>
      </c>
      <c r="D339" s="84">
        <v>593.59949854000001</v>
      </c>
      <c r="E339" s="84">
        <v>87.8332671</v>
      </c>
      <c r="F339" s="84">
        <v>87.8332671</v>
      </c>
    </row>
    <row r="340" spans="1:6" ht="12.75" customHeight="1" x14ac:dyDescent="0.2">
      <c r="A340" s="83" t="s">
        <v>155</v>
      </c>
      <c r="B340" s="83">
        <v>20</v>
      </c>
      <c r="C340" s="84">
        <v>638.98743049999996</v>
      </c>
      <c r="D340" s="84">
        <v>615.08580420999999</v>
      </c>
      <c r="E340" s="84">
        <v>91.012535999999997</v>
      </c>
      <c r="F340" s="84">
        <v>91.012535999999997</v>
      </c>
    </row>
    <row r="341" spans="1:6" ht="12.75" customHeight="1" x14ac:dyDescent="0.2">
      <c r="A341" s="83" t="s">
        <v>155</v>
      </c>
      <c r="B341" s="83">
        <v>21</v>
      </c>
      <c r="C341" s="84">
        <v>633.57615969999995</v>
      </c>
      <c r="D341" s="84">
        <v>609.62989848999996</v>
      </c>
      <c r="E341" s="84">
        <v>90.205240810000006</v>
      </c>
      <c r="F341" s="84">
        <v>90.205240810000006</v>
      </c>
    </row>
    <row r="342" spans="1:6" ht="12.75" customHeight="1" x14ac:dyDescent="0.2">
      <c r="A342" s="83" t="s">
        <v>155</v>
      </c>
      <c r="B342" s="83">
        <v>22</v>
      </c>
      <c r="C342" s="84">
        <v>625.49698228</v>
      </c>
      <c r="D342" s="84">
        <v>601.69503859999998</v>
      </c>
      <c r="E342" s="84">
        <v>89.031141649999995</v>
      </c>
      <c r="F342" s="84">
        <v>89.031141649999995</v>
      </c>
    </row>
    <row r="343" spans="1:6" ht="12.75" customHeight="1" x14ac:dyDescent="0.2">
      <c r="A343" s="83" t="s">
        <v>155</v>
      </c>
      <c r="B343" s="83">
        <v>23</v>
      </c>
      <c r="C343" s="84">
        <v>607.96987391000005</v>
      </c>
      <c r="D343" s="84">
        <v>584.37434421</v>
      </c>
      <c r="E343" s="84">
        <v>86.468246669999999</v>
      </c>
      <c r="F343" s="84">
        <v>86.468246669999999</v>
      </c>
    </row>
    <row r="344" spans="1:6" ht="12.75" customHeight="1" x14ac:dyDescent="0.2">
      <c r="A344" s="83" t="s">
        <v>155</v>
      </c>
      <c r="B344" s="83">
        <v>24</v>
      </c>
      <c r="C344" s="84">
        <v>628.33663953999996</v>
      </c>
      <c r="D344" s="84">
        <v>604.60212554999998</v>
      </c>
      <c r="E344" s="84">
        <v>89.461295219999997</v>
      </c>
      <c r="F344" s="84">
        <v>89.461295219999997</v>
      </c>
    </row>
    <row r="345" spans="1:6" ht="12.75" customHeight="1" x14ac:dyDescent="0.2">
      <c r="A345" s="83" t="s">
        <v>156</v>
      </c>
      <c r="B345" s="83">
        <v>1</v>
      </c>
      <c r="C345" s="84">
        <v>694.56330938999997</v>
      </c>
      <c r="D345" s="84">
        <v>675.32171755000002</v>
      </c>
      <c r="E345" s="84">
        <v>99.925476590000002</v>
      </c>
      <c r="F345" s="84">
        <v>99.925476590000002</v>
      </c>
    </row>
    <row r="346" spans="1:6" ht="12.75" customHeight="1" x14ac:dyDescent="0.2">
      <c r="A346" s="83" t="s">
        <v>156</v>
      </c>
      <c r="B346" s="83">
        <v>2</v>
      </c>
      <c r="C346" s="84">
        <v>767.15544547000002</v>
      </c>
      <c r="D346" s="84">
        <v>743.20055301000002</v>
      </c>
      <c r="E346" s="84">
        <v>109.96931911999999</v>
      </c>
      <c r="F346" s="84">
        <v>109.96931911999999</v>
      </c>
    </row>
    <row r="347" spans="1:6" ht="12.75" customHeight="1" x14ac:dyDescent="0.2">
      <c r="A347" s="83" t="s">
        <v>156</v>
      </c>
      <c r="B347" s="83">
        <v>3</v>
      </c>
      <c r="C347" s="84">
        <v>834.53493732000004</v>
      </c>
      <c r="D347" s="84">
        <v>810.07648796000001</v>
      </c>
      <c r="E347" s="84">
        <v>119.86476524</v>
      </c>
      <c r="F347" s="84">
        <v>119.86476524</v>
      </c>
    </row>
    <row r="348" spans="1:6" ht="12.75" customHeight="1" x14ac:dyDescent="0.2">
      <c r="A348" s="83" t="s">
        <v>156</v>
      </c>
      <c r="B348" s="83">
        <v>4</v>
      </c>
      <c r="C348" s="84">
        <v>847.48763660999998</v>
      </c>
      <c r="D348" s="84">
        <v>824.70388212</v>
      </c>
      <c r="E348" s="84">
        <v>122.02914008</v>
      </c>
      <c r="F348" s="84">
        <v>122.02914008</v>
      </c>
    </row>
    <row r="349" spans="1:6" ht="12.75" customHeight="1" x14ac:dyDescent="0.2">
      <c r="A349" s="83" t="s">
        <v>156</v>
      </c>
      <c r="B349" s="83">
        <v>5</v>
      </c>
      <c r="C349" s="84">
        <v>840.95308542999999</v>
      </c>
      <c r="D349" s="84">
        <v>816.56235901000002</v>
      </c>
      <c r="E349" s="84">
        <v>120.82446155</v>
      </c>
      <c r="F349" s="84">
        <v>120.82446155</v>
      </c>
    </row>
    <row r="350" spans="1:6" ht="12.75" customHeight="1" x14ac:dyDescent="0.2">
      <c r="A350" s="83" t="s">
        <v>156</v>
      </c>
      <c r="B350" s="83">
        <v>6</v>
      </c>
      <c r="C350" s="84">
        <v>832.23712791000003</v>
      </c>
      <c r="D350" s="84">
        <v>807.85051456999997</v>
      </c>
      <c r="E350" s="84">
        <v>119.53539415</v>
      </c>
      <c r="F350" s="84">
        <v>119.53539415</v>
      </c>
    </row>
    <row r="351" spans="1:6" ht="12.75" customHeight="1" x14ac:dyDescent="0.2">
      <c r="A351" s="83" t="s">
        <v>156</v>
      </c>
      <c r="B351" s="83">
        <v>7</v>
      </c>
      <c r="C351" s="84">
        <v>782.63193860000001</v>
      </c>
      <c r="D351" s="84">
        <v>761.10170488000006</v>
      </c>
      <c r="E351" s="84">
        <v>112.61810278</v>
      </c>
      <c r="F351" s="84">
        <v>112.61810278</v>
      </c>
    </row>
    <row r="352" spans="1:6" ht="12.75" customHeight="1" x14ac:dyDescent="0.2">
      <c r="A352" s="83" t="s">
        <v>156</v>
      </c>
      <c r="B352" s="83">
        <v>8</v>
      </c>
      <c r="C352" s="84">
        <v>742.44332105000001</v>
      </c>
      <c r="D352" s="84">
        <v>718.51848266000002</v>
      </c>
      <c r="E352" s="84">
        <v>106.3171818</v>
      </c>
      <c r="F352" s="84">
        <v>106.3171818</v>
      </c>
    </row>
    <row r="353" spans="1:6" ht="12.75" customHeight="1" x14ac:dyDescent="0.2">
      <c r="A353" s="83" t="s">
        <v>156</v>
      </c>
      <c r="B353" s="83">
        <v>9</v>
      </c>
      <c r="C353" s="84">
        <v>676.47812741999996</v>
      </c>
      <c r="D353" s="84">
        <v>656.19995773000005</v>
      </c>
      <c r="E353" s="84">
        <v>97.096082969999998</v>
      </c>
      <c r="F353" s="84">
        <v>97.096082969999998</v>
      </c>
    </row>
    <row r="354" spans="1:6" ht="12.75" customHeight="1" x14ac:dyDescent="0.2">
      <c r="A354" s="83" t="s">
        <v>156</v>
      </c>
      <c r="B354" s="83">
        <v>10</v>
      </c>
      <c r="C354" s="84">
        <v>641.60960848000002</v>
      </c>
      <c r="D354" s="84">
        <v>618.39193112999999</v>
      </c>
      <c r="E354" s="84">
        <v>91.501734409999997</v>
      </c>
      <c r="F354" s="84">
        <v>91.501734409999997</v>
      </c>
    </row>
    <row r="355" spans="1:6" ht="12.75" customHeight="1" x14ac:dyDescent="0.2">
      <c r="A355" s="83" t="s">
        <v>156</v>
      </c>
      <c r="B355" s="83">
        <v>11</v>
      </c>
      <c r="C355" s="84">
        <v>647.25224728000001</v>
      </c>
      <c r="D355" s="84">
        <v>625.77617633</v>
      </c>
      <c r="E355" s="84">
        <v>92.594360640000005</v>
      </c>
      <c r="F355" s="84">
        <v>92.594360640000005</v>
      </c>
    </row>
    <row r="356" spans="1:6" ht="12.75" customHeight="1" x14ac:dyDescent="0.2">
      <c r="A356" s="83" t="s">
        <v>156</v>
      </c>
      <c r="B356" s="83">
        <v>12</v>
      </c>
      <c r="C356" s="84">
        <v>661.53732243000002</v>
      </c>
      <c r="D356" s="84">
        <v>641.83382626000002</v>
      </c>
      <c r="E356" s="84">
        <v>94.970366440000006</v>
      </c>
      <c r="F356" s="84">
        <v>94.970366440000006</v>
      </c>
    </row>
    <row r="357" spans="1:6" ht="12.75" customHeight="1" x14ac:dyDescent="0.2">
      <c r="A357" s="83" t="s">
        <v>156</v>
      </c>
      <c r="B357" s="83">
        <v>13</v>
      </c>
      <c r="C357" s="84">
        <v>671.90725691</v>
      </c>
      <c r="D357" s="84">
        <v>648.40806863</v>
      </c>
      <c r="E357" s="84">
        <v>95.943138809999994</v>
      </c>
      <c r="F357" s="84">
        <v>95.943138809999994</v>
      </c>
    </row>
    <row r="358" spans="1:6" ht="12.75" customHeight="1" x14ac:dyDescent="0.2">
      <c r="A358" s="83" t="s">
        <v>156</v>
      </c>
      <c r="B358" s="83">
        <v>14</v>
      </c>
      <c r="C358" s="84">
        <v>720.57865441000001</v>
      </c>
      <c r="D358" s="84">
        <v>698.81610244000001</v>
      </c>
      <c r="E358" s="84">
        <v>103.40187539</v>
      </c>
      <c r="F358" s="84">
        <v>103.40187539</v>
      </c>
    </row>
    <row r="359" spans="1:6" ht="12.75" customHeight="1" x14ac:dyDescent="0.2">
      <c r="A359" s="83" t="s">
        <v>156</v>
      </c>
      <c r="B359" s="83">
        <v>15</v>
      </c>
      <c r="C359" s="84">
        <v>753.81854191000002</v>
      </c>
      <c r="D359" s="84">
        <v>729.02592588000005</v>
      </c>
      <c r="E359" s="84">
        <v>107.87193895999999</v>
      </c>
      <c r="F359" s="84">
        <v>107.87193895999999</v>
      </c>
    </row>
    <row r="360" spans="1:6" ht="12.75" customHeight="1" x14ac:dyDescent="0.2">
      <c r="A360" s="83" t="s">
        <v>156</v>
      </c>
      <c r="B360" s="83">
        <v>16</v>
      </c>
      <c r="C360" s="84">
        <v>714.45706145999998</v>
      </c>
      <c r="D360" s="84">
        <v>689.40996325000003</v>
      </c>
      <c r="E360" s="84">
        <v>102.01007513</v>
      </c>
      <c r="F360" s="84">
        <v>102.01007513</v>
      </c>
    </row>
    <row r="361" spans="1:6" ht="12.75" customHeight="1" x14ac:dyDescent="0.2">
      <c r="A361" s="83" t="s">
        <v>156</v>
      </c>
      <c r="B361" s="83">
        <v>17</v>
      </c>
      <c r="C361" s="84">
        <v>662.35498577999999</v>
      </c>
      <c r="D361" s="84">
        <v>637.97131563999994</v>
      </c>
      <c r="E361" s="84">
        <v>94.398841489999995</v>
      </c>
      <c r="F361" s="84">
        <v>94.398841489999995</v>
      </c>
    </row>
    <row r="362" spans="1:6" ht="12.75" customHeight="1" x14ac:dyDescent="0.2">
      <c r="A362" s="83" t="s">
        <v>156</v>
      </c>
      <c r="B362" s="83">
        <v>18</v>
      </c>
      <c r="C362" s="84">
        <v>606.11340336000001</v>
      </c>
      <c r="D362" s="84">
        <v>583.13803070999995</v>
      </c>
      <c r="E362" s="84">
        <v>86.2853128</v>
      </c>
      <c r="F362" s="84">
        <v>86.2853128</v>
      </c>
    </row>
    <row r="363" spans="1:6" ht="12.75" customHeight="1" x14ac:dyDescent="0.2">
      <c r="A363" s="83" t="s">
        <v>156</v>
      </c>
      <c r="B363" s="83">
        <v>19</v>
      </c>
      <c r="C363" s="84">
        <v>586.95782728999995</v>
      </c>
      <c r="D363" s="84">
        <v>565.55310997000004</v>
      </c>
      <c r="E363" s="84">
        <v>83.683320980000005</v>
      </c>
      <c r="F363" s="84">
        <v>83.683320980000005</v>
      </c>
    </row>
    <row r="364" spans="1:6" ht="12.75" customHeight="1" x14ac:dyDescent="0.2">
      <c r="A364" s="83" t="s">
        <v>156</v>
      </c>
      <c r="B364" s="83">
        <v>20</v>
      </c>
      <c r="C364" s="84">
        <v>617.53299416000004</v>
      </c>
      <c r="D364" s="84">
        <v>594.54462186000001</v>
      </c>
      <c r="E364" s="84">
        <v>87.973114370000005</v>
      </c>
      <c r="F364" s="84">
        <v>87.973114370000005</v>
      </c>
    </row>
    <row r="365" spans="1:6" ht="12.75" customHeight="1" x14ac:dyDescent="0.2">
      <c r="A365" s="83" t="s">
        <v>156</v>
      </c>
      <c r="B365" s="83">
        <v>21</v>
      </c>
      <c r="C365" s="84">
        <v>612.11138936999998</v>
      </c>
      <c r="D365" s="84">
        <v>589.10582332000001</v>
      </c>
      <c r="E365" s="84">
        <v>87.168350480000001</v>
      </c>
      <c r="F365" s="84">
        <v>87.168350480000001</v>
      </c>
    </row>
    <row r="366" spans="1:6" ht="12.75" customHeight="1" x14ac:dyDescent="0.2">
      <c r="A366" s="83" t="s">
        <v>156</v>
      </c>
      <c r="B366" s="83">
        <v>22</v>
      </c>
      <c r="C366" s="84">
        <v>599.90105087999996</v>
      </c>
      <c r="D366" s="84">
        <v>576.96303823000005</v>
      </c>
      <c r="E366" s="84">
        <v>85.371616329999995</v>
      </c>
      <c r="F366" s="84">
        <v>85.371616329999995</v>
      </c>
    </row>
    <row r="367" spans="1:6" ht="12.75" customHeight="1" x14ac:dyDescent="0.2">
      <c r="A367" s="83" t="s">
        <v>156</v>
      </c>
      <c r="B367" s="83">
        <v>23</v>
      </c>
      <c r="C367" s="84">
        <v>582.92266941000003</v>
      </c>
      <c r="D367" s="84">
        <v>560.13736558999994</v>
      </c>
      <c r="E367" s="84">
        <v>82.88196834</v>
      </c>
      <c r="F367" s="84">
        <v>82.88196834</v>
      </c>
    </row>
    <row r="368" spans="1:6" ht="12.75" customHeight="1" x14ac:dyDescent="0.2">
      <c r="A368" s="83" t="s">
        <v>156</v>
      </c>
      <c r="B368" s="83">
        <v>24</v>
      </c>
      <c r="C368" s="84">
        <v>613.20919127000002</v>
      </c>
      <c r="D368" s="84">
        <v>590.21562925000001</v>
      </c>
      <c r="E368" s="84">
        <v>87.332565369999998</v>
      </c>
      <c r="F368" s="84">
        <v>87.332565369999998</v>
      </c>
    </row>
    <row r="369" spans="1:6" ht="12.75" customHeight="1" x14ac:dyDescent="0.2">
      <c r="A369" s="83" t="s">
        <v>157</v>
      </c>
      <c r="B369" s="83">
        <v>1</v>
      </c>
      <c r="C369" s="84">
        <v>716.35590388000003</v>
      </c>
      <c r="D369" s="84">
        <v>692.64948651999998</v>
      </c>
      <c r="E369" s="84">
        <v>102.48941838</v>
      </c>
      <c r="F369" s="84">
        <v>102.48941838</v>
      </c>
    </row>
    <row r="370" spans="1:6" ht="12.75" customHeight="1" x14ac:dyDescent="0.2">
      <c r="A370" s="83" t="s">
        <v>157</v>
      </c>
      <c r="B370" s="83">
        <v>2</v>
      </c>
      <c r="C370" s="84">
        <v>800.47845029999996</v>
      </c>
      <c r="D370" s="84">
        <v>776.10505561000002</v>
      </c>
      <c r="E370" s="84">
        <v>114.83810687</v>
      </c>
      <c r="F370" s="84">
        <v>114.83810687</v>
      </c>
    </row>
    <row r="371" spans="1:6" ht="12.75" customHeight="1" x14ac:dyDescent="0.2">
      <c r="A371" s="83" t="s">
        <v>157</v>
      </c>
      <c r="B371" s="83">
        <v>3</v>
      </c>
      <c r="C371" s="84">
        <v>865.80982229999995</v>
      </c>
      <c r="D371" s="84">
        <v>841.13838761</v>
      </c>
      <c r="E371" s="84">
        <v>124.46090816</v>
      </c>
      <c r="F371" s="84">
        <v>124.46090816</v>
      </c>
    </row>
    <row r="372" spans="1:6" ht="12.75" customHeight="1" x14ac:dyDescent="0.2">
      <c r="A372" s="83" t="s">
        <v>157</v>
      </c>
      <c r="B372" s="83">
        <v>4</v>
      </c>
      <c r="C372" s="84">
        <v>871.21017198000004</v>
      </c>
      <c r="D372" s="84">
        <v>846.42931135000003</v>
      </c>
      <c r="E372" s="84">
        <v>125.24379143</v>
      </c>
      <c r="F372" s="84">
        <v>125.24379143</v>
      </c>
    </row>
    <row r="373" spans="1:6" ht="12.75" customHeight="1" x14ac:dyDescent="0.2">
      <c r="A373" s="83" t="s">
        <v>157</v>
      </c>
      <c r="B373" s="83">
        <v>5</v>
      </c>
      <c r="C373" s="84">
        <v>864.77578389999996</v>
      </c>
      <c r="D373" s="84">
        <v>839.98605266000004</v>
      </c>
      <c r="E373" s="84">
        <v>124.29040036000001</v>
      </c>
      <c r="F373" s="84">
        <v>124.29040036000001</v>
      </c>
    </row>
    <row r="374" spans="1:6" ht="12.75" customHeight="1" x14ac:dyDescent="0.2">
      <c r="A374" s="83" t="s">
        <v>157</v>
      </c>
      <c r="B374" s="83">
        <v>6</v>
      </c>
      <c r="C374" s="84">
        <v>843.25938434</v>
      </c>
      <c r="D374" s="84">
        <v>818.82032417999994</v>
      </c>
      <c r="E374" s="84">
        <v>121.15856637</v>
      </c>
      <c r="F374" s="84">
        <v>121.15856637</v>
      </c>
    </row>
    <row r="375" spans="1:6" ht="12.75" customHeight="1" x14ac:dyDescent="0.2">
      <c r="A375" s="83" t="s">
        <v>157</v>
      </c>
      <c r="B375" s="83">
        <v>7</v>
      </c>
      <c r="C375" s="84">
        <v>796.87611711</v>
      </c>
      <c r="D375" s="84">
        <v>772.61591522000003</v>
      </c>
      <c r="E375" s="84">
        <v>114.32182846000001</v>
      </c>
      <c r="F375" s="84">
        <v>114.32182846000001</v>
      </c>
    </row>
    <row r="376" spans="1:6" ht="12.75" customHeight="1" x14ac:dyDescent="0.2">
      <c r="A376" s="83" t="s">
        <v>157</v>
      </c>
      <c r="B376" s="83">
        <v>8</v>
      </c>
      <c r="C376" s="84">
        <v>751.89878163000003</v>
      </c>
      <c r="D376" s="84">
        <v>728.06516879000003</v>
      </c>
      <c r="E376" s="84">
        <v>107.7297784</v>
      </c>
      <c r="F376" s="84">
        <v>107.7297784</v>
      </c>
    </row>
    <row r="377" spans="1:6" ht="12.75" customHeight="1" x14ac:dyDescent="0.2">
      <c r="A377" s="83" t="s">
        <v>157</v>
      </c>
      <c r="B377" s="83">
        <v>9</v>
      </c>
      <c r="C377" s="84">
        <v>688.30332561</v>
      </c>
      <c r="D377" s="84">
        <v>667.42520932000002</v>
      </c>
      <c r="E377" s="84">
        <v>98.757052229999999</v>
      </c>
      <c r="F377" s="84">
        <v>98.757052229999999</v>
      </c>
    </row>
    <row r="378" spans="1:6" ht="12.75" customHeight="1" x14ac:dyDescent="0.2">
      <c r="A378" s="83" t="s">
        <v>157</v>
      </c>
      <c r="B378" s="83">
        <v>10</v>
      </c>
      <c r="C378" s="84">
        <v>647.78094247000001</v>
      </c>
      <c r="D378" s="84">
        <v>628.72314209000001</v>
      </c>
      <c r="E378" s="84">
        <v>93.030414969999995</v>
      </c>
      <c r="F378" s="84">
        <v>93.030414969999995</v>
      </c>
    </row>
    <row r="379" spans="1:6" ht="12.75" customHeight="1" x14ac:dyDescent="0.2">
      <c r="A379" s="83" t="s">
        <v>157</v>
      </c>
      <c r="B379" s="83">
        <v>11</v>
      </c>
      <c r="C379" s="84">
        <v>651.20900042000005</v>
      </c>
      <c r="D379" s="84">
        <v>631.94522616999996</v>
      </c>
      <c r="E379" s="84">
        <v>93.50717779</v>
      </c>
      <c r="F379" s="84">
        <v>93.50717779</v>
      </c>
    </row>
    <row r="380" spans="1:6" ht="12.75" customHeight="1" x14ac:dyDescent="0.2">
      <c r="A380" s="83" t="s">
        <v>157</v>
      </c>
      <c r="B380" s="83">
        <v>12</v>
      </c>
      <c r="C380" s="84">
        <v>666.01003219999996</v>
      </c>
      <c r="D380" s="84">
        <v>639.76649870000006</v>
      </c>
      <c r="E380" s="84">
        <v>94.664469729999993</v>
      </c>
      <c r="F380" s="84">
        <v>94.664469729999993</v>
      </c>
    </row>
    <row r="381" spans="1:6" ht="12.75" customHeight="1" x14ac:dyDescent="0.2">
      <c r="A381" s="83" t="s">
        <v>157</v>
      </c>
      <c r="B381" s="83">
        <v>13</v>
      </c>
      <c r="C381" s="84">
        <v>675.38174713000001</v>
      </c>
      <c r="D381" s="84">
        <v>650.65000527999996</v>
      </c>
      <c r="E381" s="84">
        <v>96.274871939999997</v>
      </c>
      <c r="F381" s="84">
        <v>96.274871939999997</v>
      </c>
    </row>
    <row r="382" spans="1:6" ht="12.75" customHeight="1" x14ac:dyDescent="0.2">
      <c r="A382" s="83" t="s">
        <v>157</v>
      </c>
      <c r="B382" s="83">
        <v>14</v>
      </c>
      <c r="C382" s="84">
        <v>693.81867964000003</v>
      </c>
      <c r="D382" s="84">
        <v>670.57348710999997</v>
      </c>
      <c r="E382" s="84">
        <v>99.222894139999994</v>
      </c>
      <c r="F382" s="84">
        <v>99.222894139999994</v>
      </c>
    </row>
    <row r="383" spans="1:6" ht="12.75" customHeight="1" x14ac:dyDescent="0.2">
      <c r="A383" s="83" t="s">
        <v>157</v>
      </c>
      <c r="B383" s="83">
        <v>15</v>
      </c>
      <c r="C383" s="84">
        <v>715.77293550000002</v>
      </c>
      <c r="D383" s="84">
        <v>694.71209280000005</v>
      </c>
      <c r="E383" s="84">
        <v>102.7946165</v>
      </c>
      <c r="F383" s="84">
        <v>102.7946165</v>
      </c>
    </row>
    <row r="384" spans="1:6" ht="12.75" customHeight="1" x14ac:dyDescent="0.2">
      <c r="A384" s="83" t="s">
        <v>157</v>
      </c>
      <c r="B384" s="83">
        <v>16</v>
      </c>
      <c r="C384" s="84">
        <v>679.00551753000002</v>
      </c>
      <c r="D384" s="84">
        <v>657.67820443999994</v>
      </c>
      <c r="E384" s="84">
        <v>97.314815019999998</v>
      </c>
      <c r="F384" s="84">
        <v>97.314815019999998</v>
      </c>
    </row>
    <row r="385" spans="1:6" ht="12.75" customHeight="1" x14ac:dyDescent="0.2">
      <c r="A385" s="83" t="s">
        <v>157</v>
      </c>
      <c r="B385" s="83">
        <v>17</v>
      </c>
      <c r="C385" s="84">
        <v>629.05243803999997</v>
      </c>
      <c r="D385" s="84">
        <v>609.41032761999998</v>
      </c>
      <c r="E385" s="84">
        <v>90.172751509999998</v>
      </c>
      <c r="F385" s="84">
        <v>90.172751509999998</v>
      </c>
    </row>
    <row r="386" spans="1:6" ht="12.75" customHeight="1" x14ac:dyDescent="0.2">
      <c r="A386" s="83" t="s">
        <v>157</v>
      </c>
      <c r="B386" s="83">
        <v>18</v>
      </c>
      <c r="C386" s="84">
        <v>576.83937871000001</v>
      </c>
      <c r="D386" s="84">
        <v>555.21830447000002</v>
      </c>
      <c r="E386" s="84">
        <v>82.154108550000004</v>
      </c>
      <c r="F386" s="84">
        <v>82.154108550000004</v>
      </c>
    </row>
    <row r="387" spans="1:6" ht="12.75" customHeight="1" x14ac:dyDescent="0.2">
      <c r="A387" s="83" t="s">
        <v>157</v>
      </c>
      <c r="B387" s="83">
        <v>19</v>
      </c>
      <c r="C387" s="84">
        <v>582.35396945000002</v>
      </c>
      <c r="D387" s="84">
        <v>559.44322251999995</v>
      </c>
      <c r="E387" s="84">
        <v>82.779257920000006</v>
      </c>
      <c r="F387" s="84">
        <v>82.779257920000006</v>
      </c>
    </row>
    <row r="388" spans="1:6" ht="12.75" customHeight="1" x14ac:dyDescent="0.2">
      <c r="A388" s="83" t="s">
        <v>157</v>
      </c>
      <c r="B388" s="83">
        <v>20</v>
      </c>
      <c r="C388" s="84">
        <v>607.65091672999995</v>
      </c>
      <c r="D388" s="84">
        <v>583.88603749000004</v>
      </c>
      <c r="E388" s="84">
        <v>86.395993279999999</v>
      </c>
      <c r="F388" s="84">
        <v>86.395993279999999</v>
      </c>
    </row>
    <row r="389" spans="1:6" ht="12.75" customHeight="1" x14ac:dyDescent="0.2">
      <c r="A389" s="83" t="s">
        <v>157</v>
      </c>
      <c r="B389" s="83">
        <v>21</v>
      </c>
      <c r="C389" s="84">
        <v>600.82694348999996</v>
      </c>
      <c r="D389" s="84">
        <v>577.13667580000003</v>
      </c>
      <c r="E389" s="84">
        <v>85.397309000000007</v>
      </c>
      <c r="F389" s="84">
        <v>85.397309000000007</v>
      </c>
    </row>
    <row r="390" spans="1:6" ht="12.75" customHeight="1" x14ac:dyDescent="0.2">
      <c r="A390" s="83" t="s">
        <v>157</v>
      </c>
      <c r="B390" s="83">
        <v>22</v>
      </c>
      <c r="C390" s="84">
        <v>589.88713130999997</v>
      </c>
      <c r="D390" s="84">
        <v>566.25263416999996</v>
      </c>
      <c r="E390" s="84">
        <v>83.786827630000005</v>
      </c>
      <c r="F390" s="84">
        <v>83.786827630000005</v>
      </c>
    </row>
    <row r="391" spans="1:6" ht="12.75" customHeight="1" x14ac:dyDescent="0.2">
      <c r="A391" s="83" t="s">
        <v>157</v>
      </c>
      <c r="B391" s="83">
        <v>23</v>
      </c>
      <c r="C391" s="84">
        <v>566.11343502</v>
      </c>
      <c r="D391" s="84">
        <v>542.69550288000005</v>
      </c>
      <c r="E391" s="84">
        <v>80.30114442</v>
      </c>
      <c r="F391" s="84">
        <v>80.30114442</v>
      </c>
    </row>
    <row r="392" spans="1:6" ht="12.75" customHeight="1" x14ac:dyDescent="0.2">
      <c r="A392" s="83" t="s">
        <v>157</v>
      </c>
      <c r="B392" s="83">
        <v>24</v>
      </c>
      <c r="C392" s="84">
        <v>615.72992418000001</v>
      </c>
      <c r="D392" s="84">
        <v>592.04196014000001</v>
      </c>
      <c r="E392" s="84">
        <v>87.602802479999994</v>
      </c>
      <c r="F392" s="84">
        <v>87.602802479999994</v>
      </c>
    </row>
    <row r="393" spans="1:6" ht="12.75" customHeight="1" x14ac:dyDescent="0.2">
      <c r="A393" s="83" t="s">
        <v>158</v>
      </c>
      <c r="B393" s="83">
        <v>1</v>
      </c>
      <c r="C393" s="84">
        <v>663.49988397000004</v>
      </c>
      <c r="D393" s="84">
        <v>639.68888643000003</v>
      </c>
      <c r="E393" s="84">
        <v>94.652985659999999</v>
      </c>
      <c r="F393" s="84">
        <v>94.652985659999999</v>
      </c>
    </row>
    <row r="394" spans="1:6" ht="12.75" customHeight="1" x14ac:dyDescent="0.2">
      <c r="A394" s="83" t="s">
        <v>158</v>
      </c>
      <c r="B394" s="83">
        <v>2</v>
      </c>
      <c r="C394" s="84">
        <v>742.61799471999996</v>
      </c>
      <c r="D394" s="84">
        <v>717.88117288000001</v>
      </c>
      <c r="E394" s="84">
        <v>106.22288085</v>
      </c>
      <c r="F394" s="84">
        <v>106.22288085</v>
      </c>
    </row>
    <row r="395" spans="1:6" ht="12.75" customHeight="1" x14ac:dyDescent="0.2">
      <c r="A395" s="83" t="s">
        <v>158</v>
      </c>
      <c r="B395" s="83">
        <v>3</v>
      </c>
      <c r="C395" s="84">
        <v>797.00998419999996</v>
      </c>
      <c r="D395" s="84">
        <v>771.56963818999998</v>
      </c>
      <c r="E395" s="84">
        <v>114.16701376</v>
      </c>
      <c r="F395" s="84">
        <v>114.16701376</v>
      </c>
    </row>
    <row r="396" spans="1:6" ht="12.75" customHeight="1" x14ac:dyDescent="0.2">
      <c r="A396" s="83" t="s">
        <v>158</v>
      </c>
      <c r="B396" s="83">
        <v>4</v>
      </c>
      <c r="C396" s="84">
        <v>801.81579365000005</v>
      </c>
      <c r="D396" s="84">
        <v>776.54385821000005</v>
      </c>
      <c r="E396" s="84">
        <v>114.90303527</v>
      </c>
      <c r="F396" s="84">
        <v>114.90303527</v>
      </c>
    </row>
    <row r="397" spans="1:6" ht="12.75" customHeight="1" x14ac:dyDescent="0.2">
      <c r="A397" s="83" t="s">
        <v>158</v>
      </c>
      <c r="B397" s="83">
        <v>5</v>
      </c>
      <c r="C397" s="84">
        <v>797.94640809999999</v>
      </c>
      <c r="D397" s="84">
        <v>773.38779119000003</v>
      </c>
      <c r="E397" s="84">
        <v>114.43604080999999</v>
      </c>
      <c r="F397" s="84">
        <v>114.43604080999999</v>
      </c>
    </row>
    <row r="398" spans="1:6" ht="12.75" customHeight="1" x14ac:dyDescent="0.2">
      <c r="A398" s="83" t="s">
        <v>158</v>
      </c>
      <c r="B398" s="83">
        <v>6</v>
      </c>
      <c r="C398" s="84">
        <v>784.64633900000001</v>
      </c>
      <c r="D398" s="84">
        <v>759.52038561999996</v>
      </c>
      <c r="E398" s="84">
        <v>112.38411936999999</v>
      </c>
      <c r="F398" s="84">
        <v>112.38411936999999</v>
      </c>
    </row>
    <row r="399" spans="1:6" ht="12.75" customHeight="1" x14ac:dyDescent="0.2">
      <c r="A399" s="83" t="s">
        <v>158</v>
      </c>
      <c r="B399" s="83">
        <v>7</v>
      </c>
      <c r="C399" s="84">
        <v>753.98016977999998</v>
      </c>
      <c r="D399" s="84">
        <v>729.18173659000001</v>
      </c>
      <c r="E399" s="84">
        <v>107.89499384</v>
      </c>
      <c r="F399" s="84">
        <v>107.89499384</v>
      </c>
    </row>
    <row r="400" spans="1:6" ht="12.75" customHeight="1" x14ac:dyDescent="0.2">
      <c r="A400" s="83" t="s">
        <v>158</v>
      </c>
      <c r="B400" s="83">
        <v>8</v>
      </c>
      <c r="C400" s="84">
        <v>728.96790243999999</v>
      </c>
      <c r="D400" s="84">
        <v>703.71989886999995</v>
      </c>
      <c r="E400" s="84">
        <v>104.12747650999999</v>
      </c>
      <c r="F400" s="84">
        <v>104.12747650999999</v>
      </c>
    </row>
    <row r="401" spans="1:6" ht="12.75" customHeight="1" x14ac:dyDescent="0.2">
      <c r="A401" s="83" t="s">
        <v>158</v>
      </c>
      <c r="B401" s="83">
        <v>9</v>
      </c>
      <c r="C401" s="84">
        <v>699.75109142999997</v>
      </c>
      <c r="D401" s="84">
        <v>674.90480359000003</v>
      </c>
      <c r="E401" s="84">
        <v>99.863786989999994</v>
      </c>
      <c r="F401" s="84">
        <v>99.863786989999994</v>
      </c>
    </row>
    <row r="402" spans="1:6" ht="12.75" customHeight="1" x14ac:dyDescent="0.2">
      <c r="A402" s="83" t="s">
        <v>158</v>
      </c>
      <c r="B402" s="83">
        <v>10</v>
      </c>
      <c r="C402" s="84">
        <v>666.38947365000001</v>
      </c>
      <c r="D402" s="84">
        <v>641.99039157000004</v>
      </c>
      <c r="E402" s="84">
        <v>94.993532979999998</v>
      </c>
      <c r="F402" s="84">
        <v>94.993532979999998</v>
      </c>
    </row>
    <row r="403" spans="1:6" ht="12.75" customHeight="1" x14ac:dyDescent="0.2">
      <c r="A403" s="83" t="s">
        <v>158</v>
      </c>
      <c r="B403" s="83">
        <v>11</v>
      </c>
      <c r="C403" s="84">
        <v>664.50408434999997</v>
      </c>
      <c r="D403" s="84">
        <v>639.64623771000004</v>
      </c>
      <c r="E403" s="84">
        <v>94.646675049999999</v>
      </c>
      <c r="F403" s="84">
        <v>94.646675049999999</v>
      </c>
    </row>
    <row r="404" spans="1:6" ht="12.75" customHeight="1" x14ac:dyDescent="0.2">
      <c r="A404" s="83" t="s">
        <v>158</v>
      </c>
      <c r="B404" s="83">
        <v>12</v>
      </c>
      <c r="C404" s="84">
        <v>670.97835318</v>
      </c>
      <c r="D404" s="84">
        <v>643.71383934000005</v>
      </c>
      <c r="E404" s="84">
        <v>95.248546750000003</v>
      </c>
      <c r="F404" s="84">
        <v>95.248546750000003</v>
      </c>
    </row>
    <row r="405" spans="1:6" ht="12.75" customHeight="1" x14ac:dyDescent="0.2">
      <c r="A405" s="83" t="s">
        <v>158</v>
      </c>
      <c r="B405" s="83">
        <v>13</v>
      </c>
      <c r="C405" s="84">
        <v>683.38339241000006</v>
      </c>
      <c r="D405" s="84">
        <v>656.01280832999998</v>
      </c>
      <c r="E405" s="84">
        <v>97.068390989999997</v>
      </c>
      <c r="F405" s="84">
        <v>97.068390989999997</v>
      </c>
    </row>
    <row r="406" spans="1:6" ht="12.75" customHeight="1" x14ac:dyDescent="0.2">
      <c r="A406" s="83" t="s">
        <v>158</v>
      </c>
      <c r="B406" s="83">
        <v>14</v>
      </c>
      <c r="C406" s="84">
        <v>718.11441362000005</v>
      </c>
      <c r="D406" s="84">
        <v>691.58858391000001</v>
      </c>
      <c r="E406" s="84">
        <v>102.33243957000001</v>
      </c>
      <c r="F406" s="84">
        <v>102.33243957000001</v>
      </c>
    </row>
    <row r="407" spans="1:6" ht="12.75" customHeight="1" x14ac:dyDescent="0.2">
      <c r="A407" s="83" t="s">
        <v>158</v>
      </c>
      <c r="B407" s="83">
        <v>15</v>
      </c>
      <c r="C407" s="84">
        <v>760.72189913</v>
      </c>
      <c r="D407" s="84">
        <v>734.74722919999999</v>
      </c>
      <c r="E407" s="84">
        <v>108.71850430000001</v>
      </c>
      <c r="F407" s="84">
        <v>108.71850430000001</v>
      </c>
    </row>
    <row r="408" spans="1:6" ht="12.75" customHeight="1" x14ac:dyDescent="0.2">
      <c r="A408" s="83" t="s">
        <v>158</v>
      </c>
      <c r="B408" s="83">
        <v>16</v>
      </c>
      <c r="C408" s="84">
        <v>726.92677461999995</v>
      </c>
      <c r="D408" s="84">
        <v>701.39740455000003</v>
      </c>
      <c r="E408" s="84">
        <v>103.78382349</v>
      </c>
      <c r="F408" s="84">
        <v>103.78382349</v>
      </c>
    </row>
    <row r="409" spans="1:6" ht="12.75" customHeight="1" x14ac:dyDescent="0.2">
      <c r="A409" s="83" t="s">
        <v>158</v>
      </c>
      <c r="B409" s="83">
        <v>17</v>
      </c>
      <c r="C409" s="84">
        <v>679.64018811000005</v>
      </c>
      <c r="D409" s="84">
        <v>654.59174598000004</v>
      </c>
      <c r="E409" s="84">
        <v>96.858120349999993</v>
      </c>
      <c r="F409" s="84">
        <v>96.858120349999993</v>
      </c>
    </row>
    <row r="410" spans="1:6" ht="12.75" customHeight="1" x14ac:dyDescent="0.2">
      <c r="A410" s="83" t="s">
        <v>158</v>
      </c>
      <c r="B410" s="83">
        <v>18</v>
      </c>
      <c r="C410" s="84">
        <v>618.74882661000004</v>
      </c>
      <c r="D410" s="84">
        <v>594.42238151000004</v>
      </c>
      <c r="E410" s="84">
        <v>87.955026810000007</v>
      </c>
      <c r="F410" s="84">
        <v>87.955026810000007</v>
      </c>
    </row>
    <row r="411" spans="1:6" ht="12.75" customHeight="1" x14ac:dyDescent="0.2">
      <c r="A411" s="83" t="s">
        <v>158</v>
      </c>
      <c r="B411" s="83">
        <v>19</v>
      </c>
      <c r="C411" s="84">
        <v>592.35102497000003</v>
      </c>
      <c r="D411" s="84">
        <v>568.41660064999996</v>
      </c>
      <c r="E411" s="84">
        <v>84.107023729999995</v>
      </c>
      <c r="F411" s="84">
        <v>84.107023729999995</v>
      </c>
    </row>
    <row r="412" spans="1:6" ht="12.75" customHeight="1" x14ac:dyDescent="0.2">
      <c r="A412" s="83" t="s">
        <v>158</v>
      </c>
      <c r="B412" s="83">
        <v>20</v>
      </c>
      <c r="C412" s="84">
        <v>595.02006200000005</v>
      </c>
      <c r="D412" s="84">
        <v>570.81227740999998</v>
      </c>
      <c r="E412" s="84">
        <v>84.461505360000004</v>
      </c>
      <c r="F412" s="84">
        <v>84.461505360000004</v>
      </c>
    </row>
    <row r="413" spans="1:6" ht="12.75" customHeight="1" x14ac:dyDescent="0.2">
      <c r="A413" s="83" t="s">
        <v>158</v>
      </c>
      <c r="B413" s="83">
        <v>21</v>
      </c>
      <c r="C413" s="84">
        <v>583.34000947000004</v>
      </c>
      <c r="D413" s="84">
        <v>559.14571024999998</v>
      </c>
      <c r="E413" s="84">
        <v>82.735235860000003</v>
      </c>
      <c r="F413" s="84">
        <v>82.735235860000003</v>
      </c>
    </row>
    <row r="414" spans="1:6" ht="12.75" customHeight="1" x14ac:dyDescent="0.2">
      <c r="A414" s="83" t="s">
        <v>158</v>
      </c>
      <c r="B414" s="83">
        <v>22</v>
      </c>
      <c r="C414" s="84">
        <v>579.01070252</v>
      </c>
      <c r="D414" s="84">
        <v>554.94113119999997</v>
      </c>
      <c r="E414" s="84">
        <v>82.113095990000005</v>
      </c>
      <c r="F414" s="84">
        <v>82.113095990000005</v>
      </c>
    </row>
    <row r="415" spans="1:6" ht="12.75" customHeight="1" x14ac:dyDescent="0.2">
      <c r="A415" s="83" t="s">
        <v>158</v>
      </c>
      <c r="B415" s="83">
        <v>23</v>
      </c>
      <c r="C415" s="84">
        <v>578.60938796000005</v>
      </c>
      <c r="D415" s="84">
        <v>554.42709613</v>
      </c>
      <c r="E415" s="84">
        <v>82.037035650000007</v>
      </c>
      <c r="F415" s="84">
        <v>82.037035650000007</v>
      </c>
    </row>
    <row r="416" spans="1:6" ht="12.75" customHeight="1" x14ac:dyDescent="0.2">
      <c r="A416" s="83" t="s">
        <v>158</v>
      </c>
      <c r="B416" s="83">
        <v>24</v>
      </c>
      <c r="C416" s="84">
        <v>609.49904920999995</v>
      </c>
      <c r="D416" s="84">
        <v>585.00594063000005</v>
      </c>
      <c r="E416" s="84">
        <v>86.561702240000002</v>
      </c>
      <c r="F416" s="84">
        <v>86.561702240000002</v>
      </c>
    </row>
    <row r="417" spans="1:6" ht="12.75" customHeight="1" x14ac:dyDescent="0.2">
      <c r="A417" s="83" t="s">
        <v>159</v>
      </c>
      <c r="B417" s="83">
        <v>1</v>
      </c>
      <c r="C417" s="84">
        <v>661.89830295000002</v>
      </c>
      <c r="D417" s="84">
        <v>636.68158129000005</v>
      </c>
      <c r="E417" s="84">
        <v>94.208003079999997</v>
      </c>
      <c r="F417" s="84">
        <v>94.208003079999997</v>
      </c>
    </row>
    <row r="418" spans="1:6" ht="12.75" customHeight="1" x14ac:dyDescent="0.2">
      <c r="A418" s="83" t="s">
        <v>159</v>
      </c>
      <c r="B418" s="83">
        <v>2</v>
      </c>
      <c r="C418" s="84">
        <v>738.67668577999996</v>
      </c>
      <c r="D418" s="84">
        <v>712.37807425000005</v>
      </c>
      <c r="E418" s="84">
        <v>105.40860265000001</v>
      </c>
      <c r="F418" s="84">
        <v>105.40860265000001</v>
      </c>
    </row>
    <row r="419" spans="1:6" ht="12.75" customHeight="1" x14ac:dyDescent="0.2">
      <c r="A419" s="83" t="s">
        <v>159</v>
      </c>
      <c r="B419" s="83">
        <v>3</v>
      </c>
      <c r="C419" s="84">
        <v>800.29637627</v>
      </c>
      <c r="D419" s="84">
        <v>773.58343072000002</v>
      </c>
      <c r="E419" s="84">
        <v>114.46498904000001</v>
      </c>
      <c r="F419" s="84">
        <v>114.46498904000001</v>
      </c>
    </row>
    <row r="420" spans="1:6" ht="12.75" customHeight="1" x14ac:dyDescent="0.2">
      <c r="A420" s="83" t="s">
        <v>159</v>
      </c>
      <c r="B420" s="83">
        <v>4</v>
      </c>
      <c r="C420" s="84">
        <v>808.24274667999998</v>
      </c>
      <c r="D420" s="84">
        <v>781.76785751</v>
      </c>
      <c r="E420" s="84">
        <v>115.67601592</v>
      </c>
      <c r="F420" s="84">
        <v>115.67601592</v>
      </c>
    </row>
    <row r="421" spans="1:6" ht="12.75" customHeight="1" x14ac:dyDescent="0.2">
      <c r="A421" s="83" t="s">
        <v>159</v>
      </c>
      <c r="B421" s="83">
        <v>5</v>
      </c>
      <c r="C421" s="84">
        <v>811.32933459000003</v>
      </c>
      <c r="D421" s="84">
        <v>785.20360489999996</v>
      </c>
      <c r="E421" s="84">
        <v>116.1843939</v>
      </c>
      <c r="F421" s="84">
        <v>116.1843939</v>
      </c>
    </row>
    <row r="422" spans="1:6" ht="12.75" customHeight="1" x14ac:dyDescent="0.2">
      <c r="A422" s="83" t="s">
        <v>159</v>
      </c>
      <c r="B422" s="83">
        <v>6</v>
      </c>
      <c r="C422" s="84">
        <v>801.31940949</v>
      </c>
      <c r="D422" s="84">
        <v>775.19282439000006</v>
      </c>
      <c r="E422" s="84">
        <v>114.70312654999999</v>
      </c>
      <c r="F422" s="84">
        <v>114.70312654999999</v>
      </c>
    </row>
    <row r="423" spans="1:6" ht="12.75" customHeight="1" x14ac:dyDescent="0.2">
      <c r="A423" s="83" t="s">
        <v>159</v>
      </c>
      <c r="B423" s="83">
        <v>7</v>
      </c>
      <c r="C423" s="84">
        <v>788.73936301000003</v>
      </c>
      <c r="D423" s="84">
        <v>762.63108364000004</v>
      </c>
      <c r="E423" s="84">
        <v>112.84440069999999</v>
      </c>
      <c r="F423" s="84">
        <v>112.84440069999999</v>
      </c>
    </row>
    <row r="424" spans="1:6" ht="12.75" customHeight="1" x14ac:dyDescent="0.2">
      <c r="A424" s="83" t="s">
        <v>159</v>
      </c>
      <c r="B424" s="83">
        <v>8</v>
      </c>
      <c r="C424" s="84">
        <v>785.96278273999997</v>
      </c>
      <c r="D424" s="84">
        <v>759.96790097999997</v>
      </c>
      <c r="E424" s="84">
        <v>112.45033697</v>
      </c>
      <c r="F424" s="84">
        <v>112.45033697</v>
      </c>
    </row>
    <row r="425" spans="1:6" ht="12.75" customHeight="1" x14ac:dyDescent="0.2">
      <c r="A425" s="83" t="s">
        <v>159</v>
      </c>
      <c r="B425" s="83">
        <v>9</v>
      </c>
      <c r="C425" s="84">
        <v>730.88717369000005</v>
      </c>
      <c r="D425" s="84">
        <v>705.20367340999996</v>
      </c>
      <c r="E425" s="84">
        <v>104.34702651000001</v>
      </c>
      <c r="F425" s="84">
        <v>104.34702651000001</v>
      </c>
    </row>
    <row r="426" spans="1:6" ht="12.75" customHeight="1" x14ac:dyDescent="0.2">
      <c r="A426" s="83" t="s">
        <v>159</v>
      </c>
      <c r="B426" s="83">
        <v>10</v>
      </c>
      <c r="C426" s="84">
        <v>705.99645328999998</v>
      </c>
      <c r="D426" s="84">
        <v>681.06487888000004</v>
      </c>
      <c r="E426" s="84">
        <v>100.77527621</v>
      </c>
      <c r="F426" s="84">
        <v>100.77527621</v>
      </c>
    </row>
    <row r="427" spans="1:6" ht="12.75" customHeight="1" x14ac:dyDescent="0.2">
      <c r="A427" s="83" t="s">
        <v>159</v>
      </c>
      <c r="B427" s="83">
        <v>11</v>
      </c>
      <c r="C427" s="84">
        <v>677.86078583999995</v>
      </c>
      <c r="D427" s="84">
        <v>652.87828372000001</v>
      </c>
      <c r="E427" s="84">
        <v>96.604584099999997</v>
      </c>
      <c r="F427" s="84">
        <v>96.604584099999997</v>
      </c>
    </row>
    <row r="428" spans="1:6" ht="12.75" customHeight="1" x14ac:dyDescent="0.2">
      <c r="A428" s="83" t="s">
        <v>159</v>
      </c>
      <c r="B428" s="83">
        <v>12</v>
      </c>
      <c r="C428" s="84">
        <v>685.87817384000004</v>
      </c>
      <c r="D428" s="84">
        <v>660.56599036</v>
      </c>
      <c r="E428" s="84">
        <v>97.742112669999997</v>
      </c>
      <c r="F428" s="84">
        <v>97.742112669999997</v>
      </c>
    </row>
    <row r="429" spans="1:6" ht="12.75" customHeight="1" x14ac:dyDescent="0.2">
      <c r="A429" s="83" t="s">
        <v>159</v>
      </c>
      <c r="B429" s="83">
        <v>13</v>
      </c>
      <c r="C429" s="84">
        <v>699.63502638</v>
      </c>
      <c r="D429" s="84">
        <v>673.62193888000002</v>
      </c>
      <c r="E429" s="84">
        <v>99.673965069999994</v>
      </c>
      <c r="F429" s="84">
        <v>99.673965069999994</v>
      </c>
    </row>
    <row r="430" spans="1:6" ht="12.75" customHeight="1" x14ac:dyDescent="0.2">
      <c r="A430" s="83" t="s">
        <v>159</v>
      </c>
      <c r="B430" s="83">
        <v>14</v>
      </c>
      <c r="C430" s="84">
        <v>740.10088625000003</v>
      </c>
      <c r="D430" s="84">
        <v>714.19936660999997</v>
      </c>
      <c r="E430" s="84">
        <v>105.67809421</v>
      </c>
      <c r="F430" s="84">
        <v>105.67809421</v>
      </c>
    </row>
    <row r="431" spans="1:6" ht="12.75" customHeight="1" x14ac:dyDescent="0.2">
      <c r="A431" s="83" t="s">
        <v>159</v>
      </c>
      <c r="B431" s="83">
        <v>15</v>
      </c>
      <c r="C431" s="84">
        <v>784.31512469999996</v>
      </c>
      <c r="D431" s="84">
        <v>758.08448805</v>
      </c>
      <c r="E431" s="84">
        <v>112.1716536</v>
      </c>
      <c r="F431" s="84">
        <v>112.1716536</v>
      </c>
    </row>
    <row r="432" spans="1:6" ht="12.75" customHeight="1" x14ac:dyDescent="0.2">
      <c r="A432" s="83" t="s">
        <v>159</v>
      </c>
      <c r="B432" s="83">
        <v>16</v>
      </c>
      <c r="C432" s="84">
        <v>755.58677897999996</v>
      </c>
      <c r="D432" s="84">
        <v>729.63345050999999</v>
      </c>
      <c r="E432" s="84">
        <v>107.96183268999999</v>
      </c>
      <c r="F432" s="84">
        <v>107.96183268999999</v>
      </c>
    </row>
    <row r="433" spans="1:6" ht="12.75" customHeight="1" x14ac:dyDescent="0.2">
      <c r="A433" s="83" t="s">
        <v>159</v>
      </c>
      <c r="B433" s="83">
        <v>17</v>
      </c>
      <c r="C433" s="84">
        <v>711.00710196</v>
      </c>
      <c r="D433" s="84">
        <v>684.92055450999999</v>
      </c>
      <c r="E433" s="84">
        <v>101.34578981</v>
      </c>
      <c r="F433" s="84">
        <v>101.34578981</v>
      </c>
    </row>
    <row r="434" spans="1:6" ht="12.75" customHeight="1" x14ac:dyDescent="0.2">
      <c r="A434" s="83" t="s">
        <v>159</v>
      </c>
      <c r="B434" s="83">
        <v>18</v>
      </c>
      <c r="C434" s="84">
        <v>645.33595341</v>
      </c>
      <c r="D434" s="84">
        <v>620.34174570000005</v>
      </c>
      <c r="E434" s="84">
        <v>91.790243050000001</v>
      </c>
      <c r="F434" s="84">
        <v>91.790243050000001</v>
      </c>
    </row>
    <row r="435" spans="1:6" ht="12.75" customHeight="1" x14ac:dyDescent="0.2">
      <c r="A435" s="83" t="s">
        <v>159</v>
      </c>
      <c r="B435" s="83">
        <v>19</v>
      </c>
      <c r="C435" s="84">
        <v>608.30953870999997</v>
      </c>
      <c r="D435" s="84">
        <v>583.77397436000001</v>
      </c>
      <c r="E435" s="84">
        <v>86.379411610000005</v>
      </c>
      <c r="F435" s="84">
        <v>86.379411610000005</v>
      </c>
    </row>
    <row r="436" spans="1:6" ht="12.75" customHeight="1" x14ac:dyDescent="0.2">
      <c r="A436" s="83" t="s">
        <v>159</v>
      </c>
      <c r="B436" s="83">
        <v>20</v>
      </c>
      <c r="C436" s="84">
        <v>596.99436387000003</v>
      </c>
      <c r="D436" s="84">
        <v>572.12813496000001</v>
      </c>
      <c r="E436" s="84">
        <v>84.656209140000001</v>
      </c>
      <c r="F436" s="84">
        <v>84.656209140000001</v>
      </c>
    </row>
    <row r="437" spans="1:6" ht="12.75" customHeight="1" x14ac:dyDescent="0.2">
      <c r="A437" s="83" t="s">
        <v>159</v>
      </c>
      <c r="B437" s="83">
        <v>21</v>
      </c>
      <c r="C437" s="84">
        <v>597.73371284999996</v>
      </c>
      <c r="D437" s="84">
        <v>573.00468423999996</v>
      </c>
      <c r="E437" s="84">
        <v>84.785909700000005</v>
      </c>
      <c r="F437" s="84">
        <v>84.785909700000005</v>
      </c>
    </row>
    <row r="438" spans="1:6" ht="12.75" customHeight="1" x14ac:dyDescent="0.2">
      <c r="A438" s="83" t="s">
        <v>159</v>
      </c>
      <c r="B438" s="83">
        <v>22</v>
      </c>
      <c r="C438" s="84">
        <v>599.05599939000001</v>
      </c>
      <c r="D438" s="84">
        <v>574.44145728000001</v>
      </c>
      <c r="E438" s="84">
        <v>84.998505010000002</v>
      </c>
      <c r="F438" s="84">
        <v>84.998505010000002</v>
      </c>
    </row>
    <row r="439" spans="1:6" ht="12.75" customHeight="1" x14ac:dyDescent="0.2">
      <c r="A439" s="83" t="s">
        <v>159</v>
      </c>
      <c r="B439" s="83">
        <v>23</v>
      </c>
      <c r="C439" s="84">
        <v>619.22669398000005</v>
      </c>
      <c r="D439" s="84">
        <v>594.44495402999996</v>
      </c>
      <c r="E439" s="84">
        <v>87.958366799999993</v>
      </c>
      <c r="F439" s="84">
        <v>87.958366799999993</v>
      </c>
    </row>
    <row r="440" spans="1:6" ht="12.75" customHeight="1" x14ac:dyDescent="0.2">
      <c r="A440" s="83" t="s">
        <v>159</v>
      </c>
      <c r="B440" s="83">
        <v>24</v>
      </c>
      <c r="C440" s="84">
        <v>650.04604075999998</v>
      </c>
      <c r="D440" s="84">
        <v>625.10675102000005</v>
      </c>
      <c r="E440" s="84">
        <v>92.495307639999993</v>
      </c>
      <c r="F440" s="84">
        <v>92.495307639999993</v>
      </c>
    </row>
    <row r="441" spans="1:6" ht="12.75" customHeight="1" x14ac:dyDescent="0.2">
      <c r="A441" s="83" t="s">
        <v>160</v>
      </c>
      <c r="B441" s="83">
        <v>1</v>
      </c>
      <c r="C441" s="84">
        <v>748.13086949000001</v>
      </c>
      <c r="D441" s="84">
        <v>722.46340269999996</v>
      </c>
      <c r="E441" s="84">
        <v>106.90090065</v>
      </c>
      <c r="F441" s="84">
        <v>106.90090065</v>
      </c>
    </row>
    <row r="442" spans="1:6" ht="12.75" customHeight="1" x14ac:dyDescent="0.2">
      <c r="A442" s="83" t="s">
        <v>160</v>
      </c>
      <c r="B442" s="83">
        <v>2</v>
      </c>
      <c r="C442" s="84">
        <v>844.62817997000002</v>
      </c>
      <c r="D442" s="84">
        <v>817.95891155000004</v>
      </c>
      <c r="E442" s="84">
        <v>121.03110554</v>
      </c>
      <c r="F442" s="84">
        <v>121.03110554</v>
      </c>
    </row>
    <row r="443" spans="1:6" ht="12.75" customHeight="1" x14ac:dyDescent="0.2">
      <c r="A443" s="83" t="s">
        <v>160</v>
      </c>
      <c r="B443" s="83">
        <v>3</v>
      </c>
      <c r="C443" s="84">
        <v>915.21328197000003</v>
      </c>
      <c r="D443" s="84">
        <v>887.84446145000004</v>
      </c>
      <c r="E443" s="84">
        <v>131.37187602</v>
      </c>
      <c r="F443" s="84">
        <v>131.37187602</v>
      </c>
    </row>
    <row r="444" spans="1:6" ht="12.75" customHeight="1" x14ac:dyDescent="0.2">
      <c r="A444" s="83" t="s">
        <v>160</v>
      </c>
      <c r="B444" s="83">
        <v>4</v>
      </c>
      <c r="C444" s="84">
        <v>922.94700885999998</v>
      </c>
      <c r="D444" s="84">
        <v>895.50031195999998</v>
      </c>
      <c r="E444" s="84">
        <v>132.50469093000001</v>
      </c>
      <c r="F444" s="84">
        <v>132.50469093000001</v>
      </c>
    </row>
    <row r="445" spans="1:6" ht="12.75" customHeight="1" x14ac:dyDescent="0.2">
      <c r="A445" s="83" t="s">
        <v>160</v>
      </c>
      <c r="B445" s="83">
        <v>5</v>
      </c>
      <c r="C445" s="84">
        <v>929.18430144000001</v>
      </c>
      <c r="D445" s="84">
        <v>902.19123581999997</v>
      </c>
      <c r="E445" s="84">
        <v>133.49472832999999</v>
      </c>
      <c r="F445" s="84">
        <v>133.49472832999999</v>
      </c>
    </row>
    <row r="446" spans="1:6" ht="12.75" customHeight="1" x14ac:dyDescent="0.2">
      <c r="A446" s="83" t="s">
        <v>160</v>
      </c>
      <c r="B446" s="83">
        <v>6</v>
      </c>
      <c r="C446" s="84">
        <v>917.04559068000003</v>
      </c>
      <c r="D446" s="84">
        <v>889.96544056000005</v>
      </c>
      <c r="E446" s="84">
        <v>131.6857114</v>
      </c>
      <c r="F446" s="84">
        <v>131.6857114</v>
      </c>
    </row>
    <row r="447" spans="1:6" ht="12.75" customHeight="1" x14ac:dyDescent="0.2">
      <c r="A447" s="83" t="s">
        <v>160</v>
      </c>
      <c r="B447" s="83">
        <v>7</v>
      </c>
      <c r="C447" s="84">
        <v>895.50685510000005</v>
      </c>
      <c r="D447" s="84">
        <v>868.41411273999995</v>
      </c>
      <c r="E447" s="84">
        <v>128.49682135</v>
      </c>
      <c r="F447" s="84">
        <v>128.49682135</v>
      </c>
    </row>
    <row r="448" spans="1:6" ht="12.75" customHeight="1" x14ac:dyDescent="0.2">
      <c r="A448" s="83" t="s">
        <v>160</v>
      </c>
      <c r="B448" s="83">
        <v>8</v>
      </c>
      <c r="C448" s="84">
        <v>860.82405499000004</v>
      </c>
      <c r="D448" s="84">
        <v>834.68285220999996</v>
      </c>
      <c r="E448" s="84">
        <v>123.50570053</v>
      </c>
      <c r="F448" s="84">
        <v>123.50570053</v>
      </c>
    </row>
    <row r="449" spans="1:6" ht="12.75" customHeight="1" x14ac:dyDescent="0.2">
      <c r="A449" s="83" t="s">
        <v>160</v>
      </c>
      <c r="B449" s="83">
        <v>9</v>
      </c>
      <c r="C449" s="84">
        <v>777.34279583</v>
      </c>
      <c r="D449" s="84">
        <v>752.24497809000002</v>
      </c>
      <c r="E449" s="84">
        <v>111.30759755</v>
      </c>
      <c r="F449" s="84">
        <v>111.30759755</v>
      </c>
    </row>
    <row r="450" spans="1:6" ht="12.75" customHeight="1" x14ac:dyDescent="0.2">
      <c r="A450" s="83" t="s">
        <v>160</v>
      </c>
      <c r="B450" s="83">
        <v>10</v>
      </c>
      <c r="C450" s="84">
        <v>710.74915929999997</v>
      </c>
      <c r="D450" s="84">
        <v>686.18423791999999</v>
      </c>
      <c r="E450" s="84">
        <v>101.53277353</v>
      </c>
      <c r="F450" s="84">
        <v>101.53277353</v>
      </c>
    </row>
    <row r="451" spans="1:6" ht="12.75" customHeight="1" x14ac:dyDescent="0.2">
      <c r="A451" s="83" t="s">
        <v>160</v>
      </c>
      <c r="B451" s="83">
        <v>11</v>
      </c>
      <c r="C451" s="84">
        <v>699.28001847999997</v>
      </c>
      <c r="D451" s="84">
        <v>676.66750252999998</v>
      </c>
      <c r="E451" s="84">
        <v>100.12460866000001</v>
      </c>
      <c r="F451" s="84">
        <v>100.12460866000001</v>
      </c>
    </row>
    <row r="452" spans="1:6" ht="12.75" customHeight="1" x14ac:dyDescent="0.2">
      <c r="A452" s="83" t="s">
        <v>160</v>
      </c>
      <c r="B452" s="83">
        <v>12</v>
      </c>
      <c r="C452" s="84">
        <v>702.23919846000001</v>
      </c>
      <c r="D452" s="84">
        <v>677.89477281999996</v>
      </c>
      <c r="E452" s="84">
        <v>100.30620442999999</v>
      </c>
      <c r="F452" s="84">
        <v>100.30620442999999</v>
      </c>
    </row>
    <row r="453" spans="1:6" ht="12.75" customHeight="1" x14ac:dyDescent="0.2">
      <c r="A453" s="83" t="s">
        <v>160</v>
      </c>
      <c r="B453" s="83">
        <v>13</v>
      </c>
      <c r="C453" s="84">
        <v>707.22478891000003</v>
      </c>
      <c r="D453" s="84">
        <v>684.87146131999998</v>
      </c>
      <c r="E453" s="84">
        <v>101.33852562</v>
      </c>
      <c r="F453" s="84">
        <v>101.33852562</v>
      </c>
    </row>
    <row r="454" spans="1:6" ht="12.75" customHeight="1" x14ac:dyDescent="0.2">
      <c r="A454" s="83" t="s">
        <v>160</v>
      </c>
      <c r="B454" s="83">
        <v>14</v>
      </c>
      <c r="C454" s="84">
        <v>759.62727143999996</v>
      </c>
      <c r="D454" s="84">
        <v>734.53291909999996</v>
      </c>
      <c r="E454" s="84">
        <v>108.68679342999999</v>
      </c>
      <c r="F454" s="84">
        <v>108.68679342999999</v>
      </c>
    </row>
    <row r="455" spans="1:6" ht="12.75" customHeight="1" x14ac:dyDescent="0.2">
      <c r="A455" s="83" t="s">
        <v>160</v>
      </c>
      <c r="B455" s="83">
        <v>15</v>
      </c>
      <c r="C455" s="84">
        <v>808.39922282999999</v>
      </c>
      <c r="D455" s="84">
        <v>782.58309764000001</v>
      </c>
      <c r="E455" s="84">
        <v>115.79664473</v>
      </c>
      <c r="F455" s="84">
        <v>115.79664473</v>
      </c>
    </row>
    <row r="456" spans="1:6" ht="12.75" customHeight="1" x14ac:dyDescent="0.2">
      <c r="A456" s="83" t="s">
        <v>160</v>
      </c>
      <c r="B456" s="83">
        <v>16</v>
      </c>
      <c r="C456" s="84">
        <v>773.39457084000003</v>
      </c>
      <c r="D456" s="84">
        <v>747.65174008999998</v>
      </c>
      <c r="E456" s="84">
        <v>110.62794889</v>
      </c>
      <c r="F456" s="84">
        <v>110.62794889</v>
      </c>
    </row>
    <row r="457" spans="1:6" ht="12.75" customHeight="1" x14ac:dyDescent="0.2">
      <c r="A457" s="83" t="s">
        <v>160</v>
      </c>
      <c r="B457" s="83">
        <v>17</v>
      </c>
      <c r="C457" s="84">
        <v>717.12425189999999</v>
      </c>
      <c r="D457" s="84">
        <v>692.00801065999997</v>
      </c>
      <c r="E457" s="84">
        <v>102.39450098</v>
      </c>
      <c r="F457" s="84">
        <v>102.39450098</v>
      </c>
    </row>
    <row r="458" spans="1:6" ht="12.75" customHeight="1" x14ac:dyDescent="0.2">
      <c r="A458" s="83" t="s">
        <v>160</v>
      </c>
      <c r="B458" s="83">
        <v>18</v>
      </c>
      <c r="C458" s="84">
        <v>643.42609283000002</v>
      </c>
      <c r="D458" s="84">
        <v>619.52175745</v>
      </c>
      <c r="E458" s="84">
        <v>91.66891167</v>
      </c>
      <c r="F458" s="84">
        <v>91.66891167</v>
      </c>
    </row>
    <row r="459" spans="1:6" ht="12.75" customHeight="1" x14ac:dyDescent="0.2">
      <c r="A459" s="83" t="s">
        <v>160</v>
      </c>
      <c r="B459" s="83">
        <v>19</v>
      </c>
      <c r="C459" s="84">
        <v>600.57430954999995</v>
      </c>
      <c r="D459" s="84">
        <v>580.48673492</v>
      </c>
      <c r="E459" s="84">
        <v>85.893007929999996</v>
      </c>
      <c r="F459" s="84">
        <v>85.893007929999996</v>
      </c>
    </row>
    <row r="460" spans="1:6" ht="12.75" customHeight="1" x14ac:dyDescent="0.2">
      <c r="A460" s="83" t="s">
        <v>160</v>
      </c>
      <c r="B460" s="83">
        <v>20</v>
      </c>
      <c r="C460" s="84">
        <v>596.73839035000003</v>
      </c>
      <c r="D460" s="84">
        <v>576.82661475999998</v>
      </c>
      <c r="E460" s="84">
        <v>85.351430129999997</v>
      </c>
      <c r="F460" s="84">
        <v>85.351430129999997</v>
      </c>
    </row>
    <row r="461" spans="1:6" ht="12.75" customHeight="1" x14ac:dyDescent="0.2">
      <c r="A461" s="83" t="s">
        <v>160</v>
      </c>
      <c r="B461" s="83">
        <v>21</v>
      </c>
      <c r="C461" s="84">
        <v>595.07375020999996</v>
      </c>
      <c r="D461" s="84">
        <v>575.71057827000004</v>
      </c>
      <c r="E461" s="84">
        <v>85.186293320000004</v>
      </c>
      <c r="F461" s="84">
        <v>85.186293320000004</v>
      </c>
    </row>
    <row r="462" spans="1:6" ht="12.75" customHeight="1" x14ac:dyDescent="0.2">
      <c r="A462" s="83" t="s">
        <v>160</v>
      </c>
      <c r="B462" s="83">
        <v>22</v>
      </c>
      <c r="C462" s="84">
        <v>594.20954509000001</v>
      </c>
      <c r="D462" s="84">
        <v>574.70426241999996</v>
      </c>
      <c r="E462" s="84">
        <v>85.037391560000003</v>
      </c>
      <c r="F462" s="84">
        <v>85.037391560000003</v>
      </c>
    </row>
    <row r="463" spans="1:6" ht="12.75" customHeight="1" x14ac:dyDescent="0.2">
      <c r="A463" s="83" t="s">
        <v>160</v>
      </c>
      <c r="B463" s="83">
        <v>23</v>
      </c>
      <c r="C463" s="84">
        <v>593.88591423000003</v>
      </c>
      <c r="D463" s="84">
        <v>574.81460054000001</v>
      </c>
      <c r="E463" s="84">
        <v>85.053717980000002</v>
      </c>
      <c r="F463" s="84">
        <v>85.053717980000002</v>
      </c>
    </row>
    <row r="464" spans="1:6" ht="12.75" customHeight="1" x14ac:dyDescent="0.2">
      <c r="A464" s="83" t="s">
        <v>160</v>
      </c>
      <c r="B464" s="83">
        <v>24</v>
      </c>
      <c r="C464" s="84">
        <v>635.71619938000003</v>
      </c>
      <c r="D464" s="84">
        <v>615.2478175</v>
      </c>
      <c r="E464" s="84">
        <v>91.036508659999996</v>
      </c>
      <c r="F464" s="84">
        <v>91.036508659999996</v>
      </c>
    </row>
    <row r="465" spans="1:6" ht="12.75" customHeight="1" x14ac:dyDescent="0.2">
      <c r="A465" s="83" t="s">
        <v>161</v>
      </c>
      <c r="B465" s="83">
        <v>1</v>
      </c>
      <c r="C465" s="84">
        <v>701.75639638999996</v>
      </c>
      <c r="D465" s="84">
        <v>680.92224183999997</v>
      </c>
      <c r="E465" s="84">
        <v>100.75417059999999</v>
      </c>
      <c r="F465" s="84">
        <v>100.75417059999999</v>
      </c>
    </row>
    <row r="466" spans="1:6" ht="12.75" customHeight="1" x14ac:dyDescent="0.2">
      <c r="A466" s="83" t="s">
        <v>161</v>
      </c>
      <c r="B466" s="83">
        <v>2</v>
      </c>
      <c r="C466" s="84">
        <v>782.24577065999995</v>
      </c>
      <c r="D466" s="84">
        <v>756.78316949999999</v>
      </c>
      <c r="E466" s="84">
        <v>111.97910111</v>
      </c>
      <c r="F466" s="84">
        <v>111.97910111</v>
      </c>
    </row>
    <row r="467" spans="1:6" ht="12.75" customHeight="1" x14ac:dyDescent="0.2">
      <c r="A467" s="83" t="s">
        <v>161</v>
      </c>
      <c r="B467" s="83">
        <v>3</v>
      </c>
      <c r="C467" s="84">
        <v>854.22394632999999</v>
      </c>
      <c r="D467" s="84">
        <v>827.29382683999995</v>
      </c>
      <c r="E467" s="84">
        <v>122.412367</v>
      </c>
      <c r="F467" s="84">
        <v>122.412367</v>
      </c>
    </row>
    <row r="468" spans="1:6" ht="12.75" customHeight="1" x14ac:dyDescent="0.2">
      <c r="A468" s="83" t="s">
        <v>161</v>
      </c>
      <c r="B468" s="83">
        <v>4</v>
      </c>
      <c r="C468" s="84">
        <v>858.69008516999997</v>
      </c>
      <c r="D468" s="84">
        <v>830.25414281999997</v>
      </c>
      <c r="E468" s="84">
        <v>122.85039672000001</v>
      </c>
      <c r="F468" s="84">
        <v>122.85039672000001</v>
      </c>
    </row>
    <row r="469" spans="1:6" ht="12.75" customHeight="1" x14ac:dyDescent="0.2">
      <c r="A469" s="83" t="s">
        <v>161</v>
      </c>
      <c r="B469" s="83">
        <v>5</v>
      </c>
      <c r="C469" s="84">
        <v>860.87475186999995</v>
      </c>
      <c r="D469" s="84">
        <v>833.03769365000005</v>
      </c>
      <c r="E469" s="84">
        <v>123.262271</v>
      </c>
      <c r="F469" s="84">
        <v>123.262271</v>
      </c>
    </row>
    <row r="470" spans="1:6" ht="12.75" customHeight="1" x14ac:dyDescent="0.2">
      <c r="A470" s="83" t="s">
        <v>161</v>
      </c>
      <c r="B470" s="83">
        <v>6</v>
      </c>
      <c r="C470" s="84">
        <v>841.13073156999997</v>
      </c>
      <c r="D470" s="84">
        <v>813.88834716999997</v>
      </c>
      <c r="E470" s="84">
        <v>120.42879545</v>
      </c>
      <c r="F470" s="84">
        <v>120.42879545</v>
      </c>
    </row>
    <row r="471" spans="1:6" ht="12.75" customHeight="1" x14ac:dyDescent="0.2">
      <c r="A471" s="83" t="s">
        <v>161</v>
      </c>
      <c r="B471" s="83">
        <v>7</v>
      </c>
      <c r="C471" s="84">
        <v>790.62914581999996</v>
      </c>
      <c r="D471" s="84">
        <v>764.7556998</v>
      </c>
      <c r="E471" s="84">
        <v>113.15877424999999</v>
      </c>
      <c r="F471" s="84">
        <v>113.15877424999999</v>
      </c>
    </row>
    <row r="472" spans="1:6" ht="12.75" customHeight="1" x14ac:dyDescent="0.2">
      <c r="A472" s="83" t="s">
        <v>161</v>
      </c>
      <c r="B472" s="83">
        <v>8</v>
      </c>
      <c r="C472" s="84">
        <v>734.95733507</v>
      </c>
      <c r="D472" s="84">
        <v>709.70002433000002</v>
      </c>
      <c r="E472" s="84">
        <v>105.01233904999999</v>
      </c>
      <c r="F472" s="84">
        <v>105.01233904999999</v>
      </c>
    </row>
    <row r="473" spans="1:6" ht="12.75" customHeight="1" x14ac:dyDescent="0.2">
      <c r="A473" s="83" t="s">
        <v>161</v>
      </c>
      <c r="B473" s="83">
        <v>9</v>
      </c>
      <c r="C473" s="84">
        <v>674.56596158000002</v>
      </c>
      <c r="D473" s="84">
        <v>653.80036575999998</v>
      </c>
      <c r="E473" s="84">
        <v>96.741022020000003</v>
      </c>
      <c r="F473" s="84">
        <v>96.741022020000003</v>
      </c>
    </row>
    <row r="474" spans="1:6" ht="12.75" customHeight="1" x14ac:dyDescent="0.2">
      <c r="A474" s="83" t="s">
        <v>161</v>
      </c>
      <c r="B474" s="83">
        <v>10</v>
      </c>
      <c r="C474" s="84">
        <v>639.23615926000002</v>
      </c>
      <c r="D474" s="84">
        <v>619.94412761000001</v>
      </c>
      <c r="E474" s="84">
        <v>91.731408610000003</v>
      </c>
      <c r="F474" s="84">
        <v>91.731408610000003</v>
      </c>
    </row>
    <row r="475" spans="1:6" ht="12.75" customHeight="1" x14ac:dyDescent="0.2">
      <c r="A475" s="83" t="s">
        <v>161</v>
      </c>
      <c r="B475" s="83">
        <v>11</v>
      </c>
      <c r="C475" s="84">
        <v>641.08392972000001</v>
      </c>
      <c r="D475" s="84">
        <v>621.98339611999995</v>
      </c>
      <c r="E475" s="84">
        <v>92.033153499999997</v>
      </c>
      <c r="F475" s="84">
        <v>92.033153499999997</v>
      </c>
    </row>
    <row r="476" spans="1:6" ht="12.75" customHeight="1" x14ac:dyDescent="0.2">
      <c r="A476" s="83" t="s">
        <v>161</v>
      </c>
      <c r="B476" s="83">
        <v>12</v>
      </c>
      <c r="C476" s="84">
        <v>648.67624578000004</v>
      </c>
      <c r="D476" s="84">
        <v>627.35248041</v>
      </c>
      <c r="E476" s="84">
        <v>92.827601970000003</v>
      </c>
      <c r="F476" s="84">
        <v>92.827601970000003</v>
      </c>
    </row>
    <row r="477" spans="1:6" ht="12.75" customHeight="1" x14ac:dyDescent="0.2">
      <c r="A477" s="83" t="s">
        <v>161</v>
      </c>
      <c r="B477" s="83">
        <v>13</v>
      </c>
      <c r="C477" s="84">
        <v>659.51420074999999</v>
      </c>
      <c r="D477" s="84">
        <v>639.84889386999998</v>
      </c>
      <c r="E477" s="84">
        <v>94.676661519999996</v>
      </c>
      <c r="F477" s="84">
        <v>94.676661519999996</v>
      </c>
    </row>
    <row r="478" spans="1:6" ht="12.75" customHeight="1" x14ac:dyDescent="0.2">
      <c r="A478" s="83" t="s">
        <v>161</v>
      </c>
      <c r="B478" s="83">
        <v>14</v>
      </c>
      <c r="C478" s="84">
        <v>704.39638677000005</v>
      </c>
      <c r="D478" s="84">
        <v>683.12714695</v>
      </c>
      <c r="E478" s="84">
        <v>101.08042428</v>
      </c>
      <c r="F478" s="84">
        <v>101.08042428</v>
      </c>
    </row>
    <row r="479" spans="1:6" ht="12.75" customHeight="1" x14ac:dyDescent="0.2">
      <c r="A479" s="83" t="s">
        <v>161</v>
      </c>
      <c r="B479" s="83">
        <v>15</v>
      </c>
      <c r="C479" s="84">
        <v>746.60713267000006</v>
      </c>
      <c r="D479" s="84">
        <v>721.73652562999996</v>
      </c>
      <c r="E479" s="84">
        <v>106.79334667000001</v>
      </c>
      <c r="F479" s="84">
        <v>106.79334667000001</v>
      </c>
    </row>
    <row r="480" spans="1:6" ht="12.75" customHeight="1" x14ac:dyDescent="0.2">
      <c r="A480" s="83" t="s">
        <v>161</v>
      </c>
      <c r="B480" s="83">
        <v>16</v>
      </c>
      <c r="C480" s="84">
        <v>717.57667964999996</v>
      </c>
      <c r="D480" s="84">
        <v>692.90139390000002</v>
      </c>
      <c r="E480" s="84">
        <v>102.52669242</v>
      </c>
      <c r="F480" s="84">
        <v>102.52669242</v>
      </c>
    </row>
    <row r="481" spans="1:6" ht="12.75" customHeight="1" x14ac:dyDescent="0.2">
      <c r="A481" s="83" t="s">
        <v>161</v>
      </c>
      <c r="B481" s="83">
        <v>17</v>
      </c>
      <c r="C481" s="84">
        <v>671.30091700000003</v>
      </c>
      <c r="D481" s="84">
        <v>648.36010967000004</v>
      </c>
      <c r="E481" s="84">
        <v>95.936042450000002</v>
      </c>
      <c r="F481" s="84">
        <v>95.936042450000002</v>
      </c>
    </row>
    <row r="482" spans="1:6" ht="12.75" customHeight="1" x14ac:dyDescent="0.2">
      <c r="A482" s="83" t="s">
        <v>161</v>
      </c>
      <c r="B482" s="83">
        <v>18</v>
      </c>
      <c r="C482" s="84">
        <v>615.41831056000001</v>
      </c>
      <c r="D482" s="84">
        <v>592.35965495000005</v>
      </c>
      <c r="E482" s="84">
        <v>87.649810889999998</v>
      </c>
      <c r="F482" s="84">
        <v>87.649810889999998</v>
      </c>
    </row>
    <row r="483" spans="1:6" ht="12.75" customHeight="1" x14ac:dyDescent="0.2">
      <c r="A483" s="83" t="s">
        <v>161</v>
      </c>
      <c r="B483" s="83">
        <v>19</v>
      </c>
      <c r="C483" s="84">
        <v>586.35357346000001</v>
      </c>
      <c r="D483" s="84">
        <v>563.14555295000002</v>
      </c>
      <c r="E483" s="84">
        <v>83.327081460000002</v>
      </c>
      <c r="F483" s="84">
        <v>83.327081460000002</v>
      </c>
    </row>
    <row r="484" spans="1:6" ht="12.75" customHeight="1" x14ac:dyDescent="0.2">
      <c r="A484" s="83" t="s">
        <v>161</v>
      </c>
      <c r="B484" s="83">
        <v>20</v>
      </c>
      <c r="C484" s="84">
        <v>595.03309786</v>
      </c>
      <c r="D484" s="84">
        <v>571.21403735000001</v>
      </c>
      <c r="E484" s="84">
        <v>84.520952660000006</v>
      </c>
      <c r="F484" s="84">
        <v>84.520952660000006</v>
      </c>
    </row>
    <row r="485" spans="1:6" ht="12.75" customHeight="1" x14ac:dyDescent="0.2">
      <c r="A485" s="83" t="s">
        <v>161</v>
      </c>
      <c r="B485" s="83">
        <v>21</v>
      </c>
      <c r="C485" s="84">
        <v>586.84496661000003</v>
      </c>
      <c r="D485" s="84">
        <v>562.66898217999994</v>
      </c>
      <c r="E485" s="84">
        <v>83.256564609999998</v>
      </c>
      <c r="F485" s="84">
        <v>83.256564609999998</v>
      </c>
    </row>
    <row r="486" spans="1:6" ht="12.75" customHeight="1" x14ac:dyDescent="0.2">
      <c r="A486" s="83" t="s">
        <v>161</v>
      </c>
      <c r="B486" s="83">
        <v>22</v>
      </c>
      <c r="C486" s="84">
        <v>593.28388400999995</v>
      </c>
      <c r="D486" s="84">
        <v>567.10668045</v>
      </c>
      <c r="E486" s="84">
        <v>83.913198480000005</v>
      </c>
      <c r="F486" s="84">
        <v>83.913198480000005</v>
      </c>
    </row>
    <row r="487" spans="1:6" ht="12.75" customHeight="1" x14ac:dyDescent="0.2">
      <c r="A487" s="83" t="s">
        <v>161</v>
      </c>
      <c r="B487" s="83">
        <v>23</v>
      </c>
      <c r="C487" s="84">
        <v>607.99319205999996</v>
      </c>
      <c r="D487" s="84">
        <v>581.18663191999997</v>
      </c>
      <c r="E487" s="84">
        <v>85.996569750000006</v>
      </c>
      <c r="F487" s="84">
        <v>85.996569750000006</v>
      </c>
    </row>
    <row r="488" spans="1:6" ht="12.75" customHeight="1" x14ac:dyDescent="0.2">
      <c r="A488" s="83" t="s">
        <v>161</v>
      </c>
      <c r="B488" s="83">
        <v>24</v>
      </c>
      <c r="C488" s="84">
        <v>639.23227506000001</v>
      </c>
      <c r="D488" s="84">
        <v>612.23334165999995</v>
      </c>
      <c r="E488" s="84">
        <v>90.590465050000006</v>
      </c>
      <c r="F488" s="84">
        <v>90.590465050000006</v>
      </c>
    </row>
    <row r="489" spans="1:6" ht="12.75" customHeight="1" x14ac:dyDescent="0.2">
      <c r="A489" s="83" t="s">
        <v>162</v>
      </c>
      <c r="B489" s="83">
        <v>1</v>
      </c>
      <c r="C489" s="84">
        <v>747.71721403000004</v>
      </c>
      <c r="D489" s="84">
        <v>721.56813418000002</v>
      </c>
      <c r="E489" s="84">
        <v>106.76843026</v>
      </c>
      <c r="F489" s="84">
        <v>106.76843026</v>
      </c>
    </row>
    <row r="490" spans="1:6" ht="12.75" customHeight="1" x14ac:dyDescent="0.2">
      <c r="A490" s="83" t="s">
        <v>162</v>
      </c>
      <c r="B490" s="83">
        <v>2</v>
      </c>
      <c r="C490" s="84">
        <v>828.40095782000003</v>
      </c>
      <c r="D490" s="84">
        <v>802.69372127999998</v>
      </c>
      <c r="E490" s="84">
        <v>118.77235779</v>
      </c>
      <c r="F490" s="84">
        <v>118.77235779</v>
      </c>
    </row>
    <row r="491" spans="1:6" ht="12.75" customHeight="1" x14ac:dyDescent="0.2">
      <c r="A491" s="83" t="s">
        <v>162</v>
      </c>
      <c r="B491" s="83">
        <v>3</v>
      </c>
      <c r="C491" s="84">
        <v>891.94817237999996</v>
      </c>
      <c r="D491" s="84">
        <v>870.49392280999996</v>
      </c>
      <c r="E491" s="84">
        <v>128.80456507</v>
      </c>
      <c r="F491" s="84">
        <v>128.80456507</v>
      </c>
    </row>
    <row r="492" spans="1:6" ht="12.75" customHeight="1" x14ac:dyDescent="0.2">
      <c r="A492" s="83" t="s">
        <v>162</v>
      </c>
      <c r="B492" s="83">
        <v>4</v>
      </c>
      <c r="C492" s="84">
        <v>903.17105389999995</v>
      </c>
      <c r="D492" s="84">
        <v>879.83806754</v>
      </c>
      <c r="E492" s="84">
        <v>130.18719218000001</v>
      </c>
      <c r="F492" s="84">
        <v>130.18719218000001</v>
      </c>
    </row>
    <row r="493" spans="1:6" ht="12.75" customHeight="1" x14ac:dyDescent="0.2">
      <c r="A493" s="83" t="s">
        <v>162</v>
      </c>
      <c r="B493" s="83">
        <v>5</v>
      </c>
      <c r="C493" s="84">
        <v>913.80918387999998</v>
      </c>
      <c r="D493" s="84">
        <v>888.61092660999998</v>
      </c>
      <c r="E493" s="84">
        <v>131.48528773999999</v>
      </c>
      <c r="F493" s="84">
        <v>131.48528773999999</v>
      </c>
    </row>
    <row r="494" spans="1:6" ht="12.75" customHeight="1" x14ac:dyDescent="0.2">
      <c r="A494" s="83" t="s">
        <v>162</v>
      </c>
      <c r="B494" s="83">
        <v>6</v>
      </c>
      <c r="C494" s="84">
        <v>888.32835324999996</v>
      </c>
      <c r="D494" s="84">
        <v>865.71789203000003</v>
      </c>
      <c r="E494" s="84">
        <v>128.09786907</v>
      </c>
      <c r="F494" s="84">
        <v>128.09786907</v>
      </c>
    </row>
    <row r="495" spans="1:6" ht="12.75" customHeight="1" x14ac:dyDescent="0.2">
      <c r="A495" s="83" t="s">
        <v>162</v>
      </c>
      <c r="B495" s="83">
        <v>7</v>
      </c>
      <c r="C495" s="84">
        <v>830.77884511000002</v>
      </c>
      <c r="D495" s="84">
        <v>807.89267687999995</v>
      </c>
      <c r="E495" s="84">
        <v>119.54163278999999</v>
      </c>
      <c r="F495" s="84">
        <v>119.54163278999999</v>
      </c>
    </row>
    <row r="496" spans="1:6" ht="12.75" customHeight="1" x14ac:dyDescent="0.2">
      <c r="A496" s="83" t="s">
        <v>162</v>
      </c>
      <c r="B496" s="83">
        <v>8</v>
      </c>
      <c r="C496" s="84">
        <v>777.96566481000002</v>
      </c>
      <c r="D496" s="84">
        <v>755.97773438000002</v>
      </c>
      <c r="E496" s="84">
        <v>111.85992311</v>
      </c>
      <c r="F496" s="84">
        <v>111.85992311</v>
      </c>
    </row>
    <row r="497" spans="1:6" ht="12.75" customHeight="1" x14ac:dyDescent="0.2">
      <c r="A497" s="83" t="s">
        <v>162</v>
      </c>
      <c r="B497" s="83">
        <v>9</v>
      </c>
      <c r="C497" s="84">
        <v>709.67805164000004</v>
      </c>
      <c r="D497" s="84">
        <v>689.50653697999996</v>
      </c>
      <c r="E497" s="84">
        <v>102.02436487999999</v>
      </c>
      <c r="F497" s="84">
        <v>102.02436487999999</v>
      </c>
    </row>
    <row r="498" spans="1:6" ht="12.75" customHeight="1" x14ac:dyDescent="0.2">
      <c r="A498" s="83" t="s">
        <v>162</v>
      </c>
      <c r="B498" s="83">
        <v>10</v>
      </c>
      <c r="C498" s="84">
        <v>669.26694626999995</v>
      </c>
      <c r="D498" s="84">
        <v>644.94161814999995</v>
      </c>
      <c r="E498" s="84">
        <v>95.430217769999999</v>
      </c>
      <c r="F498" s="84">
        <v>95.430217769999999</v>
      </c>
    </row>
    <row r="499" spans="1:6" ht="12.75" customHeight="1" x14ac:dyDescent="0.2">
      <c r="A499" s="83" t="s">
        <v>162</v>
      </c>
      <c r="B499" s="83">
        <v>11</v>
      </c>
      <c r="C499" s="84">
        <v>669.07726362000005</v>
      </c>
      <c r="D499" s="84">
        <v>644.71159781999995</v>
      </c>
      <c r="E499" s="84">
        <v>95.396182300000007</v>
      </c>
      <c r="F499" s="84">
        <v>95.396182300000007</v>
      </c>
    </row>
    <row r="500" spans="1:6" ht="12.75" customHeight="1" x14ac:dyDescent="0.2">
      <c r="A500" s="83" t="s">
        <v>162</v>
      </c>
      <c r="B500" s="83">
        <v>12</v>
      </c>
      <c r="C500" s="84">
        <v>677.93520631000001</v>
      </c>
      <c r="D500" s="84">
        <v>655.27892980000001</v>
      </c>
      <c r="E500" s="84">
        <v>96.959801029999994</v>
      </c>
      <c r="F500" s="84">
        <v>96.959801029999994</v>
      </c>
    </row>
    <row r="501" spans="1:6" ht="12.75" customHeight="1" x14ac:dyDescent="0.2">
      <c r="A501" s="83" t="s">
        <v>162</v>
      </c>
      <c r="B501" s="83">
        <v>13</v>
      </c>
      <c r="C501" s="84">
        <v>692.21463971000003</v>
      </c>
      <c r="D501" s="84">
        <v>667.87244281000005</v>
      </c>
      <c r="E501" s="84">
        <v>98.823228130000004</v>
      </c>
      <c r="F501" s="84">
        <v>98.823228130000004</v>
      </c>
    </row>
    <row r="502" spans="1:6" ht="12.75" customHeight="1" x14ac:dyDescent="0.2">
      <c r="A502" s="83" t="s">
        <v>162</v>
      </c>
      <c r="B502" s="83">
        <v>14</v>
      </c>
      <c r="C502" s="84">
        <v>730.95084782000004</v>
      </c>
      <c r="D502" s="84">
        <v>710.52670969999997</v>
      </c>
      <c r="E502" s="84">
        <v>105.13466138</v>
      </c>
      <c r="F502" s="84">
        <v>105.13466138</v>
      </c>
    </row>
    <row r="503" spans="1:6" ht="12.75" customHeight="1" x14ac:dyDescent="0.2">
      <c r="A503" s="83" t="s">
        <v>162</v>
      </c>
      <c r="B503" s="83">
        <v>15</v>
      </c>
      <c r="C503" s="84">
        <v>778.75760227000001</v>
      </c>
      <c r="D503" s="84">
        <v>759.62071742000001</v>
      </c>
      <c r="E503" s="84">
        <v>112.39896518</v>
      </c>
      <c r="F503" s="84">
        <v>112.39896518</v>
      </c>
    </row>
    <row r="504" spans="1:6" ht="12.75" customHeight="1" x14ac:dyDescent="0.2">
      <c r="A504" s="83" t="s">
        <v>162</v>
      </c>
      <c r="B504" s="83">
        <v>16</v>
      </c>
      <c r="C504" s="84">
        <v>751.88089109999999</v>
      </c>
      <c r="D504" s="84">
        <v>729.12215929000001</v>
      </c>
      <c r="E504" s="84">
        <v>107.88617834999999</v>
      </c>
      <c r="F504" s="84">
        <v>107.88617834999999</v>
      </c>
    </row>
    <row r="505" spans="1:6" ht="12.75" customHeight="1" x14ac:dyDescent="0.2">
      <c r="A505" s="83" t="s">
        <v>162</v>
      </c>
      <c r="B505" s="83">
        <v>17</v>
      </c>
      <c r="C505" s="84">
        <v>699.42230461999998</v>
      </c>
      <c r="D505" s="84">
        <v>677.93401005999999</v>
      </c>
      <c r="E505" s="84">
        <v>100.31201025</v>
      </c>
      <c r="F505" s="84">
        <v>100.31201025</v>
      </c>
    </row>
    <row r="506" spans="1:6" ht="12.75" customHeight="1" x14ac:dyDescent="0.2">
      <c r="A506" s="83" t="s">
        <v>162</v>
      </c>
      <c r="B506" s="83">
        <v>18</v>
      </c>
      <c r="C506" s="84">
        <v>632.40511416000004</v>
      </c>
      <c r="D506" s="84">
        <v>609.17127769000001</v>
      </c>
      <c r="E506" s="84">
        <v>90.137379960000004</v>
      </c>
      <c r="F506" s="84">
        <v>90.137379960000004</v>
      </c>
    </row>
    <row r="507" spans="1:6" ht="12.75" customHeight="1" x14ac:dyDescent="0.2">
      <c r="A507" s="83" t="s">
        <v>162</v>
      </c>
      <c r="B507" s="83">
        <v>19</v>
      </c>
      <c r="C507" s="84">
        <v>599.74239870999997</v>
      </c>
      <c r="D507" s="84">
        <v>576.72146434000001</v>
      </c>
      <c r="E507" s="84">
        <v>85.335871319999995</v>
      </c>
      <c r="F507" s="84">
        <v>85.335871319999995</v>
      </c>
    </row>
    <row r="508" spans="1:6" ht="12.75" customHeight="1" x14ac:dyDescent="0.2">
      <c r="A508" s="83" t="s">
        <v>162</v>
      </c>
      <c r="B508" s="83">
        <v>20</v>
      </c>
      <c r="C508" s="84">
        <v>614.66398446999995</v>
      </c>
      <c r="D508" s="84">
        <v>591.48265923999998</v>
      </c>
      <c r="E508" s="84">
        <v>87.520044279999993</v>
      </c>
      <c r="F508" s="84">
        <v>87.520044279999993</v>
      </c>
    </row>
    <row r="509" spans="1:6" ht="12.75" customHeight="1" x14ac:dyDescent="0.2">
      <c r="A509" s="83" t="s">
        <v>162</v>
      </c>
      <c r="B509" s="83">
        <v>21</v>
      </c>
      <c r="C509" s="84">
        <v>611.73163696999995</v>
      </c>
      <c r="D509" s="84">
        <v>588.66768103000004</v>
      </c>
      <c r="E509" s="84">
        <v>87.103519779999999</v>
      </c>
      <c r="F509" s="84">
        <v>87.103519779999999</v>
      </c>
    </row>
    <row r="510" spans="1:6" ht="12.75" customHeight="1" x14ac:dyDescent="0.2">
      <c r="A510" s="83" t="s">
        <v>162</v>
      </c>
      <c r="B510" s="83">
        <v>22</v>
      </c>
      <c r="C510" s="84">
        <v>608.17057919000001</v>
      </c>
      <c r="D510" s="84">
        <v>584.75985924999998</v>
      </c>
      <c r="E510" s="84">
        <v>86.525290260000006</v>
      </c>
      <c r="F510" s="84">
        <v>86.525290260000006</v>
      </c>
    </row>
    <row r="511" spans="1:6" ht="12.75" customHeight="1" x14ac:dyDescent="0.2">
      <c r="A511" s="83" t="s">
        <v>162</v>
      </c>
      <c r="B511" s="83">
        <v>23</v>
      </c>
      <c r="C511" s="84">
        <v>612.83394123999994</v>
      </c>
      <c r="D511" s="84">
        <v>589.01659893999999</v>
      </c>
      <c r="E511" s="84">
        <v>87.155148190000006</v>
      </c>
      <c r="F511" s="84">
        <v>87.155148190000006</v>
      </c>
    </row>
    <row r="512" spans="1:6" ht="12.75" customHeight="1" x14ac:dyDescent="0.2">
      <c r="A512" s="83" t="s">
        <v>162</v>
      </c>
      <c r="B512" s="83">
        <v>24</v>
      </c>
      <c r="C512" s="84">
        <v>647.54315970000005</v>
      </c>
      <c r="D512" s="84">
        <v>624.6290778</v>
      </c>
      <c r="E512" s="84">
        <v>92.424627659999999</v>
      </c>
      <c r="F512" s="84">
        <v>92.424627659999999</v>
      </c>
    </row>
    <row r="513" spans="1:6" ht="12.75" customHeight="1" x14ac:dyDescent="0.2">
      <c r="A513" s="83" t="s">
        <v>163</v>
      </c>
      <c r="B513" s="83">
        <v>1</v>
      </c>
      <c r="C513" s="84">
        <v>728.00716984999997</v>
      </c>
      <c r="D513" s="84">
        <v>705.89706737999995</v>
      </c>
      <c r="E513" s="84">
        <v>104.44962608</v>
      </c>
      <c r="F513" s="84">
        <v>104.44962608</v>
      </c>
    </row>
    <row r="514" spans="1:6" ht="12.75" customHeight="1" x14ac:dyDescent="0.2">
      <c r="A514" s="83" t="s">
        <v>163</v>
      </c>
      <c r="B514" s="83">
        <v>2</v>
      </c>
      <c r="C514" s="84">
        <v>805.83104422999997</v>
      </c>
      <c r="D514" s="84">
        <v>784.44608767</v>
      </c>
      <c r="E514" s="84">
        <v>116.07230618</v>
      </c>
      <c r="F514" s="84">
        <v>116.07230618</v>
      </c>
    </row>
    <row r="515" spans="1:6" ht="12.75" customHeight="1" x14ac:dyDescent="0.2">
      <c r="A515" s="83" t="s">
        <v>163</v>
      </c>
      <c r="B515" s="83">
        <v>3</v>
      </c>
      <c r="C515" s="84">
        <v>867.01680709000004</v>
      </c>
      <c r="D515" s="84">
        <v>841.27450843999998</v>
      </c>
      <c r="E515" s="84">
        <v>124.48104958</v>
      </c>
      <c r="F515" s="84">
        <v>124.48104958</v>
      </c>
    </row>
    <row r="516" spans="1:6" ht="12.75" customHeight="1" x14ac:dyDescent="0.2">
      <c r="A516" s="83" t="s">
        <v>163</v>
      </c>
      <c r="B516" s="83">
        <v>4</v>
      </c>
      <c r="C516" s="84">
        <v>874.57349265000005</v>
      </c>
      <c r="D516" s="84">
        <v>848.85269543000004</v>
      </c>
      <c r="E516" s="84">
        <v>125.60237282999999</v>
      </c>
      <c r="F516" s="84">
        <v>125.60237282999999</v>
      </c>
    </row>
    <row r="517" spans="1:6" ht="12.75" customHeight="1" x14ac:dyDescent="0.2">
      <c r="A517" s="83" t="s">
        <v>163</v>
      </c>
      <c r="B517" s="83">
        <v>5</v>
      </c>
      <c r="C517" s="84">
        <v>874.30938097000001</v>
      </c>
      <c r="D517" s="84">
        <v>849.33051132000003</v>
      </c>
      <c r="E517" s="84">
        <v>125.67307391999999</v>
      </c>
      <c r="F517" s="84">
        <v>125.67307391999999</v>
      </c>
    </row>
    <row r="518" spans="1:6" ht="12.75" customHeight="1" x14ac:dyDescent="0.2">
      <c r="A518" s="83" t="s">
        <v>163</v>
      </c>
      <c r="B518" s="83">
        <v>6</v>
      </c>
      <c r="C518" s="84">
        <v>856.86499916000002</v>
      </c>
      <c r="D518" s="84">
        <v>832.17725086999997</v>
      </c>
      <c r="E518" s="84">
        <v>123.13495367</v>
      </c>
      <c r="F518" s="84">
        <v>123.13495367</v>
      </c>
    </row>
    <row r="519" spans="1:6" ht="12.75" customHeight="1" x14ac:dyDescent="0.2">
      <c r="A519" s="83" t="s">
        <v>163</v>
      </c>
      <c r="B519" s="83">
        <v>7</v>
      </c>
      <c r="C519" s="84">
        <v>804.20702943000003</v>
      </c>
      <c r="D519" s="84">
        <v>779.91638507000005</v>
      </c>
      <c r="E519" s="84">
        <v>115.40205869</v>
      </c>
      <c r="F519" s="84">
        <v>115.40205869</v>
      </c>
    </row>
    <row r="520" spans="1:6" ht="12.75" customHeight="1" x14ac:dyDescent="0.2">
      <c r="A520" s="83" t="s">
        <v>163</v>
      </c>
      <c r="B520" s="83">
        <v>8</v>
      </c>
      <c r="C520" s="84">
        <v>760.50563092000004</v>
      </c>
      <c r="D520" s="84">
        <v>736.51173917000006</v>
      </c>
      <c r="E520" s="84">
        <v>108.97959392999999</v>
      </c>
      <c r="F520" s="84">
        <v>108.97959392999999</v>
      </c>
    </row>
    <row r="521" spans="1:6" ht="12.75" customHeight="1" x14ac:dyDescent="0.2">
      <c r="A521" s="83" t="s">
        <v>163</v>
      </c>
      <c r="B521" s="83">
        <v>9</v>
      </c>
      <c r="C521" s="84">
        <v>704.40756591000002</v>
      </c>
      <c r="D521" s="84">
        <v>681.83495557000003</v>
      </c>
      <c r="E521" s="84">
        <v>100.88922230999999</v>
      </c>
      <c r="F521" s="84">
        <v>100.88922230999999</v>
      </c>
    </row>
    <row r="522" spans="1:6" ht="12.75" customHeight="1" x14ac:dyDescent="0.2">
      <c r="A522" s="83" t="s">
        <v>163</v>
      </c>
      <c r="B522" s="83">
        <v>10</v>
      </c>
      <c r="C522" s="84">
        <v>664.24233034999997</v>
      </c>
      <c r="D522" s="84">
        <v>642.16890477000004</v>
      </c>
      <c r="E522" s="84">
        <v>95.019947079999994</v>
      </c>
      <c r="F522" s="84">
        <v>95.019947079999994</v>
      </c>
    </row>
    <row r="523" spans="1:6" ht="12.75" customHeight="1" x14ac:dyDescent="0.2">
      <c r="A523" s="83" t="s">
        <v>163</v>
      </c>
      <c r="B523" s="83">
        <v>11</v>
      </c>
      <c r="C523" s="84">
        <v>667.89110599000003</v>
      </c>
      <c r="D523" s="84">
        <v>642.29550457000005</v>
      </c>
      <c r="E523" s="84">
        <v>95.038679700000003</v>
      </c>
      <c r="F523" s="84">
        <v>95.038679700000003</v>
      </c>
    </row>
    <row r="524" spans="1:6" ht="12.75" customHeight="1" x14ac:dyDescent="0.2">
      <c r="A524" s="83" t="s">
        <v>163</v>
      </c>
      <c r="B524" s="83">
        <v>12</v>
      </c>
      <c r="C524" s="84">
        <v>677.50762039999995</v>
      </c>
      <c r="D524" s="84">
        <v>646.11837369</v>
      </c>
      <c r="E524" s="84">
        <v>95.604339010000004</v>
      </c>
      <c r="F524" s="84">
        <v>95.604339010000004</v>
      </c>
    </row>
    <row r="525" spans="1:6" ht="12.75" customHeight="1" x14ac:dyDescent="0.2">
      <c r="A525" s="83" t="s">
        <v>163</v>
      </c>
      <c r="B525" s="83">
        <v>13</v>
      </c>
      <c r="C525" s="84">
        <v>683.90997987000003</v>
      </c>
      <c r="D525" s="84">
        <v>653.20428288999994</v>
      </c>
      <c r="E525" s="84">
        <v>96.652821290000006</v>
      </c>
      <c r="F525" s="84">
        <v>96.652821290000006</v>
      </c>
    </row>
    <row r="526" spans="1:6" ht="12.75" customHeight="1" x14ac:dyDescent="0.2">
      <c r="A526" s="83" t="s">
        <v>163</v>
      </c>
      <c r="B526" s="83">
        <v>14</v>
      </c>
      <c r="C526" s="84">
        <v>722.70661332999998</v>
      </c>
      <c r="D526" s="84">
        <v>691.67109530000005</v>
      </c>
      <c r="E526" s="84">
        <v>102.34464855</v>
      </c>
      <c r="F526" s="84">
        <v>102.34464855</v>
      </c>
    </row>
    <row r="527" spans="1:6" ht="12.75" customHeight="1" x14ac:dyDescent="0.2">
      <c r="A527" s="83" t="s">
        <v>163</v>
      </c>
      <c r="B527" s="83">
        <v>15</v>
      </c>
      <c r="C527" s="84">
        <v>763.98960406000003</v>
      </c>
      <c r="D527" s="84">
        <v>732.46033422000005</v>
      </c>
      <c r="E527" s="84">
        <v>108.38011881</v>
      </c>
      <c r="F527" s="84">
        <v>108.38011881</v>
      </c>
    </row>
    <row r="528" spans="1:6" ht="12.75" customHeight="1" x14ac:dyDescent="0.2">
      <c r="A528" s="83" t="s">
        <v>163</v>
      </c>
      <c r="B528" s="83">
        <v>16</v>
      </c>
      <c r="C528" s="84">
        <v>727.11765007999998</v>
      </c>
      <c r="D528" s="84">
        <v>697.09233758000005</v>
      </c>
      <c r="E528" s="84">
        <v>103.14681469999999</v>
      </c>
      <c r="F528" s="84">
        <v>103.14681469999999</v>
      </c>
    </row>
    <row r="529" spans="1:6" ht="12.75" customHeight="1" x14ac:dyDescent="0.2">
      <c r="A529" s="83" t="s">
        <v>163</v>
      </c>
      <c r="B529" s="83">
        <v>17</v>
      </c>
      <c r="C529" s="84">
        <v>672.62969082999996</v>
      </c>
      <c r="D529" s="84">
        <v>642.86570703999996</v>
      </c>
      <c r="E529" s="84">
        <v>95.123050969999994</v>
      </c>
      <c r="F529" s="84">
        <v>95.123050969999994</v>
      </c>
    </row>
    <row r="530" spans="1:6" ht="12.75" customHeight="1" x14ac:dyDescent="0.2">
      <c r="A530" s="83" t="s">
        <v>163</v>
      </c>
      <c r="B530" s="83">
        <v>18</v>
      </c>
      <c r="C530" s="84">
        <v>606.00112315000001</v>
      </c>
      <c r="D530" s="84">
        <v>579.87561928000002</v>
      </c>
      <c r="E530" s="84">
        <v>85.802582849999993</v>
      </c>
      <c r="F530" s="84">
        <v>85.802582849999993</v>
      </c>
    </row>
    <row r="531" spans="1:6" ht="12.75" customHeight="1" x14ac:dyDescent="0.2">
      <c r="A531" s="83" t="s">
        <v>163</v>
      </c>
      <c r="B531" s="83">
        <v>19</v>
      </c>
      <c r="C531" s="84">
        <v>601.09390539000003</v>
      </c>
      <c r="D531" s="84">
        <v>574.90739139000004</v>
      </c>
      <c r="E531" s="84">
        <v>85.067447990000005</v>
      </c>
      <c r="F531" s="84">
        <v>85.067447990000005</v>
      </c>
    </row>
    <row r="532" spans="1:6" ht="12.75" customHeight="1" x14ac:dyDescent="0.2">
      <c r="A532" s="83" t="s">
        <v>163</v>
      </c>
      <c r="B532" s="83">
        <v>20</v>
      </c>
      <c r="C532" s="84">
        <v>614.74671481999997</v>
      </c>
      <c r="D532" s="84">
        <v>590.20963280000001</v>
      </c>
      <c r="E532" s="84">
        <v>87.331678100000005</v>
      </c>
      <c r="F532" s="84">
        <v>87.331678100000005</v>
      </c>
    </row>
    <row r="533" spans="1:6" ht="12.75" customHeight="1" x14ac:dyDescent="0.2">
      <c r="A533" s="83" t="s">
        <v>163</v>
      </c>
      <c r="B533" s="83">
        <v>21</v>
      </c>
      <c r="C533" s="84">
        <v>611.38519989999998</v>
      </c>
      <c r="D533" s="84">
        <v>587.21988945999999</v>
      </c>
      <c r="E533" s="84">
        <v>86.889294090000007</v>
      </c>
      <c r="F533" s="84">
        <v>86.889294090000007</v>
      </c>
    </row>
    <row r="534" spans="1:6" ht="12.75" customHeight="1" x14ac:dyDescent="0.2">
      <c r="A534" s="83" t="s">
        <v>163</v>
      </c>
      <c r="B534" s="83">
        <v>22</v>
      </c>
      <c r="C534" s="84">
        <v>608.21163455999999</v>
      </c>
      <c r="D534" s="84">
        <v>584.54706409999994</v>
      </c>
      <c r="E534" s="84">
        <v>86.493803549999996</v>
      </c>
      <c r="F534" s="84">
        <v>86.493803549999996</v>
      </c>
    </row>
    <row r="535" spans="1:6" ht="12.75" customHeight="1" x14ac:dyDescent="0.2">
      <c r="A535" s="83" t="s">
        <v>163</v>
      </c>
      <c r="B535" s="83">
        <v>23</v>
      </c>
      <c r="C535" s="84">
        <v>598.40901905999999</v>
      </c>
      <c r="D535" s="84">
        <v>576.28988246999995</v>
      </c>
      <c r="E535" s="84">
        <v>85.27201135</v>
      </c>
      <c r="F535" s="84">
        <v>85.27201135</v>
      </c>
    </row>
    <row r="536" spans="1:6" ht="12.75" customHeight="1" x14ac:dyDescent="0.2">
      <c r="A536" s="83" t="s">
        <v>163</v>
      </c>
      <c r="B536" s="83">
        <v>24</v>
      </c>
      <c r="C536" s="84">
        <v>632.07368603999998</v>
      </c>
      <c r="D536" s="84">
        <v>608.14908873000002</v>
      </c>
      <c r="E536" s="84">
        <v>89.986129500000004</v>
      </c>
      <c r="F536" s="84">
        <v>89.986129500000004</v>
      </c>
    </row>
    <row r="537" spans="1:6" ht="12.75" customHeight="1" x14ac:dyDescent="0.2">
      <c r="A537" s="83" t="s">
        <v>164</v>
      </c>
      <c r="B537" s="83">
        <v>1</v>
      </c>
      <c r="C537" s="84">
        <v>751.59302193999997</v>
      </c>
      <c r="D537" s="84">
        <v>725.08972300000005</v>
      </c>
      <c r="E537" s="84">
        <v>107.28950996</v>
      </c>
      <c r="F537" s="84">
        <v>107.28950996</v>
      </c>
    </row>
    <row r="538" spans="1:6" ht="12.75" customHeight="1" x14ac:dyDescent="0.2">
      <c r="A538" s="83" t="s">
        <v>164</v>
      </c>
      <c r="B538" s="83">
        <v>2</v>
      </c>
      <c r="C538" s="84">
        <v>844.86483348000002</v>
      </c>
      <c r="D538" s="84">
        <v>815.79932188999999</v>
      </c>
      <c r="E538" s="84">
        <v>120.71155706</v>
      </c>
      <c r="F538" s="84">
        <v>120.71155706</v>
      </c>
    </row>
    <row r="539" spans="1:6" ht="12.75" customHeight="1" x14ac:dyDescent="0.2">
      <c r="A539" s="83" t="s">
        <v>164</v>
      </c>
      <c r="B539" s="83">
        <v>3</v>
      </c>
      <c r="C539" s="84">
        <v>902.45721018999996</v>
      </c>
      <c r="D539" s="84">
        <v>872.35247833999995</v>
      </c>
      <c r="E539" s="84">
        <v>129.07957035999999</v>
      </c>
      <c r="F539" s="84">
        <v>129.07957035999999</v>
      </c>
    </row>
    <row r="540" spans="1:6" ht="12.75" customHeight="1" x14ac:dyDescent="0.2">
      <c r="A540" s="83" t="s">
        <v>164</v>
      </c>
      <c r="B540" s="83">
        <v>4</v>
      </c>
      <c r="C540" s="84">
        <v>904.92805008000005</v>
      </c>
      <c r="D540" s="84">
        <v>878.13634626999999</v>
      </c>
      <c r="E540" s="84">
        <v>129.93539321</v>
      </c>
      <c r="F540" s="84">
        <v>129.93539321</v>
      </c>
    </row>
    <row r="541" spans="1:6" ht="12.75" customHeight="1" x14ac:dyDescent="0.2">
      <c r="A541" s="83" t="s">
        <v>164</v>
      </c>
      <c r="B541" s="83">
        <v>5</v>
      </c>
      <c r="C541" s="84">
        <v>904.99496713999997</v>
      </c>
      <c r="D541" s="84">
        <v>878.63081001</v>
      </c>
      <c r="E541" s="84">
        <v>130.00855763999999</v>
      </c>
      <c r="F541" s="84">
        <v>130.00855763999999</v>
      </c>
    </row>
    <row r="542" spans="1:6" ht="12.75" customHeight="1" x14ac:dyDescent="0.2">
      <c r="A542" s="83" t="s">
        <v>164</v>
      </c>
      <c r="B542" s="83">
        <v>6</v>
      </c>
      <c r="C542" s="84">
        <v>883.98230905000003</v>
      </c>
      <c r="D542" s="84">
        <v>858.22975699000006</v>
      </c>
      <c r="E542" s="84">
        <v>126.98987055000001</v>
      </c>
      <c r="F542" s="84">
        <v>126.98987055000001</v>
      </c>
    </row>
    <row r="543" spans="1:6" ht="12.75" customHeight="1" x14ac:dyDescent="0.2">
      <c r="A543" s="83" t="s">
        <v>164</v>
      </c>
      <c r="B543" s="83">
        <v>7</v>
      </c>
      <c r="C543" s="84">
        <v>832.96516148000001</v>
      </c>
      <c r="D543" s="84">
        <v>808.57792856000003</v>
      </c>
      <c r="E543" s="84">
        <v>119.64302757</v>
      </c>
      <c r="F543" s="84">
        <v>119.64302757</v>
      </c>
    </row>
    <row r="544" spans="1:6" ht="12.75" customHeight="1" x14ac:dyDescent="0.2">
      <c r="A544" s="83" t="s">
        <v>164</v>
      </c>
      <c r="B544" s="83">
        <v>8</v>
      </c>
      <c r="C544" s="84">
        <v>785.81247872999995</v>
      </c>
      <c r="D544" s="84">
        <v>760.80283437000003</v>
      </c>
      <c r="E544" s="84">
        <v>112.57387974</v>
      </c>
      <c r="F544" s="84">
        <v>112.57387974</v>
      </c>
    </row>
    <row r="545" spans="1:6" ht="12.75" customHeight="1" x14ac:dyDescent="0.2">
      <c r="A545" s="83" t="s">
        <v>164</v>
      </c>
      <c r="B545" s="83">
        <v>9</v>
      </c>
      <c r="C545" s="84">
        <v>726.55580918999999</v>
      </c>
      <c r="D545" s="84">
        <v>701.60345579</v>
      </c>
      <c r="E545" s="84">
        <v>103.81431232</v>
      </c>
      <c r="F545" s="84">
        <v>103.81431232</v>
      </c>
    </row>
    <row r="546" spans="1:6" ht="12.75" customHeight="1" x14ac:dyDescent="0.2">
      <c r="A546" s="83" t="s">
        <v>164</v>
      </c>
      <c r="B546" s="83">
        <v>10</v>
      </c>
      <c r="C546" s="84">
        <v>685.11209731999998</v>
      </c>
      <c r="D546" s="84">
        <v>659.73440146999997</v>
      </c>
      <c r="E546" s="84">
        <v>97.619064780000002</v>
      </c>
      <c r="F546" s="84">
        <v>97.619064780000002</v>
      </c>
    </row>
    <row r="547" spans="1:6" ht="12.75" customHeight="1" x14ac:dyDescent="0.2">
      <c r="A547" s="83" t="s">
        <v>164</v>
      </c>
      <c r="B547" s="83">
        <v>11</v>
      </c>
      <c r="C547" s="84">
        <v>684.79133420999995</v>
      </c>
      <c r="D547" s="84">
        <v>656.79454473999999</v>
      </c>
      <c r="E547" s="84">
        <v>97.184062350000005</v>
      </c>
      <c r="F547" s="84">
        <v>97.184062350000005</v>
      </c>
    </row>
    <row r="548" spans="1:6" ht="12.75" customHeight="1" x14ac:dyDescent="0.2">
      <c r="A548" s="83" t="s">
        <v>164</v>
      </c>
      <c r="B548" s="83">
        <v>12</v>
      </c>
      <c r="C548" s="84">
        <v>695.72550543</v>
      </c>
      <c r="D548" s="84">
        <v>667.09467023000002</v>
      </c>
      <c r="E548" s="84">
        <v>98.708143280000002</v>
      </c>
      <c r="F548" s="84">
        <v>98.708143280000002</v>
      </c>
    </row>
    <row r="549" spans="1:6" ht="12.75" customHeight="1" x14ac:dyDescent="0.2">
      <c r="A549" s="83" t="s">
        <v>164</v>
      </c>
      <c r="B549" s="83">
        <v>13</v>
      </c>
      <c r="C549" s="84">
        <v>706.64160834999996</v>
      </c>
      <c r="D549" s="84">
        <v>677.69439168999997</v>
      </c>
      <c r="E549" s="84">
        <v>100.27655459</v>
      </c>
      <c r="F549" s="84">
        <v>100.27655459</v>
      </c>
    </row>
    <row r="550" spans="1:6" ht="12.75" customHeight="1" x14ac:dyDescent="0.2">
      <c r="A550" s="83" t="s">
        <v>164</v>
      </c>
      <c r="B550" s="83">
        <v>14</v>
      </c>
      <c r="C550" s="84">
        <v>754.38958771</v>
      </c>
      <c r="D550" s="84">
        <v>725.62502644000006</v>
      </c>
      <c r="E550" s="84">
        <v>107.36871733</v>
      </c>
      <c r="F550" s="84">
        <v>107.36871733</v>
      </c>
    </row>
    <row r="551" spans="1:6" ht="12.75" customHeight="1" x14ac:dyDescent="0.2">
      <c r="A551" s="83" t="s">
        <v>164</v>
      </c>
      <c r="B551" s="83">
        <v>15</v>
      </c>
      <c r="C551" s="84">
        <v>795.12517204999995</v>
      </c>
      <c r="D551" s="84">
        <v>767.20525335000002</v>
      </c>
      <c r="E551" s="84">
        <v>113.52122787</v>
      </c>
      <c r="F551" s="84">
        <v>113.52122787</v>
      </c>
    </row>
    <row r="552" spans="1:6" ht="12.75" customHeight="1" x14ac:dyDescent="0.2">
      <c r="A552" s="83" t="s">
        <v>164</v>
      </c>
      <c r="B552" s="83">
        <v>16</v>
      </c>
      <c r="C552" s="84">
        <v>754.29160850000005</v>
      </c>
      <c r="D552" s="84">
        <v>728.34819831000004</v>
      </c>
      <c r="E552" s="84">
        <v>107.77165749</v>
      </c>
      <c r="F552" s="84">
        <v>107.77165749</v>
      </c>
    </row>
    <row r="553" spans="1:6" ht="12.75" customHeight="1" x14ac:dyDescent="0.2">
      <c r="A553" s="83" t="s">
        <v>164</v>
      </c>
      <c r="B553" s="83">
        <v>17</v>
      </c>
      <c r="C553" s="84">
        <v>696.48251233999997</v>
      </c>
      <c r="D553" s="84">
        <v>671.29708100000005</v>
      </c>
      <c r="E553" s="84">
        <v>99.329962320000007</v>
      </c>
      <c r="F553" s="84">
        <v>99.329962320000007</v>
      </c>
    </row>
    <row r="554" spans="1:6" ht="12.75" customHeight="1" x14ac:dyDescent="0.2">
      <c r="A554" s="83" t="s">
        <v>164</v>
      </c>
      <c r="B554" s="83">
        <v>18</v>
      </c>
      <c r="C554" s="84">
        <v>632.82363372999998</v>
      </c>
      <c r="D554" s="84">
        <v>608.29224082999997</v>
      </c>
      <c r="E554" s="84">
        <v>90.007311319999999</v>
      </c>
      <c r="F554" s="84">
        <v>90.007311319999999</v>
      </c>
    </row>
    <row r="555" spans="1:6" ht="12.75" customHeight="1" x14ac:dyDescent="0.2">
      <c r="A555" s="83" t="s">
        <v>164</v>
      </c>
      <c r="B555" s="83">
        <v>19</v>
      </c>
      <c r="C555" s="84">
        <v>613.84049799000002</v>
      </c>
      <c r="D555" s="84">
        <v>589.74850423999999</v>
      </c>
      <c r="E555" s="84">
        <v>87.263446180000003</v>
      </c>
      <c r="F555" s="84">
        <v>87.263446180000003</v>
      </c>
    </row>
    <row r="556" spans="1:6" ht="12.75" customHeight="1" x14ac:dyDescent="0.2">
      <c r="A556" s="83" t="s">
        <v>164</v>
      </c>
      <c r="B556" s="83">
        <v>20</v>
      </c>
      <c r="C556" s="84">
        <v>628.30326633000004</v>
      </c>
      <c r="D556" s="84">
        <v>604.12340588999996</v>
      </c>
      <c r="E556" s="84">
        <v>89.390460410000003</v>
      </c>
      <c r="F556" s="84">
        <v>89.390460410000003</v>
      </c>
    </row>
    <row r="557" spans="1:6" ht="12.75" customHeight="1" x14ac:dyDescent="0.2">
      <c r="A557" s="83" t="s">
        <v>164</v>
      </c>
      <c r="B557" s="83">
        <v>21</v>
      </c>
      <c r="C557" s="84">
        <v>622.85247705999996</v>
      </c>
      <c r="D557" s="84">
        <v>597.92605260000005</v>
      </c>
      <c r="E557" s="84">
        <v>88.473455279999996</v>
      </c>
      <c r="F557" s="84">
        <v>88.473455279999996</v>
      </c>
    </row>
    <row r="558" spans="1:6" ht="12.75" customHeight="1" x14ac:dyDescent="0.2">
      <c r="A558" s="83" t="s">
        <v>164</v>
      </c>
      <c r="B558" s="83">
        <v>22</v>
      </c>
      <c r="C558" s="84">
        <v>622.59222771999998</v>
      </c>
      <c r="D558" s="84">
        <v>598.59466199999997</v>
      </c>
      <c r="E558" s="84">
        <v>88.572387550000002</v>
      </c>
      <c r="F558" s="84">
        <v>88.572387550000002</v>
      </c>
    </row>
    <row r="559" spans="1:6" ht="12.75" customHeight="1" x14ac:dyDescent="0.2">
      <c r="A559" s="83" t="s">
        <v>164</v>
      </c>
      <c r="B559" s="83">
        <v>23</v>
      </c>
      <c r="C559" s="84">
        <v>612.87881557000003</v>
      </c>
      <c r="D559" s="84">
        <v>589.21133629999997</v>
      </c>
      <c r="E559" s="84">
        <v>87.183962940000001</v>
      </c>
      <c r="F559" s="84">
        <v>87.183962940000001</v>
      </c>
    </row>
    <row r="560" spans="1:6" ht="12.75" customHeight="1" x14ac:dyDescent="0.2">
      <c r="A560" s="83" t="s">
        <v>164</v>
      </c>
      <c r="B560" s="83">
        <v>24</v>
      </c>
      <c r="C560" s="84">
        <v>647.71332340000004</v>
      </c>
      <c r="D560" s="84">
        <v>624.65748385999996</v>
      </c>
      <c r="E560" s="84">
        <v>92.428830820000002</v>
      </c>
      <c r="F560" s="84">
        <v>92.428830820000002</v>
      </c>
    </row>
    <row r="561" spans="1:6" ht="12.75" customHeight="1" x14ac:dyDescent="0.2">
      <c r="A561" s="83" t="s">
        <v>165</v>
      </c>
      <c r="B561" s="83">
        <v>1</v>
      </c>
      <c r="C561" s="84">
        <v>764.68115181999997</v>
      </c>
      <c r="D561" s="84">
        <v>738.95073645000002</v>
      </c>
      <c r="E561" s="84">
        <v>109.34048558000001</v>
      </c>
      <c r="F561" s="84">
        <v>109.34048558000001</v>
      </c>
    </row>
    <row r="562" spans="1:6" ht="12.75" customHeight="1" x14ac:dyDescent="0.2">
      <c r="A562" s="83" t="s">
        <v>165</v>
      </c>
      <c r="B562" s="83">
        <v>2</v>
      </c>
      <c r="C562" s="84">
        <v>844.55860432999998</v>
      </c>
      <c r="D562" s="84">
        <v>817.65433395000002</v>
      </c>
      <c r="E562" s="84">
        <v>120.98603804</v>
      </c>
      <c r="F562" s="84">
        <v>120.98603804</v>
      </c>
    </row>
    <row r="563" spans="1:6" ht="12.75" customHeight="1" x14ac:dyDescent="0.2">
      <c r="A563" s="83" t="s">
        <v>165</v>
      </c>
      <c r="B563" s="83">
        <v>3</v>
      </c>
      <c r="C563" s="84">
        <v>895.76779897999995</v>
      </c>
      <c r="D563" s="84">
        <v>872.55682420999995</v>
      </c>
      <c r="E563" s="84">
        <v>129.10980685000001</v>
      </c>
      <c r="F563" s="84">
        <v>129.10980685000001</v>
      </c>
    </row>
    <row r="564" spans="1:6" ht="12.75" customHeight="1" x14ac:dyDescent="0.2">
      <c r="A564" s="83" t="s">
        <v>165</v>
      </c>
      <c r="B564" s="83">
        <v>4</v>
      </c>
      <c r="C564" s="84">
        <v>906.47350234999999</v>
      </c>
      <c r="D564" s="84">
        <v>881.24810247999994</v>
      </c>
      <c r="E564" s="84">
        <v>130.39583113</v>
      </c>
      <c r="F564" s="84">
        <v>130.39583113</v>
      </c>
    </row>
    <row r="565" spans="1:6" ht="12.75" customHeight="1" x14ac:dyDescent="0.2">
      <c r="A565" s="83" t="s">
        <v>165</v>
      </c>
      <c r="B565" s="83">
        <v>5</v>
      </c>
      <c r="C565" s="84">
        <v>905.46051186</v>
      </c>
      <c r="D565" s="84">
        <v>880.41432784999995</v>
      </c>
      <c r="E565" s="84">
        <v>130.27245980999999</v>
      </c>
      <c r="F565" s="84">
        <v>130.27245980999999</v>
      </c>
    </row>
    <row r="566" spans="1:6" ht="12.75" customHeight="1" x14ac:dyDescent="0.2">
      <c r="A566" s="83" t="s">
        <v>165</v>
      </c>
      <c r="B566" s="83">
        <v>6</v>
      </c>
      <c r="C566" s="84">
        <v>884.45371169999999</v>
      </c>
      <c r="D566" s="84">
        <v>859.67388550999999</v>
      </c>
      <c r="E566" s="84">
        <v>127.20355424</v>
      </c>
      <c r="F566" s="84">
        <v>127.20355424</v>
      </c>
    </row>
    <row r="567" spans="1:6" ht="12.75" customHeight="1" x14ac:dyDescent="0.2">
      <c r="A567" s="83" t="s">
        <v>165</v>
      </c>
      <c r="B567" s="83">
        <v>7</v>
      </c>
      <c r="C567" s="84">
        <v>836.54970935999995</v>
      </c>
      <c r="D567" s="84">
        <v>811.90639594000004</v>
      </c>
      <c r="E567" s="84">
        <v>120.13553164</v>
      </c>
      <c r="F567" s="84">
        <v>120.13553164</v>
      </c>
    </row>
    <row r="568" spans="1:6" ht="12.75" customHeight="1" x14ac:dyDescent="0.2">
      <c r="A568" s="83" t="s">
        <v>165</v>
      </c>
      <c r="B568" s="83">
        <v>8</v>
      </c>
      <c r="C568" s="84">
        <v>788.19201549000002</v>
      </c>
      <c r="D568" s="84">
        <v>763.78297380000004</v>
      </c>
      <c r="E568" s="84">
        <v>113.01484268999999</v>
      </c>
      <c r="F568" s="84">
        <v>113.01484268999999</v>
      </c>
    </row>
    <row r="569" spans="1:6" ht="12.75" customHeight="1" x14ac:dyDescent="0.2">
      <c r="A569" s="83" t="s">
        <v>165</v>
      </c>
      <c r="B569" s="83">
        <v>9</v>
      </c>
      <c r="C569" s="84">
        <v>730.04491169000005</v>
      </c>
      <c r="D569" s="84">
        <v>706.08140109999999</v>
      </c>
      <c r="E569" s="84">
        <v>104.47690143</v>
      </c>
      <c r="F569" s="84">
        <v>104.47690143</v>
      </c>
    </row>
    <row r="570" spans="1:6" ht="12.75" customHeight="1" x14ac:dyDescent="0.2">
      <c r="A570" s="83" t="s">
        <v>165</v>
      </c>
      <c r="B570" s="83">
        <v>10</v>
      </c>
      <c r="C570" s="84">
        <v>699.17110796999998</v>
      </c>
      <c r="D570" s="84">
        <v>676.78095908</v>
      </c>
      <c r="E570" s="84">
        <v>100.14139651000001</v>
      </c>
      <c r="F570" s="84">
        <v>100.14139651000001</v>
      </c>
    </row>
    <row r="571" spans="1:6" ht="12.75" customHeight="1" x14ac:dyDescent="0.2">
      <c r="A571" s="83" t="s">
        <v>165</v>
      </c>
      <c r="B571" s="83">
        <v>11</v>
      </c>
      <c r="C571" s="84">
        <v>697.04131661999998</v>
      </c>
      <c r="D571" s="84">
        <v>676.46899463</v>
      </c>
      <c r="E571" s="84">
        <v>100.09523599000001</v>
      </c>
      <c r="F571" s="84">
        <v>100.09523599000001</v>
      </c>
    </row>
    <row r="572" spans="1:6" ht="12.75" customHeight="1" x14ac:dyDescent="0.2">
      <c r="A572" s="83" t="s">
        <v>165</v>
      </c>
      <c r="B572" s="83">
        <v>12</v>
      </c>
      <c r="C572" s="84">
        <v>698.34766069</v>
      </c>
      <c r="D572" s="84">
        <v>677.29460256000004</v>
      </c>
      <c r="E572" s="84">
        <v>100.21739890000001</v>
      </c>
      <c r="F572" s="84">
        <v>100.21739890000001</v>
      </c>
    </row>
    <row r="573" spans="1:6" ht="12.75" customHeight="1" x14ac:dyDescent="0.2">
      <c r="A573" s="83" t="s">
        <v>165</v>
      </c>
      <c r="B573" s="83">
        <v>13</v>
      </c>
      <c r="C573" s="84">
        <v>708.13490984999999</v>
      </c>
      <c r="D573" s="84">
        <v>684.45387474999995</v>
      </c>
      <c r="E573" s="84">
        <v>101.2767365</v>
      </c>
      <c r="F573" s="84">
        <v>101.2767365</v>
      </c>
    </row>
    <row r="574" spans="1:6" ht="12.75" customHeight="1" x14ac:dyDescent="0.2">
      <c r="A574" s="83" t="s">
        <v>165</v>
      </c>
      <c r="B574" s="83">
        <v>14</v>
      </c>
      <c r="C574" s="84">
        <v>748.17780040000002</v>
      </c>
      <c r="D574" s="84">
        <v>724.43091917000004</v>
      </c>
      <c r="E574" s="84">
        <v>107.19202859000001</v>
      </c>
      <c r="F574" s="84">
        <v>107.19202859000001</v>
      </c>
    </row>
    <row r="575" spans="1:6" ht="12.75" customHeight="1" x14ac:dyDescent="0.2">
      <c r="A575" s="83" t="s">
        <v>165</v>
      </c>
      <c r="B575" s="83">
        <v>15</v>
      </c>
      <c r="C575" s="84">
        <v>787.09478096999999</v>
      </c>
      <c r="D575" s="84">
        <v>763.05290065999998</v>
      </c>
      <c r="E575" s="84">
        <v>112.90681579</v>
      </c>
      <c r="F575" s="84">
        <v>112.90681579</v>
      </c>
    </row>
    <row r="576" spans="1:6" ht="12.75" customHeight="1" x14ac:dyDescent="0.2">
      <c r="A576" s="83" t="s">
        <v>165</v>
      </c>
      <c r="B576" s="83">
        <v>16</v>
      </c>
      <c r="C576" s="84">
        <v>749.51931019000006</v>
      </c>
      <c r="D576" s="84">
        <v>725.76574474999995</v>
      </c>
      <c r="E576" s="84">
        <v>107.38953902</v>
      </c>
      <c r="F576" s="84">
        <v>107.38953902</v>
      </c>
    </row>
    <row r="577" spans="1:6" ht="12.75" customHeight="1" x14ac:dyDescent="0.2">
      <c r="A577" s="83" t="s">
        <v>165</v>
      </c>
      <c r="B577" s="83">
        <v>17</v>
      </c>
      <c r="C577" s="84">
        <v>695.53476188000002</v>
      </c>
      <c r="D577" s="84">
        <v>672.08525411000005</v>
      </c>
      <c r="E577" s="84">
        <v>99.446586100000005</v>
      </c>
      <c r="F577" s="84">
        <v>99.446586100000005</v>
      </c>
    </row>
    <row r="578" spans="1:6" ht="12.75" customHeight="1" x14ac:dyDescent="0.2">
      <c r="A578" s="83" t="s">
        <v>165</v>
      </c>
      <c r="B578" s="83">
        <v>18</v>
      </c>
      <c r="C578" s="84">
        <v>721.54557536000004</v>
      </c>
      <c r="D578" s="84">
        <v>697.93801298000005</v>
      </c>
      <c r="E578" s="84">
        <v>103.27194694000001</v>
      </c>
      <c r="F578" s="84">
        <v>103.27194694000001</v>
      </c>
    </row>
    <row r="579" spans="1:6" ht="12.75" customHeight="1" x14ac:dyDescent="0.2">
      <c r="A579" s="83" t="s">
        <v>165</v>
      </c>
      <c r="B579" s="83">
        <v>19</v>
      </c>
      <c r="C579" s="84">
        <v>716.63367097000003</v>
      </c>
      <c r="D579" s="84">
        <v>692.88817175999998</v>
      </c>
      <c r="E579" s="84">
        <v>102.52473596999999</v>
      </c>
      <c r="F579" s="84">
        <v>102.52473596999999</v>
      </c>
    </row>
    <row r="580" spans="1:6" ht="12.75" customHeight="1" x14ac:dyDescent="0.2">
      <c r="A580" s="83" t="s">
        <v>165</v>
      </c>
      <c r="B580" s="83">
        <v>20</v>
      </c>
      <c r="C580" s="84">
        <v>648.03623518999996</v>
      </c>
      <c r="D580" s="84">
        <v>626.43201633000001</v>
      </c>
      <c r="E580" s="84">
        <v>92.691403460000004</v>
      </c>
      <c r="F580" s="84">
        <v>92.691403460000004</v>
      </c>
    </row>
    <row r="581" spans="1:6" ht="12.75" customHeight="1" x14ac:dyDescent="0.2">
      <c r="A581" s="83" t="s">
        <v>165</v>
      </c>
      <c r="B581" s="83">
        <v>21</v>
      </c>
      <c r="C581" s="84">
        <v>644.75728824999999</v>
      </c>
      <c r="D581" s="84">
        <v>621.98373491999996</v>
      </c>
      <c r="E581" s="84">
        <v>92.033203630000003</v>
      </c>
      <c r="F581" s="84">
        <v>92.033203630000003</v>
      </c>
    </row>
    <row r="582" spans="1:6" ht="12.75" customHeight="1" x14ac:dyDescent="0.2">
      <c r="A582" s="83" t="s">
        <v>165</v>
      </c>
      <c r="B582" s="83">
        <v>22</v>
      </c>
      <c r="C582" s="84">
        <v>641.40902697000001</v>
      </c>
      <c r="D582" s="84">
        <v>618.60941578999996</v>
      </c>
      <c r="E582" s="84">
        <v>91.533915010000001</v>
      </c>
      <c r="F582" s="84">
        <v>91.533915010000001</v>
      </c>
    </row>
    <row r="583" spans="1:6" ht="12.75" customHeight="1" x14ac:dyDescent="0.2">
      <c r="A583" s="83" t="s">
        <v>165</v>
      </c>
      <c r="B583" s="83">
        <v>23</v>
      </c>
      <c r="C583" s="84">
        <v>624.86201533999997</v>
      </c>
      <c r="D583" s="84">
        <v>601.69885017000001</v>
      </c>
      <c r="E583" s="84">
        <v>89.031705639999998</v>
      </c>
      <c r="F583" s="84">
        <v>89.031705639999998</v>
      </c>
    </row>
    <row r="584" spans="1:6" ht="12.75" customHeight="1" x14ac:dyDescent="0.2">
      <c r="A584" s="83" t="s">
        <v>165</v>
      </c>
      <c r="B584" s="83">
        <v>24</v>
      </c>
      <c r="C584" s="84">
        <v>630.44061752000005</v>
      </c>
      <c r="D584" s="84">
        <v>607.67003279000005</v>
      </c>
      <c r="E584" s="84">
        <v>89.91524493</v>
      </c>
      <c r="F584" s="84">
        <v>89.91524493</v>
      </c>
    </row>
    <row r="585" spans="1:6" ht="12.75" customHeight="1" x14ac:dyDescent="0.2">
      <c r="A585" s="83" t="s">
        <v>166</v>
      </c>
      <c r="B585" s="83">
        <v>1</v>
      </c>
      <c r="C585" s="84">
        <v>730.26665175999995</v>
      </c>
      <c r="D585" s="84">
        <v>707.69638244999999</v>
      </c>
      <c r="E585" s="84">
        <v>104.71586573</v>
      </c>
      <c r="F585" s="84">
        <v>104.71586573</v>
      </c>
    </row>
    <row r="586" spans="1:6" ht="12.75" customHeight="1" x14ac:dyDescent="0.2">
      <c r="A586" s="83" t="s">
        <v>166</v>
      </c>
      <c r="B586" s="83">
        <v>2</v>
      </c>
      <c r="C586" s="84">
        <v>805.25869775000001</v>
      </c>
      <c r="D586" s="84">
        <v>785.64549805000001</v>
      </c>
      <c r="E586" s="84">
        <v>116.2497796</v>
      </c>
      <c r="F586" s="84">
        <v>116.2497796</v>
      </c>
    </row>
    <row r="587" spans="1:6" ht="12.75" customHeight="1" x14ac:dyDescent="0.2">
      <c r="A587" s="83" t="s">
        <v>166</v>
      </c>
      <c r="B587" s="83">
        <v>3</v>
      </c>
      <c r="C587" s="84">
        <v>875.61273208</v>
      </c>
      <c r="D587" s="84">
        <v>853.14769067999998</v>
      </c>
      <c r="E587" s="84">
        <v>126.23789133</v>
      </c>
      <c r="F587" s="84">
        <v>126.23789133</v>
      </c>
    </row>
    <row r="588" spans="1:6" ht="12.75" customHeight="1" x14ac:dyDescent="0.2">
      <c r="A588" s="83" t="s">
        <v>166</v>
      </c>
      <c r="B588" s="83">
        <v>4</v>
      </c>
      <c r="C588" s="84">
        <v>892.77408754999999</v>
      </c>
      <c r="D588" s="84">
        <v>867.62295358999995</v>
      </c>
      <c r="E588" s="84">
        <v>128.37975573</v>
      </c>
      <c r="F588" s="84">
        <v>128.37975573</v>
      </c>
    </row>
    <row r="589" spans="1:6" ht="12.75" customHeight="1" x14ac:dyDescent="0.2">
      <c r="A589" s="83" t="s">
        <v>166</v>
      </c>
      <c r="B589" s="83">
        <v>5</v>
      </c>
      <c r="C589" s="84">
        <v>894.16001693999999</v>
      </c>
      <c r="D589" s="84">
        <v>869.11050878000003</v>
      </c>
      <c r="E589" s="84">
        <v>128.59986513999999</v>
      </c>
      <c r="F589" s="84">
        <v>128.59986513999999</v>
      </c>
    </row>
    <row r="590" spans="1:6" ht="12.75" customHeight="1" x14ac:dyDescent="0.2">
      <c r="A590" s="83" t="s">
        <v>166</v>
      </c>
      <c r="B590" s="83">
        <v>6</v>
      </c>
      <c r="C590" s="84">
        <v>873.56036187999996</v>
      </c>
      <c r="D590" s="84">
        <v>848.58371082999997</v>
      </c>
      <c r="E590" s="84">
        <v>125.56257193</v>
      </c>
      <c r="F590" s="84">
        <v>125.56257193</v>
      </c>
    </row>
    <row r="591" spans="1:6" ht="12.75" customHeight="1" x14ac:dyDescent="0.2">
      <c r="A591" s="83" t="s">
        <v>166</v>
      </c>
      <c r="B591" s="83">
        <v>7</v>
      </c>
      <c r="C591" s="84">
        <v>851.33458771999994</v>
      </c>
      <c r="D591" s="84">
        <v>826.63837054999999</v>
      </c>
      <c r="E591" s="84">
        <v>122.31538095000001</v>
      </c>
      <c r="F591" s="84">
        <v>122.31538095000001</v>
      </c>
    </row>
    <row r="592" spans="1:6" ht="12.75" customHeight="1" x14ac:dyDescent="0.2">
      <c r="A592" s="83" t="s">
        <v>166</v>
      </c>
      <c r="B592" s="83">
        <v>8</v>
      </c>
      <c r="C592" s="84">
        <v>821.31260752000003</v>
      </c>
      <c r="D592" s="84">
        <v>796.69084124999995</v>
      </c>
      <c r="E592" s="84">
        <v>117.88412832</v>
      </c>
      <c r="F592" s="84">
        <v>117.88412832</v>
      </c>
    </row>
    <row r="593" spans="1:6" ht="12.75" customHeight="1" x14ac:dyDescent="0.2">
      <c r="A593" s="83" t="s">
        <v>166</v>
      </c>
      <c r="B593" s="83">
        <v>9</v>
      </c>
      <c r="C593" s="84">
        <v>746.39863346000004</v>
      </c>
      <c r="D593" s="84">
        <v>723.59184098000003</v>
      </c>
      <c r="E593" s="84">
        <v>107.06787253</v>
      </c>
      <c r="F593" s="84">
        <v>107.06787253</v>
      </c>
    </row>
    <row r="594" spans="1:6" ht="12.75" customHeight="1" x14ac:dyDescent="0.2">
      <c r="A594" s="83" t="s">
        <v>166</v>
      </c>
      <c r="B594" s="83">
        <v>10</v>
      </c>
      <c r="C594" s="84">
        <v>712.94492659000002</v>
      </c>
      <c r="D594" s="84">
        <v>691.93328498000005</v>
      </c>
      <c r="E594" s="84">
        <v>102.38344403000001</v>
      </c>
      <c r="F594" s="84">
        <v>102.38344403000001</v>
      </c>
    </row>
    <row r="595" spans="1:6" ht="12.75" customHeight="1" x14ac:dyDescent="0.2">
      <c r="A595" s="83" t="s">
        <v>166</v>
      </c>
      <c r="B595" s="83">
        <v>11</v>
      </c>
      <c r="C595" s="84">
        <v>701.91945296999995</v>
      </c>
      <c r="D595" s="84">
        <v>681.13414724999996</v>
      </c>
      <c r="E595" s="84">
        <v>100.78552565</v>
      </c>
      <c r="F595" s="84">
        <v>100.78552565</v>
      </c>
    </row>
    <row r="596" spans="1:6" ht="12.75" customHeight="1" x14ac:dyDescent="0.2">
      <c r="A596" s="83" t="s">
        <v>166</v>
      </c>
      <c r="B596" s="83">
        <v>12</v>
      </c>
      <c r="C596" s="84">
        <v>691.99994264999998</v>
      </c>
      <c r="D596" s="84">
        <v>672.63132530999997</v>
      </c>
      <c r="E596" s="84">
        <v>99.527386739999997</v>
      </c>
      <c r="F596" s="84">
        <v>99.527386739999997</v>
      </c>
    </row>
    <row r="597" spans="1:6" ht="12.75" customHeight="1" x14ac:dyDescent="0.2">
      <c r="A597" s="83" t="s">
        <v>166</v>
      </c>
      <c r="B597" s="83">
        <v>13</v>
      </c>
      <c r="C597" s="84">
        <v>689.77775237000003</v>
      </c>
      <c r="D597" s="84">
        <v>670.00149628999998</v>
      </c>
      <c r="E597" s="84">
        <v>99.138258250000007</v>
      </c>
      <c r="F597" s="84">
        <v>99.138258250000007</v>
      </c>
    </row>
    <row r="598" spans="1:6" ht="12.75" customHeight="1" x14ac:dyDescent="0.2">
      <c r="A598" s="83" t="s">
        <v>166</v>
      </c>
      <c r="B598" s="83">
        <v>14</v>
      </c>
      <c r="C598" s="84">
        <v>738.09728877999999</v>
      </c>
      <c r="D598" s="84">
        <v>714.63768656000002</v>
      </c>
      <c r="E598" s="84">
        <v>105.74295119999999</v>
      </c>
      <c r="F598" s="84">
        <v>105.74295119999999</v>
      </c>
    </row>
    <row r="599" spans="1:6" ht="12.75" customHeight="1" x14ac:dyDescent="0.2">
      <c r="A599" s="83" t="s">
        <v>166</v>
      </c>
      <c r="B599" s="83">
        <v>15</v>
      </c>
      <c r="C599" s="84">
        <v>790.40257040999995</v>
      </c>
      <c r="D599" s="84">
        <v>764.59624959999996</v>
      </c>
      <c r="E599" s="84">
        <v>113.13518084</v>
      </c>
      <c r="F599" s="84">
        <v>113.13518084</v>
      </c>
    </row>
    <row r="600" spans="1:6" ht="12.75" customHeight="1" x14ac:dyDescent="0.2">
      <c r="A600" s="83" t="s">
        <v>166</v>
      </c>
      <c r="B600" s="83">
        <v>16</v>
      </c>
      <c r="C600" s="84">
        <v>775.81731017000004</v>
      </c>
      <c r="D600" s="84">
        <v>750.80410807999999</v>
      </c>
      <c r="E600" s="84">
        <v>111.09439602</v>
      </c>
      <c r="F600" s="84">
        <v>111.09439602</v>
      </c>
    </row>
    <row r="601" spans="1:6" ht="12.75" customHeight="1" x14ac:dyDescent="0.2">
      <c r="A601" s="83" t="s">
        <v>166</v>
      </c>
      <c r="B601" s="83">
        <v>17</v>
      </c>
      <c r="C601" s="84">
        <v>742.55089047000001</v>
      </c>
      <c r="D601" s="84">
        <v>718.70364198000004</v>
      </c>
      <c r="E601" s="84">
        <v>106.34457931</v>
      </c>
      <c r="F601" s="84">
        <v>106.34457931</v>
      </c>
    </row>
    <row r="602" spans="1:6" ht="12.75" customHeight="1" x14ac:dyDescent="0.2">
      <c r="A602" s="83" t="s">
        <v>166</v>
      </c>
      <c r="B602" s="83">
        <v>18</v>
      </c>
      <c r="C602" s="84">
        <v>701.31105835999995</v>
      </c>
      <c r="D602" s="84">
        <v>678.05808853999997</v>
      </c>
      <c r="E602" s="84">
        <v>100.3303698</v>
      </c>
      <c r="F602" s="84">
        <v>100.3303698</v>
      </c>
    </row>
    <row r="603" spans="1:6" ht="12.75" customHeight="1" x14ac:dyDescent="0.2">
      <c r="A603" s="83" t="s">
        <v>166</v>
      </c>
      <c r="B603" s="83">
        <v>19</v>
      </c>
      <c r="C603" s="84">
        <v>729.83504127000003</v>
      </c>
      <c r="D603" s="84">
        <v>705.89029427000003</v>
      </c>
      <c r="E603" s="84">
        <v>104.44862388999999</v>
      </c>
      <c r="F603" s="84">
        <v>104.44862388999999</v>
      </c>
    </row>
    <row r="604" spans="1:6" ht="12.75" customHeight="1" x14ac:dyDescent="0.2">
      <c r="A604" s="83" t="s">
        <v>166</v>
      </c>
      <c r="B604" s="83">
        <v>20</v>
      </c>
      <c r="C604" s="84">
        <v>732.57421350000004</v>
      </c>
      <c r="D604" s="84">
        <v>707.83883063999997</v>
      </c>
      <c r="E604" s="84">
        <v>104.73694338999999</v>
      </c>
      <c r="F604" s="84">
        <v>104.73694338999999</v>
      </c>
    </row>
    <row r="605" spans="1:6" ht="12.75" customHeight="1" x14ac:dyDescent="0.2">
      <c r="A605" s="83" t="s">
        <v>166</v>
      </c>
      <c r="B605" s="83">
        <v>21</v>
      </c>
      <c r="C605" s="84">
        <v>643.94570422000004</v>
      </c>
      <c r="D605" s="84">
        <v>621.82138079000003</v>
      </c>
      <c r="E605" s="84">
        <v>92.009180540000003</v>
      </c>
      <c r="F605" s="84">
        <v>92.009180540000003</v>
      </c>
    </row>
    <row r="606" spans="1:6" ht="12.75" customHeight="1" x14ac:dyDescent="0.2">
      <c r="A606" s="83" t="s">
        <v>166</v>
      </c>
      <c r="B606" s="83">
        <v>22</v>
      </c>
      <c r="C606" s="84">
        <v>660.21224067000003</v>
      </c>
      <c r="D606" s="84">
        <v>639.65593515</v>
      </c>
      <c r="E606" s="84">
        <v>94.648109950000006</v>
      </c>
      <c r="F606" s="84">
        <v>94.648109950000006</v>
      </c>
    </row>
    <row r="607" spans="1:6" ht="12.75" customHeight="1" x14ac:dyDescent="0.2">
      <c r="A607" s="83" t="s">
        <v>166</v>
      </c>
      <c r="B607" s="83">
        <v>23</v>
      </c>
      <c r="C607" s="84">
        <v>687.14954289000002</v>
      </c>
      <c r="D607" s="84">
        <v>665.77097131999994</v>
      </c>
      <c r="E607" s="84">
        <v>98.512279230000004</v>
      </c>
      <c r="F607" s="84">
        <v>98.512279230000004</v>
      </c>
    </row>
    <row r="608" spans="1:6" ht="12.75" customHeight="1" x14ac:dyDescent="0.2">
      <c r="A608" s="83" t="s">
        <v>166</v>
      </c>
      <c r="B608" s="83">
        <v>24</v>
      </c>
      <c r="C608" s="84">
        <v>724.26436590000003</v>
      </c>
      <c r="D608" s="84">
        <v>700.72564679000004</v>
      </c>
      <c r="E608" s="84">
        <v>103.68442536000001</v>
      </c>
      <c r="F608" s="84">
        <v>103.68442536000001</v>
      </c>
    </row>
    <row r="609" spans="1:6" ht="12.75" customHeight="1" x14ac:dyDescent="0.2">
      <c r="A609" s="83" t="s">
        <v>167</v>
      </c>
      <c r="B609" s="83">
        <v>1</v>
      </c>
      <c r="C609" s="84">
        <v>792.24486328</v>
      </c>
      <c r="D609" s="84">
        <v>767.16778640999996</v>
      </c>
      <c r="E609" s="84">
        <v>113.51568399999999</v>
      </c>
      <c r="F609" s="84">
        <v>113.51568399999999</v>
      </c>
    </row>
    <row r="610" spans="1:6" ht="12.75" customHeight="1" x14ac:dyDescent="0.2">
      <c r="A610" s="83" t="s">
        <v>167</v>
      </c>
      <c r="B610" s="83">
        <v>2</v>
      </c>
      <c r="C610" s="84">
        <v>843.57488862000002</v>
      </c>
      <c r="D610" s="84">
        <v>818.07314953000002</v>
      </c>
      <c r="E610" s="84">
        <v>121.04800901999999</v>
      </c>
      <c r="F610" s="84">
        <v>121.04800901999999</v>
      </c>
    </row>
    <row r="611" spans="1:6" ht="12.75" customHeight="1" x14ac:dyDescent="0.2">
      <c r="A611" s="83" t="s">
        <v>167</v>
      </c>
      <c r="B611" s="83">
        <v>3</v>
      </c>
      <c r="C611" s="84">
        <v>913.22811794999996</v>
      </c>
      <c r="D611" s="84">
        <v>886.96725069000001</v>
      </c>
      <c r="E611" s="84">
        <v>131.24207758</v>
      </c>
      <c r="F611" s="84">
        <v>131.24207758</v>
      </c>
    </row>
    <row r="612" spans="1:6" ht="12.75" customHeight="1" x14ac:dyDescent="0.2">
      <c r="A612" s="83" t="s">
        <v>167</v>
      </c>
      <c r="B612" s="83">
        <v>4</v>
      </c>
      <c r="C612" s="84">
        <v>916.80277220999994</v>
      </c>
      <c r="D612" s="84">
        <v>895.33887858000003</v>
      </c>
      <c r="E612" s="84">
        <v>132.48080408000001</v>
      </c>
      <c r="F612" s="84">
        <v>132.48080408000001</v>
      </c>
    </row>
    <row r="613" spans="1:6" ht="12.75" customHeight="1" x14ac:dyDescent="0.2">
      <c r="A613" s="83" t="s">
        <v>167</v>
      </c>
      <c r="B613" s="83">
        <v>5</v>
      </c>
      <c r="C613" s="84">
        <v>924.12721366000005</v>
      </c>
      <c r="D613" s="84">
        <v>899.01614052000002</v>
      </c>
      <c r="E613" s="84">
        <v>133.02491831</v>
      </c>
      <c r="F613" s="84">
        <v>133.02491831</v>
      </c>
    </row>
    <row r="614" spans="1:6" ht="12.75" customHeight="1" x14ac:dyDescent="0.2">
      <c r="A614" s="83" t="s">
        <v>167</v>
      </c>
      <c r="B614" s="83">
        <v>6</v>
      </c>
      <c r="C614" s="84">
        <v>918.06355504999999</v>
      </c>
      <c r="D614" s="84">
        <v>898.38284134000003</v>
      </c>
      <c r="E614" s="84">
        <v>132.93121078999999</v>
      </c>
      <c r="F614" s="84">
        <v>132.93121078999999</v>
      </c>
    </row>
    <row r="615" spans="1:6" ht="12.75" customHeight="1" x14ac:dyDescent="0.2">
      <c r="A615" s="83" t="s">
        <v>167</v>
      </c>
      <c r="B615" s="83">
        <v>7</v>
      </c>
      <c r="C615" s="84">
        <v>895.29712854000002</v>
      </c>
      <c r="D615" s="84">
        <v>876.01979582000001</v>
      </c>
      <c r="E615" s="84">
        <v>129.62221313000001</v>
      </c>
      <c r="F615" s="84">
        <v>129.62221313000001</v>
      </c>
    </row>
    <row r="616" spans="1:6" ht="12.75" customHeight="1" x14ac:dyDescent="0.2">
      <c r="A616" s="83" t="s">
        <v>167</v>
      </c>
      <c r="B616" s="83">
        <v>8</v>
      </c>
      <c r="C616" s="84">
        <v>875.87952652000001</v>
      </c>
      <c r="D616" s="84">
        <v>851.37365880000004</v>
      </c>
      <c r="E616" s="84">
        <v>125.97539277</v>
      </c>
      <c r="F616" s="84">
        <v>125.97539277</v>
      </c>
    </row>
    <row r="617" spans="1:6" ht="12.75" customHeight="1" x14ac:dyDescent="0.2">
      <c r="A617" s="83" t="s">
        <v>167</v>
      </c>
      <c r="B617" s="83">
        <v>9</v>
      </c>
      <c r="C617" s="84">
        <v>777.76963531000001</v>
      </c>
      <c r="D617" s="84">
        <v>758.39757325999994</v>
      </c>
      <c r="E617" s="84">
        <v>112.21797994000001</v>
      </c>
      <c r="F617" s="84">
        <v>112.21797994000001</v>
      </c>
    </row>
    <row r="618" spans="1:6" ht="12.75" customHeight="1" x14ac:dyDescent="0.2">
      <c r="A618" s="83" t="s">
        <v>167</v>
      </c>
      <c r="B618" s="83">
        <v>10</v>
      </c>
      <c r="C618" s="84">
        <v>708.96601919</v>
      </c>
      <c r="D618" s="84">
        <v>688.84368892999998</v>
      </c>
      <c r="E618" s="84">
        <v>101.9262851</v>
      </c>
      <c r="F618" s="84">
        <v>101.9262851</v>
      </c>
    </row>
    <row r="619" spans="1:6" ht="12.75" customHeight="1" x14ac:dyDescent="0.2">
      <c r="A619" s="83" t="s">
        <v>167</v>
      </c>
      <c r="B619" s="83">
        <v>11</v>
      </c>
      <c r="C619" s="84">
        <v>704.30630209000003</v>
      </c>
      <c r="D619" s="84">
        <v>682.67798645000005</v>
      </c>
      <c r="E619" s="84">
        <v>101.01396325</v>
      </c>
      <c r="F619" s="84">
        <v>101.01396325</v>
      </c>
    </row>
    <row r="620" spans="1:6" ht="12.75" customHeight="1" x14ac:dyDescent="0.2">
      <c r="A620" s="83" t="s">
        <v>167</v>
      </c>
      <c r="B620" s="83">
        <v>12</v>
      </c>
      <c r="C620" s="84">
        <v>707.68753403000005</v>
      </c>
      <c r="D620" s="84">
        <v>683.90561011</v>
      </c>
      <c r="E620" s="84">
        <v>101.19561131</v>
      </c>
      <c r="F620" s="84">
        <v>101.19561131</v>
      </c>
    </row>
    <row r="621" spans="1:6" ht="12.75" customHeight="1" x14ac:dyDescent="0.2">
      <c r="A621" s="83" t="s">
        <v>167</v>
      </c>
      <c r="B621" s="83">
        <v>13</v>
      </c>
      <c r="C621" s="84">
        <v>713.38444846000004</v>
      </c>
      <c r="D621" s="84">
        <v>689.69284782</v>
      </c>
      <c r="E621" s="84">
        <v>102.05193278</v>
      </c>
      <c r="F621" s="84">
        <v>102.05193278</v>
      </c>
    </row>
    <row r="622" spans="1:6" ht="12.75" customHeight="1" x14ac:dyDescent="0.2">
      <c r="A622" s="83" t="s">
        <v>167</v>
      </c>
      <c r="B622" s="83">
        <v>14</v>
      </c>
      <c r="C622" s="84">
        <v>756.69062939000003</v>
      </c>
      <c r="D622" s="84">
        <v>732.53391727999997</v>
      </c>
      <c r="E622" s="84">
        <v>108.39100669</v>
      </c>
      <c r="F622" s="84">
        <v>108.39100669</v>
      </c>
    </row>
    <row r="623" spans="1:6" ht="12.75" customHeight="1" x14ac:dyDescent="0.2">
      <c r="A623" s="83" t="s">
        <v>167</v>
      </c>
      <c r="B623" s="83">
        <v>15</v>
      </c>
      <c r="C623" s="84">
        <v>807.78770365000003</v>
      </c>
      <c r="D623" s="84">
        <v>782.49251251999999</v>
      </c>
      <c r="E623" s="84">
        <v>115.7832411</v>
      </c>
      <c r="F623" s="84">
        <v>115.7832411</v>
      </c>
    </row>
    <row r="624" spans="1:6" ht="12.75" customHeight="1" x14ac:dyDescent="0.2">
      <c r="A624" s="83" t="s">
        <v>167</v>
      </c>
      <c r="B624" s="83">
        <v>16</v>
      </c>
      <c r="C624" s="84">
        <v>770.05103188999999</v>
      </c>
      <c r="D624" s="84">
        <v>744.54046615000004</v>
      </c>
      <c r="E624" s="84">
        <v>110.16758234</v>
      </c>
      <c r="F624" s="84">
        <v>110.16758234</v>
      </c>
    </row>
    <row r="625" spans="1:6" ht="12.75" customHeight="1" x14ac:dyDescent="0.2">
      <c r="A625" s="83" t="s">
        <v>167</v>
      </c>
      <c r="B625" s="83">
        <v>17</v>
      </c>
      <c r="C625" s="84">
        <v>716.25912044999995</v>
      </c>
      <c r="D625" s="84">
        <v>691.07079826999995</v>
      </c>
      <c r="E625" s="84">
        <v>102.25582427000001</v>
      </c>
      <c r="F625" s="84">
        <v>102.25582427000001</v>
      </c>
    </row>
    <row r="626" spans="1:6" ht="12.75" customHeight="1" x14ac:dyDescent="0.2">
      <c r="A626" s="83" t="s">
        <v>167</v>
      </c>
      <c r="B626" s="83">
        <v>18</v>
      </c>
      <c r="C626" s="84">
        <v>706.05692339999996</v>
      </c>
      <c r="D626" s="84">
        <v>681.29775229999996</v>
      </c>
      <c r="E626" s="84">
        <v>100.80973384000001</v>
      </c>
      <c r="F626" s="84">
        <v>100.80973384000001</v>
      </c>
    </row>
    <row r="627" spans="1:6" ht="12.75" customHeight="1" x14ac:dyDescent="0.2">
      <c r="A627" s="83" t="s">
        <v>167</v>
      </c>
      <c r="B627" s="83">
        <v>19</v>
      </c>
      <c r="C627" s="84">
        <v>731.92142446000003</v>
      </c>
      <c r="D627" s="84">
        <v>707.01864507000005</v>
      </c>
      <c r="E627" s="84">
        <v>104.61558282</v>
      </c>
      <c r="F627" s="84">
        <v>104.61558282</v>
      </c>
    </row>
    <row r="628" spans="1:6" ht="12.75" customHeight="1" x14ac:dyDescent="0.2">
      <c r="A628" s="83" t="s">
        <v>167</v>
      </c>
      <c r="B628" s="83">
        <v>20</v>
      </c>
      <c r="C628" s="84">
        <v>667.14721183999995</v>
      </c>
      <c r="D628" s="84">
        <v>642.83541682999999</v>
      </c>
      <c r="E628" s="84">
        <v>95.118569019999995</v>
      </c>
      <c r="F628" s="84">
        <v>95.118569019999995</v>
      </c>
    </row>
    <row r="629" spans="1:6" ht="12.75" customHeight="1" x14ac:dyDescent="0.2">
      <c r="A629" s="83" t="s">
        <v>167</v>
      </c>
      <c r="B629" s="83">
        <v>21</v>
      </c>
      <c r="C629" s="84">
        <v>649.34272811999995</v>
      </c>
      <c r="D629" s="84">
        <v>624.93432790999998</v>
      </c>
      <c r="E629" s="84">
        <v>92.469794669999999</v>
      </c>
      <c r="F629" s="84">
        <v>92.469794669999999</v>
      </c>
    </row>
    <row r="630" spans="1:6" ht="12.75" customHeight="1" x14ac:dyDescent="0.2">
      <c r="A630" s="83" t="s">
        <v>167</v>
      </c>
      <c r="B630" s="83">
        <v>22</v>
      </c>
      <c r="C630" s="84">
        <v>630.27916270000003</v>
      </c>
      <c r="D630" s="84">
        <v>606.15302621000001</v>
      </c>
      <c r="E630" s="84">
        <v>89.690777679999997</v>
      </c>
      <c r="F630" s="84">
        <v>89.690777679999997</v>
      </c>
    </row>
    <row r="631" spans="1:6" ht="12.75" customHeight="1" x14ac:dyDescent="0.2">
      <c r="A631" s="83" t="s">
        <v>167</v>
      </c>
      <c r="B631" s="83">
        <v>23</v>
      </c>
      <c r="C631" s="84">
        <v>636.88919522000003</v>
      </c>
      <c r="D631" s="84">
        <v>612.51873602000001</v>
      </c>
      <c r="E631" s="84">
        <v>90.632694060000006</v>
      </c>
      <c r="F631" s="84">
        <v>90.632694060000006</v>
      </c>
    </row>
    <row r="632" spans="1:6" ht="12.75" customHeight="1" x14ac:dyDescent="0.2">
      <c r="A632" s="83" t="s">
        <v>167</v>
      </c>
      <c r="B632" s="83">
        <v>24</v>
      </c>
      <c r="C632" s="84">
        <v>678.06343729000002</v>
      </c>
      <c r="D632" s="84">
        <v>653.24459189000004</v>
      </c>
      <c r="E632" s="84">
        <v>96.658785699999996</v>
      </c>
      <c r="F632" s="84">
        <v>96.658785699999996</v>
      </c>
    </row>
    <row r="633" spans="1:6" ht="12.75" customHeight="1" x14ac:dyDescent="0.2">
      <c r="A633" s="83" t="s">
        <v>168</v>
      </c>
      <c r="B633" s="83">
        <v>1</v>
      </c>
      <c r="C633" s="84">
        <v>784.54330646999995</v>
      </c>
      <c r="D633" s="84">
        <v>758.85505496999997</v>
      </c>
      <c r="E633" s="84">
        <v>112.28567224</v>
      </c>
      <c r="F633" s="84">
        <v>112.28567224</v>
      </c>
    </row>
    <row r="634" spans="1:6" ht="12.75" customHeight="1" x14ac:dyDescent="0.2">
      <c r="A634" s="83" t="s">
        <v>168</v>
      </c>
      <c r="B634" s="83">
        <v>2</v>
      </c>
      <c r="C634" s="84">
        <v>867.41934663999996</v>
      </c>
      <c r="D634" s="84">
        <v>842.15971633000004</v>
      </c>
      <c r="E634" s="84">
        <v>124.61203132999999</v>
      </c>
      <c r="F634" s="84">
        <v>124.61203132999999</v>
      </c>
    </row>
    <row r="635" spans="1:6" ht="12.75" customHeight="1" x14ac:dyDescent="0.2">
      <c r="A635" s="83" t="s">
        <v>168</v>
      </c>
      <c r="B635" s="83">
        <v>3</v>
      </c>
      <c r="C635" s="84">
        <v>924.70577578999996</v>
      </c>
      <c r="D635" s="84">
        <v>904.51912347999996</v>
      </c>
      <c r="E635" s="84">
        <v>133.83917939</v>
      </c>
      <c r="F635" s="84">
        <v>133.83917939</v>
      </c>
    </row>
    <row r="636" spans="1:6" ht="12.75" customHeight="1" x14ac:dyDescent="0.2">
      <c r="A636" s="83" t="s">
        <v>168</v>
      </c>
      <c r="B636" s="83">
        <v>4</v>
      </c>
      <c r="C636" s="84">
        <v>936.72754659999998</v>
      </c>
      <c r="D636" s="84">
        <v>910.46416439999996</v>
      </c>
      <c r="E636" s="84">
        <v>134.71885055999999</v>
      </c>
      <c r="F636" s="84">
        <v>134.71885055999999</v>
      </c>
    </row>
    <row r="637" spans="1:6" ht="12.75" customHeight="1" x14ac:dyDescent="0.2">
      <c r="A637" s="83" t="s">
        <v>168</v>
      </c>
      <c r="B637" s="83">
        <v>5</v>
      </c>
      <c r="C637" s="84">
        <v>933.16990998000006</v>
      </c>
      <c r="D637" s="84">
        <v>906.96720862999996</v>
      </c>
      <c r="E637" s="84">
        <v>134.20141573999999</v>
      </c>
      <c r="F637" s="84">
        <v>134.20141573999999</v>
      </c>
    </row>
    <row r="638" spans="1:6" ht="12.75" customHeight="1" x14ac:dyDescent="0.2">
      <c r="A638" s="83" t="s">
        <v>168</v>
      </c>
      <c r="B638" s="83">
        <v>6</v>
      </c>
      <c r="C638" s="84">
        <v>910.66358409999998</v>
      </c>
      <c r="D638" s="84">
        <v>884.06038466999996</v>
      </c>
      <c r="E638" s="84">
        <v>130.8119567</v>
      </c>
      <c r="F638" s="84">
        <v>130.8119567</v>
      </c>
    </row>
    <row r="639" spans="1:6" ht="12.75" customHeight="1" x14ac:dyDescent="0.2">
      <c r="A639" s="83" t="s">
        <v>168</v>
      </c>
      <c r="B639" s="83">
        <v>7</v>
      </c>
      <c r="C639" s="84">
        <v>861.17375322999999</v>
      </c>
      <c r="D639" s="84">
        <v>834.60442483999998</v>
      </c>
      <c r="E639" s="84">
        <v>123.49409584999999</v>
      </c>
      <c r="F639" s="84">
        <v>123.49409584999999</v>
      </c>
    </row>
    <row r="640" spans="1:6" ht="12.75" customHeight="1" x14ac:dyDescent="0.2">
      <c r="A640" s="83" t="s">
        <v>168</v>
      </c>
      <c r="B640" s="83">
        <v>8</v>
      </c>
      <c r="C640" s="84">
        <v>820.71271639999998</v>
      </c>
      <c r="D640" s="84">
        <v>794.28346644999999</v>
      </c>
      <c r="E640" s="84">
        <v>117.52791577000001</v>
      </c>
      <c r="F640" s="84">
        <v>117.52791577000001</v>
      </c>
    </row>
    <row r="641" spans="1:6" ht="12.75" customHeight="1" x14ac:dyDescent="0.2">
      <c r="A641" s="83" t="s">
        <v>168</v>
      </c>
      <c r="B641" s="83">
        <v>9</v>
      </c>
      <c r="C641" s="84">
        <v>749.67912540999998</v>
      </c>
      <c r="D641" s="84">
        <v>724.1723978</v>
      </c>
      <c r="E641" s="84">
        <v>107.15377590999999</v>
      </c>
      <c r="F641" s="84">
        <v>107.15377590999999</v>
      </c>
    </row>
    <row r="642" spans="1:6" ht="12.75" customHeight="1" x14ac:dyDescent="0.2">
      <c r="A642" s="83" t="s">
        <v>168</v>
      </c>
      <c r="B642" s="83">
        <v>10</v>
      </c>
      <c r="C642" s="84">
        <v>702.85468608999997</v>
      </c>
      <c r="D642" s="84">
        <v>677.74014574</v>
      </c>
      <c r="E642" s="84">
        <v>100.28332469</v>
      </c>
      <c r="F642" s="84">
        <v>100.28332469</v>
      </c>
    </row>
    <row r="643" spans="1:6" ht="12.75" customHeight="1" x14ac:dyDescent="0.2">
      <c r="A643" s="83" t="s">
        <v>168</v>
      </c>
      <c r="B643" s="83">
        <v>11</v>
      </c>
      <c r="C643" s="84">
        <v>698.27484534999996</v>
      </c>
      <c r="D643" s="84">
        <v>672.88595462000001</v>
      </c>
      <c r="E643" s="84">
        <v>99.565063530000003</v>
      </c>
      <c r="F643" s="84">
        <v>99.565063530000003</v>
      </c>
    </row>
    <row r="644" spans="1:6" ht="12.75" customHeight="1" x14ac:dyDescent="0.2">
      <c r="A644" s="83" t="s">
        <v>168</v>
      </c>
      <c r="B644" s="83">
        <v>12</v>
      </c>
      <c r="C644" s="84">
        <v>721.08685429000002</v>
      </c>
      <c r="D644" s="84">
        <v>696.33273471999996</v>
      </c>
      <c r="E644" s="84">
        <v>103.03441838000001</v>
      </c>
      <c r="F644" s="84">
        <v>103.03441838000001</v>
      </c>
    </row>
    <row r="645" spans="1:6" ht="12.75" customHeight="1" x14ac:dyDescent="0.2">
      <c r="A645" s="83" t="s">
        <v>168</v>
      </c>
      <c r="B645" s="83">
        <v>13</v>
      </c>
      <c r="C645" s="84">
        <v>720.93020636000006</v>
      </c>
      <c r="D645" s="84">
        <v>696.38931566999997</v>
      </c>
      <c r="E645" s="84">
        <v>103.0427905</v>
      </c>
      <c r="F645" s="84">
        <v>103.0427905</v>
      </c>
    </row>
    <row r="646" spans="1:6" ht="12.75" customHeight="1" x14ac:dyDescent="0.2">
      <c r="A646" s="83" t="s">
        <v>168</v>
      </c>
      <c r="B646" s="83">
        <v>14</v>
      </c>
      <c r="C646" s="84">
        <v>752.49532025999997</v>
      </c>
      <c r="D646" s="84">
        <v>732.92662870000004</v>
      </c>
      <c r="E646" s="84">
        <v>108.44911510999999</v>
      </c>
      <c r="F646" s="84">
        <v>108.44911510999999</v>
      </c>
    </row>
    <row r="647" spans="1:6" ht="12.75" customHeight="1" x14ac:dyDescent="0.2">
      <c r="A647" s="83" t="s">
        <v>168</v>
      </c>
      <c r="B647" s="83">
        <v>15</v>
      </c>
      <c r="C647" s="84">
        <v>796.91691008999999</v>
      </c>
      <c r="D647" s="84">
        <v>777.00569259999997</v>
      </c>
      <c r="E647" s="84">
        <v>114.97137162</v>
      </c>
      <c r="F647" s="84">
        <v>114.97137162</v>
      </c>
    </row>
    <row r="648" spans="1:6" ht="12.75" customHeight="1" x14ac:dyDescent="0.2">
      <c r="A648" s="83" t="s">
        <v>168</v>
      </c>
      <c r="B648" s="83">
        <v>16</v>
      </c>
      <c r="C648" s="84">
        <v>763.95691122999995</v>
      </c>
      <c r="D648" s="84">
        <v>739.11898258999997</v>
      </c>
      <c r="E648" s="84">
        <v>109.36538049000001</v>
      </c>
      <c r="F648" s="84">
        <v>109.36538049000001</v>
      </c>
    </row>
    <row r="649" spans="1:6" ht="12.75" customHeight="1" x14ac:dyDescent="0.2">
      <c r="A649" s="83" t="s">
        <v>168</v>
      </c>
      <c r="B649" s="83">
        <v>17</v>
      </c>
      <c r="C649" s="84">
        <v>715.20781784999997</v>
      </c>
      <c r="D649" s="84">
        <v>690.62975802999995</v>
      </c>
      <c r="E649" s="84">
        <v>102.19056476999999</v>
      </c>
      <c r="F649" s="84">
        <v>102.19056476999999</v>
      </c>
    </row>
    <row r="650" spans="1:6" ht="12.75" customHeight="1" x14ac:dyDescent="0.2">
      <c r="A650" s="83" t="s">
        <v>168</v>
      </c>
      <c r="B650" s="83">
        <v>18</v>
      </c>
      <c r="C650" s="84">
        <v>649.62166528</v>
      </c>
      <c r="D650" s="84">
        <v>626.97433637999995</v>
      </c>
      <c r="E650" s="84">
        <v>92.771649049999994</v>
      </c>
      <c r="F650" s="84">
        <v>92.771649049999994</v>
      </c>
    </row>
    <row r="651" spans="1:6" ht="12.75" customHeight="1" x14ac:dyDescent="0.2">
      <c r="A651" s="83" t="s">
        <v>168</v>
      </c>
      <c r="B651" s="83">
        <v>19</v>
      </c>
      <c r="C651" s="84">
        <v>615.18582532000005</v>
      </c>
      <c r="D651" s="84">
        <v>591.51099905000001</v>
      </c>
      <c r="E651" s="84">
        <v>87.524237639999996</v>
      </c>
      <c r="F651" s="84">
        <v>87.524237639999996</v>
      </c>
    </row>
    <row r="652" spans="1:6" ht="12.75" customHeight="1" x14ac:dyDescent="0.2">
      <c r="A652" s="83" t="s">
        <v>168</v>
      </c>
      <c r="B652" s="83">
        <v>20</v>
      </c>
      <c r="C652" s="84">
        <v>612.00043647999996</v>
      </c>
      <c r="D652" s="84">
        <v>591.31436796000003</v>
      </c>
      <c r="E652" s="84">
        <v>87.495142680000001</v>
      </c>
      <c r="F652" s="84">
        <v>87.495142680000001</v>
      </c>
    </row>
    <row r="653" spans="1:6" ht="12.75" customHeight="1" x14ac:dyDescent="0.2">
      <c r="A653" s="83" t="s">
        <v>168</v>
      </c>
      <c r="B653" s="83">
        <v>21</v>
      </c>
      <c r="C653" s="84">
        <v>612.65446982000003</v>
      </c>
      <c r="D653" s="84">
        <v>590.69859598999994</v>
      </c>
      <c r="E653" s="84">
        <v>87.404028620000005</v>
      </c>
      <c r="F653" s="84">
        <v>87.404028620000005</v>
      </c>
    </row>
    <row r="654" spans="1:6" ht="12.75" customHeight="1" x14ac:dyDescent="0.2">
      <c r="A654" s="83" t="s">
        <v>168</v>
      </c>
      <c r="B654" s="83">
        <v>22</v>
      </c>
      <c r="C654" s="84">
        <v>614.16812230000005</v>
      </c>
      <c r="D654" s="84">
        <v>591.45602964</v>
      </c>
      <c r="E654" s="84">
        <v>87.516103970000003</v>
      </c>
      <c r="F654" s="84">
        <v>87.516103970000003</v>
      </c>
    </row>
    <row r="655" spans="1:6" ht="12.75" customHeight="1" x14ac:dyDescent="0.2">
      <c r="A655" s="83" t="s">
        <v>168</v>
      </c>
      <c r="B655" s="83">
        <v>23</v>
      </c>
      <c r="C655" s="84">
        <v>610.77030252999998</v>
      </c>
      <c r="D655" s="84">
        <v>590.11635033000005</v>
      </c>
      <c r="E655" s="84">
        <v>87.317875349999994</v>
      </c>
      <c r="F655" s="84">
        <v>87.317875349999994</v>
      </c>
    </row>
    <row r="656" spans="1:6" ht="12.75" customHeight="1" x14ac:dyDescent="0.2">
      <c r="A656" s="83" t="s">
        <v>168</v>
      </c>
      <c r="B656" s="83">
        <v>24</v>
      </c>
      <c r="C656" s="84">
        <v>653.51556803999995</v>
      </c>
      <c r="D656" s="84">
        <v>632.69337101999997</v>
      </c>
      <c r="E656" s="84">
        <v>93.617878700000006</v>
      </c>
      <c r="F656" s="84">
        <v>93.617878700000006</v>
      </c>
    </row>
    <row r="657" spans="1:6" ht="12.75" customHeight="1" x14ac:dyDescent="0.2">
      <c r="A657" s="83" t="s">
        <v>169</v>
      </c>
      <c r="B657" s="83">
        <v>1</v>
      </c>
      <c r="C657" s="84">
        <v>767.39096164</v>
      </c>
      <c r="D657" s="84">
        <v>742.45470006000005</v>
      </c>
      <c r="E657" s="84">
        <v>109.85895733</v>
      </c>
      <c r="F657" s="84">
        <v>109.85895733</v>
      </c>
    </row>
    <row r="658" spans="1:6" ht="12.75" customHeight="1" x14ac:dyDescent="0.2">
      <c r="A658" s="83" t="s">
        <v>169</v>
      </c>
      <c r="B658" s="83">
        <v>2</v>
      </c>
      <c r="C658" s="84">
        <v>861.39620986</v>
      </c>
      <c r="D658" s="84">
        <v>835.64582402999997</v>
      </c>
      <c r="E658" s="84">
        <v>123.6481888</v>
      </c>
      <c r="F658" s="84">
        <v>123.6481888</v>
      </c>
    </row>
    <row r="659" spans="1:6" ht="12.75" customHeight="1" x14ac:dyDescent="0.2">
      <c r="A659" s="83" t="s">
        <v>169</v>
      </c>
      <c r="B659" s="83">
        <v>3</v>
      </c>
      <c r="C659" s="84">
        <v>936.84732202999999</v>
      </c>
      <c r="D659" s="84">
        <v>909.81002202000002</v>
      </c>
      <c r="E659" s="84">
        <v>134.62205893999999</v>
      </c>
      <c r="F659" s="84">
        <v>134.62205893999999</v>
      </c>
    </row>
    <row r="660" spans="1:6" ht="12.75" customHeight="1" x14ac:dyDescent="0.2">
      <c r="A660" s="83" t="s">
        <v>169</v>
      </c>
      <c r="B660" s="83">
        <v>4</v>
      </c>
      <c r="C660" s="84">
        <v>955.89633798</v>
      </c>
      <c r="D660" s="84">
        <v>927.33046958</v>
      </c>
      <c r="E660" s="84">
        <v>137.21451084</v>
      </c>
      <c r="F660" s="84">
        <v>137.21451084</v>
      </c>
    </row>
    <row r="661" spans="1:6" ht="12.75" customHeight="1" x14ac:dyDescent="0.2">
      <c r="A661" s="83" t="s">
        <v>169</v>
      </c>
      <c r="B661" s="83">
        <v>5</v>
      </c>
      <c r="C661" s="84">
        <v>946.23961424000004</v>
      </c>
      <c r="D661" s="84">
        <v>917.60907457999997</v>
      </c>
      <c r="E661" s="84">
        <v>135.77606305</v>
      </c>
      <c r="F661" s="84">
        <v>135.77606305</v>
      </c>
    </row>
    <row r="662" spans="1:6" ht="12.75" customHeight="1" x14ac:dyDescent="0.2">
      <c r="A662" s="83" t="s">
        <v>169</v>
      </c>
      <c r="B662" s="83">
        <v>6</v>
      </c>
      <c r="C662" s="84">
        <v>936.02940043000001</v>
      </c>
      <c r="D662" s="84">
        <v>907.49696336</v>
      </c>
      <c r="E662" s="84">
        <v>134.27980208</v>
      </c>
      <c r="F662" s="84">
        <v>134.27980208</v>
      </c>
    </row>
    <row r="663" spans="1:6" ht="12.75" customHeight="1" x14ac:dyDescent="0.2">
      <c r="A663" s="83" t="s">
        <v>169</v>
      </c>
      <c r="B663" s="83">
        <v>7</v>
      </c>
      <c r="C663" s="84">
        <v>900.16239698000004</v>
      </c>
      <c r="D663" s="84">
        <v>872.29942272000005</v>
      </c>
      <c r="E663" s="84">
        <v>129.07171987000001</v>
      </c>
      <c r="F663" s="84">
        <v>129.07171987000001</v>
      </c>
    </row>
    <row r="664" spans="1:6" ht="12.75" customHeight="1" x14ac:dyDescent="0.2">
      <c r="A664" s="83" t="s">
        <v>169</v>
      </c>
      <c r="B664" s="83">
        <v>8</v>
      </c>
      <c r="C664" s="84">
        <v>867.86686599999996</v>
      </c>
      <c r="D664" s="84">
        <v>840.22658389000003</v>
      </c>
      <c r="E664" s="84">
        <v>124.32599109</v>
      </c>
      <c r="F664" s="84">
        <v>124.32599109</v>
      </c>
    </row>
    <row r="665" spans="1:6" ht="12.75" customHeight="1" x14ac:dyDescent="0.2">
      <c r="A665" s="83" t="s">
        <v>169</v>
      </c>
      <c r="B665" s="83">
        <v>9</v>
      </c>
      <c r="C665" s="84">
        <v>785.63372587000003</v>
      </c>
      <c r="D665" s="84">
        <v>758.29012861000001</v>
      </c>
      <c r="E665" s="84">
        <v>112.20208166</v>
      </c>
      <c r="F665" s="84">
        <v>112.20208166</v>
      </c>
    </row>
    <row r="666" spans="1:6" ht="12.75" customHeight="1" x14ac:dyDescent="0.2">
      <c r="A666" s="83" t="s">
        <v>169</v>
      </c>
      <c r="B666" s="83">
        <v>10</v>
      </c>
      <c r="C666" s="84">
        <v>744.39547614000003</v>
      </c>
      <c r="D666" s="84">
        <v>718.57778326000005</v>
      </c>
      <c r="E666" s="84">
        <v>106.32595635</v>
      </c>
      <c r="F666" s="84">
        <v>106.32595635</v>
      </c>
    </row>
    <row r="667" spans="1:6" ht="12.75" customHeight="1" x14ac:dyDescent="0.2">
      <c r="A667" s="83" t="s">
        <v>169</v>
      </c>
      <c r="B667" s="83">
        <v>11</v>
      </c>
      <c r="C667" s="84">
        <v>752.57856842000001</v>
      </c>
      <c r="D667" s="84">
        <v>726.88856878000001</v>
      </c>
      <c r="E667" s="84">
        <v>107.55568017</v>
      </c>
      <c r="F667" s="84">
        <v>107.55568017</v>
      </c>
    </row>
    <row r="668" spans="1:6" ht="12.75" customHeight="1" x14ac:dyDescent="0.2">
      <c r="A668" s="83" t="s">
        <v>169</v>
      </c>
      <c r="B668" s="83">
        <v>12</v>
      </c>
      <c r="C668" s="84">
        <v>757.20056571999999</v>
      </c>
      <c r="D668" s="84">
        <v>731.49038625000003</v>
      </c>
      <c r="E668" s="84">
        <v>108.23659831000001</v>
      </c>
      <c r="F668" s="84">
        <v>108.23659831000001</v>
      </c>
    </row>
    <row r="669" spans="1:6" ht="12.75" customHeight="1" x14ac:dyDescent="0.2">
      <c r="A669" s="83" t="s">
        <v>169</v>
      </c>
      <c r="B669" s="83">
        <v>13</v>
      </c>
      <c r="C669" s="84">
        <v>765.72103856000001</v>
      </c>
      <c r="D669" s="84">
        <v>740.10987336999995</v>
      </c>
      <c r="E669" s="84">
        <v>109.51199985</v>
      </c>
      <c r="F669" s="84">
        <v>109.51199985</v>
      </c>
    </row>
    <row r="670" spans="1:6" ht="12.75" customHeight="1" x14ac:dyDescent="0.2">
      <c r="A670" s="83" t="s">
        <v>169</v>
      </c>
      <c r="B670" s="83">
        <v>14</v>
      </c>
      <c r="C670" s="84">
        <v>816.85187185999996</v>
      </c>
      <c r="D670" s="84">
        <v>790.97338365999997</v>
      </c>
      <c r="E670" s="84">
        <v>117.03813202000001</v>
      </c>
      <c r="F670" s="84">
        <v>117.03813202000001</v>
      </c>
    </row>
    <row r="671" spans="1:6" ht="12.75" customHeight="1" x14ac:dyDescent="0.2">
      <c r="A671" s="83" t="s">
        <v>169</v>
      </c>
      <c r="B671" s="83">
        <v>15</v>
      </c>
      <c r="C671" s="84">
        <v>858.15538962999995</v>
      </c>
      <c r="D671" s="84">
        <v>831.77228772000001</v>
      </c>
      <c r="E671" s="84">
        <v>123.0750324</v>
      </c>
      <c r="F671" s="84">
        <v>123.0750324</v>
      </c>
    </row>
    <row r="672" spans="1:6" ht="12.75" customHeight="1" x14ac:dyDescent="0.2">
      <c r="A672" s="83" t="s">
        <v>169</v>
      </c>
      <c r="B672" s="83">
        <v>16</v>
      </c>
      <c r="C672" s="84">
        <v>815.18020295999997</v>
      </c>
      <c r="D672" s="84">
        <v>788.73468537999997</v>
      </c>
      <c r="E672" s="84">
        <v>116.70687805999999</v>
      </c>
      <c r="F672" s="84">
        <v>116.70687805999999</v>
      </c>
    </row>
    <row r="673" spans="1:6" ht="12.75" customHeight="1" x14ac:dyDescent="0.2">
      <c r="A673" s="83" t="s">
        <v>169</v>
      </c>
      <c r="B673" s="83">
        <v>17</v>
      </c>
      <c r="C673" s="84">
        <v>750.25899912</v>
      </c>
      <c r="D673" s="84">
        <v>725.36061626000003</v>
      </c>
      <c r="E673" s="84">
        <v>107.32959329000001</v>
      </c>
      <c r="F673" s="84">
        <v>107.32959329000001</v>
      </c>
    </row>
    <row r="674" spans="1:6" ht="12.75" customHeight="1" x14ac:dyDescent="0.2">
      <c r="A674" s="83" t="s">
        <v>169</v>
      </c>
      <c r="B674" s="83">
        <v>18</v>
      </c>
      <c r="C674" s="84">
        <v>698.04113282000003</v>
      </c>
      <c r="D674" s="84">
        <v>678.48722914999996</v>
      </c>
      <c r="E674" s="84">
        <v>100.39386854</v>
      </c>
      <c r="F674" s="84">
        <v>100.39386854</v>
      </c>
    </row>
    <row r="675" spans="1:6" ht="12.75" customHeight="1" x14ac:dyDescent="0.2">
      <c r="A675" s="83" t="s">
        <v>169</v>
      </c>
      <c r="B675" s="83">
        <v>19</v>
      </c>
      <c r="C675" s="84">
        <v>716.34837932999994</v>
      </c>
      <c r="D675" s="84">
        <v>694.19520600999999</v>
      </c>
      <c r="E675" s="84">
        <v>102.71813419999999</v>
      </c>
      <c r="F675" s="84">
        <v>102.71813419999999</v>
      </c>
    </row>
    <row r="676" spans="1:6" ht="12.75" customHeight="1" x14ac:dyDescent="0.2">
      <c r="A676" s="83" t="s">
        <v>169</v>
      </c>
      <c r="B676" s="83">
        <v>20</v>
      </c>
      <c r="C676" s="84">
        <v>714.98353675999999</v>
      </c>
      <c r="D676" s="84">
        <v>691.67141373000004</v>
      </c>
      <c r="E676" s="84">
        <v>102.34469566999999</v>
      </c>
      <c r="F676" s="84">
        <v>102.34469566999999</v>
      </c>
    </row>
    <row r="677" spans="1:6" ht="12.75" customHeight="1" x14ac:dyDescent="0.2">
      <c r="A677" s="83" t="s">
        <v>169</v>
      </c>
      <c r="B677" s="83">
        <v>21</v>
      </c>
      <c r="C677" s="84">
        <v>716.88395113000001</v>
      </c>
      <c r="D677" s="84">
        <v>693.55748184000004</v>
      </c>
      <c r="E677" s="84">
        <v>102.62377193</v>
      </c>
      <c r="F677" s="84">
        <v>102.62377193</v>
      </c>
    </row>
    <row r="678" spans="1:6" ht="12.75" customHeight="1" x14ac:dyDescent="0.2">
      <c r="A678" s="83" t="s">
        <v>169</v>
      </c>
      <c r="B678" s="83">
        <v>22</v>
      </c>
      <c r="C678" s="84">
        <v>712.45931237000002</v>
      </c>
      <c r="D678" s="84">
        <v>689.11008528000002</v>
      </c>
      <c r="E678" s="84">
        <v>101.96570302000001</v>
      </c>
      <c r="F678" s="84">
        <v>101.96570302000001</v>
      </c>
    </row>
    <row r="679" spans="1:6" ht="12.75" customHeight="1" x14ac:dyDescent="0.2">
      <c r="A679" s="83" t="s">
        <v>169</v>
      </c>
      <c r="B679" s="83">
        <v>23</v>
      </c>
      <c r="C679" s="84">
        <v>691.61013318000005</v>
      </c>
      <c r="D679" s="84">
        <v>668.47219645999996</v>
      </c>
      <c r="E679" s="84">
        <v>98.911972009999999</v>
      </c>
      <c r="F679" s="84">
        <v>98.911972009999999</v>
      </c>
    </row>
    <row r="680" spans="1:6" ht="12.75" customHeight="1" x14ac:dyDescent="0.2">
      <c r="A680" s="83" t="s">
        <v>169</v>
      </c>
      <c r="B680" s="83">
        <v>24</v>
      </c>
      <c r="C680" s="84">
        <v>728.22428184</v>
      </c>
      <c r="D680" s="84">
        <v>704.89316356999996</v>
      </c>
      <c r="E680" s="84">
        <v>104.30108122999999</v>
      </c>
      <c r="F680" s="84">
        <v>104.30108122999999</v>
      </c>
    </row>
    <row r="681" spans="1:6" ht="12.75" customHeight="1" x14ac:dyDescent="0.2">
      <c r="A681" s="83" t="s">
        <v>170</v>
      </c>
      <c r="B681" s="83">
        <v>1</v>
      </c>
      <c r="C681" s="84">
        <v>830.59957291000001</v>
      </c>
      <c r="D681" s="84">
        <v>806.45009792999997</v>
      </c>
      <c r="E681" s="84">
        <v>119.32817839000001</v>
      </c>
      <c r="F681" s="84">
        <v>119.32817839000001</v>
      </c>
    </row>
    <row r="682" spans="1:6" ht="12.75" customHeight="1" x14ac:dyDescent="0.2">
      <c r="A682" s="83" t="s">
        <v>170</v>
      </c>
      <c r="B682" s="83">
        <v>2</v>
      </c>
      <c r="C682" s="84">
        <v>893.20289757</v>
      </c>
      <c r="D682" s="84">
        <v>868.49016403999997</v>
      </c>
      <c r="E682" s="84">
        <v>128.50807445000001</v>
      </c>
      <c r="F682" s="84">
        <v>128.50807445000001</v>
      </c>
    </row>
    <row r="683" spans="1:6" ht="12.75" customHeight="1" x14ac:dyDescent="0.2">
      <c r="A683" s="83" t="s">
        <v>170</v>
      </c>
      <c r="B683" s="83">
        <v>3</v>
      </c>
      <c r="C683" s="84">
        <v>895.22065148000001</v>
      </c>
      <c r="D683" s="84">
        <v>870.51601902000004</v>
      </c>
      <c r="E683" s="84">
        <v>128.80783457999999</v>
      </c>
      <c r="F683" s="84">
        <v>128.80783457999999</v>
      </c>
    </row>
    <row r="684" spans="1:6" ht="12.75" customHeight="1" x14ac:dyDescent="0.2">
      <c r="A684" s="83" t="s">
        <v>170</v>
      </c>
      <c r="B684" s="83">
        <v>4</v>
      </c>
      <c r="C684" s="84">
        <v>899.30603523000002</v>
      </c>
      <c r="D684" s="84">
        <v>874.46173465000004</v>
      </c>
      <c r="E684" s="84">
        <v>129.39167115000001</v>
      </c>
      <c r="F684" s="84">
        <v>129.39167115000001</v>
      </c>
    </row>
    <row r="685" spans="1:6" ht="12.75" customHeight="1" x14ac:dyDescent="0.2">
      <c r="A685" s="83" t="s">
        <v>170</v>
      </c>
      <c r="B685" s="83">
        <v>5</v>
      </c>
      <c r="C685" s="84">
        <v>907.87441787</v>
      </c>
      <c r="D685" s="84">
        <v>882.98141352000005</v>
      </c>
      <c r="E685" s="84">
        <v>130.65230434</v>
      </c>
      <c r="F685" s="84">
        <v>130.65230434</v>
      </c>
    </row>
    <row r="686" spans="1:6" ht="12.75" customHeight="1" x14ac:dyDescent="0.2">
      <c r="A686" s="83" t="s">
        <v>170</v>
      </c>
      <c r="B686" s="83">
        <v>6</v>
      </c>
      <c r="C686" s="84">
        <v>888.97985344000006</v>
      </c>
      <c r="D686" s="84">
        <v>869.06530303</v>
      </c>
      <c r="E686" s="84">
        <v>128.59317616999999</v>
      </c>
      <c r="F686" s="84">
        <v>128.59317616999999</v>
      </c>
    </row>
    <row r="687" spans="1:6" ht="12.75" customHeight="1" x14ac:dyDescent="0.2">
      <c r="A687" s="83" t="s">
        <v>170</v>
      </c>
      <c r="B687" s="83">
        <v>7</v>
      </c>
      <c r="C687" s="84">
        <v>900.32218958999999</v>
      </c>
      <c r="D687" s="84">
        <v>880.28161232000002</v>
      </c>
      <c r="E687" s="84">
        <v>130.25282227</v>
      </c>
      <c r="F687" s="84">
        <v>130.25282227</v>
      </c>
    </row>
    <row r="688" spans="1:6" ht="12.75" customHeight="1" x14ac:dyDescent="0.2">
      <c r="A688" s="83" t="s">
        <v>170</v>
      </c>
      <c r="B688" s="83">
        <v>8</v>
      </c>
      <c r="C688" s="84">
        <v>886.99454820999995</v>
      </c>
      <c r="D688" s="84">
        <v>863.25680827999997</v>
      </c>
      <c r="E688" s="84">
        <v>127.73370935</v>
      </c>
      <c r="F688" s="84">
        <v>127.73370935</v>
      </c>
    </row>
    <row r="689" spans="1:6" ht="12.75" customHeight="1" x14ac:dyDescent="0.2">
      <c r="A689" s="83" t="s">
        <v>170</v>
      </c>
      <c r="B689" s="83">
        <v>9</v>
      </c>
      <c r="C689" s="84">
        <v>823.77645122000001</v>
      </c>
      <c r="D689" s="84">
        <v>799.17929411</v>
      </c>
      <c r="E689" s="84">
        <v>118.25233777</v>
      </c>
      <c r="F689" s="84">
        <v>118.25233777</v>
      </c>
    </row>
    <row r="690" spans="1:6" ht="12.75" customHeight="1" x14ac:dyDescent="0.2">
      <c r="A690" s="83" t="s">
        <v>170</v>
      </c>
      <c r="B690" s="83">
        <v>10</v>
      </c>
      <c r="C690" s="84">
        <v>774.06641688000002</v>
      </c>
      <c r="D690" s="84">
        <v>749.88534419999996</v>
      </c>
      <c r="E690" s="84">
        <v>110.95844907999999</v>
      </c>
      <c r="F690" s="84">
        <v>110.95844907999999</v>
      </c>
    </row>
    <row r="691" spans="1:6" ht="12.75" customHeight="1" x14ac:dyDescent="0.2">
      <c r="A691" s="83" t="s">
        <v>170</v>
      </c>
      <c r="B691" s="83">
        <v>11</v>
      </c>
      <c r="C691" s="84">
        <v>776.79587920999995</v>
      </c>
      <c r="D691" s="84">
        <v>751.77847336000002</v>
      </c>
      <c r="E691" s="84">
        <v>111.23857013999999</v>
      </c>
      <c r="F691" s="84">
        <v>111.23857013999999</v>
      </c>
    </row>
    <row r="692" spans="1:6" ht="12.75" customHeight="1" x14ac:dyDescent="0.2">
      <c r="A692" s="83" t="s">
        <v>170</v>
      </c>
      <c r="B692" s="83">
        <v>12</v>
      </c>
      <c r="C692" s="84">
        <v>778.13490941999999</v>
      </c>
      <c r="D692" s="84">
        <v>752.45260241999995</v>
      </c>
      <c r="E692" s="84">
        <v>111.33831914</v>
      </c>
      <c r="F692" s="84">
        <v>111.33831914</v>
      </c>
    </row>
    <row r="693" spans="1:6" ht="12.75" customHeight="1" x14ac:dyDescent="0.2">
      <c r="A693" s="83" t="s">
        <v>170</v>
      </c>
      <c r="B693" s="83">
        <v>13</v>
      </c>
      <c r="C693" s="84">
        <v>794.32161392</v>
      </c>
      <c r="D693" s="84">
        <v>764.45993557999998</v>
      </c>
      <c r="E693" s="84">
        <v>113.11501084</v>
      </c>
      <c r="F693" s="84">
        <v>113.11501084</v>
      </c>
    </row>
    <row r="694" spans="1:6" ht="12.75" customHeight="1" x14ac:dyDescent="0.2">
      <c r="A694" s="83" t="s">
        <v>170</v>
      </c>
      <c r="B694" s="83">
        <v>14</v>
      </c>
      <c r="C694" s="84">
        <v>834.66308045999995</v>
      </c>
      <c r="D694" s="84">
        <v>803.30941911000002</v>
      </c>
      <c r="E694" s="84">
        <v>118.86346088000001</v>
      </c>
      <c r="F694" s="84">
        <v>118.86346088000001</v>
      </c>
    </row>
    <row r="695" spans="1:6" ht="12.75" customHeight="1" x14ac:dyDescent="0.2">
      <c r="A695" s="83" t="s">
        <v>170</v>
      </c>
      <c r="B695" s="83">
        <v>15</v>
      </c>
      <c r="C695" s="84">
        <v>873.32531391999999</v>
      </c>
      <c r="D695" s="84">
        <v>842.12616487000003</v>
      </c>
      <c r="E695" s="84">
        <v>124.60706681000001</v>
      </c>
      <c r="F695" s="84">
        <v>124.60706681000001</v>
      </c>
    </row>
    <row r="696" spans="1:6" ht="12.75" customHeight="1" x14ac:dyDescent="0.2">
      <c r="A696" s="83" t="s">
        <v>170</v>
      </c>
      <c r="B696" s="83">
        <v>16</v>
      </c>
      <c r="C696" s="84">
        <v>831.48967058999995</v>
      </c>
      <c r="D696" s="84">
        <v>799.68950824000001</v>
      </c>
      <c r="E696" s="84">
        <v>118.32783274000001</v>
      </c>
      <c r="F696" s="84">
        <v>118.32783274000001</v>
      </c>
    </row>
    <row r="697" spans="1:6" ht="12.75" customHeight="1" x14ac:dyDescent="0.2">
      <c r="A697" s="83" t="s">
        <v>170</v>
      </c>
      <c r="B697" s="83">
        <v>17</v>
      </c>
      <c r="C697" s="84">
        <v>773.03214125</v>
      </c>
      <c r="D697" s="84">
        <v>742.11061063</v>
      </c>
      <c r="E697" s="84">
        <v>109.80804336999999</v>
      </c>
      <c r="F697" s="84">
        <v>109.80804336999999</v>
      </c>
    </row>
    <row r="698" spans="1:6" ht="12.75" customHeight="1" x14ac:dyDescent="0.2">
      <c r="A698" s="83" t="s">
        <v>170</v>
      </c>
      <c r="B698" s="83">
        <v>18</v>
      </c>
      <c r="C698" s="84">
        <v>724.21334807999995</v>
      </c>
      <c r="D698" s="84">
        <v>694.04339640000001</v>
      </c>
      <c r="E698" s="84">
        <v>102.69567135</v>
      </c>
      <c r="F698" s="84">
        <v>102.69567135</v>
      </c>
    </row>
    <row r="699" spans="1:6" ht="12.75" customHeight="1" x14ac:dyDescent="0.2">
      <c r="A699" s="83" t="s">
        <v>170</v>
      </c>
      <c r="B699" s="83">
        <v>19</v>
      </c>
      <c r="C699" s="84">
        <v>726.29646920000005</v>
      </c>
      <c r="D699" s="84">
        <v>696.15253612000004</v>
      </c>
      <c r="E699" s="84">
        <v>103.00775489</v>
      </c>
      <c r="F699" s="84">
        <v>103.00775489</v>
      </c>
    </row>
    <row r="700" spans="1:6" ht="12.75" customHeight="1" x14ac:dyDescent="0.2">
      <c r="A700" s="83" t="s">
        <v>170</v>
      </c>
      <c r="B700" s="83">
        <v>20</v>
      </c>
      <c r="C700" s="84">
        <v>730.83726625999998</v>
      </c>
      <c r="D700" s="84">
        <v>700.27715725999997</v>
      </c>
      <c r="E700" s="84">
        <v>103.61806360999999</v>
      </c>
      <c r="F700" s="84">
        <v>103.61806360999999</v>
      </c>
    </row>
    <row r="701" spans="1:6" ht="12.75" customHeight="1" x14ac:dyDescent="0.2">
      <c r="A701" s="83" t="s">
        <v>170</v>
      </c>
      <c r="B701" s="83">
        <v>21</v>
      </c>
      <c r="C701" s="84">
        <v>723.58005638999998</v>
      </c>
      <c r="D701" s="84">
        <v>692.76740869000002</v>
      </c>
      <c r="E701" s="84">
        <v>102.506867</v>
      </c>
      <c r="F701" s="84">
        <v>102.506867</v>
      </c>
    </row>
    <row r="702" spans="1:6" ht="12.75" customHeight="1" x14ac:dyDescent="0.2">
      <c r="A702" s="83" t="s">
        <v>170</v>
      </c>
      <c r="B702" s="83">
        <v>22</v>
      </c>
      <c r="C702" s="84">
        <v>721.80881967000005</v>
      </c>
      <c r="D702" s="84">
        <v>691.44649306999997</v>
      </c>
      <c r="E702" s="84">
        <v>102.31141479</v>
      </c>
      <c r="F702" s="84">
        <v>102.31141479</v>
      </c>
    </row>
    <row r="703" spans="1:6" ht="12.75" customHeight="1" x14ac:dyDescent="0.2">
      <c r="A703" s="83" t="s">
        <v>170</v>
      </c>
      <c r="B703" s="83">
        <v>23</v>
      </c>
      <c r="C703" s="84">
        <v>725.03555255000003</v>
      </c>
      <c r="D703" s="84">
        <v>694.51644403</v>
      </c>
      <c r="E703" s="84">
        <v>102.76566689000001</v>
      </c>
      <c r="F703" s="84">
        <v>102.76566689000001</v>
      </c>
    </row>
    <row r="704" spans="1:6" ht="12.75" customHeight="1" x14ac:dyDescent="0.2">
      <c r="A704" s="83" t="s">
        <v>170</v>
      </c>
      <c r="B704" s="83">
        <v>24</v>
      </c>
      <c r="C704" s="84">
        <v>752.86453186000006</v>
      </c>
      <c r="D704" s="84">
        <v>722.24985069000002</v>
      </c>
      <c r="E704" s="84">
        <v>106.86930196</v>
      </c>
      <c r="F704" s="84">
        <v>106.86930196</v>
      </c>
    </row>
    <row r="705" spans="1:6" ht="12.75" customHeight="1" x14ac:dyDescent="0.2">
      <c r="A705" s="83" t="s">
        <v>171</v>
      </c>
      <c r="B705" s="83">
        <v>1</v>
      </c>
      <c r="C705" s="84">
        <v>806.96659901999999</v>
      </c>
      <c r="D705" s="84">
        <v>775.27624119999996</v>
      </c>
      <c r="E705" s="84">
        <v>114.7154695</v>
      </c>
      <c r="F705" s="84">
        <v>114.7154695</v>
      </c>
    </row>
    <row r="706" spans="1:6" ht="12.75" customHeight="1" x14ac:dyDescent="0.2">
      <c r="A706" s="83" t="s">
        <v>171</v>
      </c>
      <c r="B706" s="83">
        <v>2</v>
      </c>
      <c r="C706" s="84">
        <v>877.61770273000002</v>
      </c>
      <c r="D706" s="84">
        <v>844.21440852000001</v>
      </c>
      <c r="E706" s="84">
        <v>124.91605842</v>
      </c>
      <c r="F706" s="84">
        <v>124.91605842</v>
      </c>
    </row>
    <row r="707" spans="1:6" ht="12.75" customHeight="1" x14ac:dyDescent="0.2">
      <c r="A707" s="83" t="s">
        <v>171</v>
      </c>
      <c r="B707" s="83">
        <v>3</v>
      </c>
      <c r="C707" s="84">
        <v>888.39038745000005</v>
      </c>
      <c r="D707" s="84">
        <v>855.69294445000003</v>
      </c>
      <c r="E707" s="84">
        <v>126.61450546</v>
      </c>
      <c r="F707" s="84">
        <v>126.61450546</v>
      </c>
    </row>
    <row r="708" spans="1:6" ht="12.75" customHeight="1" x14ac:dyDescent="0.2">
      <c r="A708" s="83" t="s">
        <v>171</v>
      </c>
      <c r="B708" s="83">
        <v>4</v>
      </c>
      <c r="C708" s="84">
        <v>882.06967282999994</v>
      </c>
      <c r="D708" s="84">
        <v>849.22498624000002</v>
      </c>
      <c r="E708" s="84">
        <v>125.65745966999999</v>
      </c>
      <c r="F708" s="84">
        <v>125.65745966999999</v>
      </c>
    </row>
    <row r="709" spans="1:6" ht="12.75" customHeight="1" x14ac:dyDescent="0.2">
      <c r="A709" s="83" t="s">
        <v>171</v>
      </c>
      <c r="B709" s="83">
        <v>5</v>
      </c>
      <c r="C709" s="84">
        <v>888.60969432000002</v>
      </c>
      <c r="D709" s="84">
        <v>854.54232882999997</v>
      </c>
      <c r="E709" s="84">
        <v>126.44425206</v>
      </c>
      <c r="F709" s="84">
        <v>126.44425206</v>
      </c>
    </row>
    <row r="710" spans="1:6" ht="12.75" customHeight="1" x14ac:dyDescent="0.2">
      <c r="A710" s="83" t="s">
        <v>171</v>
      </c>
      <c r="B710" s="83">
        <v>6</v>
      </c>
      <c r="C710" s="84">
        <v>952.72161292999999</v>
      </c>
      <c r="D710" s="84">
        <v>919.51652705000004</v>
      </c>
      <c r="E710" s="84">
        <v>136.05830348999999</v>
      </c>
      <c r="F710" s="84">
        <v>136.05830348999999</v>
      </c>
    </row>
    <row r="711" spans="1:6" ht="12.75" customHeight="1" x14ac:dyDescent="0.2">
      <c r="A711" s="83" t="s">
        <v>171</v>
      </c>
      <c r="B711" s="83">
        <v>7</v>
      </c>
      <c r="C711" s="84">
        <v>964.42413758999999</v>
      </c>
      <c r="D711" s="84">
        <v>933.39050743999996</v>
      </c>
      <c r="E711" s="84">
        <v>138.11119779000001</v>
      </c>
      <c r="F711" s="84">
        <v>138.11119779000001</v>
      </c>
    </row>
    <row r="712" spans="1:6" ht="12.75" customHeight="1" x14ac:dyDescent="0.2">
      <c r="A712" s="83" t="s">
        <v>171</v>
      </c>
      <c r="B712" s="83">
        <v>8</v>
      </c>
      <c r="C712" s="84">
        <v>868.01622238000004</v>
      </c>
      <c r="D712" s="84">
        <v>839.37718837</v>
      </c>
      <c r="E712" s="84">
        <v>124.2003084</v>
      </c>
      <c r="F712" s="84">
        <v>124.2003084</v>
      </c>
    </row>
    <row r="713" spans="1:6" ht="12.75" customHeight="1" x14ac:dyDescent="0.2">
      <c r="A713" s="83" t="s">
        <v>171</v>
      </c>
      <c r="B713" s="83">
        <v>9</v>
      </c>
      <c r="C713" s="84">
        <v>773.32563942000002</v>
      </c>
      <c r="D713" s="84">
        <v>747.71446733000005</v>
      </c>
      <c r="E713" s="84">
        <v>110.63723047000001</v>
      </c>
      <c r="F713" s="84">
        <v>110.63723047000001</v>
      </c>
    </row>
    <row r="714" spans="1:6" ht="12.75" customHeight="1" x14ac:dyDescent="0.2">
      <c r="A714" s="83" t="s">
        <v>171</v>
      </c>
      <c r="B714" s="83">
        <v>10</v>
      </c>
      <c r="C714" s="84">
        <v>720.67826949000005</v>
      </c>
      <c r="D714" s="84">
        <v>696.18959623000001</v>
      </c>
      <c r="E714" s="84">
        <v>103.01323857</v>
      </c>
      <c r="F714" s="84">
        <v>103.01323857</v>
      </c>
    </row>
    <row r="715" spans="1:6" ht="12.75" customHeight="1" x14ac:dyDescent="0.2">
      <c r="A715" s="83" t="s">
        <v>171</v>
      </c>
      <c r="B715" s="83">
        <v>11</v>
      </c>
      <c r="C715" s="84">
        <v>722.73513577000006</v>
      </c>
      <c r="D715" s="84">
        <v>702.60566726000002</v>
      </c>
      <c r="E715" s="84">
        <v>103.96260676</v>
      </c>
      <c r="F715" s="84">
        <v>103.96260676</v>
      </c>
    </row>
    <row r="716" spans="1:6" ht="12.75" customHeight="1" x14ac:dyDescent="0.2">
      <c r="A716" s="83" t="s">
        <v>171</v>
      </c>
      <c r="B716" s="83">
        <v>12</v>
      </c>
      <c r="C716" s="84">
        <v>726.80772148999995</v>
      </c>
      <c r="D716" s="84">
        <v>704.93554892999998</v>
      </c>
      <c r="E716" s="84">
        <v>104.30735287</v>
      </c>
      <c r="F716" s="84">
        <v>104.30735287</v>
      </c>
    </row>
    <row r="717" spans="1:6" ht="12.75" customHeight="1" x14ac:dyDescent="0.2">
      <c r="A717" s="83" t="s">
        <v>171</v>
      </c>
      <c r="B717" s="83">
        <v>13</v>
      </c>
      <c r="C717" s="84">
        <v>715.20005103000005</v>
      </c>
      <c r="D717" s="84">
        <v>694.24117970999998</v>
      </c>
      <c r="E717" s="84">
        <v>102.72493679999999</v>
      </c>
      <c r="F717" s="84">
        <v>102.72493679999999</v>
      </c>
    </row>
    <row r="718" spans="1:6" ht="12.75" customHeight="1" x14ac:dyDescent="0.2">
      <c r="A718" s="83" t="s">
        <v>171</v>
      </c>
      <c r="B718" s="83">
        <v>14</v>
      </c>
      <c r="C718" s="84">
        <v>721.25203794000004</v>
      </c>
      <c r="D718" s="84">
        <v>697.33339805000003</v>
      </c>
      <c r="E718" s="84">
        <v>103.18248375</v>
      </c>
      <c r="F718" s="84">
        <v>103.18248375</v>
      </c>
    </row>
    <row r="719" spans="1:6" ht="12.75" customHeight="1" x14ac:dyDescent="0.2">
      <c r="A719" s="83" t="s">
        <v>171</v>
      </c>
      <c r="B719" s="83">
        <v>15</v>
      </c>
      <c r="C719" s="84">
        <v>760.16169579999996</v>
      </c>
      <c r="D719" s="84">
        <v>735.28182989000004</v>
      </c>
      <c r="E719" s="84">
        <v>108.79760768</v>
      </c>
      <c r="F719" s="84">
        <v>108.79760768</v>
      </c>
    </row>
    <row r="720" spans="1:6" ht="12.75" customHeight="1" x14ac:dyDescent="0.2">
      <c r="A720" s="83" t="s">
        <v>171</v>
      </c>
      <c r="B720" s="83">
        <v>16</v>
      </c>
      <c r="C720" s="84">
        <v>720.31339204000005</v>
      </c>
      <c r="D720" s="84">
        <v>696.38573313999996</v>
      </c>
      <c r="E720" s="84">
        <v>103.04226041</v>
      </c>
      <c r="F720" s="84">
        <v>103.04226041</v>
      </c>
    </row>
    <row r="721" spans="1:6" ht="12.75" customHeight="1" x14ac:dyDescent="0.2">
      <c r="A721" s="83" t="s">
        <v>171</v>
      </c>
      <c r="B721" s="83">
        <v>17</v>
      </c>
      <c r="C721" s="84">
        <v>714.45999146999998</v>
      </c>
      <c r="D721" s="84">
        <v>690.73087045</v>
      </c>
      <c r="E721" s="84">
        <v>102.2055261</v>
      </c>
      <c r="F721" s="84">
        <v>102.2055261</v>
      </c>
    </row>
    <row r="722" spans="1:6" ht="12.75" customHeight="1" x14ac:dyDescent="0.2">
      <c r="A722" s="83" t="s">
        <v>171</v>
      </c>
      <c r="B722" s="83">
        <v>18</v>
      </c>
      <c r="C722" s="84">
        <v>714.60908970000003</v>
      </c>
      <c r="D722" s="84">
        <v>690.98834039999997</v>
      </c>
      <c r="E722" s="84">
        <v>102.24362321</v>
      </c>
      <c r="F722" s="84">
        <v>102.24362321</v>
      </c>
    </row>
    <row r="723" spans="1:6" ht="12.75" customHeight="1" x14ac:dyDescent="0.2">
      <c r="A723" s="83" t="s">
        <v>171</v>
      </c>
      <c r="B723" s="83">
        <v>19</v>
      </c>
      <c r="C723" s="84">
        <v>741.98067000000003</v>
      </c>
      <c r="D723" s="84">
        <v>718.31245492000005</v>
      </c>
      <c r="E723" s="84">
        <v>106.28669644999999</v>
      </c>
      <c r="F723" s="84">
        <v>106.28669644999999</v>
      </c>
    </row>
    <row r="724" spans="1:6" ht="12.75" customHeight="1" x14ac:dyDescent="0.2">
      <c r="A724" s="83" t="s">
        <v>171</v>
      </c>
      <c r="B724" s="83">
        <v>20</v>
      </c>
      <c r="C724" s="84">
        <v>741.30001435999998</v>
      </c>
      <c r="D724" s="84">
        <v>717.52834515999996</v>
      </c>
      <c r="E724" s="84">
        <v>106.17067391</v>
      </c>
      <c r="F724" s="84">
        <v>106.17067391</v>
      </c>
    </row>
    <row r="725" spans="1:6" ht="12.75" customHeight="1" x14ac:dyDescent="0.2">
      <c r="A725" s="83" t="s">
        <v>171</v>
      </c>
      <c r="B725" s="83">
        <v>21</v>
      </c>
      <c r="C725" s="84">
        <v>725.15991690999999</v>
      </c>
      <c r="D725" s="84">
        <v>701.64903207999998</v>
      </c>
      <c r="E725" s="84">
        <v>103.82105611</v>
      </c>
      <c r="F725" s="84">
        <v>103.82105611</v>
      </c>
    </row>
    <row r="726" spans="1:6" ht="12.75" customHeight="1" x14ac:dyDescent="0.2">
      <c r="A726" s="83" t="s">
        <v>171</v>
      </c>
      <c r="B726" s="83">
        <v>22</v>
      </c>
      <c r="C726" s="84">
        <v>710.86728258999995</v>
      </c>
      <c r="D726" s="84">
        <v>687.30791197999997</v>
      </c>
      <c r="E726" s="84">
        <v>101.69904045</v>
      </c>
      <c r="F726" s="84">
        <v>101.69904045</v>
      </c>
    </row>
    <row r="727" spans="1:6" ht="12.75" customHeight="1" x14ac:dyDescent="0.2">
      <c r="A727" s="83" t="s">
        <v>171</v>
      </c>
      <c r="B727" s="83">
        <v>23</v>
      </c>
      <c r="C727" s="84">
        <v>759.95579513999996</v>
      </c>
      <c r="D727" s="84">
        <v>736.07642439000006</v>
      </c>
      <c r="E727" s="84">
        <v>108.91518162</v>
      </c>
      <c r="F727" s="84">
        <v>108.91518162</v>
      </c>
    </row>
    <row r="728" spans="1:6" ht="12.75" customHeight="1" x14ac:dyDescent="0.2">
      <c r="A728" s="83" t="s">
        <v>171</v>
      </c>
      <c r="B728" s="83">
        <v>24</v>
      </c>
      <c r="C728" s="84">
        <v>784.94158737999999</v>
      </c>
      <c r="D728" s="84">
        <v>760.72465331000001</v>
      </c>
      <c r="E728" s="84">
        <v>112.56231151</v>
      </c>
      <c r="F728" s="84">
        <v>112.56231151</v>
      </c>
    </row>
    <row r="729" spans="1:6" ht="12.75" customHeight="1" x14ac:dyDescent="0.2">
      <c r="A729" s="83" t="s">
        <v>172</v>
      </c>
      <c r="B729" s="83">
        <v>1</v>
      </c>
      <c r="C729" s="84">
        <v>785.24613022999995</v>
      </c>
      <c r="D729" s="84">
        <v>761.14849816000003</v>
      </c>
      <c r="E729" s="84">
        <v>112.62502665</v>
      </c>
      <c r="F729" s="84">
        <v>112.62502665</v>
      </c>
    </row>
    <row r="730" spans="1:6" ht="12.75" customHeight="1" x14ac:dyDescent="0.2">
      <c r="A730" s="83" t="s">
        <v>172</v>
      </c>
      <c r="B730" s="83">
        <v>2</v>
      </c>
      <c r="C730" s="84">
        <v>846.79305997999995</v>
      </c>
      <c r="D730" s="84">
        <v>822.39909468999997</v>
      </c>
      <c r="E730" s="84">
        <v>121.68810709</v>
      </c>
      <c r="F730" s="84">
        <v>121.68810709</v>
      </c>
    </row>
    <row r="731" spans="1:6" ht="12.75" customHeight="1" x14ac:dyDescent="0.2">
      <c r="A731" s="83" t="s">
        <v>172</v>
      </c>
      <c r="B731" s="83">
        <v>3</v>
      </c>
      <c r="C731" s="84">
        <v>944.21837359999995</v>
      </c>
      <c r="D731" s="84">
        <v>919.24206707999997</v>
      </c>
      <c r="E731" s="84">
        <v>136.01769241</v>
      </c>
      <c r="F731" s="84">
        <v>136.01769241</v>
      </c>
    </row>
    <row r="732" spans="1:6" ht="12.75" customHeight="1" x14ac:dyDescent="0.2">
      <c r="A732" s="83" t="s">
        <v>172</v>
      </c>
      <c r="B732" s="83">
        <v>4</v>
      </c>
      <c r="C732" s="84">
        <v>960.99008794999997</v>
      </c>
      <c r="D732" s="84">
        <v>936.15119124</v>
      </c>
      <c r="E732" s="84">
        <v>138.51968848999999</v>
      </c>
      <c r="F732" s="84">
        <v>138.51968848999999</v>
      </c>
    </row>
    <row r="733" spans="1:6" ht="12.75" customHeight="1" x14ac:dyDescent="0.2">
      <c r="A733" s="83" t="s">
        <v>172</v>
      </c>
      <c r="B733" s="83">
        <v>5</v>
      </c>
      <c r="C733" s="84">
        <v>954.58222292999994</v>
      </c>
      <c r="D733" s="84">
        <v>929.76374253999995</v>
      </c>
      <c r="E733" s="84">
        <v>137.57455547000001</v>
      </c>
      <c r="F733" s="84">
        <v>137.57455547000001</v>
      </c>
    </row>
    <row r="734" spans="1:6" ht="12.75" customHeight="1" x14ac:dyDescent="0.2">
      <c r="A734" s="83" t="s">
        <v>172</v>
      </c>
      <c r="B734" s="83">
        <v>6</v>
      </c>
      <c r="C734" s="84">
        <v>938.33690295999997</v>
      </c>
      <c r="D734" s="84">
        <v>913.63182572999995</v>
      </c>
      <c r="E734" s="84">
        <v>135.18756060000001</v>
      </c>
      <c r="F734" s="84">
        <v>135.18756060000001</v>
      </c>
    </row>
    <row r="735" spans="1:6" ht="12.75" customHeight="1" x14ac:dyDescent="0.2">
      <c r="A735" s="83" t="s">
        <v>172</v>
      </c>
      <c r="B735" s="83">
        <v>7</v>
      </c>
      <c r="C735" s="84">
        <v>862.57283467000002</v>
      </c>
      <c r="D735" s="84">
        <v>838.32871796999996</v>
      </c>
      <c r="E735" s="84">
        <v>124.04516915000001</v>
      </c>
      <c r="F735" s="84">
        <v>124.04516915000001</v>
      </c>
    </row>
    <row r="736" spans="1:6" ht="12.75" customHeight="1" x14ac:dyDescent="0.2">
      <c r="A736" s="83" t="s">
        <v>172</v>
      </c>
      <c r="B736" s="83">
        <v>8</v>
      </c>
      <c r="C736" s="84">
        <v>849.61324164999996</v>
      </c>
      <c r="D736" s="84">
        <v>825.35062903000005</v>
      </c>
      <c r="E736" s="84">
        <v>122.12483742000001</v>
      </c>
      <c r="F736" s="84">
        <v>122.12483742000001</v>
      </c>
    </row>
    <row r="737" spans="1:6" ht="12.75" customHeight="1" x14ac:dyDescent="0.2">
      <c r="A737" s="83" t="s">
        <v>172</v>
      </c>
      <c r="B737" s="83">
        <v>9</v>
      </c>
      <c r="C737" s="84">
        <v>773.13134515000002</v>
      </c>
      <c r="D737" s="84">
        <v>749.11043334999999</v>
      </c>
      <c r="E737" s="84">
        <v>110.84378768000001</v>
      </c>
      <c r="F737" s="84">
        <v>110.84378768000001</v>
      </c>
    </row>
    <row r="738" spans="1:6" ht="12.75" customHeight="1" x14ac:dyDescent="0.2">
      <c r="A738" s="83" t="s">
        <v>172</v>
      </c>
      <c r="B738" s="83">
        <v>10</v>
      </c>
      <c r="C738" s="84">
        <v>755.24956109000004</v>
      </c>
      <c r="D738" s="84">
        <v>731.46085435999998</v>
      </c>
      <c r="E738" s="84">
        <v>108.23222855</v>
      </c>
      <c r="F738" s="84">
        <v>108.23222855</v>
      </c>
    </row>
    <row r="739" spans="1:6" ht="12.75" customHeight="1" x14ac:dyDescent="0.2">
      <c r="A739" s="83" t="s">
        <v>172</v>
      </c>
      <c r="B739" s="83">
        <v>11</v>
      </c>
      <c r="C739" s="84">
        <v>757.63296126</v>
      </c>
      <c r="D739" s="84">
        <v>733.88016094</v>
      </c>
      <c r="E739" s="84">
        <v>108.59020662</v>
      </c>
      <c r="F739" s="84">
        <v>108.59020662</v>
      </c>
    </row>
    <row r="740" spans="1:6" ht="12.75" customHeight="1" x14ac:dyDescent="0.2">
      <c r="A740" s="83" t="s">
        <v>172</v>
      </c>
      <c r="B740" s="83">
        <v>12</v>
      </c>
      <c r="C740" s="84">
        <v>754.21397394999997</v>
      </c>
      <c r="D740" s="84">
        <v>730.35459675000004</v>
      </c>
      <c r="E740" s="84">
        <v>108.06853869</v>
      </c>
      <c r="F740" s="84">
        <v>108.06853869</v>
      </c>
    </row>
    <row r="741" spans="1:6" ht="12.75" customHeight="1" x14ac:dyDescent="0.2">
      <c r="A741" s="83" t="s">
        <v>172</v>
      </c>
      <c r="B741" s="83">
        <v>13</v>
      </c>
      <c r="C741" s="84">
        <v>753.16959538000003</v>
      </c>
      <c r="D741" s="84">
        <v>729.20465645000002</v>
      </c>
      <c r="E741" s="84">
        <v>107.89838521999999</v>
      </c>
      <c r="F741" s="84">
        <v>107.89838521999999</v>
      </c>
    </row>
    <row r="742" spans="1:6" ht="12.75" customHeight="1" x14ac:dyDescent="0.2">
      <c r="A742" s="83" t="s">
        <v>172</v>
      </c>
      <c r="B742" s="83">
        <v>14</v>
      </c>
      <c r="C742" s="84">
        <v>788.62000768999997</v>
      </c>
      <c r="D742" s="84">
        <v>764.52060619999997</v>
      </c>
      <c r="E742" s="84">
        <v>113.12398810000001</v>
      </c>
      <c r="F742" s="84">
        <v>113.12398810000001</v>
      </c>
    </row>
    <row r="743" spans="1:6" ht="12.75" customHeight="1" x14ac:dyDescent="0.2">
      <c r="A743" s="83" t="s">
        <v>172</v>
      </c>
      <c r="B743" s="83">
        <v>15</v>
      </c>
      <c r="C743" s="84">
        <v>813.08278762999998</v>
      </c>
      <c r="D743" s="84">
        <v>789.25890399000002</v>
      </c>
      <c r="E743" s="84">
        <v>116.78444523</v>
      </c>
      <c r="F743" s="84">
        <v>116.78444523</v>
      </c>
    </row>
    <row r="744" spans="1:6" ht="12.75" customHeight="1" x14ac:dyDescent="0.2">
      <c r="A744" s="83" t="s">
        <v>172</v>
      </c>
      <c r="B744" s="83">
        <v>16</v>
      </c>
      <c r="C744" s="84">
        <v>799.09313656999996</v>
      </c>
      <c r="D744" s="84">
        <v>775.17772016000004</v>
      </c>
      <c r="E744" s="84">
        <v>114.70089161999999</v>
      </c>
      <c r="F744" s="84">
        <v>114.70089161999999</v>
      </c>
    </row>
    <row r="745" spans="1:6" ht="12.75" customHeight="1" x14ac:dyDescent="0.2">
      <c r="A745" s="83" t="s">
        <v>172</v>
      </c>
      <c r="B745" s="83">
        <v>17</v>
      </c>
      <c r="C745" s="84">
        <v>764.68141319999995</v>
      </c>
      <c r="D745" s="84">
        <v>740.80050413000004</v>
      </c>
      <c r="E745" s="84">
        <v>109.61419056</v>
      </c>
      <c r="F745" s="84">
        <v>109.61419056</v>
      </c>
    </row>
    <row r="746" spans="1:6" ht="12.75" customHeight="1" x14ac:dyDescent="0.2">
      <c r="A746" s="83" t="s">
        <v>172</v>
      </c>
      <c r="B746" s="83">
        <v>18</v>
      </c>
      <c r="C746" s="84">
        <v>710.83109354999999</v>
      </c>
      <c r="D746" s="84">
        <v>688.37322252000001</v>
      </c>
      <c r="E746" s="84">
        <v>101.85667149</v>
      </c>
      <c r="F746" s="84">
        <v>101.85667149</v>
      </c>
    </row>
    <row r="747" spans="1:6" ht="12.75" customHeight="1" x14ac:dyDescent="0.2">
      <c r="A747" s="83" t="s">
        <v>172</v>
      </c>
      <c r="B747" s="83">
        <v>19</v>
      </c>
      <c r="C747" s="84">
        <v>735.03623527000002</v>
      </c>
      <c r="D747" s="84">
        <v>715.72823872000004</v>
      </c>
      <c r="E747" s="84">
        <v>105.90431717</v>
      </c>
      <c r="F747" s="84">
        <v>105.90431717</v>
      </c>
    </row>
    <row r="748" spans="1:6" ht="12.75" customHeight="1" x14ac:dyDescent="0.2">
      <c r="A748" s="83" t="s">
        <v>172</v>
      </c>
      <c r="B748" s="83">
        <v>20</v>
      </c>
      <c r="C748" s="84">
        <v>736.61409601000003</v>
      </c>
      <c r="D748" s="84">
        <v>715.12402499999996</v>
      </c>
      <c r="E748" s="84">
        <v>105.81491334</v>
      </c>
      <c r="F748" s="84">
        <v>105.81491334</v>
      </c>
    </row>
    <row r="749" spans="1:6" ht="12.75" customHeight="1" x14ac:dyDescent="0.2">
      <c r="A749" s="83" t="s">
        <v>172</v>
      </c>
      <c r="B749" s="83">
        <v>21</v>
      </c>
      <c r="C749" s="84">
        <v>722.63246871000001</v>
      </c>
      <c r="D749" s="84">
        <v>699.79578375999995</v>
      </c>
      <c r="E749" s="84">
        <v>103.54683611</v>
      </c>
      <c r="F749" s="84">
        <v>103.54683611</v>
      </c>
    </row>
    <row r="750" spans="1:6" ht="12.75" customHeight="1" x14ac:dyDescent="0.2">
      <c r="A750" s="83" t="s">
        <v>172</v>
      </c>
      <c r="B750" s="83">
        <v>22</v>
      </c>
      <c r="C750" s="84">
        <v>711.82749539999998</v>
      </c>
      <c r="D750" s="84">
        <v>689.07097615999999</v>
      </c>
      <c r="E750" s="84">
        <v>101.95991616000001</v>
      </c>
      <c r="F750" s="84">
        <v>101.95991616000001</v>
      </c>
    </row>
    <row r="751" spans="1:6" ht="12.75" customHeight="1" x14ac:dyDescent="0.2">
      <c r="A751" s="83" t="s">
        <v>172</v>
      </c>
      <c r="B751" s="83">
        <v>23</v>
      </c>
      <c r="C751" s="84">
        <v>701.34054848999995</v>
      </c>
      <c r="D751" s="84">
        <v>677.82507462000001</v>
      </c>
      <c r="E751" s="84">
        <v>100.29589138</v>
      </c>
      <c r="F751" s="84">
        <v>100.29589138</v>
      </c>
    </row>
    <row r="752" spans="1:6" ht="12.75" customHeight="1" x14ac:dyDescent="0.2">
      <c r="A752" s="83" t="s">
        <v>172</v>
      </c>
      <c r="B752" s="83">
        <v>24</v>
      </c>
      <c r="C752" s="84">
        <v>742.36049693999996</v>
      </c>
      <c r="D752" s="84">
        <v>720.63555440000005</v>
      </c>
      <c r="E752" s="84">
        <v>106.63043902</v>
      </c>
      <c r="F752" s="84">
        <v>106.63043902</v>
      </c>
    </row>
    <row r="753" spans="1:6" ht="12.75" customHeight="1" x14ac:dyDescent="0.2">
      <c r="A753" s="83" t="s">
        <v>173</v>
      </c>
      <c r="B753" s="83">
        <v>1</v>
      </c>
      <c r="C753" s="84">
        <v>724.42527574999997</v>
      </c>
      <c r="D753" s="84">
        <v>705.25620157000003</v>
      </c>
      <c r="E753" s="84">
        <v>104.35479895</v>
      </c>
      <c r="F753" s="84">
        <v>104.35479895</v>
      </c>
    </row>
    <row r="754" spans="1:6" ht="12.75" customHeight="1" x14ac:dyDescent="0.2">
      <c r="A754" s="83" t="s">
        <v>173</v>
      </c>
      <c r="B754" s="83">
        <v>2</v>
      </c>
      <c r="C754" s="84">
        <v>795.65779801999997</v>
      </c>
      <c r="D754" s="84">
        <v>771.19103041999995</v>
      </c>
      <c r="E754" s="84">
        <v>114.11099222</v>
      </c>
      <c r="F754" s="84">
        <v>114.11099222</v>
      </c>
    </row>
    <row r="755" spans="1:6" ht="12.75" customHeight="1" x14ac:dyDescent="0.2">
      <c r="A755" s="83" t="s">
        <v>173</v>
      </c>
      <c r="B755" s="83">
        <v>3</v>
      </c>
      <c r="C755" s="84">
        <v>842.81328736</v>
      </c>
      <c r="D755" s="84">
        <v>818.16047910999998</v>
      </c>
      <c r="E755" s="84">
        <v>121.06093093</v>
      </c>
      <c r="F755" s="84">
        <v>121.06093093</v>
      </c>
    </row>
    <row r="756" spans="1:6" ht="12.75" customHeight="1" x14ac:dyDescent="0.2">
      <c r="A756" s="83" t="s">
        <v>173</v>
      </c>
      <c r="B756" s="83">
        <v>4</v>
      </c>
      <c r="C756" s="84">
        <v>842.34743851999997</v>
      </c>
      <c r="D756" s="84">
        <v>817.61735512999996</v>
      </c>
      <c r="E756" s="84">
        <v>120.98056639000001</v>
      </c>
      <c r="F756" s="84">
        <v>120.98056639000001</v>
      </c>
    </row>
    <row r="757" spans="1:6" ht="12.75" customHeight="1" x14ac:dyDescent="0.2">
      <c r="A757" s="83" t="s">
        <v>173</v>
      </c>
      <c r="B757" s="83">
        <v>5</v>
      </c>
      <c r="C757" s="84">
        <v>852.85770649999995</v>
      </c>
      <c r="D757" s="84">
        <v>829.78081444999998</v>
      </c>
      <c r="E757" s="84">
        <v>122.78035964</v>
      </c>
      <c r="F757" s="84">
        <v>122.78035964</v>
      </c>
    </row>
    <row r="758" spans="1:6" ht="12.75" customHeight="1" x14ac:dyDescent="0.2">
      <c r="A758" s="83" t="s">
        <v>173</v>
      </c>
      <c r="B758" s="83">
        <v>6</v>
      </c>
      <c r="C758" s="84">
        <v>841.32814382000004</v>
      </c>
      <c r="D758" s="84">
        <v>818.85865371</v>
      </c>
      <c r="E758" s="84">
        <v>121.16423789</v>
      </c>
      <c r="F758" s="84">
        <v>121.16423789</v>
      </c>
    </row>
    <row r="759" spans="1:6" ht="12.75" customHeight="1" x14ac:dyDescent="0.2">
      <c r="A759" s="83" t="s">
        <v>173</v>
      </c>
      <c r="B759" s="83">
        <v>7</v>
      </c>
      <c r="C759" s="84">
        <v>823.07517539000003</v>
      </c>
      <c r="D759" s="84">
        <v>798.96559187000003</v>
      </c>
      <c r="E759" s="84">
        <v>118.22071683999999</v>
      </c>
      <c r="F759" s="84">
        <v>118.22071683999999</v>
      </c>
    </row>
    <row r="760" spans="1:6" ht="12.75" customHeight="1" x14ac:dyDescent="0.2">
      <c r="A760" s="83" t="s">
        <v>173</v>
      </c>
      <c r="B760" s="83">
        <v>8</v>
      </c>
      <c r="C760" s="84">
        <v>798.29617030999998</v>
      </c>
      <c r="D760" s="84">
        <v>774.6494659</v>
      </c>
      <c r="E760" s="84">
        <v>114.62272729999999</v>
      </c>
      <c r="F760" s="84">
        <v>114.62272729999999</v>
      </c>
    </row>
    <row r="761" spans="1:6" ht="12.75" customHeight="1" x14ac:dyDescent="0.2">
      <c r="A761" s="83" t="s">
        <v>173</v>
      </c>
      <c r="B761" s="83">
        <v>9</v>
      </c>
      <c r="C761" s="84">
        <v>716.58061501999998</v>
      </c>
      <c r="D761" s="84">
        <v>693.28584639999997</v>
      </c>
      <c r="E761" s="84">
        <v>102.58357878</v>
      </c>
      <c r="F761" s="84">
        <v>102.58357878</v>
      </c>
    </row>
    <row r="762" spans="1:6" ht="12.75" customHeight="1" x14ac:dyDescent="0.2">
      <c r="A762" s="83" t="s">
        <v>173</v>
      </c>
      <c r="B762" s="83">
        <v>10</v>
      </c>
      <c r="C762" s="84">
        <v>664.90532614999995</v>
      </c>
      <c r="D762" s="84">
        <v>641.68065489000003</v>
      </c>
      <c r="E762" s="84">
        <v>94.947702100000001</v>
      </c>
      <c r="F762" s="84">
        <v>94.947702100000001</v>
      </c>
    </row>
    <row r="763" spans="1:6" ht="12.75" customHeight="1" x14ac:dyDescent="0.2">
      <c r="A763" s="83" t="s">
        <v>173</v>
      </c>
      <c r="B763" s="83">
        <v>11</v>
      </c>
      <c r="C763" s="84">
        <v>682.66797053000005</v>
      </c>
      <c r="D763" s="84">
        <v>659.00523559999999</v>
      </c>
      <c r="E763" s="84">
        <v>97.511172130000006</v>
      </c>
      <c r="F763" s="84">
        <v>97.511172130000006</v>
      </c>
    </row>
    <row r="764" spans="1:6" ht="12.75" customHeight="1" x14ac:dyDescent="0.2">
      <c r="A764" s="83" t="s">
        <v>173</v>
      </c>
      <c r="B764" s="83">
        <v>12</v>
      </c>
      <c r="C764" s="84">
        <v>665.53305288000001</v>
      </c>
      <c r="D764" s="84">
        <v>645.66340717000003</v>
      </c>
      <c r="E764" s="84">
        <v>95.537018880000005</v>
      </c>
      <c r="F764" s="84">
        <v>95.537018880000005</v>
      </c>
    </row>
    <row r="765" spans="1:6" ht="12.75" customHeight="1" x14ac:dyDescent="0.2">
      <c r="A765" s="83" t="s">
        <v>173</v>
      </c>
      <c r="B765" s="83">
        <v>13</v>
      </c>
      <c r="C765" s="84">
        <v>658.78482454000005</v>
      </c>
      <c r="D765" s="84">
        <v>635.90721621</v>
      </c>
      <c r="E765" s="84">
        <v>94.093422439999998</v>
      </c>
      <c r="F765" s="84">
        <v>94.093422439999998</v>
      </c>
    </row>
    <row r="766" spans="1:6" ht="12.75" customHeight="1" x14ac:dyDescent="0.2">
      <c r="A766" s="83" t="s">
        <v>173</v>
      </c>
      <c r="B766" s="83">
        <v>14</v>
      </c>
      <c r="C766" s="84">
        <v>694.16619387000003</v>
      </c>
      <c r="D766" s="84">
        <v>672.66246989000001</v>
      </c>
      <c r="E766" s="84">
        <v>99.531995109999997</v>
      </c>
      <c r="F766" s="84">
        <v>99.531995109999997</v>
      </c>
    </row>
    <row r="767" spans="1:6" ht="12.75" customHeight="1" x14ac:dyDescent="0.2">
      <c r="A767" s="83" t="s">
        <v>173</v>
      </c>
      <c r="B767" s="83">
        <v>15</v>
      </c>
      <c r="C767" s="84">
        <v>741.30691254999999</v>
      </c>
      <c r="D767" s="84">
        <v>722.11751941</v>
      </c>
      <c r="E767" s="84">
        <v>106.84972126</v>
      </c>
      <c r="F767" s="84">
        <v>106.84972126</v>
      </c>
    </row>
    <row r="768" spans="1:6" ht="12.75" customHeight="1" x14ac:dyDescent="0.2">
      <c r="A768" s="83" t="s">
        <v>173</v>
      </c>
      <c r="B768" s="83">
        <v>16</v>
      </c>
      <c r="C768" s="84">
        <v>711.69212090999997</v>
      </c>
      <c r="D768" s="84">
        <v>687.65826705999996</v>
      </c>
      <c r="E768" s="84">
        <v>101.75088151999999</v>
      </c>
      <c r="F768" s="84">
        <v>101.75088151999999</v>
      </c>
    </row>
    <row r="769" spans="1:6" ht="12.75" customHeight="1" x14ac:dyDescent="0.2">
      <c r="A769" s="83" t="s">
        <v>173</v>
      </c>
      <c r="B769" s="83">
        <v>17</v>
      </c>
      <c r="C769" s="84">
        <v>677.52681782000002</v>
      </c>
      <c r="D769" s="84">
        <v>653.31816327000001</v>
      </c>
      <c r="E769" s="84">
        <v>96.669671859999994</v>
      </c>
      <c r="F769" s="84">
        <v>96.669671859999994</v>
      </c>
    </row>
    <row r="770" spans="1:6" ht="12.75" customHeight="1" x14ac:dyDescent="0.2">
      <c r="A770" s="83" t="s">
        <v>173</v>
      </c>
      <c r="B770" s="83">
        <v>18</v>
      </c>
      <c r="C770" s="84">
        <v>662.49906919</v>
      </c>
      <c r="D770" s="84">
        <v>643.36026079999999</v>
      </c>
      <c r="E770" s="84">
        <v>95.196228719999993</v>
      </c>
      <c r="F770" s="84">
        <v>95.196228719999993</v>
      </c>
    </row>
    <row r="771" spans="1:6" ht="12.75" customHeight="1" x14ac:dyDescent="0.2">
      <c r="A771" s="83" t="s">
        <v>173</v>
      </c>
      <c r="B771" s="83">
        <v>19</v>
      </c>
      <c r="C771" s="84">
        <v>696.09913289999997</v>
      </c>
      <c r="D771" s="84">
        <v>672.44500563999998</v>
      </c>
      <c r="E771" s="84">
        <v>99.499817530000001</v>
      </c>
      <c r="F771" s="84">
        <v>99.499817530000001</v>
      </c>
    </row>
    <row r="772" spans="1:6" ht="12.75" customHeight="1" x14ac:dyDescent="0.2">
      <c r="A772" s="83" t="s">
        <v>173</v>
      </c>
      <c r="B772" s="83">
        <v>20</v>
      </c>
      <c r="C772" s="84">
        <v>702.45925172</v>
      </c>
      <c r="D772" s="84">
        <v>678.92014024000002</v>
      </c>
      <c r="E772" s="84">
        <v>100.45792519</v>
      </c>
      <c r="F772" s="84">
        <v>100.45792519</v>
      </c>
    </row>
    <row r="773" spans="1:6" ht="12.75" customHeight="1" x14ac:dyDescent="0.2">
      <c r="A773" s="83" t="s">
        <v>173</v>
      </c>
      <c r="B773" s="83">
        <v>21</v>
      </c>
      <c r="C773" s="84">
        <v>689.99555757999997</v>
      </c>
      <c r="D773" s="84">
        <v>666.80199885000002</v>
      </c>
      <c r="E773" s="84">
        <v>98.664837509999998</v>
      </c>
      <c r="F773" s="84">
        <v>98.664837509999998</v>
      </c>
    </row>
    <row r="774" spans="1:6" ht="12.75" customHeight="1" x14ac:dyDescent="0.2">
      <c r="A774" s="83" t="s">
        <v>173</v>
      </c>
      <c r="B774" s="83">
        <v>22</v>
      </c>
      <c r="C774" s="84">
        <v>677.86683235999999</v>
      </c>
      <c r="D774" s="84">
        <v>654.74256323999998</v>
      </c>
      <c r="E774" s="84">
        <v>96.880436360000004</v>
      </c>
      <c r="F774" s="84">
        <v>96.880436360000004</v>
      </c>
    </row>
    <row r="775" spans="1:6" ht="12.75" customHeight="1" x14ac:dyDescent="0.2">
      <c r="A775" s="83" t="s">
        <v>173</v>
      </c>
      <c r="B775" s="83">
        <v>23</v>
      </c>
      <c r="C775" s="84">
        <v>638.47005541999999</v>
      </c>
      <c r="D775" s="84">
        <v>615.53789642000004</v>
      </c>
      <c r="E775" s="84">
        <v>91.079430830000007</v>
      </c>
      <c r="F775" s="84">
        <v>91.079430830000007</v>
      </c>
    </row>
    <row r="776" spans="1:6" ht="12.75" customHeight="1" x14ac:dyDescent="0.2">
      <c r="A776" s="83" t="s">
        <v>173</v>
      </c>
      <c r="B776" s="83">
        <v>24</v>
      </c>
      <c r="C776" s="84">
        <v>648.91265539999995</v>
      </c>
      <c r="D776" s="84">
        <v>625.50126232000002</v>
      </c>
      <c r="E776" s="84">
        <v>92.553682379999998</v>
      </c>
      <c r="F776" s="84">
        <v>92.553682379999998</v>
      </c>
    </row>
  </sheetData>
  <sheetProtection algorithmName="SHA-512" hashValue="Jhwu0Nrf2uOoQT/ZumiIf8uxsHLhWUJCh9WG+zJZ6Lzxs9dW2OEt+Zb4kfegsrayWTBbzbUJsY5i6gL3XQ5njQ==" saltValue="kTqbghjKY7NzLAiWUN0u/A==" spinCount="100000" sheet="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23"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23" r:id="rId4"/>
      </mc:Fallback>
    </mc:AlternateContent>
    <mc:AlternateContent xmlns:mc="http://schemas.openxmlformats.org/markup-compatibility/2006">
      <mc:Choice Requires="x14">
        <oleObject progId="Equation.3" shapeId="1124"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24" r:id="rId6"/>
      </mc:Fallback>
    </mc:AlternateContent>
    <mc:AlternateContent xmlns:mc="http://schemas.openxmlformats.org/markup-compatibility/2006">
      <mc:Choice Requires="x14">
        <oleObject progId="Equation.3" shapeId="1125"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25" r:id="rId8"/>
      </mc:Fallback>
    </mc:AlternateContent>
    <mc:AlternateContent xmlns:mc="http://schemas.openxmlformats.org/markup-compatibility/2006">
      <mc:Choice Requires="x14">
        <oleObject progId="Equation.3" shapeId="1126"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26" r:id="rId10"/>
      </mc:Fallback>
    </mc:AlternateContent>
    <mc:AlternateContent xmlns:mc="http://schemas.openxmlformats.org/markup-compatibility/2006">
      <mc:Choice Requires="x14">
        <oleObject progId="Equation.3" shapeId="1127"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127" r:id="rId12"/>
      </mc:Fallback>
    </mc:AlternateContent>
    <mc:AlternateContent xmlns:mc="http://schemas.openxmlformats.org/markup-compatibility/2006">
      <mc:Choice Requires="x14">
        <oleObject progId="Equation.3" shapeId="1128"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28" r:id="rId14"/>
      </mc:Fallback>
    </mc:AlternateContent>
    <mc:AlternateContent xmlns:mc="http://schemas.openxmlformats.org/markup-compatibility/2006">
      <mc:Choice Requires="x14">
        <oleObject progId="Equation.3" shapeId="1129"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29" r:id="rId16"/>
      </mc:Fallback>
    </mc:AlternateContent>
    <mc:AlternateContent xmlns:mc="http://schemas.openxmlformats.org/markup-compatibility/2006">
      <mc:Choice Requires="x14">
        <oleObject progId="Equation.3" shapeId="1130"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130" r:id="rId18"/>
      </mc:Fallback>
    </mc:AlternateContent>
    <mc:AlternateContent xmlns:mc="http://schemas.openxmlformats.org/markup-compatibility/2006">
      <mc:Choice Requires="x14">
        <oleObject progId="Equation.3" shapeId="1131"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131" r:id="rId20"/>
      </mc:Fallback>
    </mc:AlternateContent>
    <mc:AlternateContent xmlns:mc="http://schemas.openxmlformats.org/markup-compatibility/2006">
      <mc:Choice Requires="x14">
        <oleObject progId="Equation.3" shapeId="1132"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32" r:id="rId22"/>
      </mc:Fallback>
    </mc:AlternateContent>
    <mc:AlternateContent xmlns:mc="http://schemas.openxmlformats.org/markup-compatibility/2006">
      <mc:Choice Requires="x14">
        <oleObject progId="Equation.3" shapeId="1133"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33" r:id="rId24"/>
      </mc:Fallback>
    </mc:AlternateContent>
    <mc:AlternateContent xmlns:mc="http://schemas.openxmlformats.org/markup-compatibility/2006">
      <mc:Choice Requires="x14">
        <oleObject progId="Equation.3" shapeId="1134"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34" r:id="rId26"/>
      </mc:Fallback>
    </mc:AlternateContent>
    <mc:AlternateContent xmlns:mc="http://schemas.openxmlformats.org/markup-compatibility/2006">
      <mc:Choice Requires="x14">
        <oleObject progId="Equation.3" shapeId="1135"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35" r:id="rId28"/>
      </mc:Fallback>
    </mc:AlternateContent>
    <mc:AlternateContent xmlns:mc="http://schemas.openxmlformats.org/markup-compatibility/2006">
      <mc:Choice Requires="x14">
        <oleObject progId="Equation.3" shapeId="1136"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36"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2020-11-20T04:36:50Z</dcterms:modified>
</cp:coreProperties>
</file>