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2020\09 Сентябрь 2020\"/>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B150" i="19" s="1"/>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<sst xmlns="http://schemas.openxmlformats.org/spreadsheetml/2006/main" count="1028" uniqueCount="173">
  <si>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</si>
  <si>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</si>
  <si>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</si>
  <si>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</si>
  <si>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</si>
  <si>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</si>
  <si>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</si>
  <si>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</si>
  <si>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</si>
  <si>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</si>
  <si>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</si>
  <si>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</si>
  <si>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</si>
  <si>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</si>
  <si>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</si>
  <si>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</si>
  <si>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</si>
  <si>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</si>
  <si>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</si>
  <si>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</si>
  <si>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</si>
  <si>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</si>
  <si>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</si>
  <si>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</si>
  <si>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</si>
  <si>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</si>
  <si>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</si>
  <si>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</si>
  <si>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</si>
  <si>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</si>
  <si>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</si>
  <si>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</si>
  <si>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</si>
  <si>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</si>
  <si>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</si>
  <si>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</si>
  <si>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</si>
  <si>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</si>
  <si>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</si>
  <si>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</si>
  <si>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</si>
  <si>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</si>
  <si>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</si>
  <si>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</si>
  <si>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</si>
  <si>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</si>
  <si>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</si>
  <si>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</si>
  <si>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</si>
  <si>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</si>
  <si>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</si>
  <si>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</si>
  <si>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</si>
  <si>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</si>
  <si>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</si>
  <si>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</si>
  <si>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</si>
  <si>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</si>
  <si>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</si>
  <si>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</si>
  <si>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</si>
  <si>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</si>
  <si>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</si>
  <si>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</si>
  <si>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</si>
  <si>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</si>
  <si>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</si>
  <si>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</si>
  <si>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</si>
  <si>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</si>
  <si>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</si>
  <si>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</si>
  <si>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</si>
  <si>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</si>
  <si>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</si>
  <si>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</si>
  <si>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</si>
  <si>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</si>
  <si>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</si>
  <si>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</si>
  <si>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</si>
  <si>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</si>
  <si>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</si>
  <si>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</si>
  <si>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</si>
  <si>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</si>
  <si>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</si>
  <si>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</si>
  <si>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</si>
  <si>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</si>
  <si>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</si>
  <si>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</si>
  <si>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</si>
  <si>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</si>
  <si>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</si>
  <si>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</si>
  <si>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</si>
  <si>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</si>
  <si>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</si>
  <si>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</si>
  <si>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</si>
  <si>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</si>
  <si>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</si>
  <si>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</si>
  <si>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</si>
  <si>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</si>
  <si>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</si>
  <si>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</si>
  <si>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</si>
  <si>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</si>
  <si>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</si>
  <si>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</si>
  <si>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</si>
  <si>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</si>
  <si>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</si>
  <si>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</si>
  <si>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</si>
  <si>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</si>
  <si>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</si>
  <si>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</si>
  <si>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</si>
  <si>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</si>
  <si>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</si>
  <si>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</si>
  <si>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</si>
  <si>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</si>
  <si>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</si>
  <si>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</si>
  <si>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</si>
  <si>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</si>
  <si>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</si>
  <si>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</si>
  <si>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</si>
  <si>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</si>
  <si>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</si>
  <si>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</si>
  <si>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</si>
  <si>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</si>
  <si>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</si>
  <si>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</si>
  <si>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 xml:space="preserve">Постановление Правления ГКЦ РС(Я) № 251 от 28 декабря 2019 г. </t>
  </si>
  <si>
    <t>сентябрь 2020 года</t>
  </si>
  <si>
    <t>01.09.2020</t>
  </si>
  <si>
    <t>02.09.2020</t>
  </si>
  <si>
    <t>03.09.2020</t>
  </si>
  <si>
    <t>04.09.2020</t>
  </si>
  <si>
    <t>05.09.2020</t>
  </si>
  <si>
    <t>06.09.2020</t>
  </si>
  <si>
    <t>07.09.2020</t>
  </si>
  <si>
    <t>08.09.2020</t>
  </si>
  <si>
    <t>09.09.2020</t>
  </si>
  <si>
    <t>10.09.2020</t>
  </si>
  <si>
    <t>11.09.2020</t>
  </si>
  <si>
    <t>12.09.2020</t>
  </si>
  <si>
    <t>13.09.2020</t>
  </si>
  <si>
    <t>14.09.2020</t>
  </si>
  <si>
    <t>15.09.2020</t>
  </si>
  <si>
    <t>16.09.2020</t>
  </si>
  <si>
    <t>17.09.2020</t>
  </si>
  <si>
    <t>18.09.2020</t>
  </si>
  <si>
    <t>19.09.2020</t>
  </si>
  <si>
    <t>20.09.2020</t>
  </si>
  <si>
    <t>21.09.2020</t>
  </si>
  <si>
    <t>22.09.2020</t>
  </si>
  <si>
    <t>23.09.2020</t>
  </si>
  <si>
    <t>24.09.2020</t>
  </si>
  <si>
    <t>25.09.2020</t>
  </si>
  <si>
    <t>26.09.2020</t>
  </si>
  <si>
    <t>27.09.2020</t>
  </si>
  <si>
    <t>28.09.2020</t>
  </si>
  <si>
    <t>29.09.2020</t>
  </si>
  <si>
    <t>30.09.2020</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</si>
  <si>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сентябре 2020г.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</si>
</sst>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8">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64" fontId="21" fillId="8" borderId="10" xfId="25"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99"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09"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09" name="Object 85" hidden="1">
              <a:extLst>
                <a:ext uri="{63B3BB69-23CF-44E3-9099-C40C66FF867C}">
                  <a14:compatExt spid="_x0000_s110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10" name="Object 86" hidden="1">
              <a:extLst>
                <a:ext uri="{63B3BB69-23CF-44E3-9099-C40C66FF867C}">
                  <a14:compatExt spid="_x0000_s111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11" name="Object 87" hidden="1">
              <a:extLst>
                <a:ext uri="{63B3BB69-23CF-44E3-9099-C40C66FF867C}">
                  <a14:compatExt spid="_x0000_s111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12" name="Object 88" hidden="1">
              <a:extLst>
                <a:ext uri="{63B3BB69-23CF-44E3-9099-C40C66FF867C}">
                  <a14:compatExt spid="_x0000_s111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28"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29"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3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23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113" name="Object 89" hidden="1">
              <a:extLst>
                <a:ext uri="{63B3BB69-23CF-44E3-9099-C40C66FF867C}">
                  <a14:compatExt spid="_x0000_s111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14" name="Object 90" hidden="1">
              <a:extLst>
                <a:ext uri="{63B3BB69-23CF-44E3-9099-C40C66FF867C}">
                  <a14:compatExt spid="_x0000_s111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15" name="Object 91" hidden="1">
              <a:extLst>
                <a:ext uri="{63B3BB69-23CF-44E3-9099-C40C66FF867C}">
                  <a14:compatExt spid="_x0000_s111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116" name="Object 92" hidden="1">
              <a:extLst>
                <a:ext uri="{63B3BB69-23CF-44E3-9099-C40C66FF867C}">
                  <a14:compatExt spid="_x0000_s111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117" name="Object 93" hidden="1">
              <a:extLst>
                <a:ext uri="{63B3BB69-23CF-44E3-9099-C40C66FF867C}">
                  <a14:compatExt spid="_x0000_s111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18" name="Object 94" hidden="1">
              <a:extLst>
                <a:ext uri="{63B3BB69-23CF-44E3-9099-C40C66FF867C}">
                  <a14:compatExt spid="_x0000_s111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19" name="Object 95" hidden="1">
              <a:extLst>
                <a:ext uri="{63B3BB69-23CF-44E3-9099-C40C66FF867C}">
                  <a14:compatExt spid="_x0000_s111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20" name="Object 96" hidden="1">
              <a:extLst>
                <a:ext uri="{63B3BB69-23CF-44E3-9099-C40C66FF867C}">
                  <a14:compatExt spid="_x0000_s112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21" name="Object 97" hidden="1">
              <a:extLst>
                <a:ext uri="{63B3BB69-23CF-44E3-9099-C40C66FF867C}">
                  <a14:compatExt spid="_x0000_s112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22" name="Object 98" hidden="1">
              <a:extLst>
                <a:ext uri="{63B3BB69-23CF-44E3-9099-C40C66FF867C}">
                  <a14:compatExt spid="_x0000_s112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98" t="s">
        <v>172</v>
      </c>
      <c r="B1" s="98"/>
      <c r="C1" s="98"/>
      <c r="D1" s="98"/>
      <c r="E1" s="98"/>
      <c r="F1" s="98"/>
    </row>
    <row r="2" spans="1:8" s="1" customFormat="1" ht="21.75" customHeight="1" x14ac:dyDescent="0.25">
      <c r="A2" s="99" t="s">
        <v>30</v>
      </c>
      <c r="B2" s="99"/>
      <c r="C2" s="99"/>
      <c r="D2" s="99"/>
      <c r="E2" s="99"/>
      <c r="F2" s="99"/>
      <c r="G2" s="1" t="s">
        <v>41</v>
      </c>
    </row>
    <row r="3" spans="1:8" ht="18" customHeight="1" x14ac:dyDescent="0.25">
      <c r="A3" s="100" t="s">
        <v>31</v>
      </c>
      <c r="B3" s="100"/>
      <c r="C3" s="100"/>
      <c r="D3" s="100"/>
      <c r="E3" s="100"/>
      <c r="F3" s="100"/>
    </row>
    <row r="4" spans="1:8" ht="34.5" customHeight="1" x14ac:dyDescent="0.25">
      <c r="A4" s="105" t="s">
        <v>48</v>
      </c>
      <c r="B4" s="105"/>
      <c r="C4" s="105"/>
      <c r="D4" s="105"/>
      <c r="E4" s="105"/>
      <c r="F4" s="105"/>
    </row>
    <row r="5" spans="1:8" x14ac:dyDescent="0.25">
      <c r="A5" s="109"/>
      <c r="B5" s="109"/>
      <c r="C5" s="110" t="s">
        <v>29</v>
      </c>
      <c r="D5" s="111"/>
      <c r="E5" s="111"/>
      <c r="F5" s="112"/>
    </row>
    <row r="6" spans="1:8" x14ac:dyDescent="0.25">
      <c r="A6" s="109"/>
      <c r="B6" s="109"/>
      <c r="C6" s="3" t="s">
        <v>0</v>
      </c>
      <c r="D6" s="3" t="s">
        <v>1</v>
      </c>
      <c r="E6" s="3" t="s">
        <v>2</v>
      </c>
      <c r="F6" s="3" t="s">
        <v>3</v>
      </c>
    </row>
    <row r="7" spans="1:8" s="6" customFormat="1" x14ac:dyDescent="0.25">
      <c r="A7" s="106" t="s">
        <v>47</v>
      </c>
      <c r="B7" s="107"/>
      <c r="C7" s="4">
        <f>$F$12+'СЕТ СН'!F5+СВЦЭМ!$D$10+'СЕТ СН'!F8-'СЕТ СН'!F$15</f>
        <v>4028.0299402199998</v>
      </c>
      <c r="D7" s="4">
        <f>$F$12+'СЕТ СН'!G5+СВЦЭМ!$D$10+'СЕТ СН'!G8-'СЕТ СН'!G$15</f>
        <v>4158.0299402199998</v>
      </c>
      <c r="E7" s="4">
        <f>$F$12+'СЕТ СН'!H5+СВЦЭМ!$D$10+'СЕТ СН'!H8-'СЕТ СН'!H$15</f>
        <v>4228.0299402199998</v>
      </c>
      <c r="F7" s="4">
        <f>$F$12+'СЕТ СН'!I5+СВЦЭМ!$D$10+'СЕТ СН'!I8-'СЕТ СН'!I$15</f>
        <v>4228.0299402199998</v>
      </c>
      <c r="G7" s="5"/>
    </row>
    <row r="8" spans="1:8" x14ac:dyDescent="0.25">
      <c r="F8" s="8"/>
    </row>
    <row r="9" spans="1:8" ht="45.75" customHeight="1" x14ac:dyDescent="0.25">
      <c r="A9" s="113" t="s">
        <v>49</v>
      </c>
      <c r="B9" s="113"/>
      <c r="C9" s="113"/>
      <c r="D9" s="113"/>
      <c r="E9" s="113"/>
      <c r="F9" s="113"/>
    </row>
    <row r="10" spans="1:8" x14ac:dyDescent="0.25">
      <c r="B10" s="2"/>
      <c r="H10" s="2" t="s">
        <v>41</v>
      </c>
    </row>
    <row r="11" spans="1:8" ht="31.5" x14ac:dyDescent="0.25">
      <c r="A11" s="9"/>
      <c r="B11" s="108" t="s">
        <v>5</v>
      </c>
      <c r="C11" s="108"/>
      <c r="D11" s="108"/>
      <c r="E11" s="10" t="s">
        <v>4</v>
      </c>
      <c r="F11" s="11" t="s">
        <v>12</v>
      </c>
      <c r="G11" s="2" t="s">
        <v>41</v>
      </c>
    </row>
    <row r="12" spans="1:8" ht="31.5" x14ac:dyDescent="0.25">
      <c r="A12" s="12">
        <v>1</v>
      </c>
      <c r="B12" s="101" t="s">
        <v>50</v>
      </c>
      <c r="C12" s="101"/>
      <c r="D12" s="101"/>
      <c r="E12" s="13" t="s">
        <v>22</v>
      </c>
      <c r="F12" s="11">
        <f>ROUND(F13+F14*F15,8)+F34</f>
        <v>1441.15125618</v>
      </c>
      <c r="H12" s="2" t="s">
        <v>41</v>
      </c>
    </row>
    <row r="13" spans="1:8" ht="31.5" x14ac:dyDescent="0.25">
      <c r="A13" s="12">
        <v>2</v>
      </c>
      <c r="B13" s="101" t="s">
        <v>51</v>
      </c>
      <c r="C13" s="101"/>
      <c r="D13" s="101"/>
      <c r="E13" s="13" t="s">
        <v>22</v>
      </c>
      <c r="F13" s="11">
        <f>СВЦЭМ!$D$11</f>
        <v>694.07754260000002</v>
      </c>
    </row>
    <row r="14" spans="1:8" ht="36" customHeight="1" x14ac:dyDescent="0.25">
      <c r="A14" s="12">
        <v>3</v>
      </c>
      <c r="B14" s="101" t="s">
        <v>52</v>
      </c>
      <c r="C14" s="101"/>
      <c r="D14" s="101"/>
      <c r="E14" s="13" t="s">
        <v>23</v>
      </c>
      <c r="F14" s="11">
        <f>СВЦЭМ!$D$12</f>
        <v>520356.09711940779</v>
      </c>
    </row>
    <row r="15" spans="1:8" ht="30.75" customHeight="1" x14ac:dyDescent="0.25">
      <c r="A15" s="12">
        <v>4</v>
      </c>
      <c r="B15" s="101" t="s">
        <v>53</v>
      </c>
      <c r="C15" s="101" t="s">
        <v>24</v>
      </c>
      <c r="D15" s="101" t="s">
        <v>24</v>
      </c>
      <c r="E15" s="14" t="s">
        <v>54</v>
      </c>
      <c r="F15" s="15">
        <f>ROUND(IF(F25-(F26+F33)&lt;=0,0,MAX(0,(F16-(F17+F24))/(F25-(F26+F33)))),11)</f>
        <v>1.4356970499999999E-3</v>
      </c>
    </row>
    <row r="16" spans="1:8" ht="36" customHeight="1" x14ac:dyDescent="0.25">
      <c r="A16" s="12">
        <v>5</v>
      </c>
      <c r="B16" s="101" t="s">
        <v>55</v>
      </c>
      <c r="C16" s="101" t="s">
        <v>25</v>
      </c>
      <c r="D16" s="101" t="s">
        <v>6</v>
      </c>
      <c r="E16" s="13" t="s">
        <v>6</v>
      </c>
      <c r="F16" s="16">
        <f>СВЦЭМ!$D$21</f>
        <v>24.856000000000002</v>
      </c>
    </row>
    <row r="17" spans="1:6" ht="33" customHeight="1" x14ac:dyDescent="0.25">
      <c r="A17" s="12">
        <v>6</v>
      </c>
      <c r="B17" s="101" t="s">
        <v>56</v>
      </c>
      <c r="C17" s="101" t="s">
        <v>25</v>
      </c>
      <c r="D17" s="101" t="s">
        <v>6</v>
      </c>
      <c r="E17" s="13" t="s">
        <v>6</v>
      </c>
      <c r="F17" s="16">
        <f>SUM(F19:F23)</f>
        <v>24.759</v>
      </c>
    </row>
    <row r="18" spans="1:6" ht="13.5" customHeight="1" x14ac:dyDescent="0.25">
      <c r="A18" s="12"/>
      <c r="B18" s="102" t="s">
        <v>57</v>
      </c>
      <c r="C18" s="103"/>
      <c r="D18" s="103"/>
      <c r="E18" s="103"/>
      <c r="F18" s="104"/>
    </row>
    <row r="19" spans="1:6" x14ac:dyDescent="0.25">
      <c r="A19" s="12">
        <v>6.1</v>
      </c>
      <c r="B19" s="101" t="s">
        <v>58</v>
      </c>
      <c r="C19" s="101"/>
      <c r="D19" s="101"/>
      <c r="E19" s="13" t="s">
        <v>6</v>
      </c>
      <c r="F19" s="16">
        <v>0</v>
      </c>
    </row>
    <row r="20" spans="1:6" x14ac:dyDescent="0.25">
      <c r="A20" s="12">
        <v>6.2</v>
      </c>
      <c r="B20" s="101" t="s">
        <v>59</v>
      </c>
      <c r="C20" s="101"/>
      <c r="D20" s="101"/>
      <c r="E20" s="13" t="s">
        <v>6</v>
      </c>
      <c r="F20" s="16">
        <v>0</v>
      </c>
    </row>
    <row r="21" spans="1:6" x14ac:dyDescent="0.25">
      <c r="A21" s="12">
        <v>6.3</v>
      </c>
      <c r="B21" s="101" t="s">
        <v>60</v>
      </c>
      <c r="C21" s="101"/>
      <c r="D21" s="101"/>
      <c r="E21" s="13" t="s">
        <v>6</v>
      </c>
      <c r="F21" s="16">
        <v>0</v>
      </c>
    </row>
    <row r="22" spans="1:6" x14ac:dyDescent="0.25">
      <c r="A22" s="12">
        <v>6.4</v>
      </c>
      <c r="B22" s="101" t="s">
        <v>61</v>
      </c>
      <c r="C22" s="101"/>
      <c r="D22" s="101"/>
      <c r="E22" s="13" t="s">
        <v>6</v>
      </c>
      <c r="F22" s="16">
        <v>0</v>
      </c>
    </row>
    <row r="23" spans="1:6" x14ac:dyDescent="0.25">
      <c r="A23" s="12">
        <v>6.5</v>
      </c>
      <c r="B23" s="101" t="s">
        <v>62</v>
      </c>
      <c r="C23" s="101"/>
      <c r="D23" s="101"/>
      <c r="E23" s="13" t="s">
        <v>6</v>
      </c>
      <c r="F23" s="16">
        <v>24.759</v>
      </c>
    </row>
    <row r="24" spans="1:6" ht="31.5" customHeight="1" x14ac:dyDescent="0.25">
      <c r="A24" s="12">
        <v>7</v>
      </c>
      <c r="B24" s="101" t="s">
        <v>26</v>
      </c>
      <c r="C24" s="101" t="s">
        <v>25</v>
      </c>
      <c r="D24" s="101" t="s">
        <v>6</v>
      </c>
      <c r="E24" s="13" t="s">
        <v>6</v>
      </c>
      <c r="F24" s="16">
        <v>0</v>
      </c>
    </row>
    <row r="25" spans="1:6" ht="30" customHeight="1" x14ac:dyDescent="0.25">
      <c r="A25" s="12">
        <v>8</v>
      </c>
      <c r="B25" s="101" t="s">
        <v>63</v>
      </c>
      <c r="C25" s="101" t="s">
        <v>27</v>
      </c>
      <c r="D25" s="101" t="s">
        <v>28</v>
      </c>
      <c r="E25" s="13" t="s">
        <v>64</v>
      </c>
      <c r="F25" s="16">
        <f>СВЦЭМ!$D$20</f>
        <v>17458.413</v>
      </c>
    </row>
    <row r="26" spans="1:6" ht="30.75" customHeight="1" x14ac:dyDescent="0.25">
      <c r="A26" s="12">
        <v>9</v>
      </c>
      <c r="B26" s="101" t="s">
        <v>65</v>
      </c>
      <c r="C26" s="101" t="s">
        <v>27</v>
      </c>
      <c r="D26" s="101" t="s">
        <v>28</v>
      </c>
      <c r="E26" s="13" t="s">
        <v>64</v>
      </c>
      <c r="F26" s="16">
        <f>SUM(F28:F32)</f>
        <v>17390.850000000006</v>
      </c>
    </row>
    <row r="27" spans="1:6" x14ac:dyDescent="0.25">
      <c r="A27" s="12"/>
      <c r="B27" s="102" t="s">
        <v>57</v>
      </c>
      <c r="C27" s="103"/>
      <c r="D27" s="103"/>
      <c r="E27" s="103"/>
      <c r="F27" s="104"/>
    </row>
    <row r="28" spans="1:6" x14ac:dyDescent="0.25">
      <c r="A28" s="12">
        <v>9.1</v>
      </c>
      <c r="B28" s="101" t="s">
        <v>58</v>
      </c>
      <c r="C28" s="101"/>
      <c r="D28" s="101"/>
      <c r="E28" s="13" t="s">
        <v>64</v>
      </c>
      <c r="F28" s="16">
        <v>0</v>
      </c>
    </row>
    <row r="29" spans="1:6" x14ac:dyDescent="0.25">
      <c r="A29" s="12">
        <v>9.1999999999999993</v>
      </c>
      <c r="B29" s="101" t="s">
        <v>59</v>
      </c>
      <c r="C29" s="101"/>
      <c r="D29" s="101"/>
      <c r="E29" s="13" t="s">
        <v>64</v>
      </c>
      <c r="F29" s="86">
        <v>0</v>
      </c>
    </row>
    <row r="30" spans="1:6" x14ac:dyDescent="0.25">
      <c r="A30" s="12">
        <v>9.3000000000000007</v>
      </c>
      <c r="B30" s="101" t="s">
        <v>60</v>
      </c>
      <c r="C30" s="101"/>
      <c r="D30" s="101"/>
      <c r="E30" s="13" t="s">
        <v>64</v>
      </c>
      <c r="F30" s="16">
        <v>0</v>
      </c>
    </row>
    <row r="31" spans="1:6" x14ac:dyDescent="0.25">
      <c r="A31" s="12">
        <v>9.4</v>
      </c>
      <c r="B31" s="101" t="s">
        <v>61</v>
      </c>
      <c r="C31" s="101"/>
      <c r="D31" s="101"/>
      <c r="E31" s="13" t="s">
        <v>64</v>
      </c>
      <c r="F31" s="16">
        <v>0</v>
      </c>
    </row>
    <row r="32" spans="1:6" x14ac:dyDescent="0.25">
      <c r="A32" s="12">
        <v>9.5</v>
      </c>
      <c r="B32" s="101" t="s">
        <v>62</v>
      </c>
      <c r="C32" s="101"/>
      <c r="D32" s="101"/>
      <c r="E32" s="13" t="s">
        <v>64</v>
      </c>
      <c r="F32" s="86">
        <v>17390.850000000006</v>
      </c>
    </row>
    <row r="33" spans="1:6" ht="34.5" customHeight="1" x14ac:dyDescent="0.25">
      <c r="A33" s="12">
        <v>10</v>
      </c>
      <c r="B33" s="101" t="s">
        <v>66</v>
      </c>
      <c r="C33" s="101" t="s">
        <v>27</v>
      </c>
      <c r="D33" s="101" t="s">
        <v>28</v>
      </c>
      <c r="E33" s="13" t="s">
        <v>64</v>
      </c>
      <c r="F33" s="16">
        <v>0</v>
      </c>
    </row>
    <row r="34" spans="1:6" ht="42" customHeight="1" x14ac:dyDescent="0.25">
      <c r="A34" s="12">
        <v>11</v>
      </c>
      <c r="B34" s="101" t="s">
        <v>67</v>
      </c>
      <c r="C34" s="101"/>
      <c r="D34" s="101" t="s">
        <v>22</v>
      </c>
      <c r="E34" s="17" t="s">
        <v>22</v>
      </c>
      <c r="F34" s="11">
        <v>0</v>
      </c>
    </row>
    <row r="36" spans="1:6" ht="15.75" customHeight="1" x14ac:dyDescent="0.25">
      <c r="A36" s="114" t="s">
        <v>68</v>
      </c>
      <c r="B36" s="114"/>
      <c r="C36" s="114"/>
      <c r="D36" s="114"/>
      <c r="E36" s="114"/>
      <c r="F36" s="114"/>
    </row>
    <row r="37" spans="1:6" x14ac:dyDescent="0.25">
      <c r="A37" s="114"/>
      <c r="B37" s="114"/>
      <c r="C37" s="114"/>
      <c r="D37" s="114"/>
      <c r="E37" s="114"/>
      <c r="F37" s="114"/>
    </row>
    <row r="38" spans="1:6" x14ac:dyDescent="0.25">
      <c r="A38" s="114"/>
      <c r="B38" s="114"/>
      <c r="C38" s="114"/>
      <c r="D38" s="114"/>
      <c r="E38" s="114"/>
      <c r="F38" s="114"/>
    </row>
    <row r="39" spans="1:6" x14ac:dyDescent="0.25">
      <c r="A39" s="114"/>
      <c r="B39" s="114"/>
      <c r="C39" s="114"/>
      <c r="D39" s="114"/>
      <c r="E39" s="114"/>
      <c r="F39" s="114"/>
    </row>
    <row r="40" spans="1:6" x14ac:dyDescent="0.25">
      <c r="A40" s="114"/>
      <c r="B40" s="114"/>
      <c r="C40" s="114"/>
      <c r="D40" s="114"/>
      <c r="E40" s="114"/>
      <c r="F40" s="114"/>
    </row>
    <row r="41" spans="1:6" x14ac:dyDescent="0.25">
      <c r="A41" s="114"/>
      <c r="B41" s="114"/>
      <c r="C41" s="114"/>
      <c r="D41" s="114"/>
      <c r="E41" s="114"/>
      <c r="F41" s="114"/>
    </row>
  </sheetData>
  <sheetProtection algorithmName="SHA-512" hashValue="fDSEmDBKsyzCLuqweDSllD8VfZvGxc/dh+pDKXOJRZmKa6dd2Hg1DHx8NEiUxiBuFMBVYTs0dr9bBb9SK7pmTw==" saltValue="T1YuTxFZSMD/HQmWx8LwUA=="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сентябре 2020г.</v>
      </c>
      <c r="B1" s="115"/>
      <c r="C1" s="115"/>
      <c r="D1" s="115"/>
      <c r="E1" s="115"/>
      <c r="F1" s="18"/>
    </row>
    <row r="2" spans="1:6" x14ac:dyDescent="0.25">
      <c r="A2" s="19"/>
      <c r="B2" s="19"/>
      <c r="C2" s="19"/>
      <c r="D2" s="19"/>
      <c r="E2" s="19"/>
      <c r="F2" s="19"/>
    </row>
    <row r="3" spans="1:6" x14ac:dyDescent="0.25">
      <c r="A3" s="99" t="s">
        <v>13</v>
      </c>
      <c r="B3" s="99"/>
      <c r="C3" s="99"/>
      <c r="D3" s="99"/>
      <c r="E3" s="99"/>
      <c r="F3" s="20"/>
    </row>
    <row r="4" spans="1:6" x14ac:dyDescent="0.25">
      <c r="A4" s="100" t="s">
        <v>14</v>
      </c>
      <c r="B4" s="100"/>
      <c r="C4" s="100"/>
      <c r="D4" s="100"/>
      <c r="E4" s="100"/>
      <c r="F4" s="21"/>
    </row>
    <row r="5" spans="1:6" x14ac:dyDescent="0.25">
      <c r="A5" s="19"/>
      <c r="B5" s="19"/>
      <c r="C5" s="19"/>
      <c r="D5" s="19"/>
      <c r="E5" s="19"/>
      <c r="F5" s="19"/>
    </row>
    <row r="6" spans="1:6" x14ac:dyDescent="0.25">
      <c r="A6" s="22" t="s">
        <v>69</v>
      </c>
      <c r="B6" s="23"/>
    </row>
    <row r="7" spans="1:6" x14ac:dyDescent="0.25">
      <c r="A7" s="118" t="s">
        <v>70</v>
      </c>
      <c r="B7" s="116" t="s">
        <v>29</v>
      </c>
      <c r="C7" s="116"/>
      <c r="D7" s="116"/>
      <c r="E7" s="116"/>
      <c r="F7" s="24"/>
    </row>
    <row r="8" spans="1:6" x14ac:dyDescent="0.25">
      <c r="A8" s="119"/>
      <c r="B8" s="25" t="s">
        <v>0</v>
      </c>
      <c r="C8" s="25" t="s">
        <v>32</v>
      </c>
      <c r="D8" s="25" t="s">
        <v>33</v>
      </c>
      <c r="E8" s="25" t="s">
        <v>3</v>
      </c>
    </row>
    <row r="9" spans="1:6" x14ac:dyDescent="0.25">
      <c r="A9" s="26" t="s">
        <v>34</v>
      </c>
      <c r="B9" s="4">
        <f>СВЦЭМ!$D$14+'СЕТ СН'!F5+СВЦЭМ!$D$10+'СЕТ СН'!F8-'СЕТ СН'!F$16</f>
        <v>3390.2701228699998</v>
      </c>
      <c r="C9" s="4">
        <f>СВЦЭМ!$D$14+'СЕТ СН'!G5+СВЦЭМ!$D$10+'СЕТ СН'!G8-'СЕТ СН'!G$16</f>
        <v>3520.2701228699998</v>
      </c>
      <c r="D9" s="4">
        <f>СВЦЭМ!$D$14+'СЕТ СН'!H5+СВЦЭМ!$D$10+'СЕТ СН'!H8-'СЕТ СН'!H$16</f>
        <v>3590.2701228699998</v>
      </c>
      <c r="E9" s="4">
        <f>СВЦЭМ!$D$14+'СЕТ СН'!I5+СВЦЭМ!$D$10+'СЕТ СН'!I8-'СЕТ СН'!I$16</f>
        <v>3590.2701228699998</v>
      </c>
    </row>
    <row r="10" spans="1:6" x14ac:dyDescent="0.25">
      <c r="A10" s="26" t="s">
        <v>35</v>
      </c>
      <c r="B10" s="4">
        <f>СВЦЭМ!$D$15+'СЕТ СН'!F5+СВЦЭМ!$D$10+'СЕТ СН'!F8-'СЕТ СН'!F$16</f>
        <v>3985.3280798599999</v>
      </c>
      <c r="C10" s="4">
        <f>СВЦЭМ!$D$15+'СЕТ СН'!G5+СВЦЭМ!$D$10+'СЕТ СН'!G8-'СЕТ СН'!G$16</f>
        <v>4115.3280798599999</v>
      </c>
      <c r="D10" s="4">
        <f>СВЦЭМ!$D$15+'СЕТ СН'!H5+СВЦЭМ!$D$10+'СЕТ СН'!H8-'СЕТ СН'!H$16</f>
        <v>4185.3280798599999</v>
      </c>
      <c r="E10" s="4">
        <f>СВЦЭМ!$D$15+'СЕТ СН'!I5+СВЦЭМ!$D$10+'СЕТ СН'!I8-'СЕТ СН'!I$16</f>
        <v>4185.3280798599999</v>
      </c>
    </row>
    <row r="11" spans="1:6" x14ac:dyDescent="0.25">
      <c r="A11" s="26" t="s">
        <v>36</v>
      </c>
      <c r="B11" s="4">
        <f>СВЦЭМ!$D$16+'СЕТ СН'!F5+СВЦЭМ!$D$10+'СЕТ СН'!F8-'СЕТ СН'!F$16</f>
        <v>5456.8411466400003</v>
      </c>
      <c r="C11" s="4">
        <f>СВЦЭМ!$D$16+'СЕТ СН'!G5+СВЦЭМ!$D$10+'СЕТ СН'!G8-'СЕТ СН'!G$16</f>
        <v>5586.8411466400003</v>
      </c>
      <c r="D11" s="4">
        <f>СВЦЭМ!$D$16+'СЕТ СН'!H5+СВЦЭМ!$D$10+'СЕТ СН'!H8-'СЕТ СН'!H$16</f>
        <v>5656.8411466400003</v>
      </c>
      <c r="E11" s="4">
        <f>СВЦЭМ!$D$16+'СЕТ СН'!I5+СВЦЭМ!$D$10+'СЕТ СН'!I8-'СЕТ СН'!I$16</f>
        <v>5656.8411466400003</v>
      </c>
    </row>
    <row r="12" spans="1:6" x14ac:dyDescent="0.25">
      <c r="A12" s="117"/>
      <c r="B12" s="117"/>
      <c r="C12" s="117"/>
      <c r="D12" s="117"/>
      <c r="E12" s="117"/>
    </row>
    <row r="13" spans="1:6" x14ac:dyDescent="0.25">
      <c r="A13" s="27" t="s">
        <v>71</v>
      </c>
      <c r="B13" s="23"/>
    </row>
    <row r="14" spans="1:6" x14ac:dyDescent="0.25">
      <c r="A14" s="118" t="s">
        <v>70</v>
      </c>
      <c r="B14" s="116" t="s">
        <v>29</v>
      </c>
      <c r="C14" s="116"/>
      <c r="D14" s="116"/>
      <c r="E14" s="116"/>
    </row>
    <row r="15" spans="1:6" x14ac:dyDescent="0.25">
      <c r="A15" s="119"/>
      <c r="B15" s="25" t="s">
        <v>0</v>
      </c>
      <c r="C15" s="25" t="s">
        <v>32</v>
      </c>
      <c r="D15" s="25" t="s">
        <v>33</v>
      </c>
      <c r="E15" s="25" t="s">
        <v>3</v>
      </c>
    </row>
    <row r="16" spans="1:6" x14ac:dyDescent="0.25">
      <c r="A16" s="26" t="s">
        <v>34</v>
      </c>
      <c r="B16" s="28">
        <f>СВЦЭМ!$D$14+'СЕТ СН'!F5+СВЦЭМ!$D$10+'СЕТ СН'!F8-'СЕТ СН'!F$16</f>
        <v>3390.2701228699998</v>
      </c>
      <c r="C16" s="28">
        <f>СВЦЭМ!$D$14+'СЕТ СН'!G5+СВЦЭМ!$D$10+'СЕТ СН'!G8-'СЕТ СН'!G$16</f>
        <v>3520.2701228699998</v>
      </c>
      <c r="D16" s="28">
        <f>СВЦЭМ!$D$14+'СЕТ СН'!H5+СВЦЭМ!$D$10+'СЕТ СН'!H8-'СЕТ СН'!H$16</f>
        <v>3590.2701228699998</v>
      </c>
      <c r="E16" s="28">
        <f>СВЦЭМ!$D$14+'СЕТ СН'!I5+СВЦЭМ!$D$10+'СЕТ СН'!I8-'СЕТ СН'!I$16</f>
        <v>3590.2701228699998</v>
      </c>
    </row>
    <row r="17" spans="1:5" x14ac:dyDescent="0.25">
      <c r="A17" s="26" t="s">
        <v>37</v>
      </c>
      <c r="B17" s="28">
        <f>СВЦЭМ!$D$17+'СЕТ СН'!F5+СВЦЭМ!$D$10+'СЕТ СН'!F8-'СЕТ СН'!F$16</f>
        <v>4362.5210150299999</v>
      </c>
      <c r="C17" s="28">
        <f>СВЦЭМ!$D$17+'СЕТ СН'!G5+СВЦЭМ!$D$10+'СЕТ СН'!G8-'СЕТ СН'!G$16</f>
        <v>4492.5210150299999</v>
      </c>
      <c r="D17" s="28">
        <f>СВЦЭМ!$D$17+'СЕТ СН'!H5+СВЦЭМ!$D$10+'СЕТ СН'!H8-'СЕТ СН'!H$16</f>
        <v>4562.5210150299999</v>
      </c>
      <c r="E17" s="28">
        <f>СВЦЭМ!$D$17+'СЕТ СН'!I5+СВЦЭМ!$D$10+'СЕТ СН'!I8-'СЕТ СН'!I$16</f>
        <v>4562.5210150299999</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сентябре 2020г.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1" t="s">
        <v>38</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15.75" x14ac:dyDescent="0.2">
      <c r="A4" s="121" t="s">
        <v>8</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2"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01.09.2020</v>
      </c>
      <c r="B12" s="36">
        <f>SUMIFS(СВЦЭМ!$C$33:$C$776,СВЦЭМ!$A$33:$A$776,$A12,СВЦЭМ!$B$33:$B$776,B$11)+'СЕТ СН'!$F$9+СВЦЭМ!$D$10+'СЕТ СН'!$F$5-'СЕТ СН'!$F$17</f>
        <v>3401.9698409500002</v>
      </c>
      <c r="C12" s="36">
        <f>SUMIFS(СВЦЭМ!$C$33:$C$776,СВЦЭМ!$A$33:$A$776,$A12,СВЦЭМ!$B$33:$B$776,C$11)+'СЕТ СН'!$F$9+СВЦЭМ!$D$10+'СЕТ СН'!$F$5-'СЕТ СН'!$F$17</f>
        <v>3454.45670703</v>
      </c>
      <c r="D12" s="36">
        <f>SUMIFS(СВЦЭМ!$C$33:$C$776,СВЦЭМ!$A$33:$A$776,$A12,СВЦЭМ!$B$33:$B$776,D$11)+'СЕТ СН'!$F$9+СВЦЭМ!$D$10+'СЕТ СН'!$F$5-'СЕТ СН'!$F$17</f>
        <v>3474.5854207100001</v>
      </c>
      <c r="E12" s="36">
        <f>SUMIFS(СВЦЭМ!$C$33:$C$776,СВЦЭМ!$A$33:$A$776,$A12,СВЦЭМ!$B$33:$B$776,E$11)+'СЕТ СН'!$F$9+СВЦЭМ!$D$10+'СЕТ СН'!$F$5-'СЕТ СН'!$F$17</f>
        <v>3489.9336469899999</v>
      </c>
      <c r="F12" s="36">
        <f>SUMIFS(СВЦЭМ!$C$33:$C$776,СВЦЭМ!$A$33:$A$776,$A12,СВЦЭМ!$B$33:$B$776,F$11)+'СЕТ СН'!$F$9+СВЦЭМ!$D$10+'СЕТ СН'!$F$5-'СЕТ СН'!$F$17</f>
        <v>3499.7740351100001</v>
      </c>
      <c r="G12" s="36">
        <f>SUMIFS(СВЦЭМ!$C$33:$C$776,СВЦЭМ!$A$33:$A$776,$A12,СВЦЭМ!$B$33:$B$776,G$11)+'СЕТ СН'!$F$9+СВЦЭМ!$D$10+'СЕТ СН'!$F$5-'СЕТ СН'!$F$17</f>
        <v>3500.7264643600001</v>
      </c>
      <c r="H12" s="36">
        <f>SUMIFS(СВЦЭМ!$C$33:$C$776,СВЦЭМ!$A$33:$A$776,$A12,СВЦЭМ!$B$33:$B$776,H$11)+'СЕТ СН'!$F$9+СВЦЭМ!$D$10+'СЕТ СН'!$F$5-'СЕТ СН'!$F$17</f>
        <v>3482.27765073</v>
      </c>
      <c r="I12" s="36">
        <f>SUMIFS(СВЦЭМ!$C$33:$C$776,СВЦЭМ!$A$33:$A$776,$A12,СВЦЭМ!$B$33:$B$776,I$11)+'СЕТ СН'!$F$9+СВЦЭМ!$D$10+'СЕТ СН'!$F$5-'СЕТ СН'!$F$17</f>
        <v>3444.85509976</v>
      </c>
      <c r="J12" s="36">
        <f>SUMIFS(СВЦЭМ!$C$33:$C$776,СВЦЭМ!$A$33:$A$776,$A12,СВЦЭМ!$B$33:$B$776,J$11)+'СЕТ СН'!$F$9+СВЦЭМ!$D$10+'СЕТ СН'!$F$5-'СЕТ СН'!$F$17</f>
        <v>3390.9274236599999</v>
      </c>
      <c r="K12" s="36">
        <f>SUMIFS(СВЦЭМ!$C$33:$C$776,СВЦЭМ!$A$33:$A$776,$A12,СВЦЭМ!$B$33:$B$776,K$11)+'СЕТ СН'!$F$9+СВЦЭМ!$D$10+'СЕТ СН'!$F$5-'СЕТ СН'!$F$17</f>
        <v>3371.9258823800001</v>
      </c>
      <c r="L12" s="36">
        <f>SUMIFS(СВЦЭМ!$C$33:$C$776,СВЦЭМ!$A$33:$A$776,$A12,СВЦЭМ!$B$33:$B$776,L$11)+'СЕТ СН'!$F$9+СВЦЭМ!$D$10+'СЕТ СН'!$F$5-'СЕТ СН'!$F$17</f>
        <v>3367.27920778</v>
      </c>
      <c r="M12" s="36">
        <f>SUMIFS(СВЦЭМ!$C$33:$C$776,СВЦЭМ!$A$33:$A$776,$A12,СВЦЭМ!$B$33:$B$776,M$11)+'СЕТ СН'!$F$9+СВЦЭМ!$D$10+'СЕТ СН'!$F$5-'СЕТ СН'!$F$17</f>
        <v>3372.9291927700001</v>
      </c>
      <c r="N12" s="36">
        <f>SUMIFS(СВЦЭМ!$C$33:$C$776,СВЦЭМ!$A$33:$A$776,$A12,СВЦЭМ!$B$33:$B$776,N$11)+'СЕТ СН'!$F$9+СВЦЭМ!$D$10+'СЕТ СН'!$F$5-'СЕТ СН'!$F$17</f>
        <v>3397.6671884699999</v>
      </c>
      <c r="O12" s="36">
        <f>SUMIFS(СВЦЭМ!$C$33:$C$776,СВЦЭМ!$A$33:$A$776,$A12,СВЦЭМ!$B$33:$B$776,O$11)+'СЕТ СН'!$F$9+СВЦЭМ!$D$10+'СЕТ СН'!$F$5-'СЕТ СН'!$F$17</f>
        <v>3395.4488984600002</v>
      </c>
      <c r="P12" s="36">
        <f>SUMIFS(СВЦЭМ!$C$33:$C$776,СВЦЭМ!$A$33:$A$776,$A12,СВЦЭМ!$B$33:$B$776,P$11)+'СЕТ СН'!$F$9+СВЦЭМ!$D$10+'СЕТ СН'!$F$5-'СЕТ СН'!$F$17</f>
        <v>3392.7294619700001</v>
      </c>
      <c r="Q12" s="36">
        <f>SUMIFS(СВЦЭМ!$C$33:$C$776,СВЦЭМ!$A$33:$A$776,$A12,СВЦЭМ!$B$33:$B$776,Q$11)+'СЕТ СН'!$F$9+СВЦЭМ!$D$10+'СЕТ СН'!$F$5-'СЕТ СН'!$F$17</f>
        <v>3397.55031216</v>
      </c>
      <c r="R12" s="36">
        <f>SUMIFS(СВЦЭМ!$C$33:$C$776,СВЦЭМ!$A$33:$A$776,$A12,СВЦЭМ!$B$33:$B$776,R$11)+'СЕТ СН'!$F$9+СВЦЭМ!$D$10+'СЕТ СН'!$F$5-'СЕТ СН'!$F$17</f>
        <v>3385.2265511700002</v>
      </c>
      <c r="S12" s="36">
        <f>SUMIFS(СВЦЭМ!$C$33:$C$776,СВЦЭМ!$A$33:$A$776,$A12,СВЦЭМ!$B$33:$B$776,S$11)+'СЕТ СН'!$F$9+СВЦЭМ!$D$10+'СЕТ СН'!$F$5-'СЕТ СН'!$F$17</f>
        <v>3391.9349855300002</v>
      </c>
      <c r="T12" s="36">
        <f>SUMIFS(СВЦЭМ!$C$33:$C$776,СВЦЭМ!$A$33:$A$776,$A12,СВЦЭМ!$B$33:$B$776,T$11)+'СЕТ СН'!$F$9+СВЦЭМ!$D$10+'СЕТ СН'!$F$5-'СЕТ СН'!$F$17</f>
        <v>3384.3545794900001</v>
      </c>
      <c r="U12" s="36">
        <f>SUMIFS(СВЦЭМ!$C$33:$C$776,СВЦЭМ!$A$33:$A$776,$A12,СВЦЭМ!$B$33:$B$776,U$11)+'СЕТ СН'!$F$9+СВЦЭМ!$D$10+'СЕТ СН'!$F$5-'СЕТ СН'!$F$17</f>
        <v>3379.5279653100001</v>
      </c>
      <c r="V12" s="36">
        <f>SUMIFS(СВЦЭМ!$C$33:$C$776,СВЦЭМ!$A$33:$A$776,$A12,СВЦЭМ!$B$33:$B$776,V$11)+'СЕТ СН'!$F$9+СВЦЭМ!$D$10+'СЕТ СН'!$F$5-'СЕТ СН'!$F$17</f>
        <v>3369.4523398800002</v>
      </c>
      <c r="W12" s="36">
        <f>SUMIFS(СВЦЭМ!$C$33:$C$776,СВЦЭМ!$A$33:$A$776,$A12,СВЦЭМ!$B$33:$B$776,W$11)+'СЕТ СН'!$F$9+СВЦЭМ!$D$10+'СЕТ СН'!$F$5-'СЕТ СН'!$F$17</f>
        <v>3355.0467124000002</v>
      </c>
      <c r="X12" s="36">
        <f>SUMIFS(СВЦЭМ!$C$33:$C$776,СВЦЭМ!$A$33:$A$776,$A12,СВЦЭМ!$B$33:$B$776,X$11)+'СЕТ СН'!$F$9+СВЦЭМ!$D$10+'СЕТ СН'!$F$5-'СЕТ СН'!$F$17</f>
        <v>3379.0725641899999</v>
      </c>
      <c r="Y12" s="36">
        <f>SUMIFS(СВЦЭМ!$C$33:$C$776,СВЦЭМ!$A$33:$A$776,$A12,СВЦЭМ!$B$33:$B$776,Y$11)+'СЕТ СН'!$F$9+СВЦЭМ!$D$10+'СЕТ СН'!$F$5-'СЕТ СН'!$F$17</f>
        <v>3443.70780302</v>
      </c>
      <c r="AA12" s="37"/>
    </row>
    <row r="13" spans="1:27" ht="15.75" x14ac:dyDescent="0.2">
      <c r="A13" s="35">
        <f>A12+1</f>
        <v>44076</v>
      </c>
      <c r="B13" s="36">
        <f>SUMIFS(СВЦЭМ!$C$33:$C$776,СВЦЭМ!$A$33:$A$776,$A13,СВЦЭМ!$B$33:$B$776,B$11)+'СЕТ СН'!$F$9+СВЦЭМ!$D$10+'СЕТ СН'!$F$5-'СЕТ СН'!$F$17</f>
        <v>3469.98243645</v>
      </c>
      <c r="C13" s="36">
        <f>SUMIFS(СВЦЭМ!$C$33:$C$776,СВЦЭМ!$A$33:$A$776,$A13,СВЦЭМ!$B$33:$B$776,C$11)+'СЕТ СН'!$F$9+СВЦЭМ!$D$10+'СЕТ СН'!$F$5-'СЕТ СН'!$F$17</f>
        <v>3529.4970078199999</v>
      </c>
      <c r="D13" s="36">
        <f>SUMIFS(СВЦЭМ!$C$33:$C$776,СВЦЭМ!$A$33:$A$776,$A13,СВЦЭМ!$B$33:$B$776,D$11)+'СЕТ СН'!$F$9+СВЦЭМ!$D$10+'СЕТ СН'!$F$5-'СЕТ СН'!$F$17</f>
        <v>3571.0069311300003</v>
      </c>
      <c r="E13" s="36">
        <f>SUMIFS(СВЦЭМ!$C$33:$C$776,СВЦЭМ!$A$33:$A$776,$A13,СВЦЭМ!$B$33:$B$776,E$11)+'СЕТ СН'!$F$9+СВЦЭМ!$D$10+'СЕТ СН'!$F$5-'СЕТ СН'!$F$17</f>
        <v>3588.3890057999997</v>
      </c>
      <c r="F13" s="36">
        <f>SUMIFS(СВЦЭМ!$C$33:$C$776,СВЦЭМ!$A$33:$A$776,$A13,СВЦЭМ!$B$33:$B$776,F$11)+'СЕТ СН'!$F$9+СВЦЭМ!$D$10+'СЕТ СН'!$F$5-'СЕТ СН'!$F$17</f>
        <v>3588.4250414899998</v>
      </c>
      <c r="G13" s="36">
        <f>SUMIFS(СВЦЭМ!$C$33:$C$776,СВЦЭМ!$A$33:$A$776,$A13,СВЦЭМ!$B$33:$B$776,G$11)+'СЕТ СН'!$F$9+СВЦЭМ!$D$10+'СЕТ СН'!$F$5-'СЕТ СН'!$F$17</f>
        <v>3557.3319732999998</v>
      </c>
      <c r="H13" s="36">
        <f>SUMIFS(СВЦЭМ!$C$33:$C$776,СВЦЭМ!$A$33:$A$776,$A13,СВЦЭМ!$B$33:$B$776,H$11)+'СЕТ СН'!$F$9+СВЦЭМ!$D$10+'СЕТ СН'!$F$5-'СЕТ СН'!$F$17</f>
        <v>3509.7976897399999</v>
      </c>
      <c r="I13" s="36">
        <f>SUMIFS(СВЦЭМ!$C$33:$C$776,СВЦЭМ!$A$33:$A$776,$A13,СВЦЭМ!$B$33:$B$776,I$11)+'СЕТ СН'!$F$9+СВЦЭМ!$D$10+'СЕТ СН'!$F$5-'СЕТ СН'!$F$17</f>
        <v>3437.5227434100002</v>
      </c>
      <c r="J13" s="36">
        <f>SUMIFS(СВЦЭМ!$C$33:$C$776,СВЦЭМ!$A$33:$A$776,$A13,СВЦЭМ!$B$33:$B$776,J$11)+'СЕТ СН'!$F$9+СВЦЭМ!$D$10+'СЕТ СН'!$F$5-'СЕТ СН'!$F$17</f>
        <v>3374.85390813</v>
      </c>
      <c r="K13" s="36">
        <f>SUMIFS(СВЦЭМ!$C$33:$C$776,СВЦЭМ!$A$33:$A$776,$A13,СВЦЭМ!$B$33:$B$776,K$11)+'СЕТ СН'!$F$9+СВЦЭМ!$D$10+'СЕТ СН'!$F$5-'СЕТ СН'!$F$17</f>
        <v>3373.6108173699999</v>
      </c>
      <c r="L13" s="36">
        <f>SUMIFS(СВЦЭМ!$C$33:$C$776,СВЦЭМ!$A$33:$A$776,$A13,СВЦЭМ!$B$33:$B$776,L$11)+'СЕТ СН'!$F$9+СВЦЭМ!$D$10+'СЕТ СН'!$F$5-'СЕТ СН'!$F$17</f>
        <v>3379.6958191100002</v>
      </c>
      <c r="M13" s="36">
        <f>SUMIFS(СВЦЭМ!$C$33:$C$776,СВЦЭМ!$A$33:$A$776,$A13,СВЦЭМ!$B$33:$B$776,M$11)+'СЕТ СН'!$F$9+СВЦЭМ!$D$10+'СЕТ СН'!$F$5-'СЕТ СН'!$F$17</f>
        <v>3381.0306417500001</v>
      </c>
      <c r="N13" s="36">
        <f>SUMIFS(СВЦЭМ!$C$33:$C$776,СВЦЭМ!$A$33:$A$776,$A13,СВЦЭМ!$B$33:$B$776,N$11)+'СЕТ СН'!$F$9+СВЦЭМ!$D$10+'СЕТ СН'!$F$5-'СЕТ СН'!$F$17</f>
        <v>3392.6984504000002</v>
      </c>
      <c r="O13" s="36">
        <f>SUMIFS(СВЦЭМ!$C$33:$C$776,СВЦЭМ!$A$33:$A$776,$A13,СВЦЭМ!$B$33:$B$776,O$11)+'СЕТ СН'!$F$9+СВЦЭМ!$D$10+'СЕТ СН'!$F$5-'СЕТ СН'!$F$17</f>
        <v>3397.70944792</v>
      </c>
      <c r="P13" s="36">
        <f>SUMIFS(СВЦЭМ!$C$33:$C$776,СВЦЭМ!$A$33:$A$776,$A13,СВЦЭМ!$B$33:$B$776,P$11)+'СЕТ СН'!$F$9+СВЦЭМ!$D$10+'СЕТ СН'!$F$5-'СЕТ СН'!$F$17</f>
        <v>3402.60848046</v>
      </c>
      <c r="Q13" s="36">
        <f>SUMIFS(СВЦЭМ!$C$33:$C$776,СВЦЭМ!$A$33:$A$776,$A13,СВЦЭМ!$B$33:$B$776,Q$11)+'СЕТ СН'!$F$9+СВЦЭМ!$D$10+'СЕТ СН'!$F$5-'СЕТ СН'!$F$17</f>
        <v>3401.19412788</v>
      </c>
      <c r="R13" s="36">
        <f>SUMIFS(СВЦЭМ!$C$33:$C$776,СВЦЭМ!$A$33:$A$776,$A13,СВЦЭМ!$B$33:$B$776,R$11)+'СЕТ СН'!$F$9+СВЦЭМ!$D$10+'СЕТ СН'!$F$5-'СЕТ СН'!$F$17</f>
        <v>3391.97874013</v>
      </c>
      <c r="S13" s="36">
        <f>SUMIFS(СВЦЭМ!$C$33:$C$776,СВЦЭМ!$A$33:$A$776,$A13,СВЦЭМ!$B$33:$B$776,S$11)+'СЕТ СН'!$F$9+СВЦЭМ!$D$10+'СЕТ СН'!$F$5-'СЕТ СН'!$F$17</f>
        <v>3389.3266067100003</v>
      </c>
      <c r="T13" s="36">
        <f>SUMIFS(СВЦЭМ!$C$33:$C$776,СВЦЭМ!$A$33:$A$776,$A13,СВЦЭМ!$B$33:$B$776,T$11)+'СЕТ СН'!$F$9+СВЦЭМ!$D$10+'СЕТ СН'!$F$5-'СЕТ СН'!$F$17</f>
        <v>3345.87215474</v>
      </c>
      <c r="U13" s="36">
        <f>SUMIFS(СВЦЭМ!$C$33:$C$776,СВЦЭМ!$A$33:$A$776,$A13,СВЦЭМ!$B$33:$B$776,U$11)+'СЕТ СН'!$F$9+СВЦЭМ!$D$10+'СЕТ СН'!$F$5-'СЕТ СН'!$F$17</f>
        <v>3324.4045356900001</v>
      </c>
      <c r="V13" s="36">
        <f>SUMIFS(СВЦЭМ!$C$33:$C$776,СВЦЭМ!$A$33:$A$776,$A13,СВЦЭМ!$B$33:$B$776,V$11)+'СЕТ СН'!$F$9+СВЦЭМ!$D$10+'СЕТ СН'!$F$5-'СЕТ СН'!$F$17</f>
        <v>3309.5573182400003</v>
      </c>
      <c r="W13" s="36">
        <f>SUMIFS(СВЦЭМ!$C$33:$C$776,СВЦЭМ!$A$33:$A$776,$A13,СВЦЭМ!$B$33:$B$776,W$11)+'СЕТ СН'!$F$9+СВЦЭМ!$D$10+'СЕТ СН'!$F$5-'СЕТ СН'!$F$17</f>
        <v>3313.4707682100002</v>
      </c>
      <c r="X13" s="36">
        <f>SUMIFS(СВЦЭМ!$C$33:$C$776,СВЦЭМ!$A$33:$A$776,$A13,СВЦЭМ!$B$33:$B$776,X$11)+'СЕТ СН'!$F$9+СВЦЭМ!$D$10+'СЕТ СН'!$F$5-'СЕТ СН'!$F$17</f>
        <v>3367.1102789300003</v>
      </c>
      <c r="Y13" s="36">
        <f>SUMIFS(СВЦЭМ!$C$33:$C$776,СВЦЭМ!$A$33:$A$776,$A13,СВЦЭМ!$B$33:$B$776,Y$11)+'СЕТ СН'!$F$9+СВЦЭМ!$D$10+'СЕТ СН'!$F$5-'СЕТ СН'!$F$17</f>
        <v>3401.6117836399999</v>
      </c>
    </row>
    <row r="14" spans="1:27" ht="15.75" x14ac:dyDescent="0.2">
      <c r="A14" s="35">
        <f t="shared" ref="A14:A42" si="0">A13+1</f>
        <v>44077</v>
      </c>
      <c r="B14" s="36">
        <f>SUMIFS(СВЦЭМ!$C$33:$C$776,СВЦЭМ!$A$33:$A$776,$A14,СВЦЭМ!$B$33:$B$776,B$11)+'СЕТ СН'!$F$9+СВЦЭМ!$D$10+'СЕТ СН'!$F$5-'СЕТ СН'!$F$17</f>
        <v>3500.0949236900001</v>
      </c>
      <c r="C14" s="36">
        <f>SUMIFS(СВЦЭМ!$C$33:$C$776,СВЦЭМ!$A$33:$A$776,$A14,СВЦЭМ!$B$33:$B$776,C$11)+'СЕТ СН'!$F$9+СВЦЭМ!$D$10+'СЕТ СН'!$F$5-'СЕТ СН'!$F$17</f>
        <v>3526.2339575699998</v>
      </c>
      <c r="D14" s="36">
        <f>SUMIFS(СВЦЭМ!$C$33:$C$776,СВЦЭМ!$A$33:$A$776,$A14,СВЦЭМ!$B$33:$B$776,D$11)+'СЕТ СН'!$F$9+СВЦЭМ!$D$10+'СЕТ СН'!$F$5-'СЕТ СН'!$F$17</f>
        <v>3509.4905484599999</v>
      </c>
      <c r="E14" s="36">
        <f>SUMIFS(СВЦЭМ!$C$33:$C$776,СВЦЭМ!$A$33:$A$776,$A14,СВЦЭМ!$B$33:$B$776,E$11)+'СЕТ СН'!$F$9+СВЦЭМ!$D$10+'СЕТ СН'!$F$5-'СЕТ СН'!$F$17</f>
        <v>3507.4164308700001</v>
      </c>
      <c r="F14" s="36">
        <f>SUMIFS(СВЦЭМ!$C$33:$C$776,СВЦЭМ!$A$33:$A$776,$A14,СВЦЭМ!$B$33:$B$776,F$11)+'СЕТ СН'!$F$9+СВЦЭМ!$D$10+'СЕТ СН'!$F$5-'СЕТ СН'!$F$17</f>
        <v>3505.9590097400001</v>
      </c>
      <c r="G14" s="36">
        <f>SUMIFS(СВЦЭМ!$C$33:$C$776,СВЦЭМ!$A$33:$A$776,$A14,СВЦЭМ!$B$33:$B$776,G$11)+'СЕТ СН'!$F$9+СВЦЭМ!$D$10+'СЕТ СН'!$F$5-'СЕТ СН'!$F$17</f>
        <v>3511.8728833700002</v>
      </c>
      <c r="H14" s="36">
        <f>SUMIFS(СВЦЭМ!$C$33:$C$776,СВЦЭМ!$A$33:$A$776,$A14,СВЦЭМ!$B$33:$B$776,H$11)+'СЕТ СН'!$F$9+СВЦЭМ!$D$10+'СЕТ СН'!$F$5-'СЕТ СН'!$F$17</f>
        <v>3495.0836064</v>
      </c>
      <c r="I14" s="36">
        <f>SUMIFS(СВЦЭМ!$C$33:$C$776,СВЦЭМ!$A$33:$A$776,$A14,СВЦЭМ!$B$33:$B$776,I$11)+'СЕТ СН'!$F$9+СВЦЭМ!$D$10+'СЕТ СН'!$F$5-'СЕТ СН'!$F$17</f>
        <v>3424.2195083900001</v>
      </c>
      <c r="J14" s="36">
        <f>SUMIFS(СВЦЭМ!$C$33:$C$776,СВЦЭМ!$A$33:$A$776,$A14,СВЦЭМ!$B$33:$B$776,J$11)+'СЕТ СН'!$F$9+СВЦЭМ!$D$10+'СЕТ СН'!$F$5-'СЕТ СН'!$F$17</f>
        <v>3406.5121185400003</v>
      </c>
      <c r="K14" s="36">
        <f>SUMIFS(СВЦЭМ!$C$33:$C$776,СВЦЭМ!$A$33:$A$776,$A14,СВЦЭМ!$B$33:$B$776,K$11)+'СЕТ СН'!$F$9+СВЦЭМ!$D$10+'СЕТ СН'!$F$5-'СЕТ СН'!$F$17</f>
        <v>3440.0568755899999</v>
      </c>
      <c r="L14" s="36">
        <f>SUMIFS(СВЦЭМ!$C$33:$C$776,СВЦЭМ!$A$33:$A$776,$A14,СВЦЭМ!$B$33:$B$776,L$11)+'СЕТ СН'!$F$9+СВЦЭМ!$D$10+'СЕТ СН'!$F$5-'СЕТ СН'!$F$17</f>
        <v>3427.65092869</v>
      </c>
      <c r="M14" s="36">
        <f>SUMIFS(СВЦЭМ!$C$33:$C$776,СВЦЭМ!$A$33:$A$776,$A14,СВЦЭМ!$B$33:$B$776,M$11)+'СЕТ СН'!$F$9+СВЦЭМ!$D$10+'СЕТ СН'!$F$5-'СЕТ СН'!$F$17</f>
        <v>3443.47786146</v>
      </c>
      <c r="N14" s="36">
        <f>SUMIFS(СВЦЭМ!$C$33:$C$776,СВЦЭМ!$A$33:$A$776,$A14,СВЦЭМ!$B$33:$B$776,N$11)+'СЕТ СН'!$F$9+СВЦЭМ!$D$10+'СЕТ СН'!$F$5-'СЕТ СН'!$F$17</f>
        <v>3450.6245146700003</v>
      </c>
      <c r="O14" s="36">
        <f>SUMIFS(СВЦЭМ!$C$33:$C$776,СВЦЭМ!$A$33:$A$776,$A14,СВЦЭМ!$B$33:$B$776,O$11)+'СЕТ СН'!$F$9+СВЦЭМ!$D$10+'СЕТ СН'!$F$5-'СЕТ СН'!$F$17</f>
        <v>3450.3015755000001</v>
      </c>
      <c r="P14" s="36">
        <f>SUMIFS(СВЦЭМ!$C$33:$C$776,СВЦЭМ!$A$33:$A$776,$A14,СВЦЭМ!$B$33:$B$776,P$11)+'СЕТ СН'!$F$9+СВЦЭМ!$D$10+'СЕТ СН'!$F$5-'СЕТ СН'!$F$17</f>
        <v>3455.8561403600002</v>
      </c>
      <c r="Q14" s="36">
        <f>SUMIFS(СВЦЭМ!$C$33:$C$776,СВЦЭМ!$A$33:$A$776,$A14,СВЦЭМ!$B$33:$B$776,Q$11)+'СЕТ СН'!$F$9+СВЦЭМ!$D$10+'СЕТ СН'!$F$5-'СЕТ СН'!$F$17</f>
        <v>3452.9175408800002</v>
      </c>
      <c r="R14" s="36">
        <f>SUMIFS(СВЦЭМ!$C$33:$C$776,СВЦЭМ!$A$33:$A$776,$A14,СВЦЭМ!$B$33:$B$776,R$11)+'СЕТ СН'!$F$9+СВЦЭМ!$D$10+'СЕТ СН'!$F$5-'СЕТ СН'!$F$17</f>
        <v>3447.4391877899998</v>
      </c>
      <c r="S14" s="36">
        <f>SUMIFS(СВЦЭМ!$C$33:$C$776,СВЦЭМ!$A$33:$A$776,$A14,СВЦЭМ!$B$33:$B$776,S$11)+'СЕТ СН'!$F$9+СВЦЭМ!$D$10+'СЕТ СН'!$F$5-'СЕТ СН'!$F$17</f>
        <v>3448.1417520700002</v>
      </c>
      <c r="T14" s="36">
        <f>SUMIFS(СВЦЭМ!$C$33:$C$776,СВЦЭМ!$A$33:$A$776,$A14,СВЦЭМ!$B$33:$B$776,T$11)+'СЕТ СН'!$F$9+СВЦЭМ!$D$10+'СЕТ СН'!$F$5-'СЕТ СН'!$F$17</f>
        <v>3407.29559961</v>
      </c>
      <c r="U14" s="36">
        <f>SUMIFS(СВЦЭМ!$C$33:$C$776,СВЦЭМ!$A$33:$A$776,$A14,СВЦЭМ!$B$33:$B$776,U$11)+'СЕТ СН'!$F$9+СВЦЭМ!$D$10+'СЕТ СН'!$F$5-'СЕТ СН'!$F$17</f>
        <v>3389.0062935000001</v>
      </c>
      <c r="V14" s="36">
        <f>SUMIFS(СВЦЭМ!$C$33:$C$776,СВЦЭМ!$A$33:$A$776,$A14,СВЦЭМ!$B$33:$B$776,V$11)+'СЕТ СН'!$F$9+СВЦЭМ!$D$10+'СЕТ СН'!$F$5-'СЕТ СН'!$F$17</f>
        <v>3389.4612674499999</v>
      </c>
      <c r="W14" s="36">
        <f>SUMIFS(СВЦЭМ!$C$33:$C$776,СВЦЭМ!$A$33:$A$776,$A14,СВЦЭМ!$B$33:$B$776,W$11)+'СЕТ СН'!$F$9+СВЦЭМ!$D$10+'СЕТ СН'!$F$5-'СЕТ СН'!$F$17</f>
        <v>3383.4914562600002</v>
      </c>
      <c r="X14" s="36">
        <f>SUMIFS(СВЦЭМ!$C$33:$C$776,СВЦЭМ!$A$33:$A$776,$A14,СВЦЭМ!$B$33:$B$776,X$11)+'СЕТ СН'!$F$9+СВЦЭМ!$D$10+'СЕТ СН'!$F$5-'СЕТ СН'!$F$17</f>
        <v>3440.88486435</v>
      </c>
      <c r="Y14" s="36">
        <f>SUMIFS(СВЦЭМ!$C$33:$C$776,СВЦЭМ!$A$33:$A$776,$A14,СВЦЭМ!$B$33:$B$776,Y$11)+'СЕТ СН'!$F$9+СВЦЭМ!$D$10+'СЕТ СН'!$F$5-'СЕТ СН'!$F$17</f>
        <v>3443.61256946</v>
      </c>
    </row>
    <row r="15" spans="1:27" ht="15.75" x14ac:dyDescent="0.2">
      <c r="A15" s="35">
        <f t="shared" si="0"/>
        <v>44078</v>
      </c>
      <c r="B15" s="36">
        <f>SUMIFS(СВЦЭМ!$C$33:$C$776,СВЦЭМ!$A$33:$A$776,$A15,СВЦЭМ!$B$33:$B$776,B$11)+'СЕТ СН'!$F$9+СВЦЭМ!$D$10+'СЕТ СН'!$F$5-'СЕТ СН'!$F$17</f>
        <v>3526.5590584800002</v>
      </c>
      <c r="C15" s="36">
        <f>SUMIFS(СВЦЭМ!$C$33:$C$776,СВЦЭМ!$A$33:$A$776,$A15,СВЦЭМ!$B$34:$B$777,C$11)+'СЕТ СН'!$F$9+СВЦЭМ!$D$10+'СЕТ СН'!$F$5-'СЕТ СН'!$F$17</f>
        <v>3526.5590584800002</v>
      </c>
      <c r="D15" s="36">
        <f>SUMIFS(СВЦЭМ!$C$33:$C$776,СВЦЭМ!$A$33:$A$776,$A15,СВЦЭМ!$B$33:$B$776,D$11)+'СЕТ СН'!$F$9+СВЦЭМ!$D$10+'СЕТ СН'!$F$5-'СЕТ СН'!$F$17</f>
        <v>3504.95791865</v>
      </c>
      <c r="E15" s="36">
        <f>SUMIFS(СВЦЭМ!$C$33:$C$776,СВЦЭМ!$A$33:$A$776,$A15,СВЦЭМ!$B$33:$B$776,E$11)+'СЕТ СН'!$F$9+СВЦЭМ!$D$10+'СЕТ СН'!$F$5-'СЕТ СН'!$F$17</f>
        <v>3502.8461203500001</v>
      </c>
      <c r="F15" s="36">
        <f>SUMIFS(СВЦЭМ!$C$33:$C$776,СВЦЭМ!$A$33:$A$776,$A15,СВЦЭМ!$B$33:$B$776,F$11)+'СЕТ СН'!$F$9+СВЦЭМ!$D$10+'СЕТ СН'!$F$5-'СЕТ СН'!$F$17</f>
        <v>3506.4859123900001</v>
      </c>
      <c r="G15" s="36">
        <f>SUMIFS(СВЦЭМ!$C$33:$C$776,СВЦЭМ!$A$33:$A$776,$A15,СВЦЭМ!$B$33:$B$776,G$11)+'СЕТ СН'!$F$9+СВЦЭМ!$D$10+'СЕТ СН'!$F$5-'СЕТ СН'!$F$17</f>
        <v>3508.3366427400001</v>
      </c>
      <c r="H15" s="36">
        <f>SUMIFS(СВЦЭМ!$C$33:$C$776,СВЦЭМ!$A$33:$A$776,$A15,СВЦЭМ!$B$33:$B$776,H$11)+'СЕТ СН'!$F$9+СВЦЭМ!$D$10+'СЕТ СН'!$F$5-'СЕТ СН'!$F$17</f>
        <v>3494.2080016700002</v>
      </c>
      <c r="I15" s="36">
        <f>SUMIFS(СВЦЭМ!$C$33:$C$776,СВЦЭМ!$A$33:$A$776,$A15,СВЦЭМ!$B$33:$B$776,I$11)+'СЕТ СН'!$F$9+СВЦЭМ!$D$10+'СЕТ СН'!$F$5-'СЕТ СН'!$F$17</f>
        <v>3452.6185176899999</v>
      </c>
      <c r="J15" s="36">
        <f>SUMIFS(СВЦЭМ!$C$33:$C$776,СВЦЭМ!$A$33:$A$776,$A15,СВЦЭМ!$B$33:$B$776,J$11)+'СЕТ СН'!$F$9+СВЦЭМ!$D$10+'СЕТ СН'!$F$5-'СЕТ СН'!$F$17</f>
        <v>3442.5032391100003</v>
      </c>
      <c r="K15" s="36">
        <f>SUMIFS(СВЦЭМ!$C$33:$C$776,СВЦЭМ!$A$33:$A$776,$A15,СВЦЭМ!$B$33:$B$776,K$11)+'СЕТ СН'!$F$9+СВЦЭМ!$D$10+'СЕТ СН'!$F$5-'СЕТ СН'!$F$17</f>
        <v>3404.3038007499999</v>
      </c>
      <c r="L15" s="36">
        <f>SUMIFS(СВЦЭМ!$C$33:$C$776,СВЦЭМ!$A$33:$A$776,$A15,СВЦЭМ!$B$33:$B$776,L$11)+'СЕТ СН'!$F$9+СВЦЭМ!$D$10+'СЕТ СН'!$F$5-'СЕТ СН'!$F$17</f>
        <v>3398.20553092</v>
      </c>
      <c r="M15" s="36">
        <f>SUMIFS(СВЦЭМ!$C$33:$C$776,СВЦЭМ!$A$33:$A$776,$A15,СВЦЭМ!$B$33:$B$776,M$11)+'СЕТ СН'!$F$9+СВЦЭМ!$D$10+'СЕТ СН'!$F$5-'СЕТ СН'!$F$17</f>
        <v>3392.88204455</v>
      </c>
      <c r="N15" s="36">
        <f>SUMIFS(СВЦЭМ!$C$33:$C$776,СВЦЭМ!$A$33:$A$776,$A15,СВЦЭМ!$B$33:$B$776,N$11)+'СЕТ СН'!$F$9+СВЦЭМ!$D$10+'СЕТ СН'!$F$5-'СЕТ СН'!$F$17</f>
        <v>3413.2004385499999</v>
      </c>
      <c r="O15" s="36">
        <f>SUMIFS(СВЦЭМ!$C$33:$C$776,СВЦЭМ!$A$33:$A$776,$A15,СВЦЭМ!$B$33:$B$776,O$11)+'СЕТ СН'!$F$9+СВЦЭМ!$D$10+'СЕТ СН'!$F$5-'СЕТ СН'!$F$17</f>
        <v>3436.1375390100002</v>
      </c>
      <c r="P15" s="36">
        <f>SUMIFS(СВЦЭМ!$C$33:$C$776,СВЦЭМ!$A$33:$A$776,$A15,СВЦЭМ!$B$33:$B$776,P$11)+'СЕТ СН'!$F$9+СВЦЭМ!$D$10+'СЕТ СН'!$F$5-'СЕТ СН'!$F$17</f>
        <v>3437.7305570399999</v>
      </c>
      <c r="Q15" s="36">
        <f>SUMIFS(СВЦЭМ!$C$33:$C$776,СВЦЭМ!$A$33:$A$776,$A15,СВЦЭМ!$B$33:$B$776,Q$11)+'СЕТ СН'!$F$9+СВЦЭМ!$D$10+'СЕТ СН'!$F$5-'СЕТ СН'!$F$17</f>
        <v>3422.7131657800001</v>
      </c>
      <c r="R15" s="36">
        <f>SUMIFS(СВЦЭМ!$C$33:$C$776,СВЦЭМ!$A$33:$A$776,$A15,СВЦЭМ!$B$33:$B$776,R$11)+'СЕТ СН'!$F$9+СВЦЭМ!$D$10+'СЕТ СН'!$F$5-'СЕТ СН'!$F$17</f>
        <v>3431.9255308800002</v>
      </c>
      <c r="S15" s="36">
        <f>SUMIFS(СВЦЭМ!$C$33:$C$776,СВЦЭМ!$A$33:$A$776,$A15,СВЦЭМ!$B$33:$B$776,S$11)+'СЕТ СН'!$F$9+СВЦЭМ!$D$10+'СЕТ СН'!$F$5-'СЕТ СН'!$F$17</f>
        <v>3445.2205631500001</v>
      </c>
      <c r="T15" s="36">
        <f>SUMIFS(СВЦЭМ!$C$33:$C$776,СВЦЭМ!$A$33:$A$776,$A15,СВЦЭМ!$B$33:$B$776,T$11)+'СЕТ СН'!$F$9+СВЦЭМ!$D$10+'СЕТ СН'!$F$5-'СЕТ СН'!$F$17</f>
        <v>3433.3427609099999</v>
      </c>
      <c r="U15" s="36">
        <f>SUMIFS(СВЦЭМ!$C$33:$C$776,СВЦЭМ!$A$33:$A$776,$A15,СВЦЭМ!$B$33:$B$776,U$11)+'СЕТ СН'!$F$9+СВЦЭМ!$D$10+'СЕТ СН'!$F$5-'СЕТ СН'!$F$17</f>
        <v>3410.5543939700001</v>
      </c>
      <c r="V15" s="36">
        <f>SUMIFS(СВЦЭМ!$C$33:$C$776,СВЦЭМ!$A$33:$A$776,$A15,СВЦЭМ!$B$33:$B$776,V$11)+'СЕТ СН'!$F$9+СВЦЭМ!$D$10+'СЕТ СН'!$F$5-'СЕТ СН'!$F$17</f>
        <v>3416.4074974</v>
      </c>
      <c r="W15" s="36">
        <f>SUMIFS(СВЦЭМ!$C$33:$C$776,СВЦЭМ!$A$33:$A$776,$A15,СВЦЭМ!$B$33:$B$776,W$11)+'СЕТ СН'!$F$9+СВЦЭМ!$D$10+'СЕТ СН'!$F$5-'СЕТ СН'!$F$17</f>
        <v>3425.9071414499999</v>
      </c>
      <c r="X15" s="36">
        <f>SUMIFS(СВЦЭМ!$C$33:$C$776,СВЦЭМ!$A$33:$A$776,$A15,СВЦЭМ!$B$33:$B$776,X$11)+'СЕТ СН'!$F$9+СВЦЭМ!$D$10+'СЕТ СН'!$F$5-'СЕТ СН'!$F$17</f>
        <v>3439.6770727100002</v>
      </c>
      <c r="Y15" s="36">
        <f>SUMIFS(СВЦЭМ!$C$33:$C$776,СВЦЭМ!$A$33:$A$776,$A15,СВЦЭМ!$B$33:$B$776,Y$11)+'СЕТ СН'!$F$9+СВЦЭМ!$D$10+'СЕТ СН'!$F$5-'СЕТ СН'!$F$17</f>
        <v>3465.2401479300001</v>
      </c>
    </row>
    <row r="16" spans="1:27" ht="15.75" x14ac:dyDescent="0.2">
      <c r="A16" s="35">
        <f t="shared" si="0"/>
        <v>44079</v>
      </c>
      <c r="B16" s="36">
        <f>SUMIFS(СВЦЭМ!$C$33:$C$776,СВЦЭМ!$A$33:$A$776,$A16,СВЦЭМ!$B$33:$B$776,B$11)+'СЕТ СН'!$F$9+СВЦЭМ!$D$10+'СЕТ СН'!$F$5-'СЕТ СН'!$F$17</f>
        <v>3486.2118436300002</v>
      </c>
      <c r="C16" s="36">
        <f>SUMIFS(СВЦЭМ!$C$33:$C$776,СВЦЭМ!$A$33:$A$776,$A16,СВЦЭМ!$B$33:$B$776,C$11)+'СЕТ СН'!$F$9+СВЦЭМ!$D$10+'СЕТ СН'!$F$5-'СЕТ СН'!$F$17</f>
        <v>3522.5752762500001</v>
      </c>
      <c r="D16" s="36">
        <f>SUMIFS(СВЦЭМ!$C$33:$C$776,СВЦЭМ!$A$33:$A$776,$A16,СВЦЭМ!$B$33:$B$776,D$11)+'СЕТ СН'!$F$9+СВЦЭМ!$D$10+'СЕТ СН'!$F$5-'СЕТ СН'!$F$17</f>
        <v>3518.0571373900002</v>
      </c>
      <c r="E16" s="36">
        <f>SUMIFS(СВЦЭМ!$C$33:$C$776,СВЦЭМ!$A$33:$A$776,$A16,СВЦЭМ!$B$33:$B$776,E$11)+'СЕТ СН'!$F$9+СВЦЭМ!$D$10+'СЕТ СН'!$F$5-'СЕТ СН'!$F$17</f>
        <v>3530.49666432</v>
      </c>
      <c r="F16" s="36">
        <f>SUMIFS(СВЦЭМ!$C$33:$C$776,СВЦЭМ!$A$33:$A$776,$A16,СВЦЭМ!$B$33:$B$776,F$11)+'СЕТ СН'!$F$9+СВЦЭМ!$D$10+'СЕТ СН'!$F$5-'СЕТ СН'!$F$17</f>
        <v>3537.6235387800002</v>
      </c>
      <c r="G16" s="36">
        <f>SUMIFS(СВЦЭМ!$C$33:$C$776,СВЦЭМ!$A$33:$A$776,$A16,СВЦЭМ!$B$33:$B$776,G$11)+'СЕТ СН'!$F$9+СВЦЭМ!$D$10+'СЕТ СН'!$F$5-'СЕТ СН'!$F$17</f>
        <v>3529.6619978399999</v>
      </c>
      <c r="H16" s="36">
        <f>SUMIFS(СВЦЭМ!$C$33:$C$776,СВЦЭМ!$A$33:$A$776,$A16,СВЦЭМ!$B$33:$B$776,H$11)+'СЕТ СН'!$F$9+СВЦЭМ!$D$10+'СЕТ СН'!$F$5-'СЕТ СН'!$F$17</f>
        <v>3521.83642891</v>
      </c>
      <c r="I16" s="36">
        <f>SUMIFS(СВЦЭМ!$C$33:$C$776,СВЦЭМ!$A$33:$A$776,$A16,СВЦЭМ!$B$33:$B$776,I$11)+'СЕТ СН'!$F$9+СВЦЭМ!$D$10+'СЕТ СН'!$F$5-'СЕТ СН'!$F$17</f>
        <v>3464.28986472</v>
      </c>
      <c r="J16" s="36">
        <f>SUMIFS(СВЦЭМ!$C$33:$C$776,СВЦЭМ!$A$33:$A$776,$A16,СВЦЭМ!$B$33:$B$776,J$11)+'СЕТ СН'!$F$9+СВЦЭМ!$D$10+'СЕТ СН'!$F$5-'СЕТ СН'!$F$17</f>
        <v>3455.1468571599999</v>
      </c>
      <c r="K16" s="36">
        <f>SUMIFS(СВЦЭМ!$C$33:$C$776,СВЦЭМ!$A$33:$A$776,$A16,СВЦЭМ!$B$33:$B$776,K$11)+'СЕТ СН'!$F$9+СВЦЭМ!$D$10+'СЕТ СН'!$F$5-'СЕТ СН'!$F$17</f>
        <v>3424.1196986700002</v>
      </c>
      <c r="L16" s="36">
        <f>SUMIFS(СВЦЭМ!$C$33:$C$776,СВЦЭМ!$A$33:$A$776,$A16,СВЦЭМ!$B$33:$B$776,L$11)+'СЕТ СН'!$F$9+СВЦЭМ!$D$10+'СЕТ СН'!$F$5-'СЕТ СН'!$F$17</f>
        <v>3398.38261143</v>
      </c>
      <c r="M16" s="36">
        <f>SUMIFS(СВЦЭМ!$C$33:$C$776,СВЦЭМ!$A$33:$A$776,$A16,СВЦЭМ!$B$33:$B$776,M$11)+'СЕТ СН'!$F$9+СВЦЭМ!$D$10+'СЕТ СН'!$F$5-'СЕТ СН'!$F$17</f>
        <v>3384.8980130300001</v>
      </c>
      <c r="N16" s="36">
        <f>SUMIFS(СВЦЭМ!$C$33:$C$776,СВЦЭМ!$A$33:$A$776,$A16,СВЦЭМ!$B$33:$B$776,N$11)+'СЕТ СН'!$F$9+СВЦЭМ!$D$10+'СЕТ СН'!$F$5-'СЕТ СН'!$F$17</f>
        <v>3393.9556662300001</v>
      </c>
      <c r="O16" s="36">
        <f>SUMIFS(СВЦЭМ!$C$33:$C$776,СВЦЭМ!$A$33:$A$776,$A16,СВЦЭМ!$B$33:$B$776,O$11)+'СЕТ СН'!$F$9+СВЦЭМ!$D$10+'СЕТ СН'!$F$5-'СЕТ СН'!$F$17</f>
        <v>3392.96403358</v>
      </c>
      <c r="P16" s="36">
        <f>SUMIFS(СВЦЭМ!$C$33:$C$776,СВЦЭМ!$A$33:$A$776,$A16,СВЦЭМ!$B$33:$B$776,P$11)+'СЕТ СН'!$F$9+СВЦЭМ!$D$10+'СЕТ СН'!$F$5-'СЕТ СН'!$F$17</f>
        <v>3388.5868045799998</v>
      </c>
      <c r="Q16" s="36">
        <f>SUMIFS(СВЦЭМ!$C$33:$C$776,СВЦЭМ!$A$33:$A$776,$A16,СВЦЭМ!$B$33:$B$776,Q$11)+'СЕТ СН'!$F$9+СВЦЭМ!$D$10+'СЕТ СН'!$F$5-'СЕТ СН'!$F$17</f>
        <v>3373.2447996999999</v>
      </c>
      <c r="R16" s="36">
        <f>SUMIFS(СВЦЭМ!$C$33:$C$776,СВЦЭМ!$A$33:$A$776,$A16,СВЦЭМ!$B$33:$B$776,R$11)+'СЕТ СН'!$F$9+СВЦЭМ!$D$10+'СЕТ СН'!$F$5-'СЕТ СН'!$F$17</f>
        <v>3392.5175970600003</v>
      </c>
      <c r="S16" s="36">
        <f>SUMIFS(СВЦЭМ!$C$33:$C$776,СВЦЭМ!$A$33:$A$776,$A16,СВЦЭМ!$B$33:$B$776,S$11)+'СЕТ СН'!$F$9+СВЦЭМ!$D$10+'СЕТ СН'!$F$5-'СЕТ СН'!$F$17</f>
        <v>3402.2068921300001</v>
      </c>
      <c r="T16" s="36">
        <f>SUMIFS(СВЦЭМ!$C$33:$C$776,СВЦЭМ!$A$33:$A$776,$A16,СВЦЭМ!$B$33:$B$776,T$11)+'СЕТ СН'!$F$9+СВЦЭМ!$D$10+'СЕТ СН'!$F$5-'СЕТ СН'!$F$17</f>
        <v>3395.0540081600002</v>
      </c>
      <c r="U16" s="36">
        <f>SUMIFS(СВЦЭМ!$C$33:$C$776,СВЦЭМ!$A$33:$A$776,$A16,СВЦЭМ!$B$33:$B$776,U$11)+'СЕТ СН'!$F$9+СВЦЭМ!$D$10+'СЕТ СН'!$F$5-'СЕТ СН'!$F$17</f>
        <v>3383.37773831</v>
      </c>
      <c r="V16" s="36">
        <f>SUMIFS(СВЦЭМ!$C$33:$C$776,СВЦЭМ!$A$33:$A$776,$A16,СВЦЭМ!$B$33:$B$776,V$11)+'СЕТ СН'!$F$9+СВЦЭМ!$D$10+'СЕТ СН'!$F$5-'СЕТ СН'!$F$17</f>
        <v>3387.1353069300003</v>
      </c>
      <c r="W16" s="36">
        <f>SUMIFS(СВЦЭМ!$C$33:$C$776,СВЦЭМ!$A$33:$A$776,$A16,СВЦЭМ!$B$33:$B$776,W$11)+'СЕТ СН'!$F$9+СВЦЭМ!$D$10+'СЕТ СН'!$F$5-'СЕТ СН'!$F$17</f>
        <v>3408.6399118600002</v>
      </c>
      <c r="X16" s="36">
        <f>SUMIFS(СВЦЭМ!$C$33:$C$776,СВЦЭМ!$A$33:$A$776,$A16,СВЦЭМ!$B$33:$B$776,X$11)+'СЕТ СН'!$F$9+СВЦЭМ!$D$10+'СЕТ СН'!$F$5-'СЕТ СН'!$F$17</f>
        <v>3402.3031634399999</v>
      </c>
      <c r="Y16" s="36">
        <f>SUMIFS(СВЦЭМ!$C$33:$C$776,СВЦЭМ!$A$33:$A$776,$A16,СВЦЭМ!$B$33:$B$776,Y$11)+'СЕТ СН'!$F$9+СВЦЭМ!$D$10+'СЕТ СН'!$F$5-'СЕТ СН'!$F$17</f>
        <v>3445.7704936199998</v>
      </c>
    </row>
    <row r="17" spans="1:25" ht="15.75" x14ac:dyDescent="0.2">
      <c r="A17" s="35">
        <f t="shared" si="0"/>
        <v>44080</v>
      </c>
      <c r="B17" s="36">
        <f>SUMIFS(СВЦЭМ!$C$33:$C$776,СВЦЭМ!$A$33:$A$776,$A17,СВЦЭМ!$B$33:$B$776,B$11)+'СЕТ СН'!$F$9+СВЦЭМ!$D$10+'СЕТ СН'!$F$5-'СЕТ СН'!$F$17</f>
        <v>3463.6460970500002</v>
      </c>
      <c r="C17" s="36">
        <f>SUMIFS(СВЦЭМ!$C$33:$C$776,СВЦЭМ!$A$33:$A$776,$A17,СВЦЭМ!$B$33:$B$776,C$11)+'СЕТ СН'!$F$9+СВЦЭМ!$D$10+'СЕТ СН'!$F$5-'СЕТ СН'!$F$17</f>
        <v>3493.50683974</v>
      </c>
      <c r="D17" s="36">
        <f>SUMIFS(СВЦЭМ!$C$33:$C$776,СВЦЭМ!$A$33:$A$776,$A17,СВЦЭМ!$B$33:$B$776,D$11)+'СЕТ СН'!$F$9+СВЦЭМ!$D$10+'СЕТ СН'!$F$5-'СЕТ СН'!$F$17</f>
        <v>3543.72583093</v>
      </c>
      <c r="E17" s="36">
        <f>SUMIFS(СВЦЭМ!$C$33:$C$776,СВЦЭМ!$A$33:$A$776,$A17,СВЦЭМ!$B$33:$B$776,E$11)+'СЕТ СН'!$F$9+СВЦЭМ!$D$10+'СЕТ СН'!$F$5-'СЕТ СН'!$F$17</f>
        <v>3592.9917151700001</v>
      </c>
      <c r="F17" s="36">
        <f>SUMIFS(СВЦЭМ!$C$33:$C$776,СВЦЭМ!$A$33:$A$776,$A17,СВЦЭМ!$B$33:$B$776,F$11)+'СЕТ СН'!$F$9+СВЦЭМ!$D$10+'СЕТ СН'!$F$5-'СЕТ СН'!$F$17</f>
        <v>3576.7415900100004</v>
      </c>
      <c r="G17" s="36">
        <f>SUMIFS(СВЦЭМ!$C$33:$C$776,СВЦЭМ!$A$33:$A$776,$A17,СВЦЭМ!$B$33:$B$776,G$11)+'СЕТ СН'!$F$9+СВЦЭМ!$D$10+'СЕТ СН'!$F$5-'СЕТ СН'!$F$17</f>
        <v>3584.26202822</v>
      </c>
      <c r="H17" s="36">
        <f>SUMIFS(СВЦЭМ!$C$33:$C$776,СВЦЭМ!$A$33:$A$776,$A17,СВЦЭМ!$B$33:$B$776,H$11)+'СЕТ СН'!$F$9+СВЦЭМ!$D$10+'СЕТ СН'!$F$5-'СЕТ СН'!$F$17</f>
        <v>3579.37163925</v>
      </c>
      <c r="I17" s="36">
        <f>SUMIFS(СВЦЭМ!$C$33:$C$776,СВЦЭМ!$A$33:$A$776,$A17,СВЦЭМ!$B$33:$B$776,I$11)+'СЕТ СН'!$F$9+СВЦЭМ!$D$10+'СЕТ СН'!$F$5-'СЕТ СН'!$F$17</f>
        <v>3473.72117738</v>
      </c>
      <c r="J17" s="36">
        <f>SUMIFS(СВЦЭМ!$C$33:$C$776,СВЦЭМ!$A$33:$A$776,$A17,СВЦЭМ!$B$33:$B$776,J$11)+'СЕТ СН'!$F$9+СВЦЭМ!$D$10+'СЕТ СН'!$F$5-'СЕТ СН'!$F$17</f>
        <v>3379.6853421200003</v>
      </c>
      <c r="K17" s="36">
        <f>SUMIFS(СВЦЭМ!$C$33:$C$776,СВЦЭМ!$A$33:$A$776,$A17,СВЦЭМ!$B$33:$B$776,K$11)+'СЕТ СН'!$F$9+СВЦЭМ!$D$10+'СЕТ СН'!$F$5-'СЕТ СН'!$F$17</f>
        <v>3277.2769909600001</v>
      </c>
      <c r="L17" s="36">
        <f>SUMIFS(СВЦЭМ!$C$33:$C$776,СВЦЭМ!$A$33:$A$776,$A17,СВЦЭМ!$B$33:$B$776,L$11)+'СЕТ СН'!$F$9+СВЦЭМ!$D$10+'СЕТ СН'!$F$5-'СЕТ СН'!$F$17</f>
        <v>3289.5246493</v>
      </c>
      <c r="M17" s="36">
        <f>SUMIFS(СВЦЭМ!$C$33:$C$776,СВЦЭМ!$A$33:$A$776,$A17,СВЦЭМ!$B$33:$B$776,M$11)+'СЕТ СН'!$F$9+СВЦЭМ!$D$10+'СЕТ СН'!$F$5-'СЕТ СН'!$F$17</f>
        <v>3284.5076240100002</v>
      </c>
      <c r="N17" s="36">
        <f>SUMIFS(СВЦЭМ!$C$33:$C$776,СВЦЭМ!$A$33:$A$776,$A17,СВЦЭМ!$B$33:$B$776,N$11)+'СЕТ СН'!$F$9+СВЦЭМ!$D$10+'СЕТ СН'!$F$5-'СЕТ СН'!$F$17</f>
        <v>3279.4393767299998</v>
      </c>
      <c r="O17" s="36">
        <f>SUMIFS(СВЦЭМ!$C$33:$C$776,СВЦЭМ!$A$33:$A$776,$A17,СВЦЭМ!$B$33:$B$776,O$11)+'СЕТ СН'!$F$9+СВЦЭМ!$D$10+'СЕТ СН'!$F$5-'СЕТ СН'!$F$17</f>
        <v>3274.37231883</v>
      </c>
      <c r="P17" s="36">
        <f>SUMIFS(СВЦЭМ!$C$33:$C$776,СВЦЭМ!$A$33:$A$776,$A17,СВЦЭМ!$B$33:$B$776,P$11)+'СЕТ СН'!$F$9+СВЦЭМ!$D$10+'СЕТ СН'!$F$5-'СЕТ СН'!$F$17</f>
        <v>3269.8132197300001</v>
      </c>
      <c r="Q17" s="36">
        <f>SUMIFS(СВЦЭМ!$C$33:$C$776,СВЦЭМ!$A$33:$A$776,$A17,СВЦЭМ!$B$33:$B$776,Q$11)+'СЕТ СН'!$F$9+СВЦЭМ!$D$10+'СЕТ СН'!$F$5-'СЕТ СН'!$F$17</f>
        <v>3268.6848422799999</v>
      </c>
      <c r="R17" s="36">
        <f>SUMIFS(СВЦЭМ!$C$33:$C$776,СВЦЭМ!$A$33:$A$776,$A17,СВЦЭМ!$B$33:$B$776,R$11)+'СЕТ СН'!$F$9+СВЦЭМ!$D$10+'СЕТ СН'!$F$5-'СЕТ СН'!$F$17</f>
        <v>3260.9055489800003</v>
      </c>
      <c r="S17" s="36">
        <f>SUMIFS(СВЦЭМ!$C$33:$C$776,СВЦЭМ!$A$33:$A$776,$A17,СВЦЭМ!$B$33:$B$776,S$11)+'СЕТ СН'!$F$9+СВЦЭМ!$D$10+'СЕТ СН'!$F$5-'СЕТ СН'!$F$17</f>
        <v>3269.5853497899998</v>
      </c>
      <c r="T17" s="36">
        <f>SUMIFS(СВЦЭМ!$C$33:$C$776,СВЦЭМ!$A$33:$A$776,$A17,СВЦЭМ!$B$33:$B$776,T$11)+'СЕТ СН'!$F$9+СВЦЭМ!$D$10+'СЕТ СН'!$F$5-'СЕТ СН'!$F$17</f>
        <v>3270.25774258</v>
      </c>
      <c r="U17" s="36">
        <f>SUMIFS(СВЦЭМ!$C$33:$C$776,СВЦЭМ!$A$33:$A$776,$A17,СВЦЭМ!$B$33:$B$776,U$11)+'СЕТ СН'!$F$9+СВЦЭМ!$D$10+'СЕТ СН'!$F$5-'СЕТ СН'!$F$17</f>
        <v>3257.6792163999999</v>
      </c>
      <c r="V17" s="36">
        <f>SUMIFS(СВЦЭМ!$C$33:$C$776,СВЦЭМ!$A$33:$A$776,$A17,СВЦЭМ!$B$33:$B$776,V$11)+'СЕТ СН'!$F$9+СВЦЭМ!$D$10+'СЕТ СН'!$F$5-'СЕТ СН'!$F$17</f>
        <v>3261.8224273599999</v>
      </c>
      <c r="W17" s="36">
        <f>SUMIFS(СВЦЭМ!$C$33:$C$776,СВЦЭМ!$A$33:$A$776,$A17,СВЦЭМ!$B$33:$B$776,W$11)+'СЕТ СН'!$F$9+СВЦЭМ!$D$10+'СЕТ СН'!$F$5-'СЕТ СН'!$F$17</f>
        <v>3254.80150508</v>
      </c>
      <c r="X17" s="36">
        <f>SUMIFS(СВЦЭМ!$C$33:$C$776,СВЦЭМ!$A$33:$A$776,$A17,СВЦЭМ!$B$33:$B$776,X$11)+'СЕТ СН'!$F$9+СВЦЭМ!$D$10+'СЕТ СН'!$F$5-'СЕТ СН'!$F$17</f>
        <v>3257.6726059600001</v>
      </c>
      <c r="Y17" s="36">
        <f>SUMIFS(СВЦЭМ!$C$33:$C$776,СВЦЭМ!$A$33:$A$776,$A17,СВЦЭМ!$B$33:$B$776,Y$11)+'СЕТ СН'!$F$9+СВЦЭМ!$D$10+'СЕТ СН'!$F$5-'СЕТ СН'!$F$17</f>
        <v>3293.7747521400001</v>
      </c>
    </row>
    <row r="18" spans="1:25" ht="15.75" x14ac:dyDescent="0.2">
      <c r="A18" s="35">
        <f t="shared" si="0"/>
        <v>44081</v>
      </c>
      <c r="B18" s="36">
        <f>SUMIFS(СВЦЭМ!$C$33:$C$776,СВЦЭМ!$A$33:$A$776,$A18,СВЦЭМ!$B$33:$B$776,B$11)+'СЕТ СН'!$F$9+СВЦЭМ!$D$10+'СЕТ СН'!$F$5-'СЕТ СН'!$F$17</f>
        <v>3423.1964469899999</v>
      </c>
      <c r="C18" s="36">
        <f>SUMIFS(СВЦЭМ!$C$33:$C$776,СВЦЭМ!$A$33:$A$776,$A18,СВЦЭМ!$B$33:$B$776,C$11)+'СЕТ СН'!$F$9+СВЦЭМ!$D$10+'СЕТ СН'!$F$5-'СЕТ СН'!$F$17</f>
        <v>3460.6145333100003</v>
      </c>
      <c r="D18" s="36">
        <f>SUMIFS(СВЦЭМ!$C$33:$C$776,СВЦЭМ!$A$33:$A$776,$A18,СВЦЭМ!$B$33:$B$776,D$11)+'СЕТ СН'!$F$9+СВЦЭМ!$D$10+'СЕТ СН'!$F$5-'СЕТ СН'!$F$17</f>
        <v>3474.6090416500001</v>
      </c>
      <c r="E18" s="36">
        <f>SUMIFS(СВЦЭМ!$C$33:$C$776,СВЦЭМ!$A$33:$A$776,$A18,СВЦЭМ!$B$33:$B$776,E$11)+'СЕТ СН'!$F$9+СВЦЭМ!$D$10+'СЕТ СН'!$F$5-'СЕТ СН'!$F$17</f>
        <v>3496.1663608500003</v>
      </c>
      <c r="F18" s="36">
        <f>SUMIFS(СВЦЭМ!$C$33:$C$776,СВЦЭМ!$A$33:$A$776,$A18,СВЦЭМ!$B$33:$B$776,F$11)+'СЕТ СН'!$F$9+СВЦЭМ!$D$10+'СЕТ СН'!$F$5-'СЕТ СН'!$F$17</f>
        <v>3495.79981653</v>
      </c>
      <c r="G18" s="36">
        <f>SUMIFS(СВЦЭМ!$C$33:$C$776,СВЦЭМ!$A$33:$A$776,$A18,СВЦЭМ!$B$33:$B$776,G$11)+'СЕТ СН'!$F$9+СВЦЭМ!$D$10+'СЕТ СН'!$F$5-'СЕТ СН'!$F$17</f>
        <v>3485.5043397600002</v>
      </c>
      <c r="H18" s="36">
        <f>SUMIFS(СВЦЭМ!$C$33:$C$776,СВЦЭМ!$A$33:$A$776,$A18,СВЦЭМ!$B$33:$B$776,H$11)+'СЕТ СН'!$F$9+СВЦЭМ!$D$10+'СЕТ СН'!$F$5-'СЕТ СН'!$F$17</f>
        <v>3465.83582798</v>
      </c>
      <c r="I18" s="36">
        <f>SUMIFS(СВЦЭМ!$C$33:$C$776,СВЦЭМ!$A$33:$A$776,$A18,СВЦЭМ!$B$33:$B$776,I$11)+'СЕТ СН'!$F$9+СВЦЭМ!$D$10+'СЕТ СН'!$F$5-'СЕТ СН'!$F$17</f>
        <v>3438.5234631000003</v>
      </c>
      <c r="J18" s="36">
        <f>SUMIFS(СВЦЭМ!$C$33:$C$776,СВЦЭМ!$A$33:$A$776,$A18,СВЦЭМ!$B$33:$B$776,J$11)+'СЕТ СН'!$F$9+СВЦЭМ!$D$10+'СЕТ СН'!$F$5-'СЕТ СН'!$F$17</f>
        <v>3402.5451495799998</v>
      </c>
      <c r="K18" s="36">
        <f>SUMIFS(СВЦЭМ!$C$33:$C$776,СВЦЭМ!$A$33:$A$776,$A18,СВЦЭМ!$B$33:$B$776,K$11)+'СЕТ СН'!$F$9+СВЦЭМ!$D$10+'СЕТ СН'!$F$5-'СЕТ СН'!$F$17</f>
        <v>3363.40835522</v>
      </c>
      <c r="L18" s="36">
        <f>SUMIFS(СВЦЭМ!$C$33:$C$776,СВЦЭМ!$A$33:$A$776,$A18,СВЦЭМ!$B$33:$B$776,L$11)+'СЕТ СН'!$F$9+СВЦЭМ!$D$10+'СЕТ СН'!$F$5-'СЕТ СН'!$F$17</f>
        <v>3344.2086639700001</v>
      </c>
      <c r="M18" s="36">
        <f>SUMIFS(СВЦЭМ!$C$33:$C$776,СВЦЭМ!$A$33:$A$776,$A18,СВЦЭМ!$B$33:$B$776,M$11)+'СЕТ СН'!$F$9+СВЦЭМ!$D$10+'СЕТ СН'!$F$5-'СЕТ СН'!$F$17</f>
        <v>3314.7297050100001</v>
      </c>
      <c r="N18" s="36">
        <f>SUMIFS(СВЦЭМ!$C$33:$C$776,СВЦЭМ!$A$33:$A$776,$A18,СВЦЭМ!$B$33:$B$776,N$11)+'СЕТ СН'!$F$9+СВЦЭМ!$D$10+'СЕТ СН'!$F$5-'СЕТ СН'!$F$17</f>
        <v>3278.66059167</v>
      </c>
      <c r="O18" s="36">
        <f>SUMIFS(СВЦЭМ!$C$33:$C$776,СВЦЭМ!$A$33:$A$776,$A18,СВЦЭМ!$B$33:$B$776,O$11)+'СЕТ СН'!$F$9+СВЦЭМ!$D$10+'СЕТ СН'!$F$5-'СЕТ СН'!$F$17</f>
        <v>3273.6470117500003</v>
      </c>
      <c r="P18" s="36">
        <f>SUMIFS(СВЦЭМ!$C$33:$C$776,СВЦЭМ!$A$33:$A$776,$A18,СВЦЭМ!$B$33:$B$776,P$11)+'СЕТ СН'!$F$9+СВЦЭМ!$D$10+'СЕТ СН'!$F$5-'СЕТ СН'!$F$17</f>
        <v>3270.4954834999999</v>
      </c>
      <c r="Q18" s="36">
        <f>SUMIFS(СВЦЭМ!$C$33:$C$776,СВЦЭМ!$A$33:$A$776,$A18,СВЦЭМ!$B$33:$B$776,Q$11)+'СЕТ СН'!$F$9+СВЦЭМ!$D$10+'СЕТ СН'!$F$5-'СЕТ СН'!$F$17</f>
        <v>3267.7988503400002</v>
      </c>
      <c r="R18" s="36">
        <f>SUMIFS(СВЦЭМ!$C$33:$C$776,СВЦЭМ!$A$33:$A$776,$A18,СВЦЭМ!$B$33:$B$776,R$11)+'СЕТ СН'!$F$9+СВЦЭМ!$D$10+'СЕТ СН'!$F$5-'СЕТ СН'!$F$17</f>
        <v>3264.8148213499999</v>
      </c>
      <c r="S18" s="36">
        <f>SUMIFS(СВЦЭМ!$C$33:$C$776,СВЦЭМ!$A$33:$A$776,$A18,СВЦЭМ!$B$33:$B$776,S$11)+'СЕТ СН'!$F$9+СВЦЭМ!$D$10+'СЕТ СН'!$F$5-'СЕТ СН'!$F$17</f>
        <v>3272.2867519700003</v>
      </c>
      <c r="T18" s="36">
        <f>SUMIFS(СВЦЭМ!$C$33:$C$776,СВЦЭМ!$A$33:$A$776,$A18,СВЦЭМ!$B$33:$B$776,T$11)+'СЕТ СН'!$F$9+СВЦЭМ!$D$10+'СЕТ СН'!$F$5-'СЕТ СН'!$F$17</f>
        <v>3275.4543944300003</v>
      </c>
      <c r="U18" s="36">
        <f>SUMIFS(СВЦЭМ!$C$33:$C$776,СВЦЭМ!$A$33:$A$776,$A18,СВЦЭМ!$B$33:$B$776,U$11)+'СЕТ СН'!$F$9+СВЦЭМ!$D$10+'СЕТ СН'!$F$5-'СЕТ СН'!$F$17</f>
        <v>3282.4032165200001</v>
      </c>
      <c r="V18" s="36">
        <f>SUMIFS(СВЦЭМ!$C$33:$C$776,СВЦЭМ!$A$33:$A$776,$A18,СВЦЭМ!$B$33:$B$776,V$11)+'СЕТ СН'!$F$9+СВЦЭМ!$D$10+'СЕТ СН'!$F$5-'СЕТ СН'!$F$17</f>
        <v>3279.44267734</v>
      </c>
      <c r="W18" s="36">
        <f>SUMIFS(СВЦЭМ!$C$33:$C$776,СВЦЭМ!$A$33:$A$776,$A18,СВЦЭМ!$B$33:$B$776,W$11)+'СЕТ СН'!$F$9+СВЦЭМ!$D$10+'СЕТ СН'!$F$5-'СЕТ СН'!$F$17</f>
        <v>3283.6577967399999</v>
      </c>
      <c r="X18" s="36">
        <f>SUMIFS(СВЦЭМ!$C$33:$C$776,СВЦЭМ!$A$33:$A$776,$A18,СВЦЭМ!$B$33:$B$776,X$11)+'СЕТ СН'!$F$9+СВЦЭМ!$D$10+'СЕТ СН'!$F$5-'СЕТ СН'!$F$17</f>
        <v>3272.7540448200002</v>
      </c>
      <c r="Y18" s="36">
        <f>SUMIFS(СВЦЭМ!$C$33:$C$776,СВЦЭМ!$A$33:$A$776,$A18,СВЦЭМ!$B$33:$B$776,Y$11)+'СЕТ СН'!$F$9+СВЦЭМ!$D$10+'СЕТ СН'!$F$5-'СЕТ СН'!$F$17</f>
        <v>3364.08638238</v>
      </c>
    </row>
    <row r="19" spans="1:25" ht="15.75" x14ac:dyDescent="0.2">
      <c r="A19" s="35">
        <f t="shared" si="0"/>
        <v>44082</v>
      </c>
      <c r="B19" s="36">
        <f>SUMIFS(СВЦЭМ!$C$33:$C$776,СВЦЭМ!$A$33:$A$776,$A19,СВЦЭМ!$B$33:$B$776,B$11)+'СЕТ СН'!$F$9+СВЦЭМ!$D$10+'СЕТ СН'!$F$5-'СЕТ СН'!$F$17</f>
        <v>3399.99755005</v>
      </c>
      <c r="C19" s="36">
        <f>SUMIFS(СВЦЭМ!$C$33:$C$776,СВЦЭМ!$A$33:$A$776,$A19,СВЦЭМ!$B$33:$B$776,C$11)+'СЕТ СН'!$F$9+СВЦЭМ!$D$10+'СЕТ СН'!$F$5-'СЕТ СН'!$F$17</f>
        <v>3446.8583462500001</v>
      </c>
      <c r="D19" s="36">
        <f>SUMIFS(СВЦЭМ!$C$33:$C$776,СВЦЭМ!$A$33:$A$776,$A19,СВЦЭМ!$B$33:$B$776,D$11)+'СЕТ СН'!$F$9+СВЦЭМ!$D$10+'СЕТ СН'!$F$5-'СЕТ СН'!$F$17</f>
        <v>3492.7054152700002</v>
      </c>
      <c r="E19" s="36">
        <f>SUMIFS(СВЦЭМ!$C$33:$C$776,СВЦЭМ!$A$33:$A$776,$A19,СВЦЭМ!$B$33:$B$776,E$11)+'СЕТ СН'!$F$9+СВЦЭМ!$D$10+'СЕТ СН'!$F$5-'СЕТ СН'!$F$17</f>
        <v>3522.98270207</v>
      </c>
      <c r="F19" s="36">
        <f>SUMIFS(СВЦЭМ!$C$33:$C$776,СВЦЭМ!$A$33:$A$776,$A19,СВЦЭМ!$B$33:$B$776,F$11)+'СЕТ СН'!$F$9+СВЦЭМ!$D$10+'СЕТ СН'!$F$5-'СЕТ СН'!$F$17</f>
        <v>3490.6020442500003</v>
      </c>
      <c r="G19" s="36">
        <f>SUMIFS(СВЦЭМ!$C$33:$C$776,СВЦЭМ!$A$33:$A$776,$A19,СВЦЭМ!$B$33:$B$776,G$11)+'СЕТ СН'!$F$9+СВЦЭМ!$D$10+'СЕТ СН'!$F$5-'СЕТ СН'!$F$17</f>
        <v>3453.01736372</v>
      </c>
      <c r="H19" s="36">
        <f>SUMIFS(СВЦЭМ!$C$33:$C$776,СВЦЭМ!$A$33:$A$776,$A19,СВЦЭМ!$B$33:$B$776,H$11)+'СЕТ СН'!$F$9+СВЦЭМ!$D$10+'СЕТ СН'!$F$5-'СЕТ СН'!$F$17</f>
        <v>3405.9380001899999</v>
      </c>
      <c r="I19" s="36">
        <f>SUMIFS(СВЦЭМ!$C$33:$C$776,СВЦЭМ!$A$33:$A$776,$A19,СВЦЭМ!$B$33:$B$776,I$11)+'СЕТ СН'!$F$9+СВЦЭМ!$D$10+'СЕТ СН'!$F$5-'СЕТ СН'!$F$17</f>
        <v>3376.2031390500001</v>
      </c>
      <c r="J19" s="36">
        <f>SUMIFS(СВЦЭМ!$C$33:$C$776,СВЦЭМ!$A$33:$A$776,$A19,СВЦЭМ!$B$33:$B$776,J$11)+'СЕТ СН'!$F$9+СВЦЭМ!$D$10+'СЕТ СН'!$F$5-'СЕТ СН'!$F$17</f>
        <v>3321.9681971600003</v>
      </c>
      <c r="K19" s="36">
        <f>SUMIFS(СВЦЭМ!$C$33:$C$776,СВЦЭМ!$A$33:$A$776,$A19,СВЦЭМ!$B$33:$B$776,K$11)+'СЕТ СН'!$F$9+СВЦЭМ!$D$10+'СЕТ СН'!$F$5-'СЕТ СН'!$F$17</f>
        <v>3321.0190202900003</v>
      </c>
      <c r="L19" s="36">
        <f>SUMIFS(СВЦЭМ!$C$33:$C$776,СВЦЭМ!$A$33:$A$776,$A19,СВЦЭМ!$B$33:$B$776,L$11)+'СЕТ СН'!$F$9+СВЦЭМ!$D$10+'СЕТ СН'!$F$5-'СЕТ СН'!$F$17</f>
        <v>3279.29957143</v>
      </c>
      <c r="M19" s="36">
        <f>SUMIFS(СВЦЭМ!$C$33:$C$776,СВЦЭМ!$A$33:$A$776,$A19,СВЦЭМ!$B$33:$B$776,M$11)+'СЕТ СН'!$F$9+СВЦЭМ!$D$10+'СЕТ СН'!$F$5-'СЕТ СН'!$F$17</f>
        <v>3266.3140737200001</v>
      </c>
      <c r="N19" s="36">
        <f>SUMIFS(СВЦЭМ!$C$33:$C$776,СВЦЭМ!$A$33:$A$776,$A19,СВЦЭМ!$B$33:$B$776,N$11)+'СЕТ СН'!$F$9+СВЦЭМ!$D$10+'СЕТ СН'!$F$5-'СЕТ СН'!$F$17</f>
        <v>3198.6714398900003</v>
      </c>
      <c r="O19" s="36">
        <f>SUMIFS(СВЦЭМ!$C$33:$C$776,СВЦЭМ!$A$33:$A$776,$A19,СВЦЭМ!$B$33:$B$776,O$11)+'СЕТ СН'!$F$9+СВЦЭМ!$D$10+'СЕТ СН'!$F$5-'СЕТ СН'!$F$17</f>
        <v>3189.32858343</v>
      </c>
      <c r="P19" s="36">
        <f>SUMIFS(СВЦЭМ!$C$33:$C$776,СВЦЭМ!$A$33:$A$776,$A19,СВЦЭМ!$B$33:$B$776,P$11)+'СЕТ СН'!$F$9+СВЦЭМ!$D$10+'СЕТ СН'!$F$5-'СЕТ СН'!$F$17</f>
        <v>3189.2394690000001</v>
      </c>
      <c r="Q19" s="36">
        <f>SUMIFS(СВЦЭМ!$C$33:$C$776,СВЦЭМ!$A$33:$A$776,$A19,СВЦЭМ!$B$33:$B$776,Q$11)+'СЕТ СН'!$F$9+СВЦЭМ!$D$10+'СЕТ СН'!$F$5-'СЕТ СН'!$F$17</f>
        <v>3194.7268967</v>
      </c>
      <c r="R19" s="36">
        <f>SUMIFS(СВЦЭМ!$C$33:$C$776,СВЦЭМ!$A$33:$A$776,$A19,СВЦЭМ!$B$33:$B$776,R$11)+'СЕТ СН'!$F$9+СВЦЭМ!$D$10+'СЕТ СН'!$F$5-'СЕТ СН'!$F$17</f>
        <v>3176.8244636700001</v>
      </c>
      <c r="S19" s="36">
        <f>SUMIFS(СВЦЭМ!$C$33:$C$776,СВЦЭМ!$A$33:$A$776,$A19,СВЦЭМ!$B$33:$B$776,S$11)+'СЕТ СН'!$F$9+СВЦЭМ!$D$10+'СЕТ СН'!$F$5-'СЕТ СН'!$F$17</f>
        <v>3194.3973340000002</v>
      </c>
      <c r="T19" s="36">
        <f>SUMIFS(СВЦЭМ!$C$33:$C$776,СВЦЭМ!$A$33:$A$776,$A19,СВЦЭМ!$B$33:$B$776,T$11)+'СЕТ СН'!$F$9+СВЦЭМ!$D$10+'СЕТ СН'!$F$5-'СЕТ СН'!$F$17</f>
        <v>3203.4841117800001</v>
      </c>
      <c r="U19" s="36">
        <f>SUMIFS(СВЦЭМ!$C$33:$C$776,СВЦЭМ!$A$33:$A$776,$A19,СВЦЭМ!$B$33:$B$776,U$11)+'СЕТ СН'!$F$9+СВЦЭМ!$D$10+'СЕТ СН'!$F$5-'СЕТ СН'!$F$17</f>
        <v>3215.0354057899999</v>
      </c>
      <c r="V19" s="36">
        <f>SUMIFS(СВЦЭМ!$C$33:$C$776,СВЦЭМ!$A$33:$A$776,$A19,СВЦЭМ!$B$33:$B$776,V$11)+'СЕТ СН'!$F$9+СВЦЭМ!$D$10+'СЕТ СН'!$F$5-'СЕТ СН'!$F$17</f>
        <v>3227.68297785</v>
      </c>
      <c r="W19" s="36">
        <f>SUMIFS(СВЦЭМ!$C$33:$C$776,СВЦЭМ!$A$33:$A$776,$A19,СВЦЭМ!$B$33:$B$776,W$11)+'СЕТ СН'!$F$9+СВЦЭМ!$D$10+'СЕТ СН'!$F$5-'СЕТ СН'!$F$17</f>
        <v>3223.3442297000001</v>
      </c>
      <c r="X19" s="36">
        <f>SUMIFS(СВЦЭМ!$C$33:$C$776,СВЦЭМ!$A$33:$A$776,$A19,СВЦЭМ!$B$33:$B$776,X$11)+'СЕТ СН'!$F$9+СВЦЭМ!$D$10+'СЕТ СН'!$F$5-'СЕТ СН'!$F$17</f>
        <v>3225.8255277400003</v>
      </c>
      <c r="Y19" s="36">
        <f>SUMIFS(СВЦЭМ!$C$33:$C$776,СВЦЭМ!$A$33:$A$776,$A19,СВЦЭМ!$B$33:$B$776,Y$11)+'СЕТ СН'!$F$9+СВЦЭМ!$D$10+'СЕТ СН'!$F$5-'СЕТ СН'!$F$17</f>
        <v>3320.9368670499998</v>
      </c>
    </row>
    <row r="20" spans="1:25" ht="15.75" x14ac:dyDescent="0.2">
      <c r="A20" s="35">
        <f t="shared" si="0"/>
        <v>44083</v>
      </c>
      <c r="B20" s="36">
        <f>SUMIFS(СВЦЭМ!$C$33:$C$776,СВЦЭМ!$A$33:$A$776,$A20,СВЦЭМ!$B$33:$B$776,B$11)+'СЕТ СН'!$F$9+СВЦЭМ!$D$10+'СЕТ СН'!$F$5-'СЕТ СН'!$F$17</f>
        <v>3403.7545457599999</v>
      </c>
      <c r="C20" s="36">
        <f>SUMIFS(СВЦЭМ!$C$33:$C$776,СВЦЭМ!$A$33:$A$776,$A20,СВЦЭМ!$B$33:$B$776,C$11)+'СЕТ СН'!$F$9+СВЦЭМ!$D$10+'СЕТ СН'!$F$5-'СЕТ СН'!$F$17</f>
        <v>3439.29124563</v>
      </c>
      <c r="D20" s="36">
        <f>SUMIFS(СВЦЭМ!$C$33:$C$776,СВЦЭМ!$A$33:$A$776,$A20,СВЦЭМ!$B$33:$B$776,D$11)+'СЕТ СН'!$F$9+СВЦЭМ!$D$10+'СЕТ СН'!$F$5-'СЕТ СН'!$F$17</f>
        <v>3468.8113532400002</v>
      </c>
      <c r="E20" s="36">
        <f>SUMIFS(СВЦЭМ!$C$33:$C$776,СВЦЭМ!$A$33:$A$776,$A20,СВЦЭМ!$B$33:$B$776,E$11)+'СЕТ СН'!$F$9+СВЦЭМ!$D$10+'СЕТ СН'!$F$5-'СЕТ СН'!$F$17</f>
        <v>3486.2490647700001</v>
      </c>
      <c r="F20" s="36">
        <f>SUMIFS(СВЦЭМ!$C$33:$C$776,СВЦЭМ!$A$33:$A$776,$A20,СВЦЭМ!$B$33:$B$776,F$11)+'СЕТ СН'!$F$9+СВЦЭМ!$D$10+'СЕТ СН'!$F$5-'СЕТ СН'!$F$17</f>
        <v>3461.9092901499998</v>
      </c>
      <c r="G20" s="36">
        <f>SUMIFS(СВЦЭМ!$C$33:$C$776,СВЦЭМ!$A$33:$A$776,$A20,СВЦЭМ!$B$33:$B$776,G$11)+'СЕТ СН'!$F$9+СВЦЭМ!$D$10+'СЕТ СН'!$F$5-'СЕТ СН'!$F$17</f>
        <v>3449.7935123500001</v>
      </c>
      <c r="H20" s="36">
        <f>SUMIFS(СВЦЭМ!$C$33:$C$776,СВЦЭМ!$A$33:$A$776,$A20,СВЦЭМ!$B$33:$B$776,H$11)+'СЕТ СН'!$F$9+СВЦЭМ!$D$10+'СЕТ СН'!$F$5-'СЕТ СН'!$F$17</f>
        <v>3425.25525728</v>
      </c>
      <c r="I20" s="36">
        <f>SUMIFS(СВЦЭМ!$C$33:$C$776,СВЦЭМ!$A$33:$A$776,$A20,СВЦЭМ!$B$33:$B$776,I$11)+'СЕТ СН'!$F$9+СВЦЭМ!$D$10+'СЕТ СН'!$F$5-'СЕТ СН'!$F$17</f>
        <v>3416.38641912</v>
      </c>
      <c r="J20" s="36">
        <f>SUMIFS(СВЦЭМ!$C$33:$C$776,СВЦЭМ!$A$33:$A$776,$A20,СВЦЭМ!$B$33:$B$776,J$11)+'СЕТ СН'!$F$9+СВЦЭМ!$D$10+'СЕТ СН'!$F$5-'СЕТ СН'!$F$17</f>
        <v>3368.25428784</v>
      </c>
      <c r="K20" s="36">
        <f>SUMIFS(СВЦЭМ!$C$33:$C$776,СВЦЭМ!$A$33:$A$776,$A20,СВЦЭМ!$B$33:$B$776,K$11)+'СЕТ СН'!$F$9+СВЦЭМ!$D$10+'СЕТ СН'!$F$5-'СЕТ СН'!$F$17</f>
        <v>3357.9425391599998</v>
      </c>
      <c r="L20" s="36">
        <f>SUMIFS(СВЦЭМ!$C$33:$C$776,СВЦЭМ!$A$33:$A$776,$A20,СВЦЭМ!$B$33:$B$776,L$11)+'СЕТ СН'!$F$9+СВЦЭМ!$D$10+'СЕТ СН'!$F$5-'СЕТ СН'!$F$17</f>
        <v>3335.2083444700002</v>
      </c>
      <c r="M20" s="36">
        <f>SUMIFS(СВЦЭМ!$C$33:$C$776,СВЦЭМ!$A$33:$A$776,$A20,СВЦЭМ!$B$33:$B$776,M$11)+'СЕТ СН'!$F$9+СВЦЭМ!$D$10+'СЕТ СН'!$F$5-'СЕТ СН'!$F$17</f>
        <v>3284.9913249599999</v>
      </c>
      <c r="N20" s="36">
        <f>SUMIFS(СВЦЭМ!$C$33:$C$776,СВЦЭМ!$A$33:$A$776,$A20,СВЦЭМ!$B$33:$B$776,N$11)+'СЕТ СН'!$F$9+СВЦЭМ!$D$10+'СЕТ СН'!$F$5-'СЕТ СН'!$F$17</f>
        <v>3222.5214976699999</v>
      </c>
      <c r="O20" s="36">
        <f>SUMIFS(СВЦЭМ!$C$33:$C$776,СВЦЭМ!$A$33:$A$776,$A20,СВЦЭМ!$B$33:$B$776,O$11)+'СЕТ СН'!$F$9+СВЦЭМ!$D$10+'СЕТ СН'!$F$5-'СЕТ СН'!$F$17</f>
        <v>3220.72348951</v>
      </c>
      <c r="P20" s="36">
        <f>SUMIFS(СВЦЭМ!$C$33:$C$776,СВЦЭМ!$A$33:$A$776,$A20,СВЦЭМ!$B$33:$B$776,P$11)+'СЕТ СН'!$F$9+СВЦЭМ!$D$10+'СЕТ СН'!$F$5-'СЕТ СН'!$F$17</f>
        <v>3222.5186085099999</v>
      </c>
      <c r="Q20" s="36">
        <f>SUMIFS(СВЦЭМ!$C$33:$C$776,СВЦЭМ!$A$33:$A$776,$A20,СВЦЭМ!$B$33:$B$776,Q$11)+'СЕТ СН'!$F$9+СВЦЭМ!$D$10+'СЕТ СН'!$F$5-'СЕТ СН'!$F$17</f>
        <v>3228.1253174799999</v>
      </c>
      <c r="R20" s="36">
        <f>SUMIFS(СВЦЭМ!$C$33:$C$776,СВЦЭМ!$A$33:$A$776,$A20,СВЦЭМ!$B$33:$B$776,R$11)+'СЕТ СН'!$F$9+СВЦЭМ!$D$10+'СЕТ СН'!$F$5-'СЕТ СН'!$F$17</f>
        <v>3218.1506285200003</v>
      </c>
      <c r="S20" s="36">
        <f>SUMIFS(СВЦЭМ!$C$33:$C$776,СВЦЭМ!$A$33:$A$776,$A20,СВЦЭМ!$B$33:$B$776,S$11)+'СЕТ СН'!$F$9+СВЦЭМ!$D$10+'СЕТ СН'!$F$5-'СЕТ СН'!$F$17</f>
        <v>3215.46276425</v>
      </c>
      <c r="T20" s="36">
        <f>SUMIFS(СВЦЭМ!$C$33:$C$776,СВЦЭМ!$A$33:$A$776,$A20,СВЦЭМ!$B$33:$B$776,T$11)+'СЕТ СН'!$F$9+СВЦЭМ!$D$10+'СЕТ СН'!$F$5-'СЕТ СН'!$F$17</f>
        <v>3218.6957391800001</v>
      </c>
      <c r="U20" s="36">
        <f>SUMIFS(СВЦЭМ!$C$33:$C$776,СВЦЭМ!$A$33:$A$776,$A20,СВЦЭМ!$B$33:$B$776,U$11)+'СЕТ СН'!$F$9+СВЦЭМ!$D$10+'СЕТ СН'!$F$5-'СЕТ СН'!$F$17</f>
        <v>3233.63002779</v>
      </c>
      <c r="V20" s="36">
        <f>SUMIFS(СВЦЭМ!$C$33:$C$776,СВЦЭМ!$A$33:$A$776,$A20,СВЦЭМ!$B$33:$B$776,V$11)+'СЕТ СН'!$F$9+СВЦЭМ!$D$10+'СЕТ СН'!$F$5-'СЕТ СН'!$F$17</f>
        <v>3231.0083423900001</v>
      </c>
      <c r="W20" s="36">
        <f>SUMIFS(СВЦЭМ!$C$33:$C$776,СВЦЭМ!$A$33:$A$776,$A20,СВЦЭМ!$B$33:$B$776,W$11)+'СЕТ СН'!$F$9+СВЦЭМ!$D$10+'СЕТ СН'!$F$5-'СЕТ СН'!$F$17</f>
        <v>3223.4690472100001</v>
      </c>
      <c r="X20" s="36">
        <f>SUMIFS(СВЦЭМ!$C$33:$C$776,СВЦЭМ!$A$33:$A$776,$A20,СВЦЭМ!$B$33:$B$776,X$11)+'СЕТ СН'!$F$9+СВЦЭМ!$D$10+'СЕТ СН'!$F$5-'СЕТ СН'!$F$17</f>
        <v>3240.2873841999999</v>
      </c>
      <c r="Y20" s="36">
        <f>SUMIFS(СВЦЭМ!$C$33:$C$776,СВЦЭМ!$A$33:$A$776,$A20,СВЦЭМ!$B$33:$B$776,Y$11)+'СЕТ СН'!$F$9+СВЦЭМ!$D$10+'СЕТ СН'!$F$5-'СЕТ СН'!$F$17</f>
        <v>3341.7451737400002</v>
      </c>
    </row>
    <row r="21" spans="1:25" ht="15.75" x14ac:dyDescent="0.2">
      <c r="A21" s="35">
        <f t="shared" si="0"/>
        <v>44084</v>
      </c>
      <c r="B21" s="36">
        <f>SUMIFS(СВЦЭМ!$C$33:$C$776,СВЦЭМ!$A$33:$A$776,$A21,СВЦЭМ!$B$33:$B$776,B$11)+'СЕТ СН'!$F$9+СВЦЭМ!$D$10+'СЕТ СН'!$F$5-'СЕТ СН'!$F$17</f>
        <v>3363.8009525900002</v>
      </c>
      <c r="C21" s="36">
        <f>SUMIFS(СВЦЭМ!$C$33:$C$776,СВЦЭМ!$A$33:$A$776,$A21,СВЦЭМ!$B$33:$B$776,C$11)+'СЕТ СН'!$F$9+СВЦЭМ!$D$10+'СЕТ СН'!$F$5-'СЕТ СН'!$F$17</f>
        <v>3413.42160711</v>
      </c>
      <c r="D21" s="36">
        <f>SUMIFS(СВЦЭМ!$C$33:$C$776,СВЦЭМ!$A$33:$A$776,$A21,СВЦЭМ!$B$33:$B$776,D$11)+'СЕТ СН'!$F$9+СВЦЭМ!$D$10+'СЕТ СН'!$F$5-'СЕТ СН'!$F$17</f>
        <v>3434.9563086600001</v>
      </c>
      <c r="E21" s="36">
        <f>SUMIFS(СВЦЭМ!$C$33:$C$776,СВЦЭМ!$A$33:$A$776,$A21,СВЦЭМ!$B$33:$B$776,E$11)+'СЕТ СН'!$F$9+СВЦЭМ!$D$10+'СЕТ СН'!$F$5-'СЕТ СН'!$F$17</f>
        <v>3445.33796063</v>
      </c>
      <c r="F21" s="36">
        <f>SUMIFS(СВЦЭМ!$C$33:$C$776,СВЦЭМ!$A$33:$A$776,$A21,СВЦЭМ!$B$33:$B$776,F$11)+'СЕТ СН'!$F$9+СВЦЭМ!$D$10+'СЕТ СН'!$F$5-'СЕТ СН'!$F$17</f>
        <v>3447.55272625</v>
      </c>
      <c r="G21" s="36">
        <f>SUMIFS(СВЦЭМ!$C$33:$C$776,СВЦЭМ!$A$33:$A$776,$A21,СВЦЭМ!$B$33:$B$776,G$11)+'СЕТ СН'!$F$9+СВЦЭМ!$D$10+'СЕТ СН'!$F$5-'СЕТ СН'!$F$17</f>
        <v>3425.04961185</v>
      </c>
      <c r="H21" s="36">
        <f>SUMIFS(СВЦЭМ!$C$33:$C$776,СВЦЭМ!$A$33:$A$776,$A21,СВЦЭМ!$B$33:$B$776,H$11)+'СЕТ СН'!$F$9+СВЦЭМ!$D$10+'СЕТ СН'!$F$5-'СЕТ СН'!$F$17</f>
        <v>3377.6176860300002</v>
      </c>
      <c r="I21" s="36">
        <f>SUMIFS(СВЦЭМ!$C$33:$C$776,СВЦЭМ!$A$33:$A$776,$A21,СВЦЭМ!$B$33:$B$776,I$11)+'СЕТ СН'!$F$9+СВЦЭМ!$D$10+'СЕТ СН'!$F$5-'СЕТ СН'!$F$17</f>
        <v>3333.8402426100001</v>
      </c>
      <c r="J21" s="36">
        <f>SUMIFS(СВЦЭМ!$C$33:$C$776,СВЦЭМ!$A$33:$A$776,$A21,СВЦЭМ!$B$33:$B$776,J$11)+'СЕТ СН'!$F$9+СВЦЭМ!$D$10+'СЕТ СН'!$F$5-'СЕТ СН'!$F$17</f>
        <v>3312.75491367</v>
      </c>
      <c r="K21" s="36">
        <f>SUMIFS(СВЦЭМ!$C$33:$C$776,СВЦЭМ!$A$33:$A$776,$A21,СВЦЭМ!$B$33:$B$776,K$11)+'СЕТ СН'!$F$9+СВЦЭМ!$D$10+'СЕТ СН'!$F$5-'СЕТ СН'!$F$17</f>
        <v>3320.8031392100002</v>
      </c>
      <c r="L21" s="36">
        <f>SUMIFS(СВЦЭМ!$C$33:$C$776,СВЦЭМ!$A$33:$A$776,$A21,СВЦЭМ!$B$33:$B$776,L$11)+'СЕТ СН'!$F$9+СВЦЭМ!$D$10+'СЕТ СН'!$F$5-'СЕТ СН'!$F$17</f>
        <v>3326.7196094300002</v>
      </c>
      <c r="M21" s="36">
        <f>SUMIFS(СВЦЭМ!$C$33:$C$776,СВЦЭМ!$A$33:$A$776,$A21,СВЦЭМ!$B$33:$B$776,M$11)+'СЕТ СН'!$F$9+СВЦЭМ!$D$10+'СЕТ СН'!$F$5-'СЕТ СН'!$F$17</f>
        <v>3279.7407613</v>
      </c>
      <c r="N21" s="36">
        <f>SUMIFS(СВЦЭМ!$C$33:$C$776,СВЦЭМ!$A$33:$A$776,$A21,СВЦЭМ!$B$33:$B$776,N$11)+'СЕТ СН'!$F$9+СВЦЭМ!$D$10+'СЕТ СН'!$F$5-'СЕТ СН'!$F$17</f>
        <v>3201.7817200700001</v>
      </c>
      <c r="O21" s="36">
        <f>SUMIFS(СВЦЭМ!$C$33:$C$776,СВЦЭМ!$A$33:$A$776,$A21,СВЦЭМ!$B$33:$B$776,O$11)+'СЕТ СН'!$F$9+СВЦЭМ!$D$10+'СЕТ СН'!$F$5-'СЕТ СН'!$F$17</f>
        <v>3189.59301886</v>
      </c>
      <c r="P21" s="36">
        <f>SUMIFS(СВЦЭМ!$C$33:$C$776,СВЦЭМ!$A$33:$A$776,$A21,СВЦЭМ!$B$33:$B$776,P$11)+'СЕТ СН'!$F$9+СВЦЭМ!$D$10+'СЕТ СН'!$F$5-'СЕТ СН'!$F$17</f>
        <v>3191.20081587</v>
      </c>
      <c r="Q21" s="36">
        <f>SUMIFS(СВЦЭМ!$C$33:$C$776,СВЦЭМ!$A$33:$A$776,$A21,СВЦЭМ!$B$33:$B$776,Q$11)+'СЕТ СН'!$F$9+СВЦЭМ!$D$10+'СЕТ СН'!$F$5-'СЕТ СН'!$F$17</f>
        <v>3197.3829102899999</v>
      </c>
      <c r="R21" s="36">
        <f>SUMIFS(СВЦЭМ!$C$33:$C$776,СВЦЭМ!$A$33:$A$776,$A21,СВЦЭМ!$B$33:$B$776,R$11)+'СЕТ СН'!$F$9+СВЦЭМ!$D$10+'СЕТ СН'!$F$5-'СЕТ СН'!$F$17</f>
        <v>3188.0724367800003</v>
      </c>
      <c r="S21" s="36">
        <f>SUMIFS(СВЦЭМ!$C$33:$C$776,СВЦЭМ!$A$33:$A$776,$A21,СВЦЭМ!$B$33:$B$776,S$11)+'СЕТ СН'!$F$9+СВЦЭМ!$D$10+'СЕТ СН'!$F$5-'СЕТ СН'!$F$17</f>
        <v>3183.0049579500001</v>
      </c>
      <c r="T21" s="36">
        <f>SUMIFS(СВЦЭМ!$C$33:$C$776,СВЦЭМ!$A$33:$A$776,$A21,СВЦЭМ!$B$33:$B$776,T$11)+'СЕТ СН'!$F$9+СВЦЭМ!$D$10+'СЕТ СН'!$F$5-'СЕТ СН'!$F$17</f>
        <v>3185.3790293699999</v>
      </c>
      <c r="U21" s="36">
        <f>SUMIFS(СВЦЭМ!$C$33:$C$776,СВЦЭМ!$A$33:$A$776,$A21,СВЦЭМ!$B$33:$B$776,U$11)+'СЕТ СН'!$F$9+СВЦЭМ!$D$10+'СЕТ СН'!$F$5-'СЕТ СН'!$F$17</f>
        <v>3205.0624400300003</v>
      </c>
      <c r="V21" s="36">
        <f>SUMIFS(СВЦЭМ!$C$33:$C$776,СВЦЭМ!$A$33:$A$776,$A21,СВЦЭМ!$B$33:$B$776,V$11)+'СЕТ СН'!$F$9+СВЦЭМ!$D$10+'СЕТ СН'!$F$5-'СЕТ СН'!$F$17</f>
        <v>3218.0808484700001</v>
      </c>
      <c r="W21" s="36">
        <f>SUMIFS(СВЦЭМ!$C$33:$C$776,СВЦЭМ!$A$33:$A$776,$A21,СВЦЭМ!$B$33:$B$776,W$11)+'СЕТ СН'!$F$9+СВЦЭМ!$D$10+'СЕТ СН'!$F$5-'СЕТ СН'!$F$17</f>
        <v>3209.1918783000001</v>
      </c>
      <c r="X21" s="36">
        <f>SUMIFS(СВЦЭМ!$C$33:$C$776,СВЦЭМ!$A$33:$A$776,$A21,СВЦЭМ!$B$33:$B$776,X$11)+'СЕТ СН'!$F$9+СВЦЭМ!$D$10+'СЕТ СН'!$F$5-'СЕТ СН'!$F$17</f>
        <v>3219.79268267</v>
      </c>
      <c r="Y21" s="36">
        <f>SUMIFS(СВЦЭМ!$C$33:$C$776,СВЦЭМ!$A$33:$A$776,$A21,СВЦЭМ!$B$33:$B$776,Y$11)+'СЕТ СН'!$F$9+СВЦЭМ!$D$10+'СЕТ СН'!$F$5-'СЕТ СН'!$F$17</f>
        <v>3304.4300677700003</v>
      </c>
    </row>
    <row r="22" spans="1:25" ht="15.75" x14ac:dyDescent="0.2">
      <c r="A22" s="35">
        <f t="shared" si="0"/>
        <v>44085</v>
      </c>
      <c r="B22" s="36">
        <f>SUMIFS(СВЦЭМ!$C$33:$C$776,СВЦЭМ!$A$33:$A$776,$A22,СВЦЭМ!$B$33:$B$776,B$11)+'СЕТ СН'!$F$9+СВЦЭМ!$D$10+'СЕТ СН'!$F$5-'СЕТ СН'!$F$17</f>
        <v>3371.8220663100001</v>
      </c>
      <c r="C22" s="36">
        <f>SUMIFS(СВЦЭМ!$C$33:$C$776,СВЦЭМ!$A$33:$A$776,$A22,СВЦЭМ!$B$33:$B$776,C$11)+'СЕТ СН'!$F$9+СВЦЭМ!$D$10+'СЕТ СН'!$F$5-'СЕТ СН'!$F$17</f>
        <v>3388.60344287</v>
      </c>
      <c r="D22" s="36">
        <f>SUMIFS(СВЦЭМ!$C$33:$C$776,СВЦЭМ!$A$33:$A$776,$A22,СВЦЭМ!$B$33:$B$776,D$11)+'СЕТ СН'!$F$9+СВЦЭМ!$D$10+'СЕТ СН'!$F$5-'СЕТ СН'!$F$17</f>
        <v>3399.9400532700001</v>
      </c>
      <c r="E22" s="36">
        <f>SUMIFS(СВЦЭМ!$C$33:$C$776,СВЦЭМ!$A$33:$A$776,$A22,СВЦЭМ!$B$33:$B$776,E$11)+'СЕТ СН'!$F$9+СВЦЭМ!$D$10+'СЕТ СН'!$F$5-'СЕТ СН'!$F$17</f>
        <v>3423.4578039200001</v>
      </c>
      <c r="F22" s="36">
        <f>SUMIFS(СВЦЭМ!$C$33:$C$776,СВЦЭМ!$A$33:$A$776,$A22,СВЦЭМ!$B$33:$B$776,F$11)+'СЕТ СН'!$F$9+СВЦЭМ!$D$10+'СЕТ СН'!$F$5-'СЕТ СН'!$F$17</f>
        <v>3432.01750881</v>
      </c>
      <c r="G22" s="36">
        <f>SUMIFS(СВЦЭМ!$C$33:$C$776,СВЦЭМ!$A$33:$A$776,$A22,СВЦЭМ!$B$33:$B$776,G$11)+'СЕТ СН'!$F$9+СВЦЭМ!$D$10+'СЕТ СН'!$F$5-'СЕТ СН'!$F$17</f>
        <v>3410.48030565</v>
      </c>
      <c r="H22" s="36">
        <f>SUMIFS(СВЦЭМ!$C$33:$C$776,СВЦЭМ!$A$33:$A$776,$A22,СВЦЭМ!$B$33:$B$776,H$11)+'СЕТ СН'!$F$9+СВЦЭМ!$D$10+'СЕТ СН'!$F$5-'СЕТ СН'!$F$17</f>
        <v>3359.5734581500001</v>
      </c>
      <c r="I22" s="36">
        <f>SUMIFS(СВЦЭМ!$C$33:$C$776,СВЦЭМ!$A$33:$A$776,$A22,СВЦЭМ!$B$33:$B$776,I$11)+'СЕТ СН'!$F$9+СВЦЭМ!$D$10+'СЕТ СН'!$F$5-'СЕТ СН'!$F$17</f>
        <v>3304.59900866</v>
      </c>
      <c r="J22" s="36">
        <f>SUMIFS(СВЦЭМ!$C$33:$C$776,СВЦЭМ!$A$33:$A$776,$A22,СВЦЭМ!$B$33:$B$776,J$11)+'СЕТ СН'!$F$9+СВЦЭМ!$D$10+'СЕТ СН'!$F$5-'СЕТ СН'!$F$17</f>
        <v>3266.0866374000002</v>
      </c>
      <c r="K22" s="36">
        <f>SUMIFS(СВЦЭМ!$C$33:$C$776,СВЦЭМ!$A$33:$A$776,$A22,СВЦЭМ!$B$33:$B$776,K$11)+'СЕТ СН'!$F$9+СВЦЭМ!$D$10+'СЕТ СН'!$F$5-'СЕТ СН'!$F$17</f>
        <v>3265.5110344499999</v>
      </c>
      <c r="L22" s="36">
        <f>SUMIFS(СВЦЭМ!$C$33:$C$776,СВЦЭМ!$A$33:$A$776,$A22,СВЦЭМ!$B$33:$B$776,L$11)+'СЕТ СН'!$F$9+СВЦЭМ!$D$10+'СЕТ СН'!$F$5-'СЕТ СН'!$F$17</f>
        <v>3300.0070377299999</v>
      </c>
      <c r="M22" s="36">
        <f>SUMIFS(СВЦЭМ!$C$33:$C$776,СВЦЭМ!$A$33:$A$776,$A22,СВЦЭМ!$B$33:$B$776,M$11)+'СЕТ СН'!$F$9+СВЦЭМ!$D$10+'СЕТ СН'!$F$5-'СЕТ СН'!$F$17</f>
        <v>3260.31865139</v>
      </c>
      <c r="N22" s="36">
        <f>SUMIFS(СВЦЭМ!$C$33:$C$776,СВЦЭМ!$A$33:$A$776,$A22,СВЦЭМ!$B$33:$B$776,N$11)+'СЕТ СН'!$F$9+СВЦЭМ!$D$10+'СЕТ СН'!$F$5-'СЕТ СН'!$F$17</f>
        <v>3211.8211016099999</v>
      </c>
      <c r="O22" s="36">
        <f>SUMIFS(СВЦЭМ!$C$33:$C$776,СВЦЭМ!$A$33:$A$776,$A22,СВЦЭМ!$B$33:$B$776,O$11)+'СЕТ СН'!$F$9+СВЦЭМ!$D$10+'СЕТ СН'!$F$5-'СЕТ СН'!$F$17</f>
        <v>3193.4239098400003</v>
      </c>
      <c r="P22" s="36">
        <f>SUMIFS(СВЦЭМ!$C$33:$C$776,СВЦЭМ!$A$33:$A$776,$A22,СВЦЭМ!$B$33:$B$776,P$11)+'СЕТ СН'!$F$9+СВЦЭМ!$D$10+'СЕТ СН'!$F$5-'СЕТ СН'!$F$17</f>
        <v>3191.4254401100002</v>
      </c>
      <c r="Q22" s="36">
        <f>SUMIFS(СВЦЭМ!$C$33:$C$776,СВЦЭМ!$A$33:$A$776,$A22,СВЦЭМ!$B$33:$B$776,Q$11)+'СЕТ СН'!$F$9+СВЦЭМ!$D$10+'СЕТ СН'!$F$5-'СЕТ СН'!$F$17</f>
        <v>3193.5549748600001</v>
      </c>
      <c r="R22" s="36">
        <f>SUMIFS(СВЦЭМ!$C$33:$C$776,СВЦЭМ!$A$33:$A$776,$A22,СВЦЭМ!$B$33:$B$776,R$11)+'СЕТ СН'!$F$9+СВЦЭМ!$D$10+'СЕТ СН'!$F$5-'СЕТ СН'!$F$17</f>
        <v>3187.11118829</v>
      </c>
      <c r="S22" s="36">
        <f>SUMIFS(СВЦЭМ!$C$33:$C$776,СВЦЭМ!$A$33:$A$776,$A22,СВЦЭМ!$B$33:$B$776,S$11)+'СЕТ СН'!$F$9+СВЦЭМ!$D$10+'СЕТ СН'!$F$5-'СЕТ СН'!$F$17</f>
        <v>3184.3826799399999</v>
      </c>
      <c r="T22" s="36">
        <f>SUMIFS(СВЦЭМ!$C$33:$C$776,СВЦЭМ!$A$33:$A$776,$A22,СВЦЭМ!$B$33:$B$776,T$11)+'СЕТ СН'!$F$9+СВЦЭМ!$D$10+'СЕТ СН'!$F$5-'СЕТ СН'!$F$17</f>
        <v>3175.8793287600001</v>
      </c>
      <c r="U22" s="36">
        <f>SUMIFS(СВЦЭМ!$C$33:$C$776,СВЦЭМ!$A$33:$A$776,$A22,СВЦЭМ!$B$33:$B$776,U$11)+'СЕТ СН'!$F$9+СВЦЭМ!$D$10+'СЕТ СН'!$F$5-'СЕТ СН'!$F$17</f>
        <v>3181.59481762</v>
      </c>
      <c r="V22" s="36">
        <f>SUMIFS(СВЦЭМ!$C$33:$C$776,СВЦЭМ!$A$33:$A$776,$A22,СВЦЭМ!$B$33:$B$776,V$11)+'СЕТ СН'!$F$9+СВЦЭМ!$D$10+'СЕТ СН'!$F$5-'СЕТ СН'!$F$17</f>
        <v>3196.26288733</v>
      </c>
      <c r="W22" s="36">
        <f>SUMIFS(СВЦЭМ!$C$33:$C$776,СВЦЭМ!$A$33:$A$776,$A22,СВЦЭМ!$B$33:$B$776,W$11)+'СЕТ СН'!$F$9+СВЦЭМ!$D$10+'СЕТ СН'!$F$5-'СЕТ СН'!$F$17</f>
        <v>3190.6215526200003</v>
      </c>
      <c r="X22" s="36">
        <f>SUMIFS(СВЦЭМ!$C$33:$C$776,СВЦЭМ!$A$33:$A$776,$A22,СВЦЭМ!$B$33:$B$776,X$11)+'СЕТ СН'!$F$9+СВЦЭМ!$D$10+'СЕТ СН'!$F$5-'СЕТ СН'!$F$17</f>
        <v>3194.3011591599998</v>
      </c>
      <c r="Y22" s="36">
        <f>SUMIFS(СВЦЭМ!$C$33:$C$776,СВЦЭМ!$A$33:$A$776,$A22,СВЦЭМ!$B$33:$B$776,Y$11)+'СЕТ СН'!$F$9+СВЦЭМ!$D$10+'СЕТ СН'!$F$5-'СЕТ СН'!$F$17</f>
        <v>3237.4640342800003</v>
      </c>
    </row>
    <row r="23" spans="1:25" ht="15.75" x14ac:dyDescent="0.2">
      <c r="A23" s="35">
        <f t="shared" si="0"/>
        <v>44086</v>
      </c>
      <c r="B23" s="36">
        <f>SUMIFS(СВЦЭМ!$C$33:$C$776,СВЦЭМ!$A$33:$A$776,$A23,СВЦЭМ!$B$33:$B$776,B$11)+'СЕТ СН'!$F$9+СВЦЭМ!$D$10+'СЕТ СН'!$F$5-'СЕТ СН'!$F$17</f>
        <v>3346.0913970500001</v>
      </c>
      <c r="C23" s="36">
        <f>SUMIFS(СВЦЭМ!$C$33:$C$776,СВЦЭМ!$A$33:$A$776,$A23,СВЦЭМ!$B$33:$B$776,C$11)+'СЕТ СН'!$F$9+СВЦЭМ!$D$10+'СЕТ СН'!$F$5-'СЕТ СН'!$F$17</f>
        <v>3384.8648656300002</v>
      </c>
      <c r="D23" s="36">
        <f>SUMIFS(СВЦЭМ!$C$33:$C$776,СВЦЭМ!$A$33:$A$776,$A23,СВЦЭМ!$B$33:$B$776,D$11)+'СЕТ СН'!$F$9+СВЦЭМ!$D$10+'СЕТ СН'!$F$5-'СЕТ СН'!$F$17</f>
        <v>3405.2323377500002</v>
      </c>
      <c r="E23" s="36">
        <f>SUMIFS(СВЦЭМ!$C$33:$C$776,СВЦЭМ!$A$33:$A$776,$A23,СВЦЭМ!$B$33:$B$776,E$11)+'СЕТ СН'!$F$9+СВЦЭМ!$D$10+'СЕТ СН'!$F$5-'СЕТ СН'!$F$17</f>
        <v>3433.6184174600003</v>
      </c>
      <c r="F23" s="36">
        <f>SUMIFS(СВЦЭМ!$C$33:$C$776,СВЦЭМ!$A$33:$A$776,$A23,СВЦЭМ!$B$33:$B$776,F$11)+'СЕТ СН'!$F$9+СВЦЭМ!$D$10+'СЕТ СН'!$F$5-'СЕТ СН'!$F$17</f>
        <v>3448.71815926</v>
      </c>
      <c r="G23" s="36">
        <f>SUMIFS(СВЦЭМ!$C$33:$C$776,СВЦЭМ!$A$33:$A$776,$A23,СВЦЭМ!$B$33:$B$776,G$11)+'СЕТ СН'!$F$9+СВЦЭМ!$D$10+'СЕТ СН'!$F$5-'СЕТ СН'!$F$17</f>
        <v>3432.56185035</v>
      </c>
      <c r="H23" s="36">
        <f>SUMIFS(СВЦЭМ!$C$33:$C$776,СВЦЭМ!$A$33:$A$776,$A23,СВЦЭМ!$B$33:$B$776,H$11)+'СЕТ СН'!$F$9+СВЦЭМ!$D$10+'СЕТ СН'!$F$5-'СЕТ СН'!$F$17</f>
        <v>3390.30408214</v>
      </c>
      <c r="I23" s="36">
        <f>SUMIFS(СВЦЭМ!$C$33:$C$776,СВЦЭМ!$A$33:$A$776,$A23,СВЦЭМ!$B$33:$B$776,I$11)+'СЕТ СН'!$F$9+СВЦЭМ!$D$10+'СЕТ СН'!$F$5-'СЕТ СН'!$F$17</f>
        <v>3351.4783937000002</v>
      </c>
      <c r="J23" s="36">
        <f>SUMIFS(СВЦЭМ!$C$33:$C$776,СВЦЭМ!$A$33:$A$776,$A23,СВЦЭМ!$B$33:$B$776,J$11)+'СЕТ СН'!$F$9+СВЦЭМ!$D$10+'СЕТ СН'!$F$5-'СЕТ СН'!$F$17</f>
        <v>3304.88854945</v>
      </c>
      <c r="K23" s="36">
        <f>SUMIFS(СВЦЭМ!$C$33:$C$776,СВЦЭМ!$A$33:$A$776,$A23,СВЦЭМ!$B$33:$B$776,K$11)+'СЕТ СН'!$F$9+СВЦЭМ!$D$10+'СЕТ СН'!$F$5-'СЕТ СН'!$F$17</f>
        <v>3280.13200934</v>
      </c>
      <c r="L23" s="36">
        <f>SUMIFS(СВЦЭМ!$C$33:$C$776,СВЦЭМ!$A$33:$A$776,$A23,СВЦЭМ!$B$33:$B$776,L$11)+'СЕТ СН'!$F$9+СВЦЭМ!$D$10+'СЕТ СН'!$F$5-'СЕТ СН'!$F$17</f>
        <v>3259.6036862000001</v>
      </c>
      <c r="M23" s="36">
        <f>SUMIFS(СВЦЭМ!$C$33:$C$776,СВЦЭМ!$A$33:$A$776,$A23,СВЦЭМ!$B$33:$B$776,M$11)+'СЕТ СН'!$F$9+СВЦЭМ!$D$10+'СЕТ СН'!$F$5-'СЕТ СН'!$F$17</f>
        <v>3217.9770291499999</v>
      </c>
      <c r="N23" s="36">
        <f>SUMIFS(СВЦЭМ!$C$33:$C$776,СВЦЭМ!$A$33:$A$776,$A23,СВЦЭМ!$B$33:$B$776,N$11)+'СЕТ СН'!$F$9+СВЦЭМ!$D$10+'СЕТ СН'!$F$5-'СЕТ СН'!$F$17</f>
        <v>3190.17593059</v>
      </c>
      <c r="O23" s="36">
        <f>SUMIFS(СВЦЭМ!$C$33:$C$776,СВЦЭМ!$A$33:$A$776,$A23,СВЦЭМ!$B$33:$B$776,O$11)+'СЕТ СН'!$F$9+СВЦЭМ!$D$10+'СЕТ СН'!$F$5-'СЕТ СН'!$F$17</f>
        <v>3190.3659158199998</v>
      </c>
      <c r="P23" s="36">
        <f>SUMIFS(СВЦЭМ!$C$33:$C$776,СВЦЭМ!$A$33:$A$776,$A23,СВЦЭМ!$B$33:$B$776,P$11)+'СЕТ СН'!$F$9+СВЦЭМ!$D$10+'СЕТ СН'!$F$5-'СЕТ СН'!$F$17</f>
        <v>3177.8438245799998</v>
      </c>
      <c r="Q23" s="36">
        <f>SUMIFS(СВЦЭМ!$C$33:$C$776,СВЦЭМ!$A$33:$A$776,$A23,СВЦЭМ!$B$33:$B$776,Q$11)+'СЕТ СН'!$F$9+СВЦЭМ!$D$10+'СЕТ СН'!$F$5-'СЕТ СН'!$F$17</f>
        <v>3181.2510306200002</v>
      </c>
      <c r="R23" s="36">
        <f>SUMIFS(СВЦЭМ!$C$33:$C$776,СВЦЭМ!$A$33:$A$776,$A23,СВЦЭМ!$B$33:$B$776,R$11)+'СЕТ СН'!$F$9+СВЦЭМ!$D$10+'СЕТ СН'!$F$5-'СЕТ СН'!$F$17</f>
        <v>3166.92923716</v>
      </c>
      <c r="S23" s="36">
        <f>SUMIFS(СВЦЭМ!$C$33:$C$776,СВЦЭМ!$A$33:$A$776,$A23,СВЦЭМ!$B$33:$B$776,S$11)+'СЕТ СН'!$F$9+СВЦЭМ!$D$10+'СЕТ СН'!$F$5-'СЕТ СН'!$F$17</f>
        <v>3176.9332179900002</v>
      </c>
      <c r="T23" s="36">
        <f>SUMIFS(СВЦЭМ!$C$33:$C$776,СВЦЭМ!$A$33:$A$776,$A23,СВЦЭМ!$B$33:$B$776,T$11)+'СЕТ СН'!$F$9+СВЦЭМ!$D$10+'СЕТ СН'!$F$5-'СЕТ СН'!$F$17</f>
        <v>3182.1615745700001</v>
      </c>
      <c r="U23" s="36">
        <f>SUMIFS(СВЦЭМ!$C$33:$C$776,СВЦЭМ!$A$33:$A$776,$A23,СВЦЭМ!$B$33:$B$776,U$11)+'СЕТ СН'!$F$9+СВЦЭМ!$D$10+'СЕТ СН'!$F$5-'СЕТ СН'!$F$17</f>
        <v>3191.9341238900001</v>
      </c>
      <c r="V23" s="36">
        <f>SUMIFS(СВЦЭМ!$C$33:$C$776,СВЦЭМ!$A$33:$A$776,$A23,СВЦЭМ!$B$33:$B$776,V$11)+'СЕТ СН'!$F$9+СВЦЭМ!$D$10+'СЕТ СН'!$F$5-'СЕТ СН'!$F$17</f>
        <v>3205.8355259</v>
      </c>
      <c r="W23" s="36">
        <f>SUMIFS(СВЦЭМ!$C$33:$C$776,СВЦЭМ!$A$33:$A$776,$A23,СВЦЭМ!$B$33:$B$776,W$11)+'СЕТ СН'!$F$9+СВЦЭМ!$D$10+'СЕТ СН'!$F$5-'СЕТ СН'!$F$17</f>
        <v>3202.3487251300003</v>
      </c>
      <c r="X23" s="36">
        <f>SUMIFS(СВЦЭМ!$C$33:$C$776,СВЦЭМ!$A$33:$A$776,$A23,СВЦЭМ!$B$33:$B$776,X$11)+'СЕТ СН'!$F$9+СВЦЭМ!$D$10+'СЕТ СН'!$F$5-'СЕТ СН'!$F$17</f>
        <v>3153.0272415700001</v>
      </c>
      <c r="Y23" s="36">
        <f>SUMIFS(СВЦЭМ!$C$33:$C$776,СВЦЭМ!$A$33:$A$776,$A23,СВЦЭМ!$B$33:$B$776,Y$11)+'СЕТ СН'!$F$9+СВЦЭМ!$D$10+'СЕТ СН'!$F$5-'СЕТ СН'!$F$17</f>
        <v>3216.4863428200001</v>
      </c>
    </row>
    <row r="24" spans="1:25" ht="15.75" x14ac:dyDescent="0.2">
      <c r="A24" s="35">
        <f t="shared" si="0"/>
        <v>44087</v>
      </c>
      <c r="B24" s="36">
        <f>SUMIFS(СВЦЭМ!$C$33:$C$776,СВЦЭМ!$A$33:$A$776,$A24,СВЦЭМ!$B$33:$B$776,B$11)+'СЕТ СН'!$F$9+СВЦЭМ!$D$10+'СЕТ СН'!$F$5-'СЕТ СН'!$F$17</f>
        <v>3308.0159791199999</v>
      </c>
      <c r="C24" s="36">
        <f>SUMIFS(СВЦЭМ!$C$33:$C$776,СВЦЭМ!$A$33:$A$776,$A24,СВЦЭМ!$B$33:$B$776,C$11)+'СЕТ СН'!$F$9+СВЦЭМ!$D$10+'СЕТ СН'!$F$5-'СЕТ СН'!$F$17</f>
        <v>3329.9910083599998</v>
      </c>
      <c r="D24" s="36">
        <f>SUMIFS(СВЦЭМ!$C$33:$C$776,СВЦЭМ!$A$33:$A$776,$A24,СВЦЭМ!$B$33:$B$776,D$11)+'СЕТ СН'!$F$9+СВЦЭМ!$D$10+'СЕТ СН'!$F$5-'СЕТ СН'!$F$17</f>
        <v>3349.50225963</v>
      </c>
      <c r="E24" s="36">
        <f>SUMIFS(СВЦЭМ!$C$33:$C$776,СВЦЭМ!$A$33:$A$776,$A24,СВЦЭМ!$B$33:$B$776,E$11)+'СЕТ СН'!$F$9+СВЦЭМ!$D$10+'СЕТ СН'!$F$5-'СЕТ СН'!$F$17</f>
        <v>3354.13511328</v>
      </c>
      <c r="F24" s="36">
        <f>SUMIFS(СВЦЭМ!$C$33:$C$776,СВЦЭМ!$A$33:$A$776,$A24,СВЦЭМ!$B$33:$B$776,F$11)+'СЕТ СН'!$F$9+СВЦЭМ!$D$10+'СЕТ СН'!$F$5-'СЕТ СН'!$F$17</f>
        <v>3367.1057941500003</v>
      </c>
      <c r="G24" s="36">
        <f>SUMIFS(СВЦЭМ!$C$33:$C$776,СВЦЭМ!$A$33:$A$776,$A24,СВЦЭМ!$B$33:$B$776,G$11)+'СЕТ СН'!$F$9+СВЦЭМ!$D$10+'СЕТ СН'!$F$5-'СЕТ СН'!$F$17</f>
        <v>3357.53218844</v>
      </c>
      <c r="H24" s="36">
        <f>SUMIFS(СВЦЭМ!$C$33:$C$776,СВЦЭМ!$A$33:$A$776,$A24,СВЦЭМ!$B$33:$B$776,H$11)+'СЕТ СН'!$F$9+СВЦЭМ!$D$10+'СЕТ СН'!$F$5-'СЕТ СН'!$F$17</f>
        <v>3351.0133835300003</v>
      </c>
      <c r="I24" s="36">
        <f>SUMIFS(СВЦЭМ!$C$33:$C$776,СВЦЭМ!$A$33:$A$776,$A24,СВЦЭМ!$B$33:$B$776,I$11)+'СЕТ СН'!$F$9+СВЦЭМ!$D$10+'СЕТ СН'!$F$5-'СЕТ СН'!$F$17</f>
        <v>3324.1443198300003</v>
      </c>
      <c r="J24" s="36">
        <f>SUMIFS(СВЦЭМ!$C$33:$C$776,СВЦЭМ!$A$33:$A$776,$A24,СВЦЭМ!$B$33:$B$776,J$11)+'СЕТ СН'!$F$9+СВЦЭМ!$D$10+'СЕТ СН'!$F$5-'СЕТ СН'!$F$17</f>
        <v>3273.3359631900003</v>
      </c>
      <c r="K24" s="36">
        <f>SUMIFS(СВЦЭМ!$C$33:$C$776,СВЦЭМ!$A$33:$A$776,$A24,СВЦЭМ!$B$33:$B$776,K$11)+'СЕТ СН'!$F$9+СВЦЭМ!$D$10+'СЕТ СН'!$F$5-'СЕТ СН'!$F$17</f>
        <v>3231.4944694000001</v>
      </c>
      <c r="L24" s="36">
        <f>SUMIFS(СВЦЭМ!$C$33:$C$776,СВЦЭМ!$A$33:$A$776,$A24,СВЦЭМ!$B$33:$B$776,L$11)+'СЕТ СН'!$F$9+СВЦЭМ!$D$10+'СЕТ СН'!$F$5-'СЕТ СН'!$F$17</f>
        <v>3210.1012552900002</v>
      </c>
      <c r="M24" s="36">
        <f>SUMIFS(СВЦЭМ!$C$33:$C$776,СВЦЭМ!$A$33:$A$776,$A24,СВЦЭМ!$B$33:$B$776,M$11)+'СЕТ СН'!$F$9+СВЦЭМ!$D$10+'СЕТ СН'!$F$5-'СЕТ СН'!$F$17</f>
        <v>3165.7706713400003</v>
      </c>
      <c r="N24" s="36">
        <f>SUMIFS(СВЦЭМ!$C$33:$C$776,СВЦЭМ!$A$33:$A$776,$A24,СВЦЭМ!$B$33:$B$776,N$11)+'СЕТ СН'!$F$9+СВЦЭМ!$D$10+'СЕТ СН'!$F$5-'СЕТ СН'!$F$17</f>
        <v>3125.76201722</v>
      </c>
      <c r="O24" s="36">
        <f>SUMIFS(СВЦЭМ!$C$33:$C$776,СВЦЭМ!$A$33:$A$776,$A24,СВЦЭМ!$B$33:$B$776,O$11)+'СЕТ СН'!$F$9+СВЦЭМ!$D$10+'СЕТ СН'!$F$5-'СЕТ СН'!$F$17</f>
        <v>3124.3465182899999</v>
      </c>
      <c r="P24" s="36">
        <f>SUMIFS(СВЦЭМ!$C$33:$C$776,СВЦЭМ!$A$33:$A$776,$A24,СВЦЭМ!$B$33:$B$776,P$11)+'СЕТ СН'!$F$9+СВЦЭМ!$D$10+'СЕТ СН'!$F$5-'СЕТ СН'!$F$17</f>
        <v>3117.5174314200003</v>
      </c>
      <c r="Q24" s="36">
        <f>SUMIFS(СВЦЭМ!$C$33:$C$776,СВЦЭМ!$A$33:$A$776,$A24,СВЦЭМ!$B$33:$B$776,Q$11)+'СЕТ СН'!$F$9+СВЦЭМ!$D$10+'СЕТ СН'!$F$5-'СЕТ СН'!$F$17</f>
        <v>3117.1918976300003</v>
      </c>
      <c r="R24" s="36">
        <f>SUMIFS(СВЦЭМ!$C$33:$C$776,СВЦЭМ!$A$33:$A$776,$A24,СВЦЭМ!$B$33:$B$776,R$11)+'СЕТ СН'!$F$9+СВЦЭМ!$D$10+'СЕТ СН'!$F$5-'СЕТ СН'!$F$17</f>
        <v>3115.2589973499998</v>
      </c>
      <c r="S24" s="36">
        <f>SUMIFS(СВЦЭМ!$C$33:$C$776,СВЦЭМ!$A$33:$A$776,$A24,СВЦЭМ!$B$33:$B$776,S$11)+'СЕТ СН'!$F$9+СВЦЭМ!$D$10+'СЕТ СН'!$F$5-'СЕТ СН'!$F$17</f>
        <v>3124.2857683800003</v>
      </c>
      <c r="T24" s="36">
        <f>SUMIFS(СВЦЭМ!$C$33:$C$776,СВЦЭМ!$A$33:$A$776,$A24,СВЦЭМ!$B$33:$B$776,T$11)+'СЕТ СН'!$F$9+СВЦЭМ!$D$10+'СЕТ СН'!$F$5-'СЕТ СН'!$F$17</f>
        <v>3128.6145494299999</v>
      </c>
      <c r="U24" s="36">
        <f>SUMIFS(СВЦЭМ!$C$33:$C$776,СВЦЭМ!$A$33:$A$776,$A24,СВЦЭМ!$B$33:$B$776,U$11)+'СЕТ СН'!$F$9+СВЦЭМ!$D$10+'СЕТ СН'!$F$5-'СЕТ СН'!$F$17</f>
        <v>3140.4154128099999</v>
      </c>
      <c r="V24" s="36">
        <f>SUMIFS(СВЦЭМ!$C$33:$C$776,СВЦЭМ!$A$33:$A$776,$A24,СВЦЭМ!$B$33:$B$776,V$11)+'СЕТ СН'!$F$9+СВЦЭМ!$D$10+'СЕТ СН'!$F$5-'СЕТ СН'!$F$17</f>
        <v>3161.4116407299998</v>
      </c>
      <c r="W24" s="36">
        <f>SUMIFS(СВЦЭМ!$C$33:$C$776,СВЦЭМ!$A$33:$A$776,$A24,СВЦЭМ!$B$33:$B$776,W$11)+'СЕТ СН'!$F$9+СВЦЭМ!$D$10+'СЕТ СН'!$F$5-'СЕТ СН'!$F$17</f>
        <v>3155.8741341099999</v>
      </c>
      <c r="X24" s="36">
        <f>SUMIFS(СВЦЭМ!$C$33:$C$776,СВЦЭМ!$A$33:$A$776,$A24,СВЦЭМ!$B$33:$B$776,X$11)+'СЕТ СН'!$F$9+СВЦЭМ!$D$10+'СЕТ СН'!$F$5-'СЕТ СН'!$F$17</f>
        <v>3132.38258279</v>
      </c>
      <c r="Y24" s="36">
        <f>SUMIFS(СВЦЭМ!$C$33:$C$776,СВЦЭМ!$A$33:$A$776,$A24,СВЦЭМ!$B$33:$B$776,Y$11)+'СЕТ СН'!$F$9+СВЦЭМ!$D$10+'СЕТ СН'!$F$5-'СЕТ СН'!$F$17</f>
        <v>3213.94974667</v>
      </c>
    </row>
    <row r="25" spans="1:25" ht="15.75" x14ac:dyDescent="0.2">
      <c r="A25" s="35">
        <f t="shared" si="0"/>
        <v>44088</v>
      </c>
      <c r="B25" s="36">
        <f>SUMIFS(СВЦЭМ!$C$33:$C$776,СВЦЭМ!$A$33:$A$776,$A25,СВЦЭМ!$B$33:$B$776,B$11)+'СЕТ СН'!$F$9+СВЦЭМ!$D$10+'СЕТ СН'!$F$5-'СЕТ СН'!$F$17</f>
        <v>3309.6849178900002</v>
      </c>
      <c r="C25" s="36">
        <f>SUMIFS(СВЦЭМ!$C$33:$C$776,СВЦЭМ!$A$33:$A$776,$A25,СВЦЭМ!$B$33:$B$776,C$11)+'СЕТ СН'!$F$9+СВЦЭМ!$D$10+'СЕТ СН'!$F$5-'СЕТ СН'!$F$17</f>
        <v>3349.3802849399999</v>
      </c>
      <c r="D25" s="36">
        <f>SUMIFS(СВЦЭМ!$C$33:$C$776,СВЦЭМ!$A$33:$A$776,$A25,СВЦЭМ!$B$33:$B$776,D$11)+'СЕТ СН'!$F$9+СВЦЭМ!$D$10+'СЕТ СН'!$F$5-'СЕТ СН'!$F$17</f>
        <v>3355.7863889600003</v>
      </c>
      <c r="E25" s="36">
        <f>SUMIFS(СВЦЭМ!$C$33:$C$776,СВЦЭМ!$A$33:$A$776,$A25,СВЦЭМ!$B$33:$B$776,E$11)+'СЕТ СН'!$F$9+СВЦЭМ!$D$10+'СЕТ СН'!$F$5-'СЕТ СН'!$F$17</f>
        <v>3353.5199656100003</v>
      </c>
      <c r="F25" s="36">
        <f>SUMIFS(СВЦЭМ!$C$33:$C$776,СВЦЭМ!$A$33:$A$776,$A25,СВЦЭМ!$B$33:$B$776,F$11)+'СЕТ СН'!$F$9+СВЦЭМ!$D$10+'СЕТ СН'!$F$5-'СЕТ СН'!$F$17</f>
        <v>3352.8271171800002</v>
      </c>
      <c r="G25" s="36">
        <f>SUMIFS(СВЦЭМ!$C$33:$C$776,СВЦЭМ!$A$33:$A$776,$A25,СВЦЭМ!$B$33:$B$776,G$11)+'СЕТ СН'!$F$9+СВЦЭМ!$D$10+'СЕТ СН'!$F$5-'СЕТ СН'!$F$17</f>
        <v>3356.5065691899999</v>
      </c>
      <c r="H25" s="36">
        <f>SUMIFS(СВЦЭМ!$C$33:$C$776,СВЦЭМ!$A$33:$A$776,$A25,СВЦЭМ!$B$33:$B$776,H$11)+'СЕТ СН'!$F$9+СВЦЭМ!$D$10+'СЕТ СН'!$F$5-'СЕТ СН'!$F$17</f>
        <v>3396.30028395</v>
      </c>
      <c r="I25" s="36">
        <f>SUMIFS(СВЦЭМ!$C$33:$C$776,СВЦЭМ!$A$33:$A$776,$A25,СВЦЭМ!$B$33:$B$776,I$11)+'СЕТ СН'!$F$9+СВЦЭМ!$D$10+'СЕТ СН'!$F$5-'СЕТ СН'!$F$17</f>
        <v>3376.8108647399999</v>
      </c>
      <c r="J25" s="36">
        <f>SUMIFS(СВЦЭМ!$C$33:$C$776,СВЦЭМ!$A$33:$A$776,$A25,СВЦЭМ!$B$33:$B$776,J$11)+'СЕТ СН'!$F$9+СВЦЭМ!$D$10+'СЕТ СН'!$F$5-'СЕТ СН'!$F$17</f>
        <v>3333.7977451199999</v>
      </c>
      <c r="K25" s="36">
        <f>SUMIFS(СВЦЭМ!$C$33:$C$776,СВЦЭМ!$A$33:$A$776,$A25,СВЦЭМ!$B$33:$B$776,K$11)+'СЕТ СН'!$F$9+СВЦЭМ!$D$10+'СЕТ СН'!$F$5-'СЕТ СН'!$F$17</f>
        <v>3305.6040377600002</v>
      </c>
      <c r="L25" s="36">
        <f>SUMIFS(СВЦЭМ!$C$33:$C$776,СВЦЭМ!$A$33:$A$776,$A25,СВЦЭМ!$B$33:$B$776,L$11)+'СЕТ СН'!$F$9+СВЦЭМ!$D$10+'СЕТ СН'!$F$5-'СЕТ СН'!$F$17</f>
        <v>3293.5981597600003</v>
      </c>
      <c r="M25" s="36">
        <f>SUMIFS(СВЦЭМ!$C$33:$C$776,СВЦЭМ!$A$33:$A$776,$A25,СВЦЭМ!$B$33:$B$776,M$11)+'СЕТ СН'!$F$9+СВЦЭМ!$D$10+'СЕТ СН'!$F$5-'СЕТ СН'!$F$17</f>
        <v>3235.08966302</v>
      </c>
      <c r="N25" s="36">
        <f>SUMIFS(СВЦЭМ!$C$33:$C$776,СВЦЭМ!$A$33:$A$776,$A25,СВЦЭМ!$B$33:$B$776,N$11)+'СЕТ СН'!$F$9+СВЦЭМ!$D$10+'СЕТ СН'!$F$5-'СЕТ СН'!$F$17</f>
        <v>3188.61450982</v>
      </c>
      <c r="O25" s="36">
        <f>SUMIFS(СВЦЭМ!$C$33:$C$776,СВЦЭМ!$A$33:$A$776,$A25,СВЦЭМ!$B$33:$B$776,O$11)+'СЕТ СН'!$F$9+СВЦЭМ!$D$10+'СЕТ СН'!$F$5-'СЕТ СН'!$F$17</f>
        <v>3184.9310992599999</v>
      </c>
      <c r="P25" s="36">
        <f>SUMIFS(СВЦЭМ!$C$33:$C$776,СВЦЭМ!$A$33:$A$776,$A25,СВЦЭМ!$B$33:$B$776,P$11)+'СЕТ СН'!$F$9+СВЦЭМ!$D$10+'СЕТ СН'!$F$5-'СЕТ СН'!$F$17</f>
        <v>3187.3716669999999</v>
      </c>
      <c r="Q25" s="36">
        <f>SUMIFS(СВЦЭМ!$C$33:$C$776,СВЦЭМ!$A$33:$A$776,$A25,СВЦЭМ!$B$33:$B$776,Q$11)+'СЕТ СН'!$F$9+СВЦЭМ!$D$10+'СЕТ СН'!$F$5-'СЕТ СН'!$F$17</f>
        <v>3192.0993353399999</v>
      </c>
      <c r="R25" s="36">
        <f>SUMIFS(СВЦЭМ!$C$33:$C$776,СВЦЭМ!$A$33:$A$776,$A25,СВЦЭМ!$B$33:$B$776,R$11)+'СЕТ СН'!$F$9+СВЦЭМ!$D$10+'СЕТ СН'!$F$5-'СЕТ СН'!$F$17</f>
        <v>3175.0470733900002</v>
      </c>
      <c r="S25" s="36">
        <f>SUMIFS(СВЦЭМ!$C$33:$C$776,СВЦЭМ!$A$33:$A$776,$A25,СВЦЭМ!$B$33:$B$776,S$11)+'СЕТ СН'!$F$9+СВЦЭМ!$D$10+'СЕТ СН'!$F$5-'СЕТ СН'!$F$17</f>
        <v>3178.9221523900001</v>
      </c>
      <c r="T25" s="36">
        <f>SUMIFS(СВЦЭМ!$C$33:$C$776,СВЦЭМ!$A$33:$A$776,$A25,СВЦЭМ!$B$33:$B$776,T$11)+'СЕТ СН'!$F$9+СВЦЭМ!$D$10+'СЕТ СН'!$F$5-'СЕТ СН'!$F$17</f>
        <v>3176.1755926400001</v>
      </c>
      <c r="U25" s="36">
        <f>SUMIFS(СВЦЭМ!$C$33:$C$776,СВЦЭМ!$A$33:$A$776,$A25,СВЦЭМ!$B$33:$B$776,U$11)+'СЕТ СН'!$F$9+СВЦЭМ!$D$10+'СЕТ СН'!$F$5-'СЕТ СН'!$F$17</f>
        <v>3157.14849804</v>
      </c>
      <c r="V25" s="36">
        <f>SUMIFS(СВЦЭМ!$C$33:$C$776,СВЦЭМ!$A$33:$A$776,$A25,СВЦЭМ!$B$33:$B$776,V$11)+'СЕТ СН'!$F$9+СВЦЭМ!$D$10+'СЕТ СН'!$F$5-'СЕТ СН'!$F$17</f>
        <v>3152.35249389</v>
      </c>
      <c r="W25" s="36">
        <f>SUMIFS(СВЦЭМ!$C$33:$C$776,СВЦЭМ!$A$33:$A$776,$A25,СВЦЭМ!$B$33:$B$776,W$11)+'СЕТ СН'!$F$9+СВЦЭМ!$D$10+'СЕТ СН'!$F$5-'СЕТ СН'!$F$17</f>
        <v>3163.7951700000003</v>
      </c>
      <c r="X25" s="36">
        <f>SUMIFS(СВЦЭМ!$C$33:$C$776,СВЦЭМ!$A$33:$A$776,$A25,СВЦЭМ!$B$33:$B$776,X$11)+'СЕТ СН'!$F$9+СВЦЭМ!$D$10+'СЕТ СН'!$F$5-'СЕТ СН'!$F$17</f>
        <v>3187.9060988199999</v>
      </c>
      <c r="Y25" s="36">
        <f>SUMIFS(СВЦЭМ!$C$33:$C$776,СВЦЭМ!$A$33:$A$776,$A25,СВЦЭМ!$B$33:$B$776,Y$11)+'СЕТ СН'!$F$9+СВЦЭМ!$D$10+'СЕТ СН'!$F$5-'СЕТ СН'!$F$17</f>
        <v>3297.32779028</v>
      </c>
    </row>
    <row r="26" spans="1:25" ht="15.75" x14ac:dyDescent="0.2">
      <c r="A26" s="35">
        <f t="shared" si="0"/>
        <v>44089</v>
      </c>
      <c r="B26" s="36">
        <f>SUMIFS(СВЦЭМ!$C$33:$C$776,СВЦЭМ!$A$33:$A$776,$A26,СВЦЭМ!$B$33:$B$776,B$11)+'СЕТ СН'!$F$9+СВЦЭМ!$D$10+'СЕТ СН'!$F$5-'СЕТ СН'!$F$17</f>
        <v>3336.2266226700003</v>
      </c>
      <c r="C26" s="36">
        <f>SUMIFS(СВЦЭМ!$C$33:$C$776,СВЦЭМ!$A$33:$A$776,$A26,СВЦЭМ!$B$33:$B$776,C$11)+'СЕТ СН'!$F$9+СВЦЭМ!$D$10+'СЕТ СН'!$F$5-'СЕТ СН'!$F$17</f>
        <v>3350.17985843</v>
      </c>
      <c r="D26" s="36">
        <f>SUMIFS(СВЦЭМ!$C$33:$C$776,СВЦЭМ!$A$33:$A$776,$A26,СВЦЭМ!$B$33:$B$776,D$11)+'СЕТ СН'!$F$9+СВЦЭМ!$D$10+'СЕТ СН'!$F$5-'СЕТ СН'!$F$17</f>
        <v>3376.63758491</v>
      </c>
      <c r="E26" s="36">
        <f>SUMIFS(СВЦЭМ!$C$33:$C$776,СВЦЭМ!$A$33:$A$776,$A26,СВЦЭМ!$B$33:$B$776,E$11)+'СЕТ СН'!$F$9+СВЦЭМ!$D$10+'СЕТ СН'!$F$5-'СЕТ СН'!$F$17</f>
        <v>3378.3100219400003</v>
      </c>
      <c r="F26" s="36">
        <f>SUMIFS(СВЦЭМ!$C$33:$C$776,СВЦЭМ!$A$33:$A$776,$A26,СВЦЭМ!$B$33:$B$776,F$11)+'СЕТ СН'!$F$9+СВЦЭМ!$D$10+'СЕТ СН'!$F$5-'СЕТ СН'!$F$17</f>
        <v>3376.82527871</v>
      </c>
      <c r="G26" s="36">
        <f>SUMIFS(СВЦЭМ!$C$33:$C$776,СВЦЭМ!$A$33:$A$776,$A26,СВЦЭМ!$B$33:$B$776,G$11)+'СЕТ СН'!$F$9+СВЦЭМ!$D$10+'СЕТ СН'!$F$5-'СЕТ СН'!$F$17</f>
        <v>3366.9911357400001</v>
      </c>
      <c r="H26" s="36">
        <f>SUMIFS(СВЦЭМ!$C$33:$C$776,СВЦЭМ!$A$33:$A$776,$A26,СВЦЭМ!$B$33:$B$776,H$11)+'СЕТ СН'!$F$9+СВЦЭМ!$D$10+'СЕТ СН'!$F$5-'СЕТ СН'!$F$17</f>
        <v>3322.4896001100001</v>
      </c>
      <c r="I26" s="36">
        <f>SUMIFS(СВЦЭМ!$C$33:$C$776,СВЦЭМ!$A$33:$A$776,$A26,СВЦЭМ!$B$33:$B$776,I$11)+'СЕТ СН'!$F$9+СВЦЭМ!$D$10+'СЕТ СН'!$F$5-'СЕТ СН'!$F$17</f>
        <v>3310.6314232899999</v>
      </c>
      <c r="J26" s="36">
        <f>SUMIFS(СВЦЭМ!$C$33:$C$776,СВЦЭМ!$A$33:$A$776,$A26,СВЦЭМ!$B$33:$B$776,J$11)+'СЕТ СН'!$F$9+СВЦЭМ!$D$10+'СЕТ СН'!$F$5-'СЕТ СН'!$F$17</f>
        <v>3260.0388022100001</v>
      </c>
      <c r="K26" s="36">
        <f>SUMIFS(СВЦЭМ!$C$33:$C$776,СВЦЭМ!$A$33:$A$776,$A26,СВЦЭМ!$B$33:$B$776,K$11)+'СЕТ СН'!$F$9+СВЦЭМ!$D$10+'СЕТ СН'!$F$5-'СЕТ СН'!$F$17</f>
        <v>3223.4546181200003</v>
      </c>
      <c r="L26" s="36">
        <f>SUMIFS(СВЦЭМ!$C$33:$C$776,СВЦЭМ!$A$33:$A$776,$A26,СВЦЭМ!$B$33:$B$776,L$11)+'СЕТ СН'!$F$9+СВЦЭМ!$D$10+'СЕТ СН'!$F$5-'СЕТ СН'!$F$17</f>
        <v>3229.6917283399998</v>
      </c>
      <c r="M26" s="36">
        <f>SUMIFS(СВЦЭМ!$C$33:$C$776,СВЦЭМ!$A$33:$A$776,$A26,СВЦЭМ!$B$33:$B$776,M$11)+'СЕТ СН'!$F$9+СВЦЭМ!$D$10+'СЕТ СН'!$F$5-'СЕТ СН'!$F$17</f>
        <v>3205.16785106</v>
      </c>
      <c r="N26" s="36">
        <f>SUMIFS(СВЦЭМ!$C$33:$C$776,СВЦЭМ!$A$33:$A$776,$A26,СВЦЭМ!$B$33:$B$776,N$11)+'СЕТ СН'!$F$9+СВЦЭМ!$D$10+'СЕТ СН'!$F$5-'СЕТ СН'!$F$17</f>
        <v>3165.9218073500001</v>
      </c>
      <c r="O26" s="36">
        <f>SUMIFS(СВЦЭМ!$C$33:$C$776,СВЦЭМ!$A$33:$A$776,$A26,СВЦЭМ!$B$33:$B$776,O$11)+'СЕТ СН'!$F$9+СВЦЭМ!$D$10+'СЕТ СН'!$F$5-'СЕТ СН'!$F$17</f>
        <v>3142.2500251199999</v>
      </c>
      <c r="P26" s="36">
        <f>SUMIFS(СВЦЭМ!$C$33:$C$776,СВЦЭМ!$A$33:$A$776,$A26,СВЦЭМ!$B$33:$B$776,P$11)+'СЕТ СН'!$F$9+СВЦЭМ!$D$10+'СЕТ СН'!$F$5-'СЕТ СН'!$F$17</f>
        <v>3144.7200910400002</v>
      </c>
      <c r="Q26" s="36">
        <f>SUMIFS(СВЦЭМ!$C$33:$C$776,СВЦЭМ!$A$33:$A$776,$A26,СВЦЭМ!$B$33:$B$776,Q$11)+'СЕТ СН'!$F$9+СВЦЭМ!$D$10+'СЕТ СН'!$F$5-'СЕТ СН'!$F$17</f>
        <v>3147.2084293799999</v>
      </c>
      <c r="R26" s="36">
        <f>SUMIFS(СВЦЭМ!$C$33:$C$776,СВЦЭМ!$A$33:$A$776,$A26,СВЦЭМ!$B$33:$B$776,R$11)+'СЕТ СН'!$F$9+СВЦЭМ!$D$10+'СЕТ СН'!$F$5-'СЕТ СН'!$F$17</f>
        <v>3140.2434630400003</v>
      </c>
      <c r="S26" s="36">
        <f>SUMIFS(СВЦЭМ!$C$33:$C$776,СВЦЭМ!$A$33:$A$776,$A26,СВЦЭМ!$B$33:$B$776,S$11)+'СЕТ СН'!$F$9+СВЦЭМ!$D$10+'СЕТ СН'!$F$5-'СЕТ СН'!$F$17</f>
        <v>3145.5605638900001</v>
      </c>
      <c r="T26" s="36">
        <f>SUMIFS(СВЦЭМ!$C$33:$C$776,СВЦЭМ!$A$33:$A$776,$A26,СВЦЭМ!$B$33:$B$776,T$11)+'СЕТ СН'!$F$9+СВЦЭМ!$D$10+'СЕТ СН'!$F$5-'СЕТ СН'!$F$17</f>
        <v>3125.4335169699998</v>
      </c>
      <c r="U26" s="36">
        <f>SUMIFS(СВЦЭМ!$C$33:$C$776,СВЦЭМ!$A$33:$A$776,$A26,СВЦЭМ!$B$33:$B$776,U$11)+'СЕТ СН'!$F$9+СВЦЭМ!$D$10+'СЕТ СН'!$F$5-'СЕТ СН'!$F$17</f>
        <v>3106.8344154199999</v>
      </c>
      <c r="V26" s="36">
        <f>SUMIFS(СВЦЭМ!$C$33:$C$776,СВЦЭМ!$A$33:$A$776,$A26,СВЦЭМ!$B$33:$B$776,V$11)+'СЕТ СН'!$F$9+СВЦЭМ!$D$10+'СЕТ СН'!$F$5-'СЕТ СН'!$F$17</f>
        <v>3115.6225740700002</v>
      </c>
      <c r="W26" s="36">
        <f>SUMIFS(СВЦЭМ!$C$33:$C$776,СВЦЭМ!$A$33:$A$776,$A26,СВЦЭМ!$B$33:$B$776,W$11)+'СЕТ СН'!$F$9+СВЦЭМ!$D$10+'СЕТ СН'!$F$5-'СЕТ СН'!$F$17</f>
        <v>3120.0361227900003</v>
      </c>
      <c r="X26" s="36">
        <f>SUMIFS(СВЦЭМ!$C$33:$C$776,СВЦЭМ!$A$33:$A$776,$A26,СВЦЭМ!$B$33:$B$776,X$11)+'СЕТ СН'!$F$9+СВЦЭМ!$D$10+'СЕТ СН'!$F$5-'СЕТ СН'!$F$17</f>
        <v>3152.8075729299999</v>
      </c>
      <c r="Y26" s="36">
        <f>SUMIFS(СВЦЭМ!$C$33:$C$776,СВЦЭМ!$A$33:$A$776,$A26,СВЦЭМ!$B$33:$B$776,Y$11)+'СЕТ СН'!$F$9+СВЦЭМ!$D$10+'СЕТ СН'!$F$5-'СЕТ СН'!$F$17</f>
        <v>3245.0440419300003</v>
      </c>
    </row>
    <row r="27" spans="1:25" ht="15.75" x14ac:dyDescent="0.2">
      <c r="A27" s="35">
        <f t="shared" si="0"/>
        <v>44090</v>
      </c>
      <c r="B27" s="36">
        <f>SUMIFS(СВЦЭМ!$C$33:$C$776,СВЦЭМ!$A$33:$A$776,$A27,СВЦЭМ!$B$33:$B$776,B$11)+'СЕТ СН'!$F$9+СВЦЭМ!$D$10+'СЕТ СН'!$F$5-'СЕТ СН'!$F$17</f>
        <v>3318.69361544</v>
      </c>
      <c r="C27" s="36">
        <f>SUMIFS(СВЦЭМ!$C$33:$C$776,СВЦЭМ!$A$33:$A$776,$A27,СВЦЭМ!$B$33:$B$776,C$11)+'СЕТ СН'!$F$9+СВЦЭМ!$D$10+'СЕТ СН'!$F$5-'СЕТ СН'!$F$17</f>
        <v>3346.0033066999999</v>
      </c>
      <c r="D27" s="36">
        <f>SUMIFS(СВЦЭМ!$C$33:$C$776,СВЦЭМ!$A$33:$A$776,$A27,СВЦЭМ!$B$33:$B$776,D$11)+'СЕТ СН'!$F$9+СВЦЭМ!$D$10+'СЕТ СН'!$F$5-'СЕТ СН'!$F$17</f>
        <v>3376.2049248100002</v>
      </c>
      <c r="E27" s="36">
        <f>SUMIFS(СВЦЭМ!$C$33:$C$776,СВЦЭМ!$A$33:$A$776,$A27,СВЦЭМ!$B$33:$B$776,E$11)+'СЕТ СН'!$F$9+СВЦЭМ!$D$10+'СЕТ СН'!$F$5-'СЕТ СН'!$F$17</f>
        <v>3386.29618123</v>
      </c>
      <c r="F27" s="36">
        <f>SUMIFS(СВЦЭМ!$C$33:$C$776,СВЦЭМ!$A$33:$A$776,$A27,СВЦЭМ!$B$33:$B$776,F$11)+'СЕТ СН'!$F$9+СВЦЭМ!$D$10+'СЕТ СН'!$F$5-'СЕТ СН'!$F$17</f>
        <v>3405.76609792</v>
      </c>
      <c r="G27" s="36">
        <f>SUMIFS(СВЦЭМ!$C$33:$C$776,СВЦЭМ!$A$33:$A$776,$A27,СВЦЭМ!$B$33:$B$776,G$11)+'СЕТ СН'!$F$9+СВЦЭМ!$D$10+'СЕТ СН'!$F$5-'СЕТ СН'!$F$17</f>
        <v>3394.1249456800001</v>
      </c>
      <c r="H27" s="36">
        <f>SUMIFS(СВЦЭМ!$C$33:$C$776,СВЦЭМ!$A$33:$A$776,$A27,СВЦЭМ!$B$33:$B$776,H$11)+'СЕТ СН'!$F$9+СВЦЭМ!$D$10+'СЕТ СН'!$F$5-'СЕТ СН'!$F$17</f>
        <v>3332.3360366100001</v>
      </c>
      <c r="I27" s="36">
        <f>SUMIFS(СВЦЭМ!$C$33:$C$776,СВЦЭМ!$A$33:$A$776,$A27,СВЦЭМ!$B$33:$B$776,I$11)+'СЕТ СН'!$F$9+СВЦЭМ!$D$10+'СЕТ СН'!$F$5-'СЕТ СН'!$F$17</f>
        <v>3266.5926908400002</v>
      </c>
      <c r="J27" s="36">
        <f>SUMIFS(СВЦЭМ!$C$33:$C$776,СВЦЭМ!$A$33:$A$776,$A27,СВЦЭМ!$B$33:$B$776,J$11)+'СЕТ СН'!$F$9+СВЦЭМ!$D$10+'СЕТ СН'!$F$5-'СЕТ СН'!$F$17</f>
        <v>3238.2626177500001</v>
      </c>
      <c r="K27" s="36">
        <f>SUMIFS(СВЦЭМ!$C$33:$C$776,СВЦЭМ!$A$33:$A$776,$A27,СВЦЭМ!$B$33:$B$776,K$11)+'СЕТ СН'!$F$9+СВЦЭМ!$D$10+'СЕТ СН'!$F$5-'СЕТ СН'!$F$17</f>
        <v>3237.6263809800002</v>
      </c>
      <c r="L27" s="36">
        <f>SUMIFS(СВЦЭМ!$C$33:$C$776,СВЦЭМ!$A$33:$A$776,$A27,СВЦЭМ!$B$33:$B$776,L$11)+'СЕТ СН'!$F$9+СВЦЭМ!$D$10+'СЕТ СН'!$F$5-'СЕТ СН'!$F$17</f>
        <v>3221.6892959900001</v>
      </c>
      <c r="M27" s="36">
        <f>SUMIFS(СВЦЭМ!$C$33:$C$776,СВЦЭМ!$A$33:$A$776,$A27,СВЦЭМ!$B$33:$B$776,M$11)+'СЕТ СН'!$F$9+СВЦЭМ!$D$10+'СЕТ СН'!$F$5-'СЕТ СН'!$F$17</f>
        <v>3185.5570205499998</v>
      </c>
      <c r="N27" s="36">
        <f>SUMIFS(СВЦЭМ!$C$33:$C$776,СВЦЭМ!$A$33:$A$776,$A27,СВЦЭМ!$B$33:$B$776,N$11)+'СЕТ СН'!$F$9+СВЦЭМ!$D$10+'СЕТ СН'!$F$5-'СЕТ СН'!$F$17</f>
        <v>3137.9935683399999</v>
      </c>
      <c r="O27" s="36">
        <f>SUMIFS(СВЦЭМ!$C$33:$C$776,СВЦЭМ!$A$33:$A$776,$A27,СВЦЭМ!$B$33:$B$776,O$11)+'СЕТ СН'!$F$9+СВЦЭМ!$D$10+'СЕТ СН'!$F$5-'СЕТ СН'!$F$17</f>
        <v>3122.7785635300002</v>
      </c>
      <c r="P27" s="36">
        <f>SUMIFS(СВЦЭМ!$C$33:$C$776,СВЦЭМ!$A$33:$A$776,$A27,СВЦЭМ!$B$33:$B$776,P$11)+'СЕТ СН'!$F$9+СВЦЭМ!$D$10+'СЕТ СН'!$F$5-'СЕТ СН'!$F$17</f>
        <v>3124.4394821000001</v>
      </c>
      <c r="Q27" s="36">
        <f>SUMIFS(СВЦЭМ!$C$33:$C$776,СВЦЭМ!$A$33:$A$776,$A27,СВЦЭМ!$B$33:$B$776,Q$11)+'СЕТ СН'!$F$9+СВЦЭМ!$D$10+'СЕТ СН'!$F$5-'СЕТ СН'!$F$17</f>
        <v>3117.7987708000001</v>
      </c>
      <c r="R27" s="36">
        <f>SUMIFS(СВЦЭМ!$C$33:$C$776,СВЦЭМ!$A$33:$A$776,$A27,СВЦЭМ!$B$33:$B$776,R$11)+'СЕТ СН'!$F$9+СВЦЭМ!$D$10+'СЕТ СН'!$F$5-'СЕТ СН'!$F$17</f>
        <v>3117.9815091199998</v>
      </c>
      <c r="S27" s="36">
        <f>SUMIFS(СВЦЭМ!$C$33:$C$776,СВЦЭМ!$A$33:$A$776,$A27,СВЦЭМ!$B$33:$B$776,S$11)+'СЕТ СН'!$F$9+СВЦЭМ!$D$10+'СЕТ СН'!$F$5-'СЕТ СН'!$F$17</f>
        <v>3115.4615728399999</v>
      </c>
      <c r="T27" s="36">
        <f>SUMIFS(СВЦЭМ!$C$33:$C$776,СВЦЭМ!$A$33:$A$776,$A27,СВЦЭМ!$B$33:$B$776,T$11)+'СЕТ СН'!$F$9+СВЦЭМ!$D$10+'СЕТ СН'!$F$5-'СЕТ СН'!$F$17</f>
        <v>3111.4125604800001</v>
      </c>
      <c r="U27" s="36">
        <f>SUMIFS(СВЦЭМ!$C$33:$C$776,СВЦЭМ!$A$33:$A$776,$A27,СВЦЭМ!$B$33:$B$776,U$11)+'СЕТ СН'!$F$9+СВЦЭМ!$D$10+'СЕТ СН'!$F$5-'СЕТ СН'!$F$17</f>
        <v>3107.8795584600002</v>
      </c>
      <c r="V27" s="36">
        <f>SUMIFS(СВЦЭМ!$C$33:$C$776,СВЦЭМ!$A$33:$A$776,$A27,СВЦЭМ!$B$33:$B$776,V$11)+'СЕТ СН'!$F$9+СВЦЭМ!$D$10+'СЕТ СН'!$F$5-'СЕТ СН'!$F$17</f>
        <v>3116.09130301</v>
      </c>
      <c r="W27" s="36">
        <f>SUMIFS(СВЦЭМ!$C$33:$C$776,СВЦЭМ!$A$33:$A$776,$A27,СВЦЭМ!$B$33:$B$776,W$11)+'СЕТ СН'!$F$9+СВЦЭМ!$D$10+'СЕТ СН'!$F$5-'СЕТ СН'!$F$17</f>
        <v>3106.7394249500003</v>
      </c>
      <c r="X27" s="36">
        <f>SUMIFS(СВЦЭМ!$C$33:$C$776,СВЦЭМ!$A$33:$A$776,$A27,СВЦЭМ!$B$33:$B$776,X$11)+'СЕТ СН'!$F$9+СВЦЭМ!$D$10+'СЕТ СН'!$F$5-'СЕТ СН'!$F$17</f>
        <v>3138.6216749099999</v>
      </c>
      <c r="Y27" s="36">
        <f>SUMIFS(СВЦЭМ!$C$33:$C$776,СВЦЭМ!$A$33:$A$776,$A27,СВЦЭМ!$B$33:$B$776,Y$11)+'СЕТ СН'!$F$9+СВЦЭМ!$D$10+'СЕТ СН'!$F$5-'СЕТ СН'!$F$17</f>
        <v>3226.8163704899998</v>
      </c>
    </row>
    <row r="28" spans="1:25" ht="15.75" x14ac:dyDescent="0.2">
      <c r="A28" s="35">
        <f t="shared" si="0"/>
        <v>44091</v>
      </c>
      <c r="B28" s="36">
        <f>SUMIFS(СВЦЭМ!$C$33:$C$776,СВЦЭМ!$A$33:$A$776,$A28,СВЦЭМ!$B$33:$B$776,B$11)+'СЕТ СН'!$F$9+СВЦЭМ!$D$10+'СЕТ СН'!$F$5-'СЕТ СН'!$F$17</f>
        <v>3336.2644896400002</v>
      </c>
      <c r="C28" s="36">
        <f>SUMIFS(СВЦЭМ!$C$33:$C$776,СВЦЭМ!$A$33:$A$776,$A28,СВЦЭМ!$B$33:$B$776,C$11)+'СЕТ СН'!$F$9+СВЦЭМ!$D$10+'СЕТ СН'!$F$5-'СЕТ СН'!$F$17</f>
        <v>3371.8655634000002</v>
      </c>
      <c r="D28" s="36">
        <f>SUMIFS(СВЦЭМ!$C$33:$C$776,СВЦЭМ!$A$33:$A$776,$A28,СВЦЭМ!$B$33:$B$776,D$11)+'СЕТ СН'!$F$9+СВЦЭМ!$D$10+'СЕТ СН'!$F$5-'СЕТ СН'!$F$17</f>
        <v>3397.4076465600001</v>
      </c>
      <c r="E28" s="36">
        <f>SUMIFS(СВЦЭМ!$C$33:$C$776,СВЦЭМ!$A$33:$A$776,$A28,СВЦЭМ!$B$33:$B$776,E$11)+'СЕТ СН'!$F$9+СВЦЭМ!$D$10+'СЕТ СН'!$F$5-'СЕТ СН'!$F$17</f>
        <v>3406.8650270200001</v>
      </c>
      <c r="F28" s="36">
        <f>SUMIFS(СВЦЭМ!$C$33:$C$776,СВЦЭМ!$A$33:$A$776,$A28,СВЦЭМ!$B$33:$B$776,F$11)+'СЕТ СН'!$F$9+СВЦЭМ!$D$10+'СЕТ СН'!$F$5-'СЕТ СН'!$F$17</f>
        <v>3414.4718113099998</v>
      </c>
      <c r="G28" s="36">
        <f>SUMIFS(СВЦЭМ!$C$33:$C$776,СВЦЭМ!$A$33:$A$776,$A28,СВЦЭМ!$B$33:$B$776,G$11)+'СЕТ СН'!$F$9+СВЦЭМ!$D$10+'СЕТ СН'!$F$5-'СЕТ СН'!$F$17</f>
        <v>3397.2870716699999</v>
      </c>
      <c r="H28" s="36">
        <f>SUMIFS(СВЦЭМ!$C$33:$C$776,СВЦЭМ!$A$33:$A$776,$A28,СВЦЭМ!$B$33:$B$776,H$11)+'СЕТ СН'!$F$9+СВЦЭМ!$D$10+'СЕТ СН'!$F$5-'СЕТ СН'!$F$17</f>
        <v>3338.8505032500002</v>
      </c>
      <c r="I28" s="36">
        <f>SUMIFS(СВЦЭМ!$C$33:$C$776,СВЦЭМ!$A$33:$A$776,$A28,СВЦЭМ!$B$33:$B$776,I$11)+'СЕТ СН'!$F$9+СВЦЭМ!$D$10+'СЕТ СН'!$F$5-'СЕТ СН'!$F$17</f>
        <v>3273.5484505899999</v>
      </c>
      <c r="J28" s="36">
        <f>SUMIFS(СВЦЭМ!$C$33:$C$776,СВЦЭМ!$A$33:$A$776,$A28,СВЦЭМ!$B$33:$B$776,J$11)+'СЕТ СН'!$F$9+СВЦЭМ!$D$10+'СЕТ СН'!$F$5-'СЕТ СН'!$F$17</f>
        <v>3232.5883136900002</v>
      </c>
      <c r="K28" s="36">
        <f>SUMIFS(СВЦЭМ!$C$33:$C$776,СВЦЭМ!$A$33:$A$776,$A28,СВЦЭМ!$B$33:$B$776,K$11)+'СЕТ СН'!$F$9+СВЦЭМ!$D$10+'СЕТ СН'!$F$5-'СЕТ СН'!$F$17</f>
        <v>3205.8341782400003</v>
      </c>
      <c r="L28" s="36">
        <f>SUMIFS(СВЦЭМ!$C$33:$C$776,СВЦЭМ!$A$33:$A$776,$A28,СВЦЭМ!$B$33:$B$776,L$11)+'СЕТ СН'!$F$9+СВЦЭМ!$D$10+'СЕТ СН'!$F$5-'СЕТ СН'!$F$17</f>
        <v>3217.9775473899999</v>
      </c>
      <c r="M28" s="36">
        <f>SUMIFS(СВЦЭМ!$C$33:$C$776,СВЦЭМ!$A$33:$A$776,$A28,СВЦЭМ!$B$33:$B$776,M$11)+'СЕТ СН'!$F$9+СВЦЭМ!$D$10+'СЕТ СН'!$F$5-'СЕТ СН'!$F$17</f>
        <v>3176.6027052500003</v>
      </c>
      <c r="N28" s="36">
        <f>SUMIFS(СВЦЭМ!$C$33:$C$776,СВЦЭМ!$A$33:$A$776,$A28,СВЦЭМ!$B$33:$B$776,N$11)+'СЕТ СН'!$F$9+СВЦЭМ!$D$10+'СЕТ СН'!$F$5-'СЕТ СН'!$F$17</f>
        <v>3130.9986000500003</v>
      </c>
      <c r="O28" s="36">
        <f>SUMIFS(СВЦЭМ!$C$33:$C$776,СВЦЭМ!$A$33:$A$776,$A28,СВЦЭМ!$B$33:$B$776,O$11)+'СЕТ СН'!$F$9+СВЦЭМ!$D$10+'СЕТ СН'!$F$5-'СЕТ СН'!$F$17</f>
        <v>3110.5259223000003</v>
      </c>
      <c r="P28" s="36">
        <f>SUMIFS(СВЦЭМ!$C$33:$C$776,СВЦЭМ!$A$33:$A$776,$A28,СВЦЭМ!$B$33:$B$776,P$11)+'СЕТ СН'!$F$9+СВЦЭМ!$D$10+'СЕТ СН'!$F$5-'СЕТ СН'!$F$17</f>
        <v>3111.2511415500003</v>
      </c>
      <c r="Q28" s="36">
        <f>SUMIFS(СВЦЭМ!$C$33:$C$776,СВЦЭМ!$A$33:$A$776,$A28,СВЦЭМ!$B$33:$B$776,Q$11)+'СЕТ СН'!$F$9+СВЦЭМ!$D$10+'СЕТ СН'!$F$5-'СЕТ СН'!$F$17</f>
        <v>3111.43967019</v>
      </c>
      <c r="R28" s="36">
        <f>SUMIFS(СВЦЭМ!$C$33:$C$776,СВЦЭМ!$A$33:$A$776,$A28,СВЦЭМ!$B$33:$B$776,R$11)+'СЕТ СН'!$F$9+СВЦЭМ!$D$10+'СЕТ СН'!$F$5-'СЕТ СН'!$F$17</f>
        <v>3114.6826888200003</v>
      </c>
      <c r="S28" s="36">
        <f>SUMIFS(СВЦЭМ!$C$33:$C$776,СВЦЭМ!$A$33:$A$776,$A28,СВЦЭМ!$B$33:$B$776,S$11)+'СЕТ СН'!$F$9+СВЦЭМ!$D$10+'СЕТ СН'!$F$5-'СЕТ СН'!$F$17</f>
        <v>3107.73889108</v>
      </c>
      <c r="T28" s="36">
        <f>SUMIFS(СВЦЭМ!$C$33:$C$776,СВЦЭМ!$A$33:$A$776,$A28,СВЦЭМ!$B$33:$B$776,T$11)+'СЕТ СН'!$F$9+СВЦЭМ!$D$10+'СЕТ СН'!$F$5-'СЕТ СН'!$F$17</f>
        <v>3097.7572800899998</v>
      </c>
      <c r="U28" s="36">
        <f>SUMIFS(СВЦЭМ!$C$33:$C$776,СВЦЭМ!$A$33:$A$776,$A28,СВЦЭМ!$B$33:$B$776,U$11)+'СЕТ СН'!$F$9+СВЦЭМ!$D$10+'СЕТ СН'!$F$5-'СЕТ СН'!$F$17</f>
        <v>3093.2774747000003</v>
      </c>
      <c r="V28" s="36">
        <f>SUMIFS(СВЦЭМ!$C$33:$C$776,СВЦЭМ!$A$33:$A$776,$A28,СВЦЭМ!$B$33:$B$776,V$11)+'СЕТ СН'!$F$9+СВЦЭМ!$D$10+'СЕТ СН'!$F$5-'СЕТ СН'!$F$17</f>
        <v>3105.8329300300002</v>
      </c>
      <c r="W28" s="36">
        <f>SUMIFS(СВЦЭМ!$C$33:$C$776,СВЦЭМ!$A$33:$A$776,$A28,СВЦЭМ!$B$33:$B$776,W$11)+'СЕТ СН'!$F$9+СВЦЭМ!$D$10+'СЕТ СН'!$F$5-'СЕТ СН'!$F$17</f>
        <v>3091.6752447399999</v>
      </c>
      <c r="X28" s="36">
        <f>SUMIFS(СВЦЭМ!$C$33:$C$776,СВЦЭМ!$A$33:$A$776,$A28,СВЦЭМ!$B$33:$B$776,X$11)+'СЕТ СН'!$F$9+СВЦЭМ!$D$10+'СЕТ СН'!$F$5-'СЕТ СН'!$F$17</f>
        <v>3136.1148740500003</v>
      </c>
      <c r="Y28" s="36">
        <f>SUMIFS(СВЦЭМ!$C$33:$C$776,СВЦЭМ!$A$33:$A$776,$A28,СВЦЭМ!$B$33:$B$776,Y$11)+'СЕТ СН'!$F$9+СВЦЭМ!$D$10+'СЕТ СН'!$F$5-'СЕТ СН'!$F$17</f>
        <v>3221.0881681199999</v>
      </c>
    </row>
    <row r="29" spans="1:25" ht="15.75" x14ac:dyDescent="0.2">
      <c r="A29" s="35">
        <f t="shared" si="0"/>
        <v>44092</v>
      </c>
      <c r="B29" s="36">
        <f>SUMIFS(СВЦЭМ!$C$33:$C$776,СВЦЭМ!$A$33:$A$776,$A29,СВЦЭМ!$B$33:$B$776,B$11)+'СЕТ СН'!$F$9+СВЦЭМ!$D$10+'СЕТ СН'!$F$5-'СЕТ СН'!$F$17</f>
        <v>3338.0882146600002</v>
      </c>
      <c r="C29" s="36">
        <f>SUMIFS(СВЦЭМ!$C$33:$C$776,СВЦЭМ!$A$33:$A$776,$A29,СВЦЭМ!$B$33:$B$776,C$11)+'СЕТ СН'!$F$9+СВЦЭМ!$D$10+'СЕТ СН'!$F$5-'СЕТ СН'!$F$17</f>
        <v>3385.5584168599999</v>
      </c>
      <c r="D29" s="36">
        <f>SUMIFS(СВЦЭМ!$C$33:$C$776,СВЦЭМ!$A$33:$A$776,$A29,СВЦЭМ!$B$33:$B$776,D$11)+'СЕТ СН'!$F$9+СВЦЭМ!$D$10+'СЕТ СН'!$F$5-'СЕТ СН'!$F$17</f>
        <v>3427.9457077300003</v>
      </c>
      <c r="E29" s="36">
        <f>SUMIFS(СВЦЭМ!$C$33:$C$776,СВЦЭМ!$A$33:$A$776,$A29,СВЦЭМ!$B$33:$B$776,E$11)+'СЕТ СН'!$F$9+СВЦЭМ!$D$10+'СЕТ СН'!$F$5-'СЕТ СН'!$F$17</f>
        <v>3466.7643588300002</v>
      </c>
      <c r="F29" s="36">
        <f>SUMIFS(СВЦЭМ!$C$33:$C$776,СВЦЭМ!$A$33:$A$776,$A29,СВЦЭМ!$B$33:$B$776,F$11)+'СЕТ СН'!$F$9+СВЦЭМ!$D$10+'СЕТ СН'!$F$5-'СЕТ СН'!$F$17</f>
        <v>3485.7342423700002</v>
      </c>
      <c r="G29" s="36">
        <f>SUMIFS(СВЦЭМ!$C$33:$C$776,СВЦЭМ!$A$33:$A$776,$A29,СВЦЭМ!$B$33:$B$776,G$11)+'СЕТ СН'!$F$9+СВЦЭМ!$D$10+'СЕТ СН'!$F$5-'СЕТ СН'!$F$17</f>
        <v>3451.0498924100002</v>
      </c>
      <c r="H29" s="36">
        <f>SUMIFS(СВЦЭМ!$C$33:$C$776,СВЦЭМ!$A$33:$A$776,$A29,СВЦЭМ!$B$33:$B$776,H$11)+'СЕТ СН'!$F$9+СВЦЭМ!$D$10+'СЕТ СН'!$F$5-'СЕТ СН'!$F$17</f>
        <v>3401.0433561199998</v>
      </c>
      <c r="I29" s="36">
        <f>SUMIFS(СВЦЭМ!$C$33:$C$776,СВЦЭМ!$A$33:$A$776,$A29,СВЦЭМ!$B$33:$B$776,I$11)+'СЕТ СН'!$F$9+СВЦЭМ!$D$10+'СЕТ СН'!$F$5-'СЕТ СН'!$F$17</f>
        <v>3354.6683680000001</v>
      </c>
      <c r="J29" s="36">
        <f>SUMIFS(СВЦЭМ!$C$33:$C$776,СВЦЭМ!$A$33:$A$776,$A29,СВЦЭМ!$B$33:$B$776,J$11)+'СЕТ СН'!$F$9+СВЦЭМ!$D$10+'СЕТ СН'!$F$5-'СЕТ СН'!$F$17</f>
        <v>3326.69761685</v>
      </c>
      <c r="K29" s="36">
        <f>SUMIFS(СВЦЭМ!$C$33:$C$776,СВЦЭМ!$A$33:$A$776,$A29,СВЦЭМ!$B$33:$B$776,K$11)+'СЕТ СН'!$F$9+СВЦЭМ!$D$10+'СЕТ СН'!$F$5-'СЕТ СН'!$F$17</f>
        <v>3297.4395789099999</v>
      </c>
      <c r="L29" s="36">
        <f>SUMIFS(СВЦЭМ!$C$33:$C$776,СВЦЭМ!$A$33:$A$776,$A29,СВЦЭМ!$B$33:$B$776,L$11)+'СЕТ СН'!$F$9+СВЦЭМ!$D$10+'СЕТ СН'!$F$5-'СЕТ СН'!$F$17</f>
        <v>3300.56229884</v>
      </c>
      <c r="M29" s="36">
        <f>SUMIFS(СВЦЭМ!$C$33:$C$776,СВЦЭМ!$A$33:$A$776,$A29,СВЦЭМ!$B$33:$B$776,M$11)+'СЕТ СН'!$F$9+СВЦЭМ!$D$10+'СЕТ СН'!$F$5-'СЕТ СН'!$F$17</f>
        <v>3250.8543998099999</v>
      </c>
      <c r="N29" s="36">
        <f>SUMIFS(СВЦЭМ!$C$33:$C$776,СВЦЭМ!$A$33:$A$776,$A29,СВЦЭМ!$B$33:$B$776,N$11)+'СЕТ СН'!$F$9+СВЦЭМ!$D$10+'СЕТ СН'!$F$5-'СЕТ СН'!$F$17</f>
        <v>3196.07326126</v>
      </c>
      <c r="O29" s="36">
        <f>SUMIFS(СВЦЭМ!$C$33:$C$776,СВЦЭМ!$A$33:$A$776,$A29,СВЦЭМ!$B$33:$B$776,O$11)+'СЕТ СН'!$F$9+СВЦЭМ!$D$10+'СЕТ СН'!$F$5-'СЕТ СН'!$F$17</f>
        <v>3160.7541556699998</v>
      </c>
      <c r="P29" s="36">
        <f>SUMIFS(СВЦЭМ!$C$33:$C$776,СВЦЭМ!$A$33:$A$776,$A29,СВЦЭМ!$B$33:$B$776,P$11)+'СЕТ СН'!$F$9+СВЦЭМ!$D$10+'СЕТ СН'!$F$5-'СЕТ СН'!$F$17</f>
        <v>3196.2465673900001</v>
      </c>
      <c r="Q29" s="36">
        <f>SUMIFS(СВЦЭМ!$C$33:$C$776,СВЦЭМ!$A$33:$A$776,$A29,СВЦЭМ!$B$33:$B$776,Q$11)+'СЕТ СН'!$F$9+СВЦЭМ!$D$10+'СЕТ СН'!$F$5-'СЕТ СН'!$F$17</f>
        <v>3190.89306007</v>
      </c>
      <c r="R29" s="36">
        <f>SUMIFS(СВЦЭМ!$C$33:$C$776,СВЦЭМ!$A$33:$A$776,$A29,СВЦЭМ!$B$33:$B$776,R$11)+'СЕТ СН'!$F$9+СВЦЭМ!$D$10+'СЕТ СН'!$F$5-'СЕТ СН'!$F$17</f>
        <v>3168.5273156399999</v>
      </c>
      <c r="S29" s="36">
        <f>SUMIFS(СВЦЭМ!$C$33:$C$776,СВЦЭМ!$A$33:$A$776,$A29,СВЦЭМ!$B$33:$B$776,S$11)+'СЕТ СН'!$F$9+СВЦЭМ!$D$10+'СЕТ СН'!$F$5-'СЕТ СН'!$F$17</f>
        <v>3162.1453914900003</v>
      </c>
      <c r="T29" s="36">
        <f>SUMIFS(СВЦЭМ!$C$33:$C$776,СВЦЭМ!$A$33:$A$776,$A29,СВЦЭМ!$B$33:$B$776,T$11)+'СЕТ СН'!$F$9+СВЦЭМ!$D$10+'СЕТ СН'!$F$5-'СЕТ СН'!$F$17</f>
        <v>3152.4936293199999</v>
      </c>
      <c r="U29" s="36">
        <f>SUMIFS(СВЦЭМ!$C$33:$C$776,СВЦЭМ!$A$33:$A$776,$A29,СВЦЭМ!$B$33:$B$776,U$11)+'СЕТ СН'!$F$9+СВЦЭМ!$D$10+'СЕТ СН'!$F$5-'СЕТ СН'!$F$17</f>
        <v>3136.9398275399999</v>
      </c>
      <c r="V29" s="36">
        <f>SUMIFS(СВЦЭМ!$C$33:$C$776,СВЦЭМ!$A$33:$A$776,$A29,СВЦЭМ!$B$33:$B$776,V$11)+'СЕТ СН'!$F$9+СВЦЭМ!$D$10+'СЕТ СН'!$F$5-'СЕТ СН'!$F$17</f>
        <v>3140.28548443</v>
      </c>
      <c r="W29" s="36">
        <f>SUMIFS(СВЦЭМ!$C$33:$C$776,СВЦЭМ!$A$33:$A$776,$A29,СВЦЭМ!$B$33:$B$776,W$11)+'СЕТ СН'!$F$9+СВЦЭМ!$D$10+'СЕТ СН'!$F$5-'СЕТ СН'!$F$17</f>
        <v>3138.8972845600001</v>
      </c>
      <c r="X29" s="36">
        <f>SUMIFS(СВЦЭМ!$C$33:$C$776,СВЦЭМ!$A$33:$A$776,$A29,СВЦЭМ!$B$33:$B$776,X$11)+'СЕТ СН'!$F$9+СВЦЭМ!$D$10+'СЕТ СН'!$F$5-'СЕТ СН'!$F$17</f>
        <v>3183.0631264399999</v>
      </c>
      <c r="Y29" s="36">
        <f>SUMIFS(СВЦЭМ!$C$33:$C$776,СВЦЭМ!$A$33:$A$776,$A29,СВЦЭМ!$B$33:$B$776,Y$11)+'СЕТ СН'!$F$9+СВЦЭМ!$D$10+'СЕТ СН'!$F$5-'СЕТ СН'!$F$17</f>
        <v>3268.1537445900003</v>
      </c>
    </row>
    <row r="30" spans="1:25" ht="15.75" x14ac:dyDescent="0.2">
      <c r="A30" s="35">
        <f t="shared" si="0"/>
        <v>44093</v>
      </c>
      <c r="B30" s="36">
        <f>SUMIFS(СВЦЭМ!$C$33:$C$776,СВЦЭМ!$A$33:$A$776,$A30,СВЦЭМ!$B$33:$B$776,B$11)+'СЕТ СН'!$F$9+СВЦЭМ!$D$10+'СЕТ СН'!$F$5-'СЕТ СН'!$F$17</f>
        <v>3361.4170702800002</v>
      </c>
      <c r="C30" s="36">
        <f>SUMIFS(СВЦЭМ!$C$33:$C$776,СВЦЭМ!$A$33:$A$776,$A30,СВЦЭМ!$B$33:$B$776,C$11)+'СЕТ СН'!$F$9+СВЦЭМ!$D$10+'СЕТ СН'!$F$5-'СЕТ СН'!$F$17</f>
        <v>3398.2375548700002</v>
      </c>
      <c r="D30" s="36">
        <f>SUMIFS(СВЦЭМ!$C$33:$C$776,СВЦЭМ!$A$33:$A$776,$A30,СВЦЭМ!$B$33:$B$776,D$11)+'СЕТ СН'!$F$9+СВЦЭМ!$D$10+'СЕТ СН'!$F$5-'СЕТ СН'!$F$17</f>
        <v>3422.1774401600001</v>
      </c>
      <c r="E30" s="36">
        <f>SUMIFS(СВЦЭМ!$C$33:$C$776,СВЦЭМ!$A$33:$A$776,$A30,СВЦЭМ!$B$33:$B$776,E$11)+'СЕТ СН'!$F$9+СВЦЭМ!$D$10+'СЕТ СН'!$F$5-'СЕТ СН'!$F$17</f>
        <v>3443.4579972400002</v>
      </c>
      <c r="F30" s="36">
        <f>SUMIFS(СВЦЭМ!$C$33:$C$776,СВЦЭМ!$A$33:$A$776,$A30,СВЦЭМ!$B$33:$B$776,F$11)+'СЕТ СН'!$F$9+СВЦЭМ!$D$10+'СЕТ СН'!$F$5-'СЕТ СН'!$F$17</f>
        <v>3447.4389510599999</v>
      </c>
      <c r="G30" s="36">
        <f>SUMIFS(СВЦЭМ!$C$33:$C$776,СВЦЭМ!$A$33:$A$776,$A30,СВЦЭМ!$B$33:$B$776,G$11)+'СЕТ СН'!$F$9+СВЦЭМ!$D$10+'СЕТ СН'!$F$5-'СЕТ СН'!$F$17</f>
        <v>3434.3179134000002</v>
      </c>
      <c r="H30" s="36">
        <f>SUMIFS(СВЦЭМ!$C$33:$C$776,СВЦЭМ!$A$33:$A$776,$A30,СВЦЭМ!$B$33:$B$776,H$11)+'СЕТ СН'!$F$9+СВЦЭМ!$D$10+'СЕТ СН'!$F$5-'СЕТ СН'!$F$17</f>
        <v>3404.3007924499998</v>
      </c>
      <c r="I30" s="36">
        <f>SUMIFS(СВЦЭМ!$C$33:$C$776,СВЦЭМ!$A$33:$A$776,$A30,СВЦЭМ!$B$33:$B$776,I$11)+'СЕТ СН'!$F$9+СВЦЭМ!$D$10+'СЕТ СН'!$F$5-'СЕТ СН'!$F$17</f>
        <v>3372.7425377099999</v>
      </c>
      <c r="J30" s="36">
        <f>SUMIFS(СВЦЭМ!$C$33:$C$776,СВЦЭМ!$A$33:$A$776,$A30,СВЦЭМ!$B$33:$B$776,J$11)+'СЕТ СН'!$F$9+СВЦЭМ!$D$10+'СЕТ СН'!$F$5-'СЕТ СН'!$F$17</f>
        <v>3314.33728367</v>
      </c>
      <c r="K30" s="36">
        <f>SUMIFS(СВЦЭМ!$C$33:$C$776,СВЦЭМ!$A$33:$A$776,$A30,СВЦЭМ!$B$33:$B$776,K$11)+'СЕТ СН'!$F$9+СВЦЭМ!$D$10+'СЕТ СН'!$F$5-'СЕТ СН'!$F$17</f>
        <v>3275.7984203300002</v>
      </c>
      <c r="L30" s="36">
        <f>SUMIFS(СВЦЭМ!$C$33:$C$776,СВЦЭМ!$A$33:$A$776,$A30,СВЦЭМ!$B$33:$B$776,L$11)+'СЕТ СН'!$F$9+СВЦЭМ!$D$10+'СЕТ СН'!$F$5-'СЕТ СН'!$F$17</f>
        <v>3255.1161995800003</v>
      </c>
      <c r="M30" s="36">
        <f>SUMIFS(СВЦЭМ!$C$33:$C$776,СВЦЭМ!$A$33:$A$776,$A30,СВЦЭМ!$B$33:$B$776,M$11)+'СЕТ СН'!$F$9+СВЦЭМ!$D$10+'СЕТ СН'!$F$5-'СЕТ СН'!$F$17</f>
        <v>3210.52216477</v>
      </c>
      <c r="N30" s="36">
        <f>SUMIFS(СВЦЭМ!$C$33:$C$776,СВЦЭМ!$A$33:$A$776,$A30,СВЦЭМ!$B$33:$B$776,N$11)+'СЕТ СН'!$F$9+СВЦЭМ!$D$10+'СЕТ СН'!$F$5-'СЕТ СН'!$F$17</f>
        <v>3167.4821618400001</v>
      </c>
      <c r="O30" s="36">
        <f>SUMIFS(СВЦЭМ!$C$33:$C$776,СВЦЭМ!$A$33:$A$776,$A30,СВЦЭМ!$B$33:$B$776,O$11)+'СЕТ СН'!$F$9+СВЦЭМ!$D$10+'СЕТ СН'!$F$5-'СЕТ СН'!$F$17</f>
        <v>3164.01287847</v>
      </c>
      <c r="P30" s="36">
        <f>SUMIFS(СВЦЭМ!$C$33:$C$776,СВЦЭМ!$A$33:$A$776,$A30,СВЦЭМ!$B$33:$B$776,P$11)+'СЕТ СН'!$F$9+СВЦЭМ!$D$10+'СЕТ СН'!$F$5-'СЕТ СН'!$F$17</f>
        <v>3174.7392141400001</v>
      </c>
      <c r="Q30" s="36">
        <f>SUMIFS(СВЦЭМ!$C$33:$C$776,СВЦЭМ!$A$33:$A$776,$A30,СВЦЭМ!$B$33:$B$776,Q$11)+'СЕТ СН'!$F$9+СВЦЭМ!$D$10+'СЕТ СН'!$F$5-'СЕТ СН'!$F$17</f>
        <v>3155.46306478</v>
      </c>
      <c r="R30" s="36">
        <f>SUMIFS(СВЦЭМ!$C$33:$C$776,СВЦЭМ!$A$33:$A$776,$A30,СВЦЭМ!$B$33:$B$776,R$11)+'СЕТ СН'!$F$9+СВЦЭМ!$D$10+'СЕТ СН'!$F$5-'СЕТ СН'!$F$17</f>
        <v>3141.0676432999999</v>
      </c>
      <c r="S30" s="36">
        <f>SUMIFS(СВЦЭМ!$C$33:$C$776,СВЦЭМ!$A$33:$A$776,$A30,СВЦЭМ!$B$33:$B$776,S$11)+'СЕТ СН'!$F$9+СВЦЭМ!$D$10+'СЕТ СН'!$F$5-'СЕТ СН'!$F$17</f>
        <v>3148.15722151</v>
      </c>
      <c r="T30" s="36">
        <f>SUMIFS(СВЦЭМ!$C$33:$C$776,СВЦЭМ!$A$33:$A$776,$A30,СВЦЭМ!$B$33:$B$776,T$11)+'СЕТ СН'!$F$9+СВЦЭМ!$D$10+'СЕТ СН'!$F$5-'СЕТ СН'!$F$17</f>
        <v>3158.3283144900001</v>
      </c>
      <c r="U30" s="36">
        <f>SUMIFS(СВЦЭМ!$C$33:$C$776,СВЦЭМ!$A$33:$A$776,$A30,СВЦЭМ!$B$33:$B$776,U$11)+'СЕТ СН'!$F$9+СВЦЭМ!$D$10+'СЕТ СН'!$F$5-'СЕТ СН'!$F$17</f>
        <v>3160.6757090999999</v>
      </c>
      <c r="V30" s="36">
        <f>SUMIFS(СВЦЭМ!$C$33:$C$776,СВЦЭМ!$A$33:$A$776,$A30,СВЦЭМ!$B$33:$B$776,V$11)+'СЕТ СН'!$F$9+СВЦЭМ!$D$10+'СЕТ СН'!$F$5-'СЕТ СН'!$F$17</f>
        <v>3173.1656096900001</v>
      </c>
      <c r="W30" s="36">
        <f>SUMIFS(СВЦЭМ!$C$33:$C$776,СВЦЭМ!$A$33:$A$776,$A30,СВЦЭМ!$B$33:$B$776,W$11)+'СЕТ СН'!$F$9+СВЦЭМ!$D$10+'СЕТ СН'!$F$5-'СЕТ СН'!$F$17</f>
        <v>3163.3647749900001</v>
      </c>
      <c r="X30" s="36">
        <f>SUMIFS(СВЦЭМ!$C$33:$C$776,СВЦЭМ!$A$33:$A$776,$A30,СВЦЭМ!$B$33:$B$776,X$11)+'СЕТ СН'!$F$9+СВЦЭМ!$D$10+'СЕТ СН'!$F$5-'СЕТ СН'!$F$17</f>
        <v>3187.4255298400003</v>
      </c>
      <c r="Y30" s="36">
        <f>SUMIFS(СВЦЭМ!$C$33:$C$776,СВЦЭМ!$A$33:$A$776,$A30,СВЦЭМ!$B$33:$B$776,Y$11)+'СЕТ СН'!$F$9+СВЦЭМ!$D$10+'СЕТ СН'!$F$5-'СЕТ СН'!$F$17</f>
        <v>3240.6977983699999</v>
      </c>
    </row>
    <row r="31" spans="1:25" ht="15.75" x14ac:dyDescent="0.2">
      <c r="A31" s="35">
        <f t="shared" si="0"/>
        <v>44094</v>
      </c>
      <c r="B31" s="36">
        <f>SUMIFS(СВЦЭМ!$C$33:$C$776,СВЦЭМ!$A$33:$A$776,$A31,СВЦЭМ!$B$33:$B$776,B$11)+'СЕТ СН'!$F$9+СВЦЭМ!$D$10+'СЕТ СН'!$F$5-'СЕТ СН'!$F$17</f>
        <v>3290.7168205400003</v>
      </c>
      <c r="C31" s="36">
        <f>SUMIFS(СВЦЭМ!$C$33:$C$776,СВЦЭМ!$A$33:$A$776,$A31,СВЦЭМ!$B$33:$B$776,C$11)+'СЕТ СН'!$F$9+СВЦЭМ!$D$10+'СЕТ СН'!$F$5-'СЕТ СН'!$F$17</f>
        <v>3324.4442189800002</v>
      </c>
      <c r="D31" s="36">
        <f>SUMIFS(СВЦЭМ!$C$33:$C$776,СВЦЭМ!$A$33:$A$776,$A31,СВЦЭМ!$B$33:$B$776,D$11)+'СЕТ СН'!$F$9+СВЦЭМ!$D$10+'СЕТ СН'!$F$5-'СЕТ СН'!$F$17</f>
        <v>3358.6428370399999</v>
      </c>
      <c r="E31" s="36">
        <f>SUMIFS(СВЦЭМ!$C$33:$C$776,СВЦЭМ!$A$33:$A$776,$A31,СВЦЭМ!$B$33:$B$776,E$11)+'СЕТ СН'!$F$9+СВЦЭМ!$D$10+'СЕТ СН'!$F$5-'СЕТ СН'!$F$17</f>
        <v>3389.7806902299999</v>
      </c>
      <c r="F31" s="36">
        <f>SUMIFS(СВЦЭМ!$C$33:$C$776,СВЦЭМ!$A$33:$A$776,$A31,СВЦЭМ!$B$33:$B$776,F$11)+'СЕТ СН'!$F$9+СВЦЭМ!$D$10+'СЕТ СН'!$F$5-'СЕТ СН'!$F$17</f>
        <v>3397.0433121800002</v>
      </c>
      <c r="G31" s="36">
        <f>SUMIFS(СВЦЭМ!$C$33:$C$776,СВЦЭМ!$A$33:$A$776,$A31,СВЦЭМ!$B$33:$B$776,G$11)+'СЕТ СН'!$F$9+СВЦЭМ!$D$10+'СЕТ СН'!$F$5-'СЕТ СН'!$F$17</f>
        <v>3385.3074759199999</v>
      </c>
      <c r="H31" s="36">
        <f>SUMIFS(СВЦЭМ!$C$33:$C$776,СВЦЭМ!$A$33:$A$776,$A31,СВЦЭМ!$B$33:$B$776,H$11)+'СЕТ СН'!$F$9+СВЦЭМ!$D$10+'СЕТ СН'!$F$5-'СЕТ СН'!$F$17</f>
        <v>3365.9608103099999</v>
      </c>
      <c r="I31" s="36">
        <f>SUMIFS(СВЦЭМ!$C$33:$C$776,СВЦЭМ!$A$33:$A$776,$A31,СВЦЭМ!$B$33:$B$776,I$11)+'СЕТ СН'!$F$9+СВЦЭМ!$D$10+'СЕТ СН'!$F$5-'СЕТ СН'!$F$17</f>
        <v>3320.2684224200002</v>
      </c>
      <c r="J31" s="36">
        <f>SUMIFS(СВЦЭМ!$C$33:$C$776,СВЦЭМ!$A$33:$A$776,$A31,СВЦЭМ!$B$33:$B$776,J$11)+'СЕТ СН'!$F$9+СВЦЭМ!$D$10+'СЕТ СН'!$F$5-'СЕТ СН'!$F$17</f>
        <v>3274.6242915399998</v>
      </c>
      <c r="K31" s="36">
        <f>SUMIFS(СВЦЭМ!$C$33:$C$776,СВЦЭМ!$A$33:$A$776,$A31,СВЦЭМ!$B$33:$B$776,K$11)+'СЕТ СН'!$F$9+СВЦЭМ!$D$10+'СЕТ СН'!$F$5-'СЕТ СН'!$F$17</f>
        <v>3259.8931573999998</v>
      </c>
      <c r="L31" s="36">
        <f>SUMIFS(СВЦЭМ!$C$33:$C$776,СВЦЭМ!$A$33:$A$776,$A31,СВЦЭМ!$B$33:$B$776,L$11)+'СЕТ СН'!$F$9+СВЦЭМ!$D$10+'СЕТ СН'!$F$5-'СЕТ СН'!$F$17</f>
        <v>3256.8784475000002</v>
      </c>
      <c r="M31" s="36">
        <f>SUMIFS(СВЦЭМ!$C$33:$C$776,СВЦЭМ!$A$33:$A$776,$A31,СВЦЭМ!$B$33:$B$776,M$11)+'СЕТ СН'!$F$9+СВЦЭМ!$D$10+'СЕТ СН'!$F$5-'СЕТ СН'!$F$17</f>
        <v>3223.4456865500001</v>
      </c>
      <c r="N31" s="36">
        <f>SUMIFS(СВЦЭМ!$C$33:$C$776,СВЦЭМ!$A$33:$A$776,$A31,СВЦЭМ!$B$33:$B$776,N$11)+'СЕТ СН'!$F$9+СВЦЭМ!$D$10+'СЕТ СН'!$F$5-'СЕТ СН'!$F$17</f>
        <v>3193.6704031300001</v>
      </c>
      <c r="O31" s="36">
        <f>SUMIFS(СВЦЭМ!$C$33:$C$776,СВЦЭМ!$A$33:$A$776,$A31,СВЦЭМ!$B$33:$B$776,O$11)+'СЕТ СН'!$F$9+СВЦЭМ!$D$10+'СЕТ СН'!$F$5-'СЕТ СН'!$F$17</f>
        <v>3198.2534286800001</v>
      </c>
      <c r="P31" s="36">
        <f>SUMIFS(СВЦЭМ!$C$33:$C$776,СВЦЭМ!$A$33:$A$776,$A31,СВЦЭМ!$B$33:$B$776,P$11)+'СЕТ СН'!$F$9+СВЦЭМ!$D$10+'СЕТ СН'!$F$5-'СЕТ СН'!$F$17</f>
        <v>3191.0871391700002</v>
      </c>
      <c r="Q31" s="36">
        <f>SUMIFS(СВЦЭМ!$C$33:$C$776,СВЦЭМ!$A$33:$A$776,$A31,СВЦЭМ!$B$33:$B$776,Q$11)+'СЕТ СН'!$F$9+СВЦЭМ!$D$10+'СЕТ СН'!$F$5-'СЕТ СН'!$F$17</f>
        <v>3193.1281074899998</v>
      </c>
      <c r="R31" s="36">
        <f>SUMIFS(СВЦЭМ!$C$33:$C$776,СВЦЭМ!$A$33:$A$776,$A31,СВЦЭМ!$B$33:$B$776,R$11)+'СЕТ СН'!$F$9+СВЦЭМ!$D$10+'СЕТ СН'!$F$5-'СЕТ СН'!$F$17</f>
        <v>3190.7235199000002</v>
      </c>
      <c r="S31" s="36">
        <f>SUMIFS(СВЦЭМ!$C$33:$C$776,СВЦЭМ!$A$33:$A$776,$A31,СВЦЭМ!$B$33:$B$776,S$11)+'СЕТ СН'!$F$9+СВЦЭМ!$D$10+'СЕТ СН'!$F$5-'СЕТ СН'!$F$17</f>
        <v>3202.86431356</v>
      </c>
      <c r="T31" s="36">
        <f>SUMIFS(СВЦЭМ!$C$33:$C$776,СВЦЭМ!$A$33:$A$776,$A31,СВЦЭМ!$B$33:$B$776,T$11)+'СЕТ СН'!$F$9+СВЦЭМ!$D$10+'СЕТ СН'!$F$5-'СЕТ СН'!$F$17</f>
        <v>3217.2103190100001</v>
      </c>
      <c r="U31" s="36">
        <f>SUMIFS(СВЦЭМ!$C$33:$C$776,СВЦЭМ!$A$33:$A$776,$A31,СВЦЭМ!$B$33:$B$776,U$11)+'СЕТ СН'!$F$9+СВЦЭМ!$D$10+'СЕТ СН'!$F$5-'СЕТ СН'!$F$17</f>
        <v>3233.8936854399999</v>
      </c>
      <c r="V31" s="36">
        <f>SUMIFS(СВЦЭМ!$C$33:$C$776,СВЦЭМ!$A$33:$A$776,$A31,СВЦЭМ!$B$33:$B$776,V$11)+'СЕТ СН'!$F$9+СВЦЭМ!$D$10+'СЕТ СН'!$F$5-'СЕТ СН'!$F$17</f>
        <v>3248.38585126</v>
      </c>
      <c r="W31" s="36">
        <f>SUMIFS(СВЦЭМ!$C$33:$C$776,СВЦЭМ!$A$33:$A$776,$A31,СВЦЭМ!$B$33:$B$776,W$11)+'СЕТ СН'!$F$9+СВЦЭМ!$D$10+'СЕТ СН'!$F$5-'СЕТ СН'!$F$17</f>
        <v>3235.2694486300002</v>
      </c>
      <c r="X31" s="36">
        <f>SUMIFS(СВЦЭМ!$C$33:$C$776,СВЦЭМ!$A$33:$A$776,$A31,СВЦЭМ!$B$33:$B$776,X$11)+'СЕТ СН'!$F$9+СВЦЭМ!$D$10+'СЕТ СН'!$F$5-'СЕТ СН'!$F$17</f>
        <v>3210.52119309</v>
      </c>
      <c r="Y31" s="36">
        <f>SUMIFS(СВЦЭМ!$C$33:$C$776,СВЦЭМ!$A$33:$A$776,$A31,СВЦЭМ!$B$33:$B$776,Y$11)+'СЕТ СН'!$F$9+СВЦЭМ!$D$10+'СЕТ СН'!$F$5-'СЕТ СН'!$F$17</f>
        <v>3286.5977126100001</v>
      </c>
    </row>
    <row r="32" spans="1:25" ht="15.75" x14ac:dyDescent="0.2">
      <c r="A32" s="35">
        <f t="shared" si="0"/>
        <v>44095</v>
      </c>
      <c r="B32" s="36">
        <f>SUMIFS(СВЦЭМ!$C$33:$C$776,СВЦЭМ!$A$33:$A$776,$A32,СВЦЭМ!$B$33:$B$776,B$11)+'СЕТ СН'!$F$9+СВЦЭМ!$D$10+'СЕТ СН'!$F$5-'СЕТ СН'!$F$17</f>
        <v>3317.3314696100001</v>
      </c>
      <c r="C32" s="36">
        <f>SUMIFS(СВЦЭМ!$C$33:$C$776,СВЦЭМ!$A$33:$A$776,$A32,СВЦЭМ!$B$33:$B$776,C$11)+'СЕТ СН'!$F$9+СВЦЭМ!$D$10+'СЕТ СН'!$F$5-'СЕТ СН'!$F$17</f>
        <v>3326.37761232</v>
      </c>
      <c r="D32" s="36">
        <f>SUMIFS(СВЦЭМ!$C$33:$C$776,СВЦЭМ!$A$33:$A$776,$A32,СВЦЭМ!$B$33:$B$776,D$11)+'СЕТ СН'!$F$9+СВЦЭМ!$D$10+'СЕТ СН'!$F$5-'СЕТ СН'!$F$17</f>
        <v>3333.98751786</v>
      </c>
      <c r="E32" s="36">
        <f>SUMIFS(СВЦЭМ!$C$33:$C$776,СВЦЭМ!$A$33:$A$776,$A32,СВЦЭМ!$B$33:$B$776,E$11)+'СЕТ СН'!$F$9+СВЦЭМ!$D$10+'СЕТ СН'!$F$5-'СЕТ СН'!$F$17</f>
        <v>3354.66333209</v>
      </c>
      <c r="F32" s="36">
        <f>SUMIFS(СВЦЭМ!$C$33:$C$776,СВЦЭМ!$A$33:$A$776,$A32,СВЦЭМ!$B$33:$B$776,F$11)+'СЕТ СН'!$F$9+СВЦЭМ!$D$10+'СЕТ СН'!$F$5-'СЕТ СН'!$F$17</f>
        <v>3357.2080356199999</v>
      </c>
      <c r="G32" s="36">
        <f>SUMIFS(СВЦЭМ!$C$33:$C$776,СВЦЭМ!$A$33:$A$776,$A32,СВЦЭМ!$B$33:$B$776,G$11)+'СЕТ СН'!$F$9+СВЦЭМ!$D$10+'СЕТ СН'!$F$5-'СЕТ СН'!$F$17</f>
        <v>3340.9841050700002</v>
      </c>
      <c r="H32" s="36">
        <f>SUMIFS(СВЦЭМ!$C$33:$C$776,СВЦЭМ!$A$33:$A$776,$A32,СВЦЭМ!$B$33:$B$776,H$11)+'СЕТ СН'!$F$9+СВЦЭМ!$D$10+'СЕТ СН'!$F$5-'СЕТ СН'!$F$17</f>
        <v>3295.6537711199999</v>
      </c>
      <c r="I32" s="36">
        <f>SUMIFS(СВЦЭМ!$C$33:$C$776,СВЦЭМ!$A$33:$A$776,$A32,СВЦЭМ!$B$33:$B$776,I$11)+'СЕТ СН'!$F$9+СВЦЭМ!$D$10+'СЕТ СН'!$F$5-'СЕТ СН'!$F$17</f>
        <v>3244.1237254799998</v>
      </c>
      <c r="J32" s="36">
        <f>SUMIFS(СВЦЭМ!$C$33:$C$776,СВЦЭМ!$A$33:$A$776,$A32,СВЦЭМ!$B$33:$B$776,J$11)+'СЕТ СН'!$F$9+СВЦЭМ!$D$10+'СЕТ СН'!$F$5-'СЕТ СН'!$F$17</f>
        <v>3206.2698847700003</v>
      </c>
      <c r="K32" s="36">
        <f>SUMIFS(СВЦЭМ!$C$33:$C$776,СВЦЭМ!$A$33:$A$776,$A32,СВЦЭМ!$B$33:$B$776,K$11)+'СЕТ СН'!$F$9+СВЦЭМ!$D$10+'СЕТ СН'!$F$5-'СЕТ СН'!$F$17</f>
        <v>3191.4848288900002</v>
      </c>
      <c r="L32" s="36">
        <f>SUMIFS(СВЦЭМ!$C$33:$C$776,СВЦЭМ!$A$33:$A$776,$A32,СВЦЭМ!$B$33:$B$776,L$11)+'СЕТ СН'!$F$9+СВЦЭМ!$D$10+'СЕТ СН'!$F$5-'СЕТ СН'!$F$17</f>
        <v>3207.7736312799998</v>
      </c>
      <c r="M32" s="36">
        <f>SUMIFS(СВЦЭМ!$C$33:$C$776,СВЦЭМ!$A$33:$A$776,$A32,СВЦЭМ!$B$33:$B$776,M$11)+'СЕТ СН'!$F$9+СВЦЭМ!$D$10+'СЕТ СН'!$F$5-'СЕТ СН'!$F$17</f>
        <v>3177.0264959699998</v>
      </c>
      <c r="N32" s="36">
        <f>SUMIFS(СВЦЭМ!$C$33:$C$776,СВЦЭМ!$A$33:$A$776,$A32,СВЦЭМ!$B$33:$B$776,N$11)+'СЕТ СН'!$F$9+СВЦЭМ!$D$10+'СЕТ СН'!$F$5-'СЕТ СН'!$F$17</f>
        <v>3134.1045363399999</v>
      </c>
      <c r="O32" s="36">
        <f>SUMIFS(СВЦЭМ!$C$33:$C$776,СВЦЭМ!$A$33:$A$776,$A32,СВЦЭМ!$B$33:$B$776,O$11)+'СЕТ СН'!$F$9+СВЦЭМ!$D$10+'СЕТ СН'!$F$5-'СЕТ СН'!$F$17</f>
        <v>3134.7672890900003</v>
      </c>
      <c r="P32" s="36">
        <f>SUMIFS(СВЦЭМ!$C$33:$C$776,СВЦЭМ!$A$33:$A$776,$A32,СВЦЭМ!$B$33:$B$776,P$11)+'СЕТ СН'!$F$9+СВЦЭМ!$D$10+'СЕТ СН'!$F$5-'СЕТ СН'!$F$17</f>
        <v>3129.1040706399999</v>
      </c>
      <c r="Q32" s="36">
        <f>SUMIFS(СВЦЭМ!$C$33:$C$776,СВЦЭМ!$A$33:$A$776,$A32,СВЦЭМ!$B$33:$B$776,Q$11)+'СЕТ СН'!$F$9+СВЦЭМ!$D$10+'СЕТ СН'!$F$5-'СЕТ СН'!$F$17</f>
        <v>3126.8396519400003</v>
      </c>
      <c r="R32" s="36">
        <f>SUMIFS(СВЦЭМ!$C$33:$C$776,СВЦЭМ!$A$33:$A$776,$A32,СВЦЭМ!$B$33:$B$776,R$11)+'СЕТ СН'!$F$9+СВЦЭМ!$D$10+'СЕТ СН'!$F$5-'СЕТ СН'!$F$17</f>
        <v>3124.6266542499998</v>
      </c>
      <c r="S32" s="36">
        <f>SUMIFS(СВЦЭМ!$C$33:$C$776,СВЦЭМ!$A$33:$A$776,$A32,СВЦЭМ!$B$33:$B$776,S$11)+'СЕТ СН'!$F$9+СВЦЭМ!$D$10+'СЕТ СН'!$F$5-'СЕТ СН'!$F$17</f>
        <v>3134.4014785999998</v>
      </c>
      <c r="T32" s="36">
        <f>SUMIFS(СВЦЭМ!$C$33:$C$776,СВЦЭМ!$A$33:$A$776,$A32,СВЦЭМ!$B$33:$B$776,T$11)+'СЕТ СН'!$F$9+СВЦЭМ!$D$10+'СЕТ СН'!$F$5-'СЕТ СН'!$F$17</f>
        <v>3160.5070193299998</v>
      </c>
      <c r="U32" s="36">
        <f>SUMIFS(СВЦЭМ!$C$33:$C$776,СВЦЭМ!$A$33:$A$776,$A32,СВЦЭМ!$B$33:$B$776,U$11)+'СЕТ СН'!$F$9+СВЦЭМ!$D$10+'СЕТ СН'!$F$5-'СЕТ СН'!$F$17</f>
        <v>3174.1668245599999</v>
      </c>
      <c r="V32" s="36">
        <f>SUMIFS(СВЦЭМ!$C$33:$C$776,СВЦЭМ!$A$33:$A$776,$A32,СВЦЭМ!$B$33:$B$776,V$11)+'СЕТ СН'!$F$9+СВЦЭМ!$D$10+'СЕТ СН'!$F$5-'СЕТ СН'!$F$17</f>
        <v>3182.42349947</v>
      </c>
      <c r="W32" s="36">
        <f>SUMIFS(СВЦЭМ!$C$33:$C$776,СВЦЭМ!$A$33:$A$776,$A32,СВЦЭМ!$B$33:$B$776,W$11)+'СЕТ СН'!$F$9+СВЦЭМ!$D$10+'СЕТ СН'!$F$5-'СЕТ СН'!$F$17</f>
        <v>3161.09390798</v>
      </c>
      <c r="X32" s="36">
        <f>SUMIFS(СВЦЭМ!$C$33:$C$776,СВЦЭМ!$A$33:$A$776,$A32,СВЦЭМ!$B$33:$B$776,X$11)+'СЕТ СН'!$F$9+СВЦЭМ!$D$10+'СЕТ СН'!$F$5-'СЕТ СН'!$F$17</f>
        <v>3137.1362561999999</v>
      </c>
      <c r="Y32" s="36">
        <f>SUMIFS(СВЦЭМ!$C$33:$C$776,СВЦЭМ!$A$33:$A$776,$A32,СВЦЭМ!$B$33:$B$776,Y$11)+'СЕТ СН'!$F$9+СВЦЭМ!$D$10+'СЕТ СН'!$F$5-'СЕТ СН'!$F$17</f>
        <v>3226.7728016299998</v>
      </c>
    </row>
    <row r="33" spans="1:25" ht="15.75" x14ac:dyDescent="0.2">
      <c r="A33" s="35">
        <f t="shared" si="0"/>
        <v>44096</v>
      </c>
      <c r="B33" s="36">
        <f>SUMIFS(СВЦЭМ!$C$33:$C$776,СВЦЭМ!$A$33:$A$776,$A33,СВЦЭМ!$B$33:$B$776,B$11)+'СЕТ СН'!$F$9+СВЦЭМ!$D$10+'СЕТ СН'!$F$5-'СЕТ СН'!$F$17</f>
        <v>3321.3678395500001</v>
      </c>
      <c r="C33" s="36">
        <f>SUMIFS(СВЦЭМ!$C$33:$C$776,СВЦЭМ!$A$33:$A$776,$A33,СВЦЭМ!$B$33:$B$776,C$11)+'СЕТ СН'!$F$9+СВЦЭМ!$D$10+'СЕТ СН'!$F$5-'СЕТ СН'!$F$17</f>
        <v>3360.88393172</v>
      </c>
      <c r="D33" s="36">
        <f>SUMIFS(СВЦЭМ!$C$33:$C$776,СВЦЭМ!$A$33:$A$776,$A33,СВЦЭМ!$B$33:$B$776,D$11)+'СЕТ СН'!$F$9+СВЦЭМ!$D$10+'СЕТ СН'!$F$5-'СЕТ СН'!$F$17</f>
        <v>3380.85792851</v>
      </c>
      <c r="E33" s="36">
        <f>SUMIFS(СВЦЭМ!$C$33:$C$776,СВЦЭМ!$A$33:$A$776,$A33,СВЦЭМ!$B$33:$B$776,E$11)+'СЕТ СН'!$F$9+СВЦЭМ!$D$10+'СЕТ СН'!$F$5-'СЕТ СН'!$F$17</f>
        <v>3401.1860765299998</v>
      </c>
      <c r="F33" s="36">
        <f>SUMIFS(СВЦЭМ!$C$33:$C$776,СВЦЭМ!$A$33:$A$776,$A33,СВЦЭМ!$B$33:$B$776,F$11)+'СЕТ СН'!$F$9+СВЦЭМ!$D$10+'СЕТ СН'!$F$5-'СЕТ СН'!$F$17</f>
        <v>3385.7725524500001</v>
      </c>
      <c r="G33" s="36">
        <f>SUMIFS(СВЦЭМ!$C$33:$C$776,СВЦЭМ!$A$33:$A$776,$A33,СВЦЭМ!$B$33:$B$776,G$11)+'СЕТ СН'!$F$9+СВЦЭМ!$D$10+'СЕТ СН'!$F$5-'СЕТ СН'!$F$17</f>
        <v>3360.8845025600003</v>
      </c>
      <c r="H33" s="36">
        <f>SUMIFS(СВЦЭМ!$C$33:$C$776,СВЦЭМ!$A$33:$A$776,$A33,СВЦЭМ!$B$33:$B$776,H$11)+'СЕТ СН'!$F$9+СВЦЭМ!$D$10+'СЕТ СН'!$F$5-'СЕТ СН'!$F$17</f>
        <v>3321.24890207</v>
      </c>
      <c r="I33" s="36">
        <f>SUMIFS(СВЦЭМ!$C$33:$C$776,СВЦЭМ!$A$33:$A$776,$A33,СВЦЭМ!$B$33:$B$776,I$11)+'СЕТ СН'!$F$9+СВЦЭМ!$D$10+'СЕТ СН'!$F$5-'СЕТ СН'!$F$17</f>
        <v>3292.0857238500002</v>
      </c>
      <c r="J33" s="36">
        <f>SUMIFS(СВЦЭМ!$C$33:$C$776,СВЦЭМ!$A$33:$A$776,$A33,СВЦЭМ!$B$33:$B$776,J$11)+'СЕТ СН'!$F$9+СВЦЭМ!$D$10+'СЕТ СН'!$F$5-'СЕТ СН'!$F$17</f>
        <v>3261.8650845900002</v>
      </c>
      <c r="K33" s="36">
        <f>SUMIFS(СВЦЭМ!$C$33:$C$776,СВЦЭМ!$A$33:$A$776,$A33,СВЦЭМ!$B$33:$B$776,K$11)+'СЕТ СН'!$F$9+СВЦЭМ!$D$10+'СЕТ СН'!$F$5-'СЕТ СН'!$F$17</f>
        <v>3251.2019298300002</v>
      </c>
      <c r="L33" s="36">
        <f>SUMIFS(СВЦЭМ!$C$33:$C$776,СВЦЭМ!$A$33:$A$776,$A33,СВЦЭМ!$B$33:$B$776,L$11)+'СЕТ СН'!$F$9+СВЦЭМ!$D$10+'СЕТ СН'!$F$5-'СЕТ СН'!$F$17</f>
        <v>3250.9947851100001</v>
      </c>
      <c r="M33" s="36">
        <f>SUMIFS(СВЦЭМ!$C$33:$C$776,СВЦЭМ!$A$33:$A$776,$A33,СВЦЭМ!$B$33:$B$776,M$11)+'СЕТ СН'!$F$9+СВЦЭМ!$D$10+'СЕТ СН'!$F$5-'СЕТ СН'!$F$17</f>
        <v>3225.3118637600001</v>
      </c>
      <c r="N33" s="36">
        <f>SUMIFS(СВЦЭМ!$C$33:$C$776,СВЦЭМ!$A$33:$A$776,$A33,СВЦЭМ!$B$33:$B$776,N$11)+'СЕТ СН'!$F$9+СВЦЭМ!$D$10+'СЕТ СН'!$F$5-'СЕТ СН'!$F$17</f>
        <v>3174.5802346199998</v>
      </c>
      <c r="O33" s="36">
        <f>SUMIFS(СВЦЭМ!$C$33:$C$776,СВЦЭМ!$A$33:$A$776,$A33,СВЦЭМ!$B$33:$B$776,O$11)+'СЕТ СН'!$F$9+СВЦЭМ!$D$10+'СЕТ СН'!$F$5-'СЕТ СН'!$F$17</f>
        <v>3165.1932807100002</v>
      </c>
      <c r="P33" s="36">
        <f>SUMIFS(СВЦЭМ!$C$33:$C$776,СВЦЭМ!$A$33:$A$776,$A33,СВЦЭМ!$B$33:$B$776,P$11)+'СЕТ СН'!$F$9+СВЦЭМ!$D$10+'СЕТ СН'!$F$5-'СЕТ СН'!$F$17</f>
        <v>3162.9995927600003</v>
      </c>
      <c r="Q33" s="36">
        <f>SUMIFS(СВЦЭМ!$C$33:$C$776,СВЦЭМ!$A$33:$A$776,$A33,СВЦЭМ!$B$33:$B$776,Q$11)+'СЕТ СН'!$F$9+СВЦЭМ!$D$10+'СЕТ СН'!$F$5-'СЕТ СН'!$F$17</f>
        <v>3164.6244472400003</v>
      </c>
      <c r="R33" s="36">
        <f>SUMIFS(СВЦЭМ!$C$33:$C$776,СВЦЭМ!$A$33:$A$776,$A33,СВЦЭМ!$B$33:$B$776,R$11)+'СЕТ СН'!$F$9+СВЦЭМ!$D$10+'СЕТ СН'!$F$5-'СЕТ СН'!$F$17</f>
        <v>3163.44420451</v>
      </c>
      <c r="S33" s="36">
        <f>SUMIFS(СВЦЭМ!$C$33:$C$776,СВЦЭМ!$A$33:$A$776,$A33,СВЦЭМ!$B$33:$B$776,S$11)+'СЕТ СН'!$F$9+СВЦЭМ!$D$10+'СЕТ СН'!$F$5-'СЕТ СН'!$F$17</f>
        <v>3170.6394022300001</v>
      </c>
      <c r="T33" s="36">
        <f>SUMIFS(СВЦЭМ!$C$33:$C$776,СВЦЭМ!$A$33:$A$776,$A33,СВЦЭМ!$B$33:$B$776,T$11)+'СЕТ СН'!$F$9+СВЦЭМ!$D$10+'СЕТ СН'!$F$5-'СЕТ СН'!$F$17</f>
        <v>3180.4828947800002</v>
      </c>
      <c r="U33" s="36">
        <f>SUMIFS(СВЦЭМ!$C$33:$C$776,СВЦЭМ!$A$33:$A$776,$A33,СВЦЭМ!$B$33:$B$776,U$11)+'СЕТ СН'!$F$9+СВЦЭМ!$D$10+'СЕТ СН'!$F$5-'СЕТ СН'!$F$17</f>
        <v>3205.5662247700002</v>
      </c>
      <c r="V33" s="36">
        <f>SUMIFS(СВЦЭМ!$C$33:$C$776,СВЦЭМ!$A$33:$A$776,$A33,СВЦЭМ!$B$33:$B$776,V$11)+'СЕТ СН'!$F$9+СВЦЭМ!$D$10+'СЕТ СН'!$F$5-'СЕТ СН'!$F$17</f>
        <v>3203.4440423300002</v>
      </c>
      <c r="W33" s="36">
        <f>SUMIFS(СВЦЭМ!$C$33:$C$776,СВЦЭМ!$A$33:$A$776,$A33,СВЦЭМ!$B$33:$B$776,W$11)+'СЕТ СН'!$F$9+СВЦЭМ!$D$10+'СЕТ СН'!$F$5-'СЕТ СН'!$F$17</f>
        <v>3188.5960417900001</v>
      </c>
      <c r="X33" s="36">
        <f>SUMIFS(СВЦЭМ!$C$33:$C$776,СВЦЭМ!$A$33:$A$776,$A33,СВЦЭМ!$B$33:$B$776,X$11)+'СЕТ СН'!$F$9+СВЦЭМ!$D$10+'СЕТ СН'!$F$5-'СЕТ СН'!$F$17</f>
        <v>3185.0687955100002</v>
      </c>
      <c r="Y33" s="36">
        <f>SUMIFS(СВЦЭМ!$C$33:$C$776,СВЦЭМ!$A$33:$A$776,$A33,СВЦЭМ!$B$33:$B$776,Y$11)+'СЕТ СН'!$F$9+СВЦЭМ!$D$10+'СЕТ СН'!$F$5-'СЕТ СН'!$F$17</f>
        <v>3258.1228152799999</v>
      </c>
    </row>
    <row r="34" spans="1:25" ht="15.75" x14ac:dyDescent="0.2">
      <c r="A34" s="35">
        <f t="shared" si="0"/>
        <v>44097</v>
      </c>
      <c r="B34" s="36">
        <f>SUMIFS(СВЦЭМ!$C$33:$C$776,СВЦЭМ!$A$33:$A$776,$A34,СВЦЭМ!$B$33:$B$776,B$11)+'СЕТ СН'!$F$9+СВЦЭМ!$D$10+'СЕТ СН'!$F$5-'СЕТ СН'!$F$17</f>
        <v>3310.4434167999998</v>
      </c>
      <c r="C34" s="36">
        <f>SUMIFS(СВЦЭМ!$C$33:$C$776,СВЦЭМ!$A$33:$A$776,$A34,СВЦЭМ!$B$33:$B$776,C$11)+'СЕТ СН'!$F$9+СВЦЭМ!$D$10+'СЕТ СН'!$F$5-'СЕТ СН'!$F$17</f>
        <v>3347.04703139</v>
      </c>
      <c r="D34" s="36">
        <f>SUMIFS(СВЦЭМ!$C$33:$C$776,СВЦЭМ!$A$33:$A$776,$A34,СВЦЭМ!$B$33:$B$776,D$11)+'СЕТ СН'!$F$9+СВЦЭМ!$D$10+'СЕТ СН'!$F$5-'СЕТ СН'!$F$17</f>
        <v>3362.1021797600001</v>
      </c>
      <c r="E34" s="36">
        <f>SUMIFS(СВЦЭМ!$C$33:$C$776,СВЦЭМ!$A$33:$A$776,$A34,СВЦЭМ!$B$33:$B$776,E$11)+'СЕТ СН'!$F$9+СВЦЭМ!$D$10+'СЕТ СН'!$F$5-'СЕТ СН'!$F$17</f>
        <v>3380.9556126799998</v>
      </c>
      <c r="F34" s="36">
        <f>SUMIFS(СВЦЭМ!$C$33:$C$776,СВЦЭМ!$A$33:$A$776,$A34,СВЦЭМ!$B$33:$B$776,F$11)+'СЕТ СН'!$F$9+СВЦЭМ!$D$10+'СЕТ СН'!$F$5-'СЕТ СН'!$F$17</f>
        <v>3386.7109148200002</v>
      </c>
      <c r="G34" s="36">
        <f>SUMIFS(СВЦЭМ!$C$33:$C$776,СВЦЭМ!$A$33:$A$776,$A34,СВЦЭМ!$B$33:$B$776,G$11)+'СЕТ СН'!$F$9+СВЦЭМ!$D$10+'СЕТ СН'!$F$5-'СЕТ СН'!$F$17</f>
        <v>3369.4701468200001</v>
      </c>
      <c r="H34" s="36">
        <f>SUMIFS(СВЦЭМ!$C$33:$C$776,СВЦЭМ!$A$33:$A$776,$A34,СВЦЭМ!$B$33:$B$776,H$11)+'СЕТ СН'!$F$9+СВЦЭМ!$D$10+'СЕТ СН'!$F$5-'СЕТ СН'!$F$17</f>
        <v>3317.0062033499999</v>
      </c>
      <c r="I34" s="36">
        <f>SUMIFS(СВЦЭМ!$C$33:$C$776,СВЦЭМ!$A$33:$A$776,$A34,СВЦЭМ!$B$33:$B$776,I$11)+'СЕТ СН'!$F$9+СВЦЭМ!$D$10+'СЕТ СН'!$F$5-'СЕТ СН'!$F$17</f>
        <v>3258.1432968899999</v>
      </c>
      <c r="J34" s="36">
        <f>SUMIFS(СВЦЭМ!$C$33:$C$776,СВЦЭМ!$A$33:$A$776,$A34,СВЦЭМ!$B$33:$B$776,J$11)+'СЕТ СН'!$F$9+СВЦЭМ!$D$10+'СЕТ СН'!$F$5-'СЕТ СН'!$F$17</f>
        <v>3228.6211660500003</v>
      </c>
      <c r="K34" s="36">
        <f>SUMIFS(СВЦЭМ!$C$33:$C$776,СВЦЭМ!$A$33:$A$776,$A34,СВЦЭМ!$B$33:$B$776,K$11)+'СЕТ СН'!$F$9+СВЦЭМ!$D$10+'СЕТ СН'!$F$5-'СЕТ СН'!$F$17</f>
        <v>3227.1282308300001</v>
      </c>
      <c r="L34" s="36">
        <f>SUMIFS(СВЦЭМ!$C$33:$C$776,СВЦЭМ!$A$33:$A$776,$A34,СВЦЭМ!$B$33:$B$776,L$11)+'СЕТ СН'!$F$9+СВЦЭМ!$D$10+'СЕТ СН'!$F$5-'СЕТ СН'!$F$17</f>
        <v>3220.9156023800001</v>
      </c>
      <c r="M34" s="36">
        <f>SUMIFS(СВЦЭМ!$C$33:$C$776,СВЦЭМ!$A$33:$A$776,$A34,СВЦЭМ!$B$33:$B$776,M$11)+'СЕТ СН'!$F$9+СВЦЭМ!$D$10+'СЕТ СН'!$F$5-'СЕТ СН'!$F$17</f>
        <v>3179.1333126500003</v>
      </c>
      <c r="N34" s="36">
        <f>SUMIFS(СВЦЭМ!$C$33:$C$776,СВЦЭМ!$A$33:$A$776,$A34,СВЦЭМ!$B$33:$B$776,N$11)+'СЕТ СН'!$F$9+СВЦЭМ!$D$10+'СЕТ СН'!$F$5-'СЕТ СН'!$F$17</f>
        <v>3174.0940312000002</v>
      </c>
      <c r="O34" s="36">
        <f>SUMIFS(СВЦЭМ!$C$33:$C$776,СВЦЭМ!$A$33:$A$776,$A34,СВЦЭМ!$B$33:$B$776,O$11)+'СЕТ СН'!$F$9+СВЦЭМ!$D$10+'СЕТ СН'!$F$5-'СЕТ СН'!$F$17</f>
        <v>3172.61898668</v>
      </c>
      <c r="P34" s="36">
        <f>SUMIFS(СВЦЭМ!$C$33:$C$776,СВЦЭМ!$A$33:$A$776,$A34,СВЦЭМ!$B$33:$B$776,P$11)+'СЕТ СН'!$F$9+СВЦЭМ!$D$10+'СЕТ СН'!$F$5-'СЕТ СН'!$F$17</f>
        <v>3168.1468964599999</v>
      </c>
      <c r="Q34" s="36">
        <f>SUMIFS(СВЦЭМ!$C$33:$C$776,СВЦЭМ!$A$33:$A$776,$A34,СВЦЭМ!$B$33:$B$776,Q$11)+'СЕТ СН'!$F$9+СВЦЭМ!$D$10+'СЕТ СН'!$F$5-'СЕТ СН'!$F$17</f>
        <v>3167.9952262000002</v>
      </c>
      <c r="R34" s="36">
        <f>SUMIFS(СВЦЭМ!$C$33:$C$776,СВЦЭМ!$A$33:$A$776,$A34,СВЦЭМ!$B$33:$B$776,R$11)+'СЕТ СН'!$F$9+СВЦЭМ!$D$10+'СЕТ СН'!$F$5-'СЕТ СН'!$F$17</f>
        <v>3160.8021945300002</v>
      </c>
      <c r="S34" s="36">
        <f>SUMIFS(СВЦЭМ!$C$33:$C$776,СВЦЭМ!$A$33:$A$776,$A34,СВЦЭМ!$B$33:$B$776,S$11)+'СЕТ СН'!$F$9+СВЦЭМ!$D$10+'СЕТ СН'!$F$5-'СЕТ СН'!$F$17</f>
        <v>3170.7174728600003</v>
      </c>
      <c r="T34" s="36">
        <f>SUMIFS(СВЦЭМ!$C$33:$C$776,СВЦЭМ!$A$33:$A$776,$A34,СВЦЭМ!$B$33:$B$776,T$11)+'СЕТ СН'!$F$9+СВЦЭМ!$D$10+'СЕТ СН'!$F$5-'СЕТ СН'!$F$17</f>
        <v>3173.2700096899998</v>
      </c>
      <c r="U34" s="36">
        <f>SUMIFS(СВЦЭМ!$C$33:$C$776,СВЦЭМ!$A$33:$A$776,$A34,СВЦЭМ!$B$33:$B$776,U$11)+'СЕТ СН'!$F$9+СВЦЭМ!$D$10+'СЕТ СН'!$F$5-'СЕТ СН'!$F$17</f>
        <v>3191.6854461800003</v>
      </c>
      <c r="V34" s="36">
        <f>SUMIFS(СВЦЭМ!$C$33:$C$776,СВЦЭМ!$A$33:$A$776,$A34,СВЦЭМ!$B$33:$B$776,V$11)+'СЕТ СН'!$F$9+СВЦЭМ!$D$10+'СЕТ СН'!$F$5-'СЕТ СН'!$F$17</f>
        <v>3184.7151941299999</v>
      </c>
      <c r="W34" s="36">
        <f>SUMIFS(СВЦЭМ!$C$33:$C$776,СВЦЭМ!$A$33:$A$776,$A34,СВЦЭМ!$B$33:$B$776,W$11)+'СЕТ СН'!$F$9+СВЦЭМ!$D$10+'СЕТ СН'!$F$5-'СЕТ СН'!$F$17</f>
        <v>3174.3674151599998</v>
      </c>
      <c r="X34" s="36">
        <f>SUMIFS(СВЦЭМ!$C$33:$C$776,СВЦЭМ!$A$33:$A$776,$A34,СВЦЭМ!$B$33:$B$776,X$11)+'СЕТ СН'!$F$9+СВЦЭМ!$D$10+'СЕТ СН'!$F$5-'СЕТ СН'!$F$17</f>
        <v>3161.9440813800002</v>
      </c>
      <c r="Y34" s="36">
        <f>SUMIFS(СВЦЭМ!$C$33:$C$776,СВЦЭМ!$A$33:$A$776,$A34,СВЦЭМ!$B$33:$B$776,Y$11)+'СЕТ СН'!$F$9+СВЦЭМ!$D$10+'СЕТ СН'!$F$5-'СЕТ СН'!$F$17</f>
        <v>3219.9180820400002</v>
      </c>
    </row>
    <row r="35" spans="1:25" ht="15.75" x14ac:dyDescent="0.2">
      <c r="A35" s="35">
        <f t="shared" si="0"/>
        <v>44098</v>
      </c>
      <c r="B35" s="36">
        <f>SUMIFS(СВЦЭМ!$C$33:$C$776,СВЦЭМ!$A$33:$A$776,$A35,СВЦЭМ!$B$33:$B$776,B$11)+'СЕТ СН'!$F$9+СВЦЭМ!$D$10+'СЕТ СН'!$F$5-'СЕТ СН'!$F$17</f>
        <v>3336.6579088799999</v>
      </c>
      <c r="C35" s="36">
        <f>SUMIFS(СВЦЭМ!$C$33:$C$776,СВЦЭМ!$A$33:$A$776,$A35,СВЦЭМ!$B$33:$B$776,C$11)+'СЕТ СН'!$F$9+СВЦЭМ!$D$10+'СЕТ СН'!$F$5-'СЕТ СН'!$F$17</f>
        <v>3353.4205505300001</v>
      </c>
      <c r="D35" s="36">
        <f>SUMIFS(СВЦЭМ!$C$33:$C$776,СВЦЭМ!$A$33:$A$776,$A35,СВЦЭМ!$B$33:$B$776,D$11)+'СЕТ СН'!$F$9+СВЦЭМ!$D$10+'СЕТ СН'!$F$5-'СЕТ СН'!$F$17</f>
        <v>3370.6034294999999</v>
      </c>
      <c r="E35" s="36">
        <f>SUMIFS(СВЦЭМ!$C$33:$C$776,СВЦЭМ!$A$33:$A$776,$A35,СВЦЭМ!$B$33:$B$776,E$11)+'СЕТ СН'!$F$9+СВЦЭМ!$D$10+'СЕТ СН'!$F$5-'СЕТ СН'!$F$17</f>
        <v>3376.3498728599998</v>
      </c>
      <c r="F35" s="36">
        <f>SUMIFS(СВЦЭМ!$C$33:$C$776,СВЦЭМ!$A$33:$A$776,$A35,СВЦЭМ!$B$33:$B$776,F$11)+'СЕТ СН'!$F$9+СВЦЭМ!$D$10+'СЕТ СН'!$F$5-'СЕТ СН'!$F$17</f>
        <v>3367.3268838900003</v>
      </c>
      <c r="G35" s="36">
        <f>SUMIFS(СВЦЭМ!$C$33:$C$776,СВЦЭМ!$A$33:$A$776,$A35,СВЦЭМ!$B$33:$B$776,G$11)+'СЕТ СН'!$F$9+СВЦЭМ!$D$10+'СЕТ СН'!$F$5-'СЕТ СН'!$F$17</f>
        <v>3363.2719202200001</v>
      </c>
      <c r="H35" s="36">
        <f>SUMIFS(СВЦЭМ!$C$33:$C$776,СВЦЭМ!$A$33:$A$776,$A35,СВЦЭМ!$B$33:$B$776,H$11)+'СЕТ СН'!$F$9+СВЦЭМ!$D$10+'СЕТ СН'!$F$5-'СЕТ СН'!$F$17</f>
        <v>3367.3140533200003</v>
      </c>
      <c r="I35" s="36">
        <f>SUMIFS(СВЦЭМ!$C$33:$C$776,СВЦЭМ!$A$33:$A$776,$A35,СВЦЭМ!$B$33:$B$776,I$11)+'СЕТ СН'!$F$9+СВЦЭМ!$D$10+'СЕТ СН'!$F$5-'СЕТ СН'!$F$17</f>
        <v>3278.1161309200002</v>
      </c>
      <c r="J35" s="36">
        <f>SUMIFS(СВЦЭМ!$C$33:$C$776,СВЦЭМ!$A$33:$A$776,$A35,СВЦЭМ!$B$33:$B$776,J$11)+'СЕТ СН'!$F$9+СВЦЭМ!$D$10+'СЕТ СН'!$F$5-'СЕТ СН'!$F$17</f>
        <v>3245.0154117400002</v>
      </c>
      <c r="K35" s="36">
        <f>SUMIFS(СВЦЭМ!$C$33:$C$776,СВЦЭМ!$A$33:$A$776,$A35,СВЦЭМ!$B$33:$B$776,K$11)+'СЕТ СН'!$F$9+СВЦЭМ!$D$10+'СЕТ СН'!$F$5-'СЕТ СН'!$F$17</f>
        <v>3248.5025826000001</v>
      </c>
      <c r="L35" s="36">
        <f>SUMIFS(СВЦЭМ!$C$33:$C$776,СВЦЭМ!$A$33:$A$776,$A35,СВЦЭМ!$B$33:$B$776,L$11)+'СЕТ СН'!$F$9+СВЦЭМ!$D$10+'СЕТ СН'!$F$5-'СЕТ СН'!$F$17</f>
        <v>3260.5573458600002</v>
      </c>
      <c r="M35" s="36">
        <f>SUMIFS(СВЦЭМ!$C$33:$C$776,СВЦЭМ!$A$33:$A$776,$A35,СВЦЭМ!$B$33:$B$776,M$11)+'СЕТ СН'!$F$9+СВЦЭМ!$D$10+'СЕТ СН'!$F$5-'СЕТ СН'!$F$17</f>
        <v>3223.1945356599999</v>
      </c>
      <c r="N35" s="36">
        <f>SUMIFS(СВЦЭМ!$C$33:$C$776,СВЦЭМ!$A$33:$A$776,$A35,СВЦЭМ!$B$33:$B$776,N$11)+'СЕТ СН'!$F$9+СВЦЭМ!$D$10+'СЕТ СН'!$F$5-'СЕТ СН'!$F$17</f>
        <v>3171.9153583400002</v>
      </c>
      <c r="O35" s="36">
        <f>SUMIFS(СВЦЭМ!$C$33:$C$776,СВЦЭМ!$A$33:$A$776,$A35,СВЦЭМ!$B$33:$B$776,O$11)+'СЕТ СН'!$F$9+СВЦЭМ!$D$10+'СЕТ СН'!$F$5-'СЕТ СН'!$F$17</f>
        <v>3175.9106956000001</v>
      </c>
      <c r="P35" s="36">
        <f>SUMIFS(СВЦЭМ!$C$33:$C$776,СВЦЭМ!$A$33:$A$776,$A35,СВЦЭМ!$B$33:$B$776,P$11)+'СЕТ СН'!$F$9+СВЦЭМ!$D$10+'СЕТ СН'!$F$5-'СЕТ СН'!$F$17</f>
        <v>3175.4403107899998</v>
      </c>
      <c r="Q35" s="36">
        <f>SUMIFS(СВЦЭМ!$C$33:$C$776,СВЦЭМ!$A$33:$A$776,$A35,СВЦЭМ!$B$33:$B$776,Q$11)+'СЕТ СН'!$F$9+СВЦЭМ!$D$10+'СЕТ СН'!$F$5-'СЕТ СН'!$F$17</f>
        <v>3169.9456802200002</v>
      </c>
      <c r="R35" s="36">
        <f>SUMIFS(СВЦЭМ!$C$33:$C$776,СВЦЭМ!$A$33:$A$776,$A35,СВЦЭМ!$B$33:$B$776,R$11)+'СЕТ СН'!$F$9+СВЦЭМ!$D$10+'СЕТ СН'!$F$5-'СЕТ СН'!$F$17</f>
        <v>3165.6712062699999</v>
      </c>
      <c r="S35" s="36">
        <f>SUMIFS(СВЦЭМ!$C$33:$C$776,СВЦЭМ!$A$33:$A$776,$A35,СВЦЭМ!$B$33:$B$776,S$11)+'СЕТ СН'!$F$9+СВЦЭМ!$D$10+'СЕТ СН'!$F$5-'СЕТ СН'!$F$17</f>
        <v>3170.3202284099998</v>
      </c>
      <c r="T35" s="36">
        <f>SUMIFS(СВЦЭМ!$C$33:$C$776,СВЦЭМ!$A$33:$A$776,$A35,СВЦЭМ!$B$33:$B$776,T$11)+'СЕТ СН'!$F$9+СВЦЭМ!$D$10+'СЕТ СН'!$F$5-'СЕТ СН'!$F$17</f>
        <v>3176.1492624000002</v>
      </c>
      <c r="U35" s="36">
        <f>SUMIFS(СВЦЭМ!$C$33:$C$776,СВЦЭМ!$A$33:$A$776,$A35,СВЦЭМ!$B$33:$B$776,U$11)+'СЕТ СН'!$F$9+СВЦЭМ!$D$10+'СЕТ СН'!$F$5-'СЕТ СН'!$F$17</f>
        <v>3206.5295257600001</v>
      </c>
      <c r="V35" s="36">
        <f>SUMIFS(СВЦЭМ!$C$33:$C$776,СВЦЭМ!$A$33:$A$776,$A35,СВЦЭМ!$B$33:$B$776,V$11)+'СЕТ СН'!$F$9+СВЦЭМ!$D$10+'СЕТ СН'!$F$5-'СЕТ СН'!$F$17</f>
        <v>3202.60186673</v>
      </c>
      <c r="W35" s="36">
        <f>SUMIFS(СВЦЭМ!$C$33:$C$776,СВЦЭМ!$A$33:$A$776,$A35,СВЦЭМ!$B$33:$B$776,W$11)+'СЕТ СН'!$F$9+СВЦЭМ!$D$10+'СЕТ СН'!$F$5-'СЕТ СН'!$F$17</f>
        <v>3251.4954641499999</v>
      </c>
      <c r="X35" s="36">
        <f>SUMIFS(СВЦЭМ!$C$33:$C$776,СВЦЭМ!$A$33:$A$776,$A35,СВЦЭМ!$B$33:$B$776,X$11)+'СЕТ СН'!$F$9+СВЦЭМ!$D$10+'СЕТ СН'!$F$5-'СЕТ СН'!$F$17</f>
        <v>3267.0745719900001</v>
      </c>
      <c r="Y35" s="36">
        <f>SUMIFS(СВЦЭМ!$C$33:$C$776,СВЦЭМ!$A$33:$A$776,$A35,СВЦЭМ!$B$33:$B$776,Y$11)+'СЕТ СН'!$F$9+СВЦЭМ!$D$10+'СЕТ СН'!$F$5-'СЕТ СН'!$F$17</f>
        <v>3306.1525923099998</v>
      </c>
    </row>
    <row r="36" spans="1:25" ht="15.75" x14ac:dyDescent="0.2">
      <c r="A36" s="35">
        <f t="shared" si="0"/>
        <v>44099</v>
      </c>
      <c r="B36" s="36">
        <f>SUMIFS(СВЦЭМ!$C$33:$C$776,СВЦЭМ!$A$33:$A$776,$A36,СВЦЭМ!$B$33:$B$776,B$11)+'СЕТ СН'!$F$9+СВЦЭМ!$D$10+'СЕТ СН'!$F$5-'СЕТ СН'!$F$17</f>
        <v>3306.3535608399998</v>
      </c>
      <c r="C36" s="36">
        <f>SUMIFS(СВЦЭМ!$C$33:$C$776,СВЦЭМ!$A$33:$A$776,$A36,СВЦЭМ!$B$33:$B$776,C$11)+'СЕТ СН'!$F$9+СВЦЭМ!$D$10+'СЕТ СН'!$F$5-'СЕТ СН'!$F$17</f>
        <v>3321.2727821600001</v>
      </c>
      <c r="D36" s="36">
        <f>SUMIFS(СВЦЭМ!$C$33:$C$776,СВЦЭМ!$A$33:$A$776,$A36,СВЦЭМ!$B$33:$B$776,D$11)+'СЕТ СН'!$F$9+СВЦЭМ!$D$10+'СЕТ СН'!$F$5-'СЕТ СН'!$F$17</f>
        <v>3335.2765319499999</v>
      </c>
      <c r="E36" s="36">
        <f>SUMIFS(СВЦЭМ!$C$33:$C$776,СВЦЭМ!$A$33:$A$776,$A36,СВЦЭМ!$B$33:$B$776,E$11)+'СЕТ СН'!$F$9+СВЦЭМ!$D$10+'СЕТ СН'!$F$5-'СЕТ СН'!$F$17</f>
        <v>3338.0815654100002</v>
      </c>
      <c r="F36" s="36">
        <f>SUMIFS(СВЦЭМ!$C$33:$C$776,СВЦЭМ!$A$33:$A$776,$A36,СВЦЭМ!$B$33:$B$776,F$11)+'СЕТ СН'!$F$9+СВЦЭМ!$D$10+'СЕТ СН'!$F$5-'СЕТ СН'!$F$17</f>
        <v>3331.9077536200002</v>
      </c>
      <c r="G36" s="36">
        <f>SUMIFS(СВЦЭМ!$C$33:$C$776,СВЦЭМ!$A$33:$A$776,$A36,СВЦЭМ!$B$33:$B$776,G$11)+'СЕТ СН'!$F$9+СВЦЭМ!$D$10+'СЕТ СН'!$F$5-'СЕТ СН'!$F$17</f>
        <v>3313.9436095199999</v>
      </c>
      <c r="H36" s="36">
        <f>SUMIFS(СВЦЭМ!$C$33:$C$776,СВЦЭМ!$A$33:$A$776,$A36,СВЦЭМ!$B$33:$B$776,H$11)+'СЕТ СН'!$F$9+СВЦЭМ!$D$10+'СЕТ СН'!$F$5-'СЕТ СН'!$F$17</f>
        <v>3279.9303926600001</v>
      </c>
      <c r="I36" s="36">
        <f>SUMIFS(СВЦЭМ!$C$33:$C$776,СВЦЭМ!$A$33:$A$776,$A36,СВЦЭМ!$B$33:$B$776,I$11)+'СЕТ СН'!$F$9+СВЦЭМ!$D$10+'СЕТ СН'!$F$5-'СЕТ СН'!$F$17</f>
        <v>3254.8141064599999</v>
      </c>
      <c r="J36" s="36">
        <f>SUMIFS(СВЦЭМ!$C$33:$C$776,СВЦЭМ!$A$33:$A$776,$A36,СВЦЭМ!$B$33:$B$776,J$11)+'СЕТ СН'!$F$9+СВЦЭМ!$D$10+'СЕТ СН'!$F$5-'СЕТ СН'!$F$17</f>
        <v>3244.89403352</v>
      </c>
      <c r="K36" s="36">
        <f>SUMIFS(СВЦЭМ!$C$33:$C$776,СВЦЭМ!$A$33:$A$776,$A36,СВЦЭМ!$B$33:$B$776,K$11)+'СЕТ СН'!$F$9+СВЦЭМ!$D$10+'СЕТ СН'!$F$5-'СЕТ СН'!$F$17</f>
        <v>3242.2022038099999</v>
      </c>
      <c r="L36" s="36">
        <f>SUMIFS(СВЦЭМ!$C$33:$C$776,СВЦЭМ!$A$33:$A$776,$A36,СВЦЭМ!$B$33:$B$776,L$11)+'СЕТ СН'!$F$9+СВЦЭМ!$D$10+'СЕТ СН'!$F$5-'СЕТ СН'!$F$17</f>
        <v>3252.6875541700001</v>
      </c>
      <c r="M36" s="36">
        <f>SUMIFS(СВЦЭМ!$C$33:$C$776,СВЦЭМ!$A$33:$A$776,$A36,СВЦЭМ!$B$33:$B$776,M$11)+'СЕТ СН'!$F$9+СВЦЭМ!$D$10+'СЕТ СН'!$F$5-'СЕТ СН'!$F$17</f>
        <v>3210.77879325</v>
      </c>
      <c r="N36" s="36">
        <f>SUMIFS(СВЦЭМ!$C$33:$C$776,СВЦЭМ!$A$33:$A$776,$A36,СВЦЭМ!$B$33:$B$776,N$11)+'СЕТ СН'!$F$9+СВЦЭМ!$D$10+'СЕТ СН'!$F$5-'СЕТ СН'!$F$17</f>
        <v>3169.9523752099999</v>
      </c>
      <c r="O36" s="36">
        <f>SUMIFS(СВЦЭМ!$C$33:$C$776,СВЦЭМ!$A$33:$A$776,$A36,СВЦЭМ!$B$33:$B$776,O$11)+'СЕТ СН'!$F$9+СВЦЭМ!$D$10+'СЕТ СН'!$F$5-'СЕТ СН'!$F$17</f>
        <v>3147.9843010100003</v>
      </c>
      <c r="P36" s="36">
        <f>SUMIFS(СВЦЭМ!$C$33:$C$776,СВЦЭМ!$A$33:$A$776,$A36,СВЦЭМ!$B$33:$B$776,P$11)+'СЕТ СН'!$F$9+СВЦЭМ!$D$10+'СЕТ СН'!$F$5-'СЕТ СН'!$F$17</f>
        <v>3143.4827441400002</v>
      </c>
      <c r="Q36" s="36">
        <f>SUMIFS(СВЦЭМ!$C$33:$C$776,СВЦЭМ!$A$33:$A$776,$A36,СВЦЭМ!$B$33:$B$776,Q$11)+'СЕТ СН'!$F$9+СВЦЭМ!$D$10+'СЕТ СН'!$F$5-'СЕТ СН'!$F$17</f>
        <v>3140.3621738800002</v>
      </c>
      <c r="R36" s="36">
        <f>SUMIFS(СВЦЭМ!$C$33:$C$776,СВЦЭМ!$A$33:$A$776,$A36,СВЦЭМ!$B$33:$B$776,R$11)+'СЕТ СН'!$F$9+СВЦЭМ!$D$10+'СЕТ СН'!$F$5-'СЕТ СН'!$F$17</f>
        <v>3141.0396002400003</v>
      </c>
      <c r="S36" s="36">
        <f>SUMIFS(СВЦЭМ!$C$33:$C$776,СВЦЭМ!$A$33:$A$776,$A36,СВЦЭМ!$B$33:$B$776,S$11)+'СЕТ СН'!$F$9+СВЦЭМ!$D$10+'СЕТ СН'!$F$5-'СЕТ СН'!$F$17</f>
        <v>3143.5727482900002</v>
      </c>
      <c r="T36" s="36">
        <f>SUMIFS(СВЦЭМ!$C$33:$C$776,СВЦЭМ!$A$33:$A$776,$A36,СВЦЭМ!$B$33:$B$776,T$11)+'СЕТ СН'!$F$9+СВЦЭМ!$D$10+'СЕТ СН'!$F$5-'СЕТ СН'!$F$17</f>
        <v>3133.89313494</v>
      </c>
      <c r="U36" s="36">
        <f>SUMIFS(СВЦЭМ!$C$33:$C$776,СВЦЭМ!$A$33:$A$776,$A36,СВЦЭМ!$B$33:$B$776,U$11)+'СЕТ СН'!$F$9+СВЦЭМ!$D$10+'СЕТ СН'!$F$5-'СЕТ СН'!$F$17</f>
        <v>3146.9748385299999</v>
      </c>
      <c r="V36" s="36">
        <f>SUMIFS(СВЦЭМ!$C$33:$C$776,СВЦЭМ!$A$33:$A$776,$A36,СВЦЭМ!$B$33:$B$776,V$11)+'СЕТ СН'!$F$9+СВЦЭМ!$D$10+'СЕТ СН'!$F$5-'СЕТ СН'!$F$17</f>
        <v>3159.94195412</v>
      </c>
      <c r="W36" s="36">
        <f>SUMIFS(СВЦЭМ!$C$33:$C$776,СВЦЭМ!$A$33:$A$776,$A36,СВЦЭМ!$B$33:$B$776,W$11)+'СЕТ СН'!$F$9+СВЦЭМ!$D$10+'СЕТ СН'!$F$5-'СЕТ СН'!$F$17</f>
        <v>3146.5687879900001</v>
      </c>
      <c r="X36" s="36">
        <f>SUMIFS(СВЦЭМ!$C$33:$C$776,СВЦЭМ!$A$33:$A$776,$A36,СВЦЭМ!$B$33:$B$776,X$11)+'СЕТ СН'!$F$9+СВЦЭМ!$D$10+'СЕТ СН'!$F$5-'СЕТ СН'!$F$17</f>
        <v>3175.8904604300001</v>
      </c>
      <c r="Y36" s="36">
        <f>SUMIFS(СВЦЭМ!$C$33:$C$776,СВЦЭМ!$A$33:$A$776,$A36,СВЦЭМ!$B$33:$B$776,Y$11)+'СЕТ СН'!$F$9+СВЦЭМ!$D$10+'СЕТ СН'!$F$5-'СЕТ СН'!$F$17</f>
        <v>3257.80921691</v>
      </c>
    </row>
    <row r="37" spans="1:25" ht="15.75" x14ac:dyDescent="0.2">
      <c r="A37" s="35">
        <f t="shared" si="0"/>
        <v>44100</v>
      </c>
      <c r="B37" s="36">
        <f>SUMIFS(СВЦЭМ!$C$33:$C$776,СВЦЭМ!$A$33:$A$776,$A37,СВЦЭМ!$B$33:$B$776,B$11)+'СЕТ СН'!$F$9+СВЦЭМ!$D$10+'СЕТ СН'!$F$5-'СЕТ СН'!$F$17</f>
        <v>3328.1174049400001</v>
      </c>
      <c r="C37" s="36">
        <f>SUMIFS(СВЦЭМ!$C$33:$C$776,СВЦЭМ!$A$33:$A$776,$A37,СВЦЭМ!$B$33:$B$776,C$11)+'СЕТ СН'!$F$9+СВЦЭМ!$D$10+'СЕТ СН'!$F$5-'СЕТ СН'!$F$17</f>
        <v>3357.50052727</v>
      </c>
      <c r="D37" s="36">
        <f>SUMIFS(СВЦЭМ!$C$33:$C$776,СВЦЭМ!$A$33:$A$776,$A37,СВЦЭМ!$B$33:$B$776,D$11)+'СЕТ СН'!$F$9+СВЦЭМ!$D$10+'СЕТ СН'!$F$5-'СЕТ СН'!$F$17</f>
        <v>3372.9555755000001</v>
      </c>
      <c r="E37" s="36">
        <f>SUMIFS(СВЦЭМ!$C$33:$C$776,СВЦЭМ!$A$33:$A$776,$A37,СВЦЭМ!$B$33:$B$776,E$11)+'СЕТ СН'!$F$9+СВЦЭМ!$D$10+'СЕТ СН'!$F$5-'СЕТ СН'!$F$17</f>
        <v>3386.6982550000002</v>
      </c>
      <c r="F37" s="36">
        <f>SUMIFS(СВЦЭМ!$C$33:$C$776,СВЦЭМ!$A$33:$A$776,$A37,СВЦЭМ!$B$33:$B$776,F$11)+'СЕТ СН'!$F$9+СВЦЭМ!$D$10+'СЕТ СН'!$F$5-'СЕТ СН'!$F$17</f>
        <v>3391.6214268600002</v>
      </c>
      <c r="G37" s="36">
        <f>SUMIFS(СВЦЭМ!$C$33:$C$776,СВЦЭМ!$A$33:$A$776,$A37,СВЦЭМ!$B$33:$B$776,G$11)+'СЕТ СН'!$F$9+СВЦЭМ!$D$10+'СЕТ СН'!$F$5-'СЕТ СН'!$F$17</f>
        <v>3380.9957330299999</v>
      </c>
      <c r="H37" s="36">
        <f>SUMIFS(СВЦЭМ!$C$33:$C$776,СВЦЭМ!$A$33:$A$776,$A37,СВЦЭМ!$B$33:$B$776,H$11)+'СЕТ СН'!$F$9+СВЦЭМ!$D$10+'СЕТ СН'!$F$5-'СЕТ СН'!$F$17</f>
        <v>3357.1942437100001</v>
      </c>
      <c r="I37" s="36">
        <f>SUMIFS(СВЦЭМ!$C$33:$C$776,СВЦЭМ!$A$33:$A$776,$A37,СВЦЭМ!$B$33:$B$776,I$11)+'СЕТ СН'!$F$9+СВЦЭМ!$D$10+'СЕТ СН'!$F$5-'СЕТ СН'!$F$17</f>
        <v>3316.8047552799999</v>
      </c>
      <c r="J37" s="36">
        <f>SUMIFS(СВЦЭМ!$C$33:$C$776,СВЦЭМ!$A$33:$A$776,$A37,СВЦЭМ!$B$33:$B$776,J$11)+'СЕТ СН'!$F$9+СВЦЭМ!$D$10+'СЕТ СН'!$F$5-'СЕТ СН'!$F$17</f>
        <v>3279.1644838100001</v>
      </c>
      <c r="K37" s="36">
        <f>SUMIFS(СВЦЭМ!$C$33:$C$776,СВЦЭМ!$A$33:$A$776,$A37,СВЦЭМ!$B$33:$B$776,K$11)+'СЕТ СН'!$F$9+СВЦЭМ!$D$10+'СЕТ СН'!$F$5-'СЕТ СН'!$F$17</f>
        <v>3256.26308715</v>
      </c>
      <c r="L37" s="36">
        <f>SUMIFS(СВЦЭМ!$C$33:$C$776,СВЦЭМ!$A$33:$A$776,$A37,СВЦЭМ!$B$33:$B$776,L$11)+'СЕТ СН'!$F$9+СВЦЭМ!$D$10+'СЕТ СН'!$F$5-'СЕТ СН'!$F$17</f>
        <v>3246.4040096899998</v>
      </c>
      <c r="M37" s="36">
        <f>SUMIFS(СВЦЭМ!$C$33:$C$776,СВЦЭМ!$A$33:$A$776,$A37,СВЦЭМ!$B$33:$B$776,M$11)+'СЕТ СН'!$F$9+СВЦЭМ!$D$10+'СЕТ СН'!$F$5-'СЕТ СН'!$F$17</f>
        <v>3203.5919048599999</v>
      </c>
      <c r="N37" s="36">
        <f>SUMIFS(СВЦЭМ!$C$33:$C$776,СВЦЭМ!$A$33:$A$776,$A37,СВЦЭМ!$B$33:$B$776,N$11)+'СЕТ СН'!$F$9+СВЦЭМ!$D$10+'СЕТ СН'!$F$5-'СЕТ СН'!$F$17</f>
        <v>3169.5110435900001</v>
      </c>
      <c r="O37" s="36">
        <f>SUMIFS(СВЦЭМ!$C$33:$C$776,СВЦЭМ!$A$33:$A$776,$A37,СВЦЭМ!$B$33:$B$776,O$11)+'СЕТ СН'!$F$9+СВЦЭМ!$D$10+'СЕТ СН'!$F$5-'СЕТ СН'!$F$17</f>
        <v>3152.9106219800001</v>
      </c>
      <c r="P37" s="36">
        <f>SUMIFS(СВЦЭМ!$C$33:$C$776,СВЦЭМ!$A$33:$A$776,$A37,СВЦЭМ!$B$33:$B$776,P$11)+'СЕТ СН'!$F$9+СВЦЭМ!$D$10+'СЕТ СН'!$F$5-'СЕТ СН'!$F$17</f>
        <v>3151.7998626600001</v>
      </c>
      <c r="Q37" s="36">
        <f>SUMIFS(СВЦЭМ!$C$33:$C$776,СВЦЭМ!$A$33:$A$776,$A37,СВЦЭМ!$B$33:$B$776,Q$11)+'СЕТ СН'!$F$9+СВЦЭМ!$D$10+'СЕТ СН'!$F$5-'СЕТ СН'!$F$17</f>
        <v>3151.4159721699998</v>
      </c>
      <c r="R37" s="36">
        <f>SUMIFS(СВЦЭМ!$C$33:$C$776,СВЦЭМ!$A$33:$A$776,$A37,СВЦЭМ!$B$33:$B$776,R$11)+'СЕТ СН'!$F$9+СВЦЭМ!$D$10+'СЕТ СН'!$F$5-'СЕТ СН'!$F$17</f>
        <v>3145.7447808699999</v>
      </c>
      <c r="S37" s="36">
        <f>SUMIFS(СВЦЭМ!$C$33:$C$776,СВЦЭМ!$A$33:$A$776,$A37,СВЦЭМ!$B$33:$B$776,S$11)+'СЕТ СН'!$F$9+СВЦЭМ!$D$10+'СЕТ СН'!$F$5-'СЕТ СН'!$F$17</f>
        <v>3145.7028956900003</v>
      </c>
      <c r="T37" s="36">
        <f>SUMIFS(СВЦЭМ!$C$33:$C$776,СВЦЭМ!$A$33:$A$776,$A37,СВЦЭМ!$B$33:$B$776,T$11)+'СЕТ СН'!$F$9+СВЦЭМ!$D$10+'СЕТ СН'!$F$5-'СЕТ СН'!$F$17</f>
        <v>3141.0353287799999</v>
      </c>
      <c r="U37" s="36">
        <f>SUMIFS(СВЦЭМ!$C$33:$C$776,СВЦЭМ!$A$33:$A$776,$A37,СВЦЭМ!$B$33:$B$776,U$11)+'СЕТ СН'!$F$9+СВЦЭМ!$D$10+'СЕТ СН'!$F$5-'СЕТ СН'!$F$17</f>
        <v>3157.9031044100002</v>
      </c>
      <c r="V37" s="36">
        <f>SUMIFS(СВЦЭМ!$C$33:$C$776,СВЦЭМ!$A$33:$A$776,$A37,СВЦЭМ!$B$33:$B$776,V$11)+'СЕТ СН'!$F$9+СВЦЭМ!$D$10+'СЕТ СН'!$F$5-'СЕТ СН'!$F$17</f>
        <v>3160.0601598900003</v>
      </c>
      <c r="W37" s="36">
        <f>SUMIFS(СВЦЭМ!$C$33:$C$776,СВЦЭМ!$A$33:$A$776,$A37,СВЦЭМ!$B$33:$B$776,W$11)+'СЕТ СН'!$F$9+СВЦЭМ!$D$10+'СЕТ СН'!$F$5-'СЕТ СН'!$F$17</f>
        <v>3139.0540676400001</v>
      </c>
      <c r="X37" s="36">
        <f>SUMIFS(СВЦЭМ!$C$33:$C$776,СВЦЭМ!$A$33:$A$776,$A37,СВЦЭМ!$B$33:$B$776,X$11)+'СЕТ СН'!$F$9+СВЦЭМ!$D$10+'СЕТ СН'!$F$5-'СЕТ СН'!$F$17</f>
        <v>3167.9202203100003</v>
      </c>
      <c r="Y37" s="36">
        <f>SUMIFS(СВЦЭМ!$C$33:$C$776,СВЦЭМ!$A$33:$A$776,$A37,СВЦЭМ!$B$33:$B$776,Y$11)+'СЕТ СН'!$F$9+СВЦЭМ!$D$10+'СЕТ СН'!$F$5-'СЕТ СН'!$F$17</f>
        <v>3253.3611332999999</v>
      </c>
    </row>
    <row r="38" spans="1:25" ht="15.75" x14ac:dyDescent="0.2">
      <c r="A38" s="35">
        <f t="shared" si="0"/>
        <v>44101</v>
      </c>
      <c r="B38" s="36">
        <f>SUMIFS(СВЦЭМ!$C$33:$C$776,СВЦЭМ!$A$33:$A$776,$A38,СВЦЭМ!$B$33:$B$776,B$11)+'СЕТ СН'!$F$9+СВЦЭМ!$D$10+'СЕТ СН'!$F$5-'СЕТ СН'!$F$17</f>
        <v>3310.6024855999999</v>
      </c>
      <c r="C38" s="36">
        <f>SUMIFS(СВЦЭМ!$C$33:$C$776,СВЦЭМ!$A$33:$A$776,$A38,СВЦЭМ!$B$33:$B$776,C$11)+'СЕТ СН'!$F$9+СВЦЭМ!$D$10+'СЕТ СН'!$F$5-'СЕТ СН'!$F$17</f>
        <v>3333.6110888600001</v>
      </c>
      <c r="D38" s="36">
        <f>SUMIFS(СВЦЭМ!$C$33:$C$776,СВЦЭМ!$A$33:$A$776,$A38,СВЦЭМ!$B$33:$B$776,D$11)+'СЕТ СН'!$F$9+СВЦЭМ!$D$10+'СЕТ СН'!$F$5-'СЕТ СН'!$F$17</f>
        <v>3356.2993453399999</v>
      </c>
      <c r="E38" s="36">
        <f>SUMIFS(СВЦЭМ!$C$33:$C$776,СВЦЭМ!$A$33:$A$776,$A38,СВЦЭМ!$B$33:$B$776,E$11)+'СЕТ СН'!$F$9+СВЦЭМ!$D$10+'СЕТ СН'!$F$5-'СЕТ СН'!$F$17</f>
        <v>3366.8753151700002</v>
      </c>
      <c r="F38" s="36">
        <f>SUMIFS(СВЦЭМ!$C$33:$C$776,СВЦЭМ!$A$33:$A$776,$A38,СВЦЭМ!$B$33:$B$776,F$11)+'СЕТ СН'!$F$9+СВЦЭМ!$D$10+'СЕТ СН'!$F$5-'СЕТ СН'!$F$17</f>
        <v>3369.8125716599998</v>
      </c>
      <c r="G38" s="36">
        <f>SUMIFS(СВЦЭМ!$C$33:$C$776,СВЦЭМ!$A$33:$A$776,$A38,СВЦЭМ!$B$33:$B$776,G$11)+'СЕТ СН'!$F$9+СВЦЭМ!$D$10+'СЕТ СН'!$F$5-'СЕТ СН'!$F$17</f>
        <v>3364.8973600500003</v>
      </c>
      <c r="H38" s="36">
        <f>SUMIFS(СВЦЭМ!$C$33:$C$776,СВЦЭМ!$A$33:$A$776,$A38,СВЦЭМ!$B$33:$B$776,H$11)+'СЕТ СН'!$F$9+СВЦЭМ!$D$10+'СЕТ СН'!$F$5-'СЕТ СН'!$F$17</f>
        <v>3346.41218738</v>
      </c>
      <c r="I38" s="36">
        <f>SUMIFS(СВЦЭМ!$C$33:$C$776,СВЦЭМ!$A$33:$A$776,$A38,СВЦЭМ!$B$33:$B$776,I$11)+'СЕТ СН'!$F$9+СВЦЭМ!$D$10+'СЕТ СН'!$F$5-'СЕТ СН'!$F$17</f>
        <v>3318.46802819</v>
      </c>
      <c r="J38" s="36">
        <f>SUMIFS(СВЦЭМ!$C$33:$C$776,СВЦЭМ!$A$33:$A$776,$A38,СВЦЭМ!$B$33:$B$776,J$11)+'СЕТ СН'!$F$9+СВЦЭМ!$D$10+'СЕТ СН'!$F$5-'СЕТ СН'!$F$17</f>
        <v>3278.8259870000002</v>
      </c>
      <c r="K38" s="36">
        <f>SUMIFS(СВЦЭМ!$C$33:$C$776,СВЦЭМ!$A$33:$A$776,$A38,СВЦЭМ!$B$33:$B$776,K$11)+'СЕТ СН'!$F$9+СВЦЭМ!$D$10+'СЕТ СН'!$F$5-'СЕТ СН'!$F$17</f>
        <v>3245.43368332</v>
      </c>
      <c r="L38" s="36">
        <f>SUMIFS(СВЦЭМ!$C$33:$C$776,СВЦЭМ!$A$33:$A$776,$A38,СВЦЭМ!$B$33:$B$776,L$11)+'СЕТ СН'!$F$9+СВЦЭМ!$D$10+'СЕТ СН'!$F$5-'СЕТ СН'!$F$17</f>
        <v>3229.0291954100003</v>
      </c>
      <c r="M38" s="36">
        <f>SUMIFS(СВЦЭМ!$C$33:$C$776,СВЦЭМ!$A$33:$A$776,$A38,СВЦЭМ!$B$33:$B$776,M$11)+'СЕТ СН'!$F$9+СВЦЭМ!$D$10+'СЕТ СН'!$F$5-'СЕТ СН'!$F$17</f>
        <v>3185.99705339</v>
      </c>
      <c r="N38" s="36">
        <f>SUMIFS(СВЦЭМ!$C$33:$C$776,СВЦЭМ!$A$33:$A$776,$A38,СВЦЭМ!$B$33:$B$776,N$11)+'СЕТ СН'!$F$9+СВЦЭМ!$D$10+'СЕТ СН'!$F$5-'СЕТ СН'!$F$17</f>
        <v>3142.42198444</v>
      </c>
      <c r="O38" s="36">
        <f>SUMIFS(СВЦЭМ!$C$33:$C$776,СВЦЭМ!$A$33:$A$776,$A38,СВЦЭМ!$B$33:$B$776,O$11)+'СЕТ СН'!$F$9+СВЦЭМ!$D$10+'СЕТ СН'!$F$5-'СЕТ СН'!$F$17</f>
        <v>3125.7807027399999</v>
      </c>
      <c r="P38" s="36">
        <f>SUMIFS(СВЦЭМ!$C$33:$C$776,СВЦЭМ!$A$33:$A$776,$A38,СВЦЭМ!$B$33:$B$776,P$11)+'СЕТ СН'!$F$9+СВЦЭМ!$D$10+'СЕТ СН'!$F$5-'СЕТ СН'!$F$17</f>
        <v>3126.9604211599999</v>
      </c>
      <c r="Q38" s="36">
        <f>SUMIFS(СВЦЭМ!$C$33:$C$776,СВЦЭМ!$A$33:$A$776,$A38,СВЦЭМ!$B$33:$B$776,Q$11)+'СЕТ СН'!$F$9+СВЦЭМ!$D$10+'СЕТ СН'!$F$5-'СЕТ СН'!$F$17</f>
        <v>3128.6168579</v>
      </c>
      <c r="R38" s="36">
        <f>SUMIFS(СВЦЭМ!$C$33:$C$776,СВЦЭМ!$A$33:$A$776,$A38,СВЦЭМ!$B$33:$B$776,R$11)+'СЕТ СН'!$F$9+СВЦЭМ!$D$10+'СЕТ СН'!$F$5-'СЕТ СН'!$F$17</f>
        <v>3128.4653874300002</v>
      </c>
      <c r="S38" s="36">
        <f>SUMIFS(СВЦЭМ!$C$33:$C$776,СВЦЭМ!$A$33:$A$776,$A38,СВЦЭМ!$B$33:$B$776,S$11)+'СЕТ СН'!$F$9+СВЦЭМ!$D$10+'СЕТ СН'!$F$5-'СЕТ СН'!$F$17</f>
        <v>3123.4910348799999</v>
      </c>
      <c r="T38" s="36">
        <f>SUMIFS(СВЦЭМ!$C$33:$C$776,СВЦЭМ!$A$33:$A$776,$A38,СВЦЭМ!$B$33:$B$776,T$11)+'СЕТ СН'!$F$9+СВЦЭМ!$D$10+'СЕТ СН'!$F$5-'СЕТ СН'!$F$17</f>
        <v>3127.1034472000001</v>
      </c>
      <c r="U38" s="36">
        <f>SUMIFS(СВЦЭМ!$C$33:$C$776,СВЦЭМ!$A$33:$A$776,$A38,СВЦЭМ!$B$33:$B$776,U$11)+'СЕТ СН'!$F$9+СВЦЭМ!$D$10+'СЕТ СН'!$F$5-'СЕТ СН'!$F$17</f>
        <v>3161.0137296100002</v>
      </c>
      <c r="V38" s="36">
        <f>SUMIFS(СВЦЭМ!$C$33:$C$776,СВЦЭМ!$A$33:$A$776,$A38,СВЦЭМ!$B$33:$B$776,V$11)+'СЕТ СН'!$F$9+СВЦЭМ!$D$10+'СЕТ СН'!$F$5-'СЕТ СН'!$F$17</f>
        <v>3168.1990099</v>
      </c>
      <c r="W38" s="36">
        <f>SUMIFS(СВЦЭМ!$C$33:$C$776,СВЦЭМ!$A$33:$A$776,$A38,СВЦЭМ!$B$33:$B$776,W$11)+'СЕТ СН'!$F$9+СВЦЭМ!$D$10+'СЕТ СН'!$F$5-'СЕТ СН'!$F$17</f>
        <v>3150.60352844</v>
      </c>
      <c r="X38" s="36">
        <f>SUMIFS(СВЦЭМ!$C$33:$C$776,СВЦЭМ!$A$33:$A$776,$A38,СВЦЭМ!$B$33:$B$776,X$11)+'СЕТ СН'!$F$9+СВЦЭМ!$D$10+'СЕТ СН'!$F$5-'СЕТ СН'!$F$17</f>
        <v>3135.57565849</v>
      </c>
      <c r="Y38" s="36">
        <f>SUMIFS(СВЦЭМ!$C$33:$C$776,СВЦЭМ!$A$33:$A$776,$A38,СВЦЭМ!$B$33:$B$776,Y$11)+'СЕТ СН'!$F$9+СВЦЭМ!$D$10+'СЕТ СН'!$F$5-'СЕТ СН'!$F$17</f>
        <v>3228.8036998100001</v>
      </c>
    </row>
    <row r="39" spans="1:25" ht="15.75" x14ac:dyDescent="0.2">
      <c r="A39" s="35">
        <f t="shared" si="0"/>
        <v>44102</v>
      </c>
      <c r="B39" s="36">
        <f>SUMIFS(СВЦЭМ!$C$33:$C$776,СВЦЭМ!$A$33:$A$776,$A39,СВЦЭМ!$B$33:$B$776,B$11)+'СЕТ СН'!$F$9+СВЦЭМ!$D$10+'СЕТ СН'!$F$5-'СЕТ СН'!$F$17</f>
        <v>3300.7492213800001</v>
      </c>
      <c r="C39" s="36">
        <f>SUMIFS(СВЦЭМ!$C$33:$C$776,СВЦЭМ!$A$33:$A$776,$A39,СВЦЭМ!$B$33:$B$776,C$11)+'СЕТ СН'!$F$9+СВЦЭМ!$D$10+'СЕТ СН'!$F$5-'СЕТ СН'!$F$17</f>
        <v>3319.8937004600002</v>
      </c>
      <c r="D39" s="36">
        <f>SUMIFS(СВЦЭМ!$C$33:$C$776,СВЦЭМ!$A$33:$A$776,$A39,СВЦЭМ!$B$33:$B$776,D$11)+'СЕТ СН'!$F$9+СВЦЭМ!$D$10+'СЕТ СН'!$F$5-'СЕТ СН'!$F$17</f>
        <v>3329.8520047500001</v>
      </c>
      <c r="E39" s="36">
        <f>SUMIFS(СВЦЭМ!$C$33:$C$776,СВЦЭМ!$A$33:$A$776,$A39,СВЦЭМ!$B$33:$B$776,E$11)+'СЕТ СН'!$F$9+СВЦЭМ!$D$10+'СЕТ СН'!$F$5-'СЕТ СН'!$F$17</f>
        <v>3340.6024290099999</v>
      </c>
      <c r="F39" s="36">
        <f>SUMIFS(СВЦЭМ!$C$33:$C$776,СВЦЭМ!$A$33:$A$776,$A39,СВЦЭМ!$B$33:$B$776,F$11)+'СЕТ СН'!$F$9+СВЦЭМ!$D$10+'СЕТ СН'!$F$5-'СЕТ СН'!$F$17</f>
        <v>3346.55407758</v>
      </c>
      <c r="G39" s="36">
        <f>SUMIFS(СВЦЭМ!$C$33:$C$776,СВЦЭМ!$A$33:$A$776,$A39,СВЦЭМ!$B$33:$B$776,G$11)+'СЕТ СН'!$F$9+СВЦЭМ!$D$10+'СЕТ СН'!$F$5-'СЕТ СН'!$F$17</f>
        <v>3333.2652606900001</v>
      </c>
      <c r="H39" s="36">
        <f>SUMIFS(СВЦЭМ!$C$33:$C$776,СВЦЭМ!$A$33:$A$776,$A39,СВЦЭМ!$B$33:$B$776,H$11)+'СЕТ СН'!$F$9+СВЦЭМ!$D$10+'СЕТ СН'!$F$5-'СЕТ СН'!$F$17</f>
        <v>3291.03022065</v>
      </c>
      <c r="I39" s="36">
        <f>SUMIFS(СВЦЭМ!$C$33:$C$776,СВЦЭМ!$A$33:$A$776,$A39,СВЦЭМ!$B$33:$B$776,I$11)+'СЕТ СН'!$F$9+СВЦЭМ!$D$10+'СЕТ СН'!$F$5-'СЕТ СН'!$F$17</f>
        <v>3274.3548178999999</v>
      </c>
      <c r="J39" s="36">
        <f>SUMIFS(СВЦЭМ!$C$33:$C$776,СВЦЭМ!$A$33:$A$776,$A39,СВЦЭМ!$B$33:$B$776,J$11)+'СЕТ СН'!$F$9+СВЦЭМ!$D$10+'СЕТ СН'!$F$5-'СЕТ СН'!$F$17</f>
        <v>3237.8888261299999</v>
      </c>
      <c r="K39" s="36">
        <f>SUMIFS(СВЦЭМ!$C$33:$C$776,СВЦЭМ!$A$33:$A$776,$A39,СВЦЭМ!$B$33:$B$776,K$11)+'СЕТ СН'!$F$9+СВЦЭМ!$D$10+'СЕТ СН'!$F$5-'СЕТ СН'!$F$17</f>
        <v>3222.7701970200001</v>
      </c>
      <c r="L39" s="36">
        <f>SUMIFS(СВЦЭМ!$C$33:$C$776,СВЦЭМ!$A$33:$A$776,$A39,СВЦЭМ!$B$33:$B$776,L$11)+'СЕТ СН'!$F$9+СВЦЭМ!$D$10+'СЕТ СН'!$F$5-'СЕТ СН'!$F$17</f>
        <v>3224.6272807700002</v>
      </c>
      <c r="M39" s="36">
        <f>SUMIFS(СВЦЭМ!$C$33:$C$776,СВЦЭМ!$A$33:$A$776,$A39,СВЦЭМ!$B$33:$B$776,M$11)+'СЕТ СН'!$F$9+СВЦЭМ!$D$10+'СЕТ СН'!$F$5-'СЕТ СН'!$F$17</f>
        <v>3183.1431062000001</v>
      </c>
      <c r="N39" s="36">
        <f>SUMIFS(СВЦЭМ!$C$33:$C$776,СВЦЭМ!$A$33:$A$776,$A39,СВЦЭМ!$B$33:$B$776,N$11)+'СЕТ СН'!$F$9+СВЦЭМ!$D$10+'СЕТ СН'!$F$5-'СЕТ СН'!$F$17</f>
        <v>3135.7061022600001</v>
      </c>
      <c r="O39" s="36">
        <f>SUMIFS(СВЦЭМ!$C$33:$C$776,СВЦЭМ!$A$33:$A$776,$A39,СВЦЭМ!$B$33:$B$776,O$11)+'СЕТ СН'!$F$9+СВЦЭМ!$D$10+'СЕТ СН'!$F$5-'СЕТ СН'!$F$17</f>
        <v>3119.07175504</v>
      </c>
      <c r="P39" s="36">
        <f>SUMIFS(СВЦЭМ!$C$33:$C$776,СВЦЭМ!$A$33:$A$776,$A39,СВЦЭМ!$B$33:$B$776,P$11)+'СЕТ СН'!$F$9+СВЦЭМ!$D$10+'СЕТ СН'!$F$5-'СЕТ СН'!$F$17</f>
        <v>3112.1082658</v>
      </c>
      <c r="Q39" s="36">
        <f>SUMIFS(СВЦЭМ!$C$33:$C$776,СВЦЭМ!$A$33:$A$776,$A39,СВЦЭМ!$B$33:$B$776,Q$11)+'СЕТ СН'!$F$9+СВЦЭМ!$D$10+'СЕТ СН'!$F$5-'СЕТ СН'!$F$17</f>
        <v>3112.0151399000001</v>
      </c>
      <c r="R39" s="36">
        <f>SUMIFS(СВЦЭМ!$C$33:$C$776,СВЦЭМ!$A$33:$A$776,$A39,СВЦЭМ!$B$33:$B$776,R$11)+'СЕТ СН'!$F$9+СВЦЭМ!$D$10+'СЕТ СН'!$F$5-'СЕТ СН'!$F$17</f>
        <v>3102.47031715</v>
      </c>
      <c r="S39" s="36">
        <f>SUMIFS(СВЦЭМ!$C$33:$C$776,СВЦЭМ!$A$33:$A$776,$A39,СВЦЭМ!$B$33:$B$776,S$11)+'СЕТ СН'!$F$9+СВЦЭМ!$D$10+'СЕТ СН'!$F$5-'СЕТ СН'!$F$17</f>
        <v>3120.9658320200001</v>
      </c>
      <c r="T39" s="36">
        <f>SUMIFS(СВЦЭМ!$C$33:$C$776,СВЦЭМ!$A$33:$A$776,$A39,СВЦЭМ!$B$33:$B$776,T$11)+'СЕТ СН'!$F$9+СВЦЭМ!$D$10+'СЕТ СН'!$F$5-'СЕТ СН'!$F$17</f>
        <v>3135.56436725</v>
      </c>
      <c r="U39" s="36">
        <f>SUMIFS(СВЦЭМ!$C$33:$C$776,СВЦЭМ!$A$33:$A$776,$A39,СВЦЭМ!$B$33:$B$776,U$11)+'СЕТ СН'!$F$9+СВЦЭМ!$D$10+'СЕТ СН'!$F$5-'СЕТ СН'!$F$17</f>
        <v>3161.3066140700003</v>
      </c>
      <c r="V39" s="36">
        <f>SUMIFS(СВЦЭМ!$C$33:$C$776,СВЦЭМ!$A$33:$A$776,$A39,СВЦЭМ!$B$33:$B$776,V$11)+'СЕТ СН'!$F$9+СВЦЭМ!$D$10+'СЕТ СН'!$F$5-'СЕТ СН'!$F$17</f>
        <v>3151.30619002</v>
      </c>
      <c r="W39" s="36">
        <f>SUMIFS(СВЦЭМ!$C$33:$C$776,СВЦЭМ!$A$33:$A$776,$A39,СВЦЭМ!$B$33:$B$776,W$11)+'СЕТ СН'!$F$9+СВЦЭМ!$D$10+'СЕТ СН'!$F$5-'СЕТ СН'!$F$17</f>
        <v>3134.3344995799998</v>
      </c>
      <c r="X39" s="36">
        <f>SUMIFS(СВЦЭМ!$C$33:$C$776,СВЦЭМ!$A$33:$A$776,$A39,СВЦЭМ!$B$33:$B$776,X$11)+'СЕТ СН'!$F$9+СВЦЭМ!$D$10+'СЕТ СН'!$F$5-'СЕТ СН'!$F$17</f>
        <v>3139.0289542099999</v>
      </c>
      <c r="Y39" s="36">
        <f>SUMIFS(СВЦЭМ!$C$33:$C$776,СВЦЭМ!$A$33:$A$776,$A39,СВЦЭМ!$B$33:$B$776,Y$11)+'СЕТ СН'!$F$9+СВЦЭМ!$D$10+'СЕТ СН'!$F$5-'СЕТ СН'!$F$17</f>
        <v>3217.0052938399999</v>
      </c>
    </row>
    <row r="40" spans="1:25" ht="15.75" x14ac:dyDescent="0.2">
      <c r="A40" s="35">
        <f t="shared" si="0"/>
        <v>44103</v>
      </c>
      <c r="B40" s="36">
        <f>SUMIFS(СВЦЭМ!$C$33:$C$776,СВЦЭМ!$A$33:$A$776,$A40,СВЦЭМ!$B$33:$B$776,B$11)+'СЕТ СН'!$F$9+СВЦЭМ!$D$10+'СЕТ СН'!$F$5-'СЕТ СН'!$F$17</f>
        <v>3275.9036294799998</v>
      </c>
      <c r="C40" s="36">
        <f>SUMIFS(СВЦЭМ!$C$33:$C$776,СВЦЭМ!$A$33:$A$776,$A40,СВЦЭМ!$B$33:$B$776,C$11)+'СЕТ СН'!$F$9+СВЦЭМ!$D$10+'СЕТ СН'!$F$5-'СЕТ СН'!$F$17</f>
        <v>3306.2192303400002</v>
      </c>
      <c r="D40" s="36">
        <f>SUMIFS(СВЦЭМ!$C$33:$C$776,СВЦЭМ!$A$33:$A$776,$A40,СВЦЭМ!$B$33:$B$776,D$11)+'СЕТ СН'!$F$9+СВЦЭМ!$D$10+'СЕТ СН'!$F$5-'СЕТ СН'!$F$17</f>
        <v>3322.91676474</v>
      </c>
      <c r="E40" s="36">
        <f>SUMIFS(СВЦЭМ!$C$33:$C$776,СВЦЭМ!$A$33:$A$776,$A40,СВЦЭМ!$B$33:$B$776,E$11)+'СЕТ СН'!$F$9+СВЦЭМ!$D$10+'СЕТ СН'!$F$5-'СЕТ СН'!$F$17</f>
        <v>3341.8716007100002</v>
      </c>
      <c r="F40" s="36">
        <f>SUMIFS(СВЦЭМ!$C$33:$C$776,СВЦЭМ!$A$33:$A$776,$A40,СВЦЭМ!$B$33:$B$776,F$11)+'СЕТ СН'!$F$9+СВЦЭМ!$D$10+'СЕТ СН'!$F$5-'СЕТ СН'!$F$17</f>
        <v>3343.2112223499998</v>
      </c>
      <c r="G40" s="36">
        <f>SUMIFS(СВЦЭМ!$C$33:$C$776,СВЦЭМ!$A$33:$A$776,$A40,СВЦЭМ!$B$33:$B$776,G$11)+'СЕТ СН'!$F$9+СВЦЭМ!$D$10+'СЕТ СН'!$F$5-'СЕТ СН'!$F$17</f>
        <v>3326.2941680100002</v>
      </c>
      <c r="H40" s="36">
        <f>SUMIFS(СВЦЭМ!$C$33:$C$776,СВЦЭМ!$A$33:$A$776,$A40,СВЦЭМ!$B$33:$B$776,H$11)+'СЕТ СН'!$F$9+СВЦЭМ!$D$10+'СЕТ СН'!$F$5-'СЕТ СН'!$F$17</f>
        <v>3282.5287768600001</v>
      </c>
      <c r="I40" s="36">
        <f>SUMIFS(СВЦЭМ!$C$33:$C$776,СВЦЭМ!$A$33:$A$776,$A40,СВЦЭМ!$B$33:$B$776,I$11)+'СЕТ СН'!$F$9+СВЦЭМ!$D$10+'СЕТ СН'!$F$5-'СЕТ СН'!$F$17</f>
        <v>3226.6230418800001</v>
      </c>
      <c r="J40" s="36">
        <f>SUMIFS(СВЦЭМ!$C$33:$C$776,СВЦЭМ!$A$33:$A$776,$A40,СВЦЭМ!$B$33:$B$776,J$11)+'СЕТ СН'!$F$9+СВЦЭМ!$D$10+'СЕТ СН'!$F$5-'СЕТ СН'!$F$17</f>
        <v>3197.28652556</v>
      </c>
      <c r="K40" s="36">
        <f>SUMIFS(СВЦЭМ!$C$33:$C$776,СВЦЭМ!$A$33:$A$776,$A40,СВЦЭМ!$B$33:$B$776,K$11)+'СЕТ СН'!$F$9+СВЦЭМ!$D$10+'СЕТ СН'!$F$5-'СЕТ СН'!$F$17</f>
        <v>3187.4694927700002</v>
      </c>
      <c r="L40" s="36">
        <f>SUMIFS(СВЦЭМ!$C$33:$C$776,СВЦЭМ!$A$33:$A$776,$A40,СВЦЭМ!$B$33:$B$776,L$11)+'СЕТ СН'!$F$9+СВЦЭМ!$D$10+'СЕТ СН'!$F$5-'СЕТ СН'!$F$17</f>
        <v>3224.8056987300001</v>
      </c>
      <c r="M40" s="36">
        <f>SUMIFS(СВЦЭМ!$C$33:$C$776,СВЦЭМ!$A$33:$A$776,$A40,СВЦЭМ!$B$33:$B$776,M$11)+'СЕТ СН'!$F$9+СВЦЭМ!$D$10+'СЕТ СН'!$F$5-'СЕТ СН'!$F$17</f>
        <v>3206.33217904</v>
      </c>
      <c r="N40" s="36">
        <f>SUMIFS(СВЦЭМ!$C$33:$C$776,СВЦЭМ!$A$33:$A$776,$A40,СВЦЭМ!$B$33:$B$776,N$11)+'СЕТ СН'!$F$9+СВЦЭМ!$D$10+'СЕТ СН'!$F$5-'СЕТ СН'!$F$17</f>
        <v>3179.5500412900001</v>
      </c>
      <c r="O40" s="36">
        <f>SUMIFS(СВЦЭМ!$C$33:$C$776,СВЦЭМ!$A$33:$A$776,$A40,СВЦЭМ!$B$33:$B$776,O$11)+'СЕТ СН'!$F$9+СВЦЭМ!$D$10+'СЕТ СН'!$F$5-'СЕТ СН'!$F$17</f>
        <v>3191.4146111600003</v>
      </c>
      <c r="P40" s="36">
        <f>SUMIFS(СВЦЭМ!$C$33:$C$776,СВЦЭМ!$A$33:$A$776,$A40,СВЦЭМ!$B$33:$B$776,P$11)+'СЕТ СН'!$F$9+СВЦЭМ!$D$10+'СЕТ СН'!$F$5-'СЕТ СН'!$F$17</f>
        <v>3179.2843682100001</v>
      </c>
      <c r="Q40" s="36">
        <f>SUMIFS(СВЦЭМ!$C$33:$C$776,СВЦЭМ!$A$33:$A$776,$A40,СВЦЭМ!$B$33:$B$776,Q$11)+'СЕТ СН'!$F$9+СВЦЭМ!$D$10+'СЕТ СН'!$F$5-'СЕТ СН'!$F$17</f>
        <v>3159.4296150800001</v>
      </c>
      <c r="R40" s="36">
        <f>SUMIFS(СВЦЭМ!$C$33:$C$776,СВЦЭМ!$A$33:$A$776,$A40,СВЦЭМ!$B$33:$B$776,R$11)+'СЕТ СН'!$F$9+СВЦЭМ!$D$10+'СЕТ СН'!$F$5-'СЕТ СН'!$F$17</f>
        <v>3260.19098338</v>
      </c>
      <c r="S40" s="36">
        <f>SUMIFS(СВЦЭМ!$C$33:$C$776,СВЦЭМ!$A$33:$A$776,$A40,СВЦЭМ!$B$33:$B$776,S$11)+'СЕТ СН'!$F$9+СВЦЭМ!$D$10+'СЕТ СН'!$F$5-'СЕТ СН'!$F$17</f>
        <v>3206.9176388200003</v>
      </c>
      <c r="T40" s="36">
        <f>SUMIFS(СВЦЭМ!$C$33:$C$776,СВЦЭМ!$A$33:$A$776,$A40,СВЦЭМ!$B$33:$B$776,T$11)+'СЕТ СН'!$F$9+СВЦЭМ!$D$10+'СЕТ СН'!$F$5-'СЕТ СН'!$F$17</f>
        <v>3165.8488553400002</v>
      </c>
      <c r="U40" s="36">
        <f>SUMIFS(СВЦЭМ!$C$33:$C$776,СВЦЭМ!$A$33:$A$776,$A40,СВЦЭМ!$B$33:$B$776,U$11)+'СЕТ СН'!$F$9+СВЦЭМ!$D$10+'СЕТ СН'!$F$5-'СЕТ СН'!$F$17</f>
        <v>3190.7448414400001</v>
      </c>
      <c r="V40" s="36">
        <f>SUMIFS(СВЦЭМ!$C$33:$C$776,СВЦЭМ!$A$33:$A$776,$A40,СВЦЭМ!$B$33:$B$776,V$11)+'СЕТ СН'!$F$9+СВЦЭМ!$D$10+'СЕТ СН'!$F$5-'СЕТ СН'!$F$17</f>
        <v>3181.82758139</v>
      </c>
      <c r="W40" s="36">
        <f>SUMIFS(СВЦЭМ!$C$33:$C$776,СВЦЭМ!$A$33:$A$776,$A40,СВЦЭМ!$B$33:$B$776,W$11)+'СЕТ СН'!$F$9+СВЦЭМ!$D$10+'СЕТ СН'!$F$5-'СЕТ СН'!$F$17</f>
        <v>3166.9195175499999</v>
      </c>
      <c r="X40" s="36">
        <f>SUMIFS(СВЦЭМ!$C$33:$C$776,СВЦЭМ!$A$33:$A$776,$A40,СВЦЭМ!$B$33:$B$776,X$11)+'СЕТ СН'!$F$9+СВЦЭМ!$D$10+'СЕТ СН'!$F$5-'СЕТ СН'!$F$17</f>
        <v>3139.0589912099999</v>
      </c>
      <c r="Y40" s="36">
        <f>SUMIFS(СВЦЭМ!$C$33:$C$776,СВЦЭМ!$A$33:$A$776,$A40,СВЦЭМ!$B$33:$B$776,Y$11)+'СЕТ СН'!$F$9+СВЦЭМ!$D$10+'СЕТ СН'!$F$5-'СЕТ СН'!$F$17</f>
        <v>3174.7464389100001</v>
      </c>
    </row>
    <row r="41" spans="1:25" ht="15.75" x14ac:dyDescent="0.2">
      <c r="A41" s="35">
        <f t="shared" si="0"/>
        <v>44104</v>
      </c>
      <c r="B41" s="36">
        <f>SUMIFS(СВЦЭМ!$C$33:$C$776,СВЦЭМ!$A$33:$A$776,$A41,СВЦЭМ!$B$33:$B$776,B$11)+'СЕТ СН'!$F$9+СВЦЭМ!$D$10+'СЕТ СН'!$F$5-'СЕТ СН'!$F$17</f>
        <v>3250.3768066299999</v>
      </c>
      <c r="C41" s="36">
        <f>SUMIFS(СВЦЭМ!$C$33:$C$776,СВЦЭМ!$A$33:$A$776,$A41,СВЦЭМ!$B$33:$B$776,C$11)+'СЕТ СН'!$F$9+СВЦЭМ!$D$10+'СЕТ СН'!$F$5-'СЕТ СН'!$F$17</f>
        <v>3286.0910412799999</v>
      </c>
      <c r="D41" s="36">
        <f>SUMIFS(СВЦЭМ!$C$33:$C$776,СВЦЭМ!$A$33:$A$776,$A41,СВЦЭМ!$B$33:$B$776,D$11)+'СЕТ СН'!$F$9+СВЦЭМ!$D$10+'СЕТ СН'!$F$5-'СЕТ СН'!$F$17</f>
        <v>3308.6621962500003</v>
      </c>
      <c r="E41" s="36">
        <f>SUMIFS(СВЦЭМ!$C$33:$C$776,СВЦЭМ!$A$33:$A$776,$A41,СВЦЭМ!$B$33:$B$776,E$11)+'СЕТ СН'!$F$9+СВЦЭМ!$D$10+'СЕТ СН'!$F$5-'СЕТ СН'!$F$17</f>
        <v>3325.9523345100001</v>
      </c>
      <c r="F41" s="36">
        <f>SUMIFS(СВЦЭМ!$C$33:$C$776,СВЦЭМ!$A$33:$A$776,$A41,СВЦЭМ!$B$33:$B$776,F$11)+'СЕТ СН'!$F$9+СВЦЭМ!$D$10+'СЕТ СН'!$F$5-'СЕТ СН'!$F$17</f>
        <v>3321.90028768</v>
      </c>
      <c r="G41" s="36">
        <f>SUMIFS(СВЦЭМ!$C$33:$C$776,СВЦЭМ!$A$33:$A$776,$A41,СВЦЭМ!$B$33:$B$776,G$11)+'СЕТ СН'!$F$9+СВЦЭМ!$D$10+'СЕТ СН'!$F$5-'СЕТ СН'!$F$17</f>
        <v>3302.4387268099999</v>
      </c>
      <c r="H41" s="36">
        <f>SUMIFS(СВЦЭМ!$C$33:$C$776,СВЦЭМ!$A$33:$A$776,$A41,СВЦЭМ!$B$33:$B$776,H$11)+'СЕТ СН'!$F$9+СВЦЭМ!$D$10+'СЕТ СН'!$F$5-'СЕТ СН'!$F$17</f>
        <v>3256.93615998</v>
      </c>
      <c r="I41" s="36">
        <f>SUMIFS(СВЦЭМ!$C$33:$C$776,СВЦЭМ!$A$33:$A$776,$A41,СВЦЭМ!$B$33:$B$776,I$11)+'СЕТ СН'!$F$9+СВЦЭМ!$D$10+'СЕТ СН'!$F$5-'СЕТ СН'!$F$17</f>
        <v>3188.8924793199999</v>
      </c>
      <c r="J41" s="36">
        <f>SUMIFS(СВЦЭМ!$C$33:$C$776,СВЦЭМ!$A$33:$A$776,$A41,СВЦЭМ!$B$33:$B$776,J$11)+'СЕТ СН'!$F$9+СВЦЭМ!$D$10+'СЕТ СН'!$F$5-'СЕТ СН'!$F$17</f>
        <v>3161.55419385</v>
      </c>
      <c r="K41" s="36">
        <f>SUMIFS(СВЦЭМ!$C$33:$C$776,СВЦЭМ!$A$33:$A$776,$A41,СВЦЭМ!$B$33:$B$776,K$11)+'СЕТ СН'!$F$9+СВЦЭМ!$D$10+'СЕТ СН'!$F$5-'СЕТ СН'!$F$17</f>
        <v>3145.8895876000001</v>
      </c>
      <c r="L41" s="36">
        <f>SUMIFS(СВЦЭМ!$C$33:$C$776,СВЦЭМ!$A$33:$A$776,$A41,СВЦЭМ!$B$33:$B$776,L$11)+'СЕТ СН'!$F$9+СВЦЭМ!$D$10+'СЕТ СН'!$F$5-'СЕТ СН'!$F$17</f>
        <v>3157.5241066399999</v>
      </c>
      <c r="M41" s="36">
        <f>SUMIFS(СВЦЭМ!$C$33:$C$776,СВЦЭМ!$A$33:$A$776,$A41,СВЦЭМ!$B$33:$B$776,M$11)+'СЕТ СН'!$F$9+СВЦЭМ!$D$10+'СЕТ СН'!$F$5-'СЕТ СН'!$F$17</f>
        <v>3126.1978583999999</v>
      </c>
      <c r="N41" s="36">
        <f>SUMIFS(СВЦЭМ!$C$33:$C$776,СВЦЭМ!$A$33:$A$776,$A41,СВЦЭМ!$B$33:$B$776,N$11)+'СЕТ СН'!$F$9+СВЦЭМ!$D$10+'СЕТ СН'!$F$5-'СЕТ СН'!$F$17</f>
        <v>3083.32342023</v>
      </c>
      <c r="O41" s="36">
        <f>SUMIFS(СВЦЭМ!$C$33:$C$776,СВЦЭМ!$A$33:$A$776,$A41,СВЦЭМ!$B$33:$B$776,O$11)+'СЕТ СН'!$F$9+СВЦЭМ!$D$10+'СЕТ СН'!$F$5-'СЕТ СН'!$F$17</f>
        <v>3067.8298299400003</v>
      </c>
      <c r="P41" s="36">
        <f>SUMIFS(СВЦЭМ!$C$33:$C$776,СВЦЭМ!$A$33:$A$776,$A41,СВЦЭМ!$B$33:$B$776,P$11)+'СЕТ СН'!$F$9+СВЦЭМ!$D$10+'СЕТ СН'!$F$5-'СЕТ СН'!$F$17</f>
        <v>3065.8215629599999</v>
      </c>
      <c r="Q41" s="36">
        <f>SUMIFS(СВЦЭМ!$C$33:$C$776,СВЦЭМ!$A$33:$A$776,$A41,СВЦЭМ!$B$33:$B$776,Q$11)+'СЕТ СН'!$F$9+СВЦЭМ!$D$10+'СЕТ СН'!$F$5-'СЕТ СН'!$F$17</f>
        <v>3066.1604138000002</v>
      </c>
      <c r="R41" s="36">
        <f>SUMIFS(СВЦЭМ!$C$33:$C$776,СВЦЭМ!$A$33:$A$776,$A41,СВЦЭМ!$B$33:$B$776,R$11)+'СЕТ СН'!$F$9+СВЦЭМ!$D$10+'СЕТ СН'!$F$5-'СЕТ СН'!$F$17</f>
        <v>3065.7837149900001</v>
      </c>
      <c r="S41" s="36">
        <f>SUMIFS(СВЦЭМ!$C$33:$C$776,СВЦЭМ!$A$33:$A$776,$A41,СВЦЭМ!$B$33:$B$776,S$11)+'СЕТ СН'!$F$9+СВЦЭМ!$D$10+'СЕТ СН'!$F$5-'СЕТ СН'!$F$17</f>
        <v>3068.9298899800001</v>
      </c>
      <c r="T41" s="36">
        <f>SUMIFS(СВЦЭМ!$C$33:$C$776,СВЦЭМ!$A$33:$A$776,$A41,СВЦЭМ!$B$33:$B$776,T$11)+'СЕТ СН'!$F$9+СВЦЭМ!$D$10+'СЕТ СН'!$F$5-'СЕТ СН'!$F$17</f>
        <v>3061.44092486</v>
      </c>
      <c r="U41" s="36">
        <f>SUMIFS(СВЦЭМ!$C$33:$C$776,СВЦЭМ!$A$33:$A$776,$A41,СВЦЭМ!$B$33:$B$776,U$11)+'СЕТ СН'!$F$9+СВЦЭМ!$D$10+'СЕТ СН'!$F$5-'СЕТ СН'!$F$17</f>
        <v>3081.3298320700001</v>
      </c>
      <c r="V41" s="36">
        <f>SUMIFS(СВЦЭМ!$C$33:$C$776,СВЦЭМ!$A$33:$A$776,$A41,СВЦЭМ!$B$33:$B$776,V$11)+'СЕТ СН'!$F$9+СВЦЭМ!$D$10+'СЕТ СН'!$F$5-'СЕТ СН'!$F$17</f>
        <v>3066.00483024</v>
      </c>
      <c r="W41" s="36">
        <f>SUMIFS(СВЦЭМ!$C$33:$C$776,СВЦЭМ!$A$33:$A$776,$A41,СВЦЭМ!$B$33:$B$776,W$11)+'СЕТ СН'!$F$9+СВЦЭМ!$D$10+'СЕТ СН'!$F$5-'СЕТ СН'!$F$17</f>
        <v>3057.8882655500001</v>
      </c>
      <c r="X41" s="36">
        <f>SUMIFS(СВЦЭМ!$C$33:$C$776,СВЦЭМ!$A$33:$A$776,$A41,СВЦЭМ!$B$33:$B$776,X$11)+'СЕТ СН'!$F$9+СВЦЭМ!$D$10+'СЕТ СН'!$F$5-'СЕТ СН'!$F$17</f>
        <v>3096.4981593299999</v>
      </c>
      <c r="Y41" s="36">
        <f>SUMIFS(СВЦЭМ!$C$33:$C$776,СВЦЭМ!$A$33:$A$776,$A41,СВЦЭМ!$B$33:$B$776,Y$11)+'СЕТ СН'!$F$9+СВЦЭМ!$D$10+'СЕТ СН'!$F$5-'СЕТ СН'!$F$17</f>
        <v>3166.1060350600001</v>
      </c>
    </row>
    <row r="42" spans="1:25" ht="15.75" hidden="1" x14ac:dyDescent="0.2">
      <c r="A42" s="35">
        <f t="shared" si="0"/>
        <v>44105</v>
      </c>
      <c r="B42" s="36">
        <f>SUMIFS(СВЦЭМ!$C$33:$C$776,СВЦЭМ!$A$33:$A$776,$A42,СВЦЭМ!$B$33:$B$776,B$11)+'СЕТ СН'!$F$9+СВЦЭМ!$D$10+'СЕТ СН'!$F$5-'СЕТ СН'!$F$17</f>
        <v>2586.8786840399998</v>
      </c>
      <c r="C42" s="36">
        <f>SUMIFS(СВЦЭМ!$C$33:$C$776,СВЦЭМ!$A$33:$A$776,$A42,СВЦЭМ!$B$33:$B$776,C$11)+'СЕТ СН'!$F$9+СВЦЭМ!$D$10+'СЕТ СН'!$F$5-'СЕТ СН'!$F$17</f>
        <v>2586.8786840399998</v>
      </c>
      <c r="D42" s="36">
        <f>SUMIFS(СВЦЭМ!$C$33:$C$776,СВЦЭМ!$A$33:$A$776,$A42,СВЦЭМ!$B$33:$B$776,D$11)+'СЕТ СН'!$F$9+СВЦЭМ!$D$10+'СЕТ СН'!$F$5-'СЕТ СН'!$F$17</f>
        <v>2586.8786840399998</v>
      </c>
      <c r="E42" s="36">
        <f>SUMIFS(СВЦЭМ!$C$33:$C$776,СВЦЭМ!$A$33:$A$776,$A42,СВЦЭМ!$B$33:$B$776,E$11)+'СЕТ СН'!$F$9+СВЦЭМ!$D$10+'СЕТ СН'!$F$5-'СЕТ СН'!$F$17</f>
        <v>2586.8786840399998</v>
      </c>
      <c r="F42" s="36">
        <f>SUMIFS(СВЦЭМ!$C$33:$C$776,СВЦЭМ!$A$33:$A$776,$A42,СВЦЭМ!$B$33:$B$776,F$11)+'СЕТ СН'!$F$9+СВЦЭМ!$D$10+'СЕТ СН'!$F$5-'СЕТ СН'!$F$17</f>
        <v>2586.8786840399998</v>
      </c>
      <c r="G42" s="36">
        <f>SUMIFS(СВЦЭМ!$C$33:$C$776,СВЦЭМ!$A$33:$A$776,$A42,СВЦЭМ!$B$33:$B$776,G$11)+'СЕТ СН'!$F$9+СВЦЭМ!$D$10+'СЕТ СН'!$F$5-'СЕТ СН'!$F$17</f>
        <v>2586.8786840399998</v>
      </c>
      <c r="H42" s="36">
        <f>SUMIFS(СВЦЭМ!$C$33:$C$776,СВЦЭМ!$A$33:$A$776,$A42,СВЦЭМ!$B$33:$B$776,H$11)+'СЕТ СН'!$F$9+СВЦЭМ!$D$10+'СЕТ СН'!$F$5-'СЕТ СН'!$F$17</f>
        <v>2586.8786840399998</v>
      </c>
      <c r="I42" s="36">
        <f>SUMIFS(СВЦЭМ!$C$33:$C$776,СВЦЭМ!$A$33:$A$776,$A42,СВЦЭМ!$B$33:$B$776,I$11)+'СЕТ СН'!$F$9+СВЦЭМ!$D$10+'СЕТ СН'!$F$5-'СЕТ СН'!$F$17</f>
        <v>2586.8786840399998</v>
      </c>
      <c r="J42" s="36">
        <f>SUMIFS(СВЦЭМ!$C$33:$C$776,СВЦЭМ!$A$33:$A$776,$A42,СВЦЭМ!$B$33:$B$776,J$11)+'СЕТ СН'!$F$9+СВЦЭМ!$D$10+'СЕТ СН'!$F$5-'СЕТ СН'!$F$17</f>
        <v>2586.8786840399998</v>
      </c>
      <c r="K42" s="36">
        <f>SUMIFS(СВЦЭМ!$C$33:$C$776,СВЦЭМ!$A$33:$A$776,$A42,СВЦЭМ!$B$33:$B$776,K$11)+'СЕТ СН'!$F$9+СВЦЭМ!$D$10+'СЕТ СН'!$F$5-'СЕТ СН'!$F$17</f>
        <v>2586.8786840399998</v>
      </c>
      <c r="L42" s="36">
        <f>SUMIFS(СВЦЭМ!$C$33:$C$776,СВЦЭМ!$A$33:$A$776,$A42,СВЦЭМ!$B$33:$B$776,L$11)+'СЕТ СН'!$F$9+СВЦЭМ!$D$10+'СЕТ СН'!$F$5-'СЕТ СН'!$F$17</f>
        <v>2586.8786840399998</v>
      </c>
      <c r="M42" s="36">
        <f>SUMIFS(СВЦЭМ!$C$33:$C$776,СВЦЭМ!$A$33:$A$776,$A42,СВЦЭМ!$B$33:$B$776,M$11)+'СЕТ СН'!$F$9+СВЦЭМ!$D$10+'СЕТ СН'!$F$5-'СЕТ СН'!$F$17</f>
        <v>2586.8786840399998</v>
      </c>
      <c r="N42" s="36">
        <f>SUMIFS(СВЦЭМ!$C$33:$C$776,СВЦЭМ!$A$33:$A$776,$A42,СВЦЭМ!$B$33:$B$776,N$11)+'СЕТ СН'!$F$9+СВЦЭМ!$D$10+'СЕТ СН'!$F$5-'СЕТ СН'!$F$17</f>
        <v>2586.8786840399998</v>
      </c>
      <c r="O42" s="36">
        <f>SUMIFS(СВЦЭМ!$C$33:$C$776,СВЦЭМ!$A$33:$A$776,$A42,СВЦЭМ!$B$33:$B$776,O$11)+'СЕТ СН'!$F$9+СВЦЭМ!$D$10+'СЕТ СН'!$F$5-'СЕТ СН'!$F$17</f>
        <v>2586.8786840399998</v>
      </c>
      <c r="P42" s="36">
        <f>SUMIFS(СВЦЭМ!$C$33:$C$776,СВЦЭМ!$A$33:$A$776,$A42,СВЦЭМ!$B$33:$B$776,P$11)+'СЕТ СН'!$F$9+СВЦЭМ!$D$10+'СЕТ СН'!$F$5-'СЕТ СН'!$F$17</f>
        <v>2586.8786840399998</v>
      </c>
      <c r="Q42" s="36">
        <f>SUMIFS(СВЦЭМ!$C$33:$C$776,СВЦЭМ!$A$33:$A$776,$A42,СВЦЭМ!$B$33:$B$776,Q$11)+'СЕТ СН'!$F$9+СВЦЭМ!$D$10+'СЕТ СН'!$F$5-'СЕТ СН'!$F$17</f>
        <v>2586.8786840399998</v>
      </c>
      <c r="R42" s="36">
        <f>SUMIFS(СВЦЭМ!$C$33:$C$776,СВЦЭМ!$A$33:$A$776,$A42,СВЦЭМ!$B$33:$B$776,R$11)+'СЕТ СН'!$F$9+СВЦЭМ!$D$10+'СЕТ СН'!$F$5-'СЕТ СН'!$F$17</f>
        <v>2586.8786840399998</v>
      </c>
      <c r="S42" s="36">
        <f>SUMIFS(СВЦЭМ!$C$33:$C$776,СВЦЭМ!$A$33:$A$776,$A42,СВЦЭМ!$B$33:$B$776,S$11)+'СЕТ СН'!$F$9+СВЦЭМ!$D$10+'СЕТ СН'!$F$5-'СЕТ СН'!$F$17</f>
        <v>2586.8786840399998</v>
      </c>
      <c r="T42" s="36">
        <f>SUMIFS(СВЦЭМ!$C$33:$C$776,СВЦЭМ!$A$33:$A$776,$A42,СВЦЭМ!$B$33:$B$776,T$11)+'СЕТ СН'!$F$9+СВЦЭМ!$D$10+'СЕТ СН'!$F$5-'СЕТ СН'!$F$17</f>
        <v>2586.8786840399998</v>
      </c>
      <c r="U42" s="36">
        <f>SUMIFS(СВЦЭМ!$C$33:$C$776,СВЦЭМ!$A$33:$A$776,$A42,СВЦЭМ!$B$33:$B$776,U$11)+'СЕТ СН'!$F$9+СВЦЭМ!$D$10+'СЕТ СН'!$F$5-'СЕТ СН'!$F$17</f>
        <v>2586.8786840399998</v>
      </c>
      <c r="V42" s="36">
        <f>SUMIFS(СВЦЭМ!$C$33:$C$776,СВЦЭМ!$A$33:$A$776,$A42,СВЦЭМ!$B$33:$B$776,V$11)+'СЕТ СН'!$F$9+СВЦЭМ!$D$10+'СЕТ СН'!$F$5-'СЕТ СН'!$F$17</f>
        <v>2586.8786840399998</v>
      </c>
      <c r="W42" s="36">
        <f>SUMIFS(СВЦЭМ!$C$33:$C$776,СВЦЭМ!$A$33:$A$776,$A42,СВЦЭМ!$B$33:$B$776,W$11)+'СЕТ СН'!$F$9+СВЦЭМ!$D$10+'СЕТ СН'!$F$5-'СЕТ СН'!$F$17</f>
        <v>2586.8786840399998</v>
      </c>
      <c r="X42" s="36">
        <f>SUMIFS(СВЦЭМ!$C$33:$C$776,СВЦЭМ!$A$33:$A$776,$A42,СВЦЭМ!$B$33:$B$776,X$11)+'СЕТ СН'!$F$9+СВЦЭМ!$D$10+'СЕТ СН'!$F$5-'СЕТ СН'!$F$17</f>
        <v>2586.8786840399998</v>
      </c>
      <c r="Y42" s="36">
        <f>SUMIFS(СВЦЭМ!$C$33:$C$776,СВЦЭМ!$A$33:$A$776,$A42,СВЦЭМ!$B$33:$B$776,Y$11)+'СЕТ СН'!$F$9+СВЦЭМ!$D$10+'СЕТ СН'!$F$5-'СЕТ СН'!$F$17</f>
        <v>2586.8786840399998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2"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01.09.2020</v>
      </c>
      <c r="B48" s="36">
        <f>SUMIFS(СВЦЭМ!$C$33:$C$776,СВЦЭМ!$A$33:$A$776,$A48,СВЦЭМ!$B$33:$B$776,B$47)+'СЕТ СН'!$G$9+СВЦЭМ!$D$10+'СЕТ СН'!$G$5-'СЕТ СН'!$G$17</f>
        <v>3531.9698409500002</v>
      </c>
      <c r="C48" s="36">
        <f>SUMIFS(СВЦЭМ!$C$33:$C$776,СВЦЭМ!$A$33:$A$776,$A48,СВЦЭМ!$B$33:$B$776,C$47)+'СЕТ СН'!$G$9+СВЦЭМ!$D$10+'СЕТ СН'!$G$5-'СЕТ СН'!$G$17</f>
        <v>3584.45670703</v>
      </c>
      <c r="D48" s="36">
        <f>SUMIFS(СВЦЭМ!$C$33:$C$776,СВЦЭМ!$A$33:$A$776,$A48,СВЦЭМ!$B$33:$B$776,D$47)+'СЕТ СН'!$G$9+СВЦЭМ!$D$10+'СЕТ СН'!$G$5-'СЕТ СН'!$G$17</f>
        <v>3604.5854207100001</v>
      </c>
      <c r="E48" s="36">
        <f>SUMIFS(СВЦЭМ!$C$33:$C$776,СВЦЭМ!$A$33:$A$776,$A48,СВЦЭМ!$B$33:$B$776,E$47)+'СЕТ СН'!$G$9+СВЦЭМ!$D$10+'СЕТ СН'!$G$5-'СЕТ СН'!$G$17</f>
        <v>3619.9336469899999</v>
      </c>
      <c r="F48" s="36">
        <f>SUMIFS(СВЦЭМ!$C$33:$C$776,СВЦЭМ!$A$33:$A$776,$A48,СВЦЭМ!$B$33:$B$776,F$47)+'СЕТ СН'!$G$9+СВЦЭМ!$D$10+'СЕТ СН'!$G$5-'СЕТ СН'!$G$17</f>
        <v>3629.7740351100001</v>
      </c>
      <c r="G48" s="36">
        <f>SUMIFS(СВЦЭМ!$C$33:$C$776,СВЦЭМ!$A$33:$A$776,$A48,СВЦЭМ!$B$33:$B$776,G$47)+'СЕТ СН'!$G$9+СВЦЭМ!$D$10+'СЕТ СН'!$G$5-'СЕТ СН'!$G$17</f>
        <v>3630.7264643600001</v>
      </c>
      <c r="H48" s="36">
        <f>SUMIFS(СВЦЭМ!$C$33:$C$776,СВЦЭМ!$A$33:$A$776,$A48,СВЦЭМ!$B$33:$B$776,H$47)+'СЕТ СН'!$G$9+СВЦЭМ!$D$10+'СЕТ СН'!$G$5-'СЕТ СН'!$G$17</f>
        <v>3612.27765073</v>
      </c>
      <c r="I48" s="36">
        <f>SUMIFS(СВЦЭМ!$C$33:$C$776,СВЦЭМ!$A$33:$A$776,$A48,СВЦЭМ!$B$33:$B$776,I$47)+'СЕТ СН'!$G$9+СВЦЭМ!$D$10+'СЕТ СН'!$G$5-'СЕТ СН'!$G$17</f>
        <v>3574.85509976</v>
      </c>
      <c r="J48" s="36">
        <f>SUMIFS(СВЦЭМ!$C$33:$C$776,СВЦЭМ!$A$33:$A$776,$A48,СВЦЭМ!$B$33:$B$776,J$47)+'СЕТ СН'!$G$9+СВЦЭМ!$D$10+'СЕТ СН'!$G$5-'СЕТ СН'!$G$17</f>
        <v>3520.9274236599999</v>
      </c>
      <c r="K48" s="36">
        <f>SUMIFS(СВЦЭМ!$C$33:$C$776,СВЦЭМ!$A$33:$A$776,$A48,СВЦЭМ!$B$33:$B$776,K$47)+'СЕТ СН'!$G$9+СВЦЭМ!$D$10+'СЕТ СН'!$G$5-'СЕТ СН'!$G$17</f>
        <v>3501.9258823800001</v>
      </c>
      <c r="L48" s="36">
        <f>SUMIFS(СВЦЭМ!$C$33:$C$776,СВЦЭМ!$A$33:$A$776,$A48,СВЦЭМ!$B$33:$B$776,L$47)+'СЕТ СН'!$G$9+СВЦЭМ!$D$10+'СЕТ СН'!$G$5-'СЕТ СН'!$G$17</f>
        <v>3497.27920778</v>
      </c>
      <c r="M48" s="36">
        <f>SUMIFS(СВЦЭМ!$C$33:$C$776,СВЦЭМ!$A$33:$A$776,$A48,СВЦЭМ!$B$33:$B$776,M$47)+'СЕТ СН'!$G$9+СВЦЭМ!$D$10+'СЕТ СН'!$G$5-'СЕТ СН'!$G$17</f>
        <v>3502.9291927700001</v>
      </c>
      <c r="N48" s="36">
        <f>SUMIFS(СВЦЭМ!$C$33:$C$776,СВЦЭМ!$A$33:$A$776,$A48,СВЦЭМ!$B$33:$B$776,N$47)+'СЕТ СН'!$G$9+СВЦЭМ!$D$10+'СЕТ СН'!$G$5-'СЕТ СН'!$G$17</f>
        <v>3527.6671884699999</v>
      </c>
      <c r="O48" s="36">
        <f>SUMIFS(СВЦЭМ!$C$33:$C$776,СВЦЭМ!$A$33:$A$776,$A48,СВЦЭМ!$B$33:$B$776,O$47)+'СЕТ СН'!$G$9+СВЦЭМ!$D$10+'СЕТ СН'!$G$5-'СЕТ СН'!$G$17</f>
        <v>3525.4488984600002</v>
      </c>
      <c r="P48" s="36">
        <f>SUMIFS(СВЦЭМ!$C$33:$C$776,СВЦЭМ!$A$33:$A$776,$A48,СВЦЭМ!$B$33:$B$776,P$47)+'СЕТ СН'!$G$9+СВЦЭМ!$D$10+'СЕТ СН'!$G$5-'СЕТ СН'!$G$17</f>
        <v>3522.7294619700001</v>
      </c>
      <c r="Q48" s="36">
        <f>SUMIFS(СВЦЭМ!$C$33:$C$776,СВЦЭМ!$A$33:$A$776,$A48,СВЦЭМ!$B$33:$B$776,Q$47)+'СЕТ СН'!$G$9+СВЦЭМ!$D$10+'СЕТ СН'!$G$5-'СЕТ СН'!$G$17</f>
        <v>3527.55031216</v>
      </c>
      <c r="R48" s="36">
        <f>SUMIFS(СВЦЭМ!$C$33:$C$776,СВЦЭМ!$A$33:$A$776,$A48,СВЦЭМ!$B$33:$B$776,R$47)+'СЕТ СН'!$G$9+СВЦЭМ!$D$10+'СЕТ СН'!$G$5-'СЕТ СН'!$G$17</f>
        <v>3515.2265511700002</v>
      </c>
      <c r="S48" s="36">
        <f>SUMIFS(СВЦЭМ!$C$33:$C$776,СВЦЭМ!$A$33:$A$776,$A48,СВЦЭМ!$B$33:$B$776,S$47)+'СЕТ СН'!$G$9+СВЦЭМ!$D$10+'СЕТ СН'!$G$5-'СЕТ СН'!$G$17</f>
        <v>3521.9349855300002</v>
      </c>
      <c r="T48" s="36">
        <f>SUMIFS(СВЦЭМ!$C$33:$C$776,СВЦЭМ!$A$33:$A$776,$A48,СВЦЭМ!$B$33:$B$776,T$47)+'СЕТ СН'!$G$9+СВЦЭМ!$D$10+'СЕТ СН'!$G$5-'СЕТ СН'!$G$17</f>
        <v>3514.3545794900001</v>
      </c>
      <c r="U48" s="36">
        <f>SUMIFS(СВЦЭМ!$C$33:$C$776,СВЦЭМ!$A$33:$A$776,$A48,СВЦЭМ!$B$33:$B$776,U$47)+'СЕТ СН'!$G$9+СВЦЭМ!$D$10+'СЕТ СН'!$G$5-'СЕТ СН'!$G$17</f>
        <v>3509.5279653100001</v>
      </c>
      <c r="V48" s="36">
        <f>SUMIFS(СВЦЭМ!$C$33:$C$776,СВЦЭМ!$A$33:$A$776,$A48,СВЦЭМ!$B$33:$B$776,V$47)+'СЕТ СН'!$G$9+СВЦЭМ!$D$10+'СЕТ СН'!$G$5-'СЕТ СН'!$G$17</f>
        <v>3499.4523398800002</v>
      </c>
      <c r="W48" s="36">
        <f>SUMIFS(СВЦЭМ!$C$33:$C$776,СВЦЭМ!$A$33:$A$776,$A48,СВЦЭМ!$B$33:$B$776,W$47)+'СЕТ СН'!$G$9+СВЦЭМ!$D$10+'СЕТ СН'!$G$5-'СЕТ СН'!$G$17</f>
        <v>3485.0467124000002</v>
      </c>
      <c r="X48" s="36">
        <f>SUMIFS(СВЦЭМ!$C$33:$C$776,СВЦЭМ!$A$33:$A$776,$A48,СВЦЭМ!$B$33:$B$776,X$47)+'СЕТ СН'!$G$9+СВЦЭМ!$D$10+'СЕТ СН'!$G$5-'СЕТ СН'!$G$17</f>
        <v>3509.0725641899999</v>
      </c>
      <c r="Y48" s="36">
        <f>SUMIFS(СВЦЭМ!$C$33:$C$776,СВЦЭМ!$A$33:$A$776,$A48,СВЦЭМ!$B$33:$B$776,Y$47)+'СЕТ СН'!$G$9+СВЦЭМ!$D$10+'СЕТ СН'!$G$5-'СЕТ СН'!$G$17</f>
        <v>3573.70780302</v>
      </c>
    </row>
    <row r="49" spans="1:25" ht="15.75" x14ac:dyDescent="0.2">
      <c r="A49" s="35">
        <f>A48+1</f>
        <v>44076</v>
      </c>
      <c r="B49" s="36">
        <f>SUMIFS(СВЦЭМ!$C$33:$C$776,СВЦЭМ!$A$33:$A$776,$A49,СВЦЭМ!$B$33:$B$776,B$47)+'СЕТ СН'!$G$9+СВЦЭМ!$D$10+'СЕТ СН'!$G$5-'СЕТ СН'!$G$17</f>
        <v>3599.98243645</v>
      </c>
      <c r="C49" s="36">
        <f>SUMIFS(СВЦЭМ!$C$33:$C$776,СВЦЭМ!$A$33:$A$776,$A49,СВЦЭМ!$B$33:$B$776,C$47)+'СЕТ СН'!$G$9+СВЦЭМ!$D$10+'СЕТ СН'!$G$5-'СЕТ СН'!$G$17</f>
        <v>3659.4970078199999</v>
      </c>
      <c r="D49" s="36">
        <f>SUMIFS(СВЦЭМ!$C$33:$C$776,СВЦЭМ!$A$33:$A$776,$A49,СВЦЭМ!$B$33:$B$776,D$47)+'СЕТ СН'!$G$9+СВЦЭМ!$D$10+'СЕТ СН'!$G$5-'СЕТ СН'!$G$17</f>
        <v>3701.0069311300003</v>
      </c>
      <c r="E49" s="36">
        <f>SUMIFS(СВЦЭМ!$C$33:$C$776,СВЦЭМ!$A$33:$A$776,$A49,СВЦЭМ!$B$33:$B$776,E$47)+'СЕТ СН'!$G$9+СВЦЭМ!$D$10+'СЕТ СН'!$G$5-'СЕТ СН'!$G$17</f>
        <v>3718.3890057999997</v>
      </c>
      <c r="F49" s="36">
        <f>SUMIFS(СВЦЭМ!$C$33:$C$776,СВЦЭМ!$A$33:$A$776,$A49,СВЦЭМ!$B$33:$B$776,F$47)+'СЕТ СН'!$G$9+СВЦЭМ!$D$10+'СЕТ СН'!$G$5-'СЕТ СН'!$G$17</f>
        <v>3718.4250414899998</v>
      </c>
      <c r="G49" s="36">
        <f>SUMIFS(СВЦЭМ!$C$33:$C$776,СВЦЭМ!$A$33:$A$776,$A49,СВЦЭМ!$B$33:$B$776,G$47)+'СЕТ СН'!$G$9+СВЦЭМ!$D$10+'СЕТ СН'!$G$5-'СЕТ СН'!$G$17</f>
        <v>3687.3319732999998</v>
      </c>
      <c r="H49" s="36">
        <f>SUMIFS(СВЦЭМ!$C$33:$C$776,СВЦЭМ!$A$33:$A$776,$A49,СВЦЭМ!$B$33:$B$776,H$47)+'СЕТ СН'!$G$9+СВЦЭМ!$D$10+'СЕТ СН'!$G$5-'СЕТ СН'!$G$17</f>
        <v>3639.7976897399999</v>
      </c>
      <c r="I49" s="36">
        <f>SUMIFS(СВЦЭМ!$C$33:$C$776,СВЦЭМ!$A$33:$A$776,$A49,СВЦЭМ!$B$33:$B$776,I$47)+'СЕТ СН'!$G$9+СВЦЭМ!$D$10+'СЕТ СН'!$G$5-'СЕТ СН'!$G$17</f>
        <v>3567.5227434100002</v>
      </c>
      <c r="J49" s="36">
        <f>SUMIFS(СВЦЭМ!$C$33:$C$776,СВЦЭМ!$A$33:$A$776,$A49,СВЦЭМ!$B$33:$B$776,J$47)+'СЕТ СН'!$G$9+СВЦЭМ!$D$10+'СЕТ СН'!$G$5-'СЕТ СН'!$G$17</f>
        <v>3504.85390813</v>
      </c>
      <c r="K49" s="36">
        <f>SUMIFS(СВЦЭМ!$C$33:$C$776,СВЦЭМ!$A$33:$A$776,$A49,СВЦЭМ!$B$33:$B$776,K$47)+'СЕТ СН'!$G$9+СВЦЭМ!$D$10+'СЕТ СН'!$G$5-'СЕТ СН'!$G$17</f>
        <v>3503.6108173699999</v>
      </c>
      <c r="L49" s="36">
        <f>SUMIFS(СВЦЭМ!$C$33:$C$776,СВЦЭМ!$A$33:$A$776,$A49,СВЦЭМ!$B$33:$B$776,L$47)+'СЕТ СН'!$G$9+СВЦЭМ!$D$10+'СЕТ СН'!$G$5-'СЕТ СН'!$G$17</f>
        <v>3509.6958191100002</v>
      </c>
      <c r="M49" s="36">
        <f>SUMIFS(СВЦЭМ!$C$33:$C$776,СВЦЭМ!$A$33:$A$776,$A49,СВЦЭМ!$B$33:$B$776,M$47)+'СЕТ СН'!$G$9+СВЦЭМ!$D$10+'СЕТ СН'!$G$5-'СЕТ СН'!$G$17</f>
        <v>3511.0306417500001</v>
      </c>
      <c r="N49" s="36">
        <f>SUMIFS(СВЦЭМ!$C$33:$C$776,СВЦЭМ!$A$33:$A$776,$A49,СВЦЭМ!$B$33:$B$776,N$47)+'СЕТ СН'!$G$9+СВЦЭМ!$D$10+'СЕТ СН'!$G$5-'СЕТ СН'!$G$17</f>
        <v>3522.6984504000002</v>
      </c>
      <c r="O49" s="36">
        <f>SUMIFS(СВЦЭМ!$C$33:$C$776,СВЦЭМ!$A$33:$A$776,$A49,СВЦЭМ!$B$33:$B$776,O$47)+'СЕТ СН'!$G$9+СВЦЭМ!$D$10+'СЕТ СН'!$G$5-'СЕТ СН'!$G$17</f>
        <v>3527.70944792</v>
      </c>
      <c r="P49" s="36">
        <f>SUMIFS(СВЦЭМ!$C$33:$C$776,СВЦЭМ!$A$33:$A$776,$A49,СВЦЭМ!$B$33:$B$776,P$47)+'СЕТ СН'!$G$9+СВЦЭМ!$D$10+'СЕТ СН'!$G$5-'СЕТ СН'!$G$17</f>
        <v>3532.60848046</v>
      </c>
      <c r="Q49" s="36">
        <f>SUMIFS(СВЦЭМ!$C$33:$C$776,СВЦЭМ!$A$33:$A$776,$A49,СВЦЭМ!$B$33:$B$776,Q$47)+'СЕТ СН'!$G$9+СВЦЭМ!$D$10+'СЕТ СН'!$G$5-'СЕТ СН'!$G$17</f>
        <v>3531.19412788</v>
      </c>
      <c r="R49" s="36">
        <f>SUMIFS(СВЦЭМ!$C$33:$C$776,СВЦЭМ!$A$33:$A$776,$A49,СВЦЭМ!$B$33:$B$776,R$47)+'СЕТ СН'!$G$9+СВЦЭМ!$D$10+'СЕТ СН'!$G$5-'СЕТ СН'!$G$17</f>
        <v>3521.97874013</v>
      </c>
      <c r="S49" s="36">
        <f>SUMIFS(СВЦЭМ!$C$33:$C$776,СВЦЭМ!$A$33:$A$776,$A49,СВЦЭМ!$B$33:$B$776,S$47)+'СЕТ СН'!$G$9+СВЦЭМ!$D$10+'СЕТ СН'!$G$5-'СЕТ СН'!$G$17</f>
        <v>3519.3266067100003</v>
      </c>
      <c r="T49" s="36">
        <f>SUMIFS(СВЦЭМ!$C$33:$C$776,СВЦЭМ!$A$33:$A$776,$A49,СВЦЭМ!$B$33:$B$776,T$47)+'СЕТ СН'!$G$9+СВЦЭМ!$D$10+'СЕТ СН'!$G$5-'СЕТ СН'!$G$17</f>
        <v>3475.87215474</v>
      </c>
      <c r="U49" s="36">
        <f>SUMIFS(СВЦЭМ!$C$33:$C$776,СВЦЭМ!$A$33:$A$776,$A49,СВЦЭМ!$B$33:$B$776,U$47)+'СЕТ СН'!$G$9+СВЦЭМ!$D$10+'СЕТ СН'!$G$5-'СЕТ СН'!$G$17</f>
        <v>3454.4045356900001</v>
      </c>
      <c r="V49" s="36">
        <f>SUMIFS(СВЦЭМ!$C$33:$C$776,СВЦЭМ!$A$33:$A$776,$A49,СВЦЭМ!$B$33:$B$776,V$47)+'СЕТ СН'!$G$9+СВЦЭМ!$D$10+'СЕТ СН'!$G$5-'СЕТ СН'!$G$17</f>
        <v>3439.5573182400003</v>
      </c>
      <c r="W49" s="36">
        <f>SUMIFS(СВЦЭМ!$C$33:$C$776,СВЦЭМ!$A$33:$A$776,$A49,СВЦЭМ!$B$33:$B$776,W$47)+'СЕТ СН'!$G$9+СВЦЭМ!$D$10+'СЕТ СН'!$G$5-'СЕТ СН'!$G$17</f>
        <v>3443.4707682100002</v>
      </c>
      <c r="X49" s="36">
        <f>SUMIFS(СВЦЭМ!$C$33:$C$776,СВЦЭМ!$A$33:$A$776,$A49,СВЦЭМ!$B$33:$B$776,X$47)+'СЕТ СН'!$G$9+СВЦЭМ!$D$10+'СЕТ СН'!$G$5-'СЕТ СН'!$G$17</f>
        <v>3497.1102789300003</v>
      </c>
      <c r="Y49" s="36">
        <f>SUMIFS(СВЦЭМ!$C$33:$C$776,СВЦЭМ!$A$33:$A$776,$A49,СВЦЭМ!$B$33:$B$776,Y$47)+'СЕТ СН'!$G$9+СВЦЭМ!$D$10+'СЕТ СН'!$G$5-'СЕТ СН'!$G$17</f>
        <v>3531.6117836399999</v>
      </c>
    </row>
    <row r="50" spans="1:25" ht="15.75" x14ac:dyDescent="0.2">
      <c r="A50" s="35">
        <f t="shared" ref="A50:A78" si="1">A49+1</f>
        <v>44077</v>
      </c>
      <c r="B50" s="36">
        <f>SUMIFS(СВЦЭМ!$C$33:$C$776,СВЦЭМ!$A$33:$A$776,$A50,СВЦЭМ!$B$33:$B$776,B$47)+'СЕТ СН'!$G$9+СВЦЭМ!$D$10+'СЕТ СН'!$G$5-'СЕТ СН'!$G$17</f>
        <v>3630.0949236900001</v>
      </c>
      <c r="C50" s="36">
        <f>SUMIFS(СВЦЭМ!$C$33:$C$776,СВЦЭМ!$A$33:$A$776,$A50,СВЦЭМ!$B$33:$B$776,C$47)+'СЕТ СН'!$G$9+СВЦЭМ!$D$10+'СЕТ СН'!$G$5-'СЕТ СН'!$G$17</f>
        <v>3656.2339575699998</v>
      </c>
      <c r="D50" s="36">
        <f>SUMIFS(СВЦЭМ!$C$33:$C$776,СВЦЭМ!$A$33:$A$776,$A50,СВЦЭМ!$B$33:$B$776,D$47)+'СЕТ СН'!$G$9+СВЦЭМ!$D$10+'СЕТ СН'!$G$5-'СЕТ СН'!$G$17</f>
        <v>3639.4905484599999</v>
      </c>
      <c r="E50" s="36">
        <f>SUMIFS(СВЦЭМ!$C$33:$C$776,СВЦЭМ!$A$33:$A$776,$A50,СВЦЭМ!$B$33:$B$776,E$47)+'СЕТ СН'!$G$9+СВЦЭМ!$D$10+'СЕТ СН'!$G$5-'СЕТ СН'!$G$17</f>
        <v>3637.4164308700001</v>
      </c>
      <c r="F50" s="36">
        <f>SUMIFS(СВЦЭМ!$C$33:$C$776,СВЦЭМ!$A$33:$A$776,$A50,СВЦЭМ!$B$33:$B$776,F$47)+'СЕТ СН'!$G$9+СВЦЭМ!$D$10+'СЕТ СН'!$G$5-'СЕТ СН'!$G$17</f>
        <v>3635.9590097400001</v>
      </c>
      <c r="G50" s="36">
        <f>SUMIFS(СВЦЭМ!$C$33:$C$776,СВЦЭМ!$A$33:$A$776,$A50,СВЦЭМ!$B$33:$B$776,G$47)+'СЕТ СН'!$G$9+СВЦЭМ!$D$10+'СЕТ СН'!$G$5-'СЕТ СН'!$G$17</f>
        <v>3641.8728833700002</v>
      </c>
      <c r="H50" s="36">
        <f>SUMIFS(СВЦЭМ!$C$33:$C$776,СВЦЭМ!$A$33:$A$776,$A50,СВЦЭМ!$B$33:$B$776,H$47)+'СЕТ СН'!$G$9+СВЦЭМ!$D$10+'СЕТ СН'!$G$5-'СЕТ СН'!$G$17</f>
        <v>3625.0836064</v>
      </c>
      <c r="I50" s="36">
        <f>SUMIFS(СВЦЭМ!$C$33:$C$776,СВЦЭМ!$A$33:$A$776,$A50,СВЦЭМ!$B$33:$B$776,I$47)+'СЕТ СН'!$G$9+СВЦЭМ!$D$10+'СЕТ СН'!$G$5-'СЕТ СН'!$G$17</f>
        <v>3554.2195083900001</v>
      </c>
      <c r="J50" s="36">
        <f>SUMIFS(СВЦЭМ!$C$33:$C$776,СВЦЭМ!$A$33:$A$776,$A50,СВЦЭМ!$B$33:$B$776,J$47)+'СЕТ СН'!$G$9+СВЦЭМ!$D$10+'СЕТ СН'!$G$5-'СЕТ СН'!$G$17</f>
        <v>3536.5121185400003</v>
      </c>
      <c r="K50" s="36">
        <f>SUMIFS(СВЦЭМ!$C$33:$C$776,СВЦЭМ!$A$33:$A$776,$A50,СВЦЭМ!$B$33:$B$776,K$47)+'СЕТ СН'!$G$9+СВЦЭМ!$D$10+'СЕТ СН'!$G$5-'СЕТ СН'!$G$17</f>
        <v>3570.0568755899999</v>
      </c>
      <c r="L50" s="36">
        <f>SUMIFS(СВЦЭМ!$C$33:$C$776,СВЦЭМ!$A$33:$A$776,$A50,СВЦЭМ!$B$33:$B$776,L$47)+'СЕТ СН'!$G$9+СВЦЭМ!$D$10+'СЕТ СН'!$G$5-'СЕТ СН'!$G$17</f>
        <v>3557.65092869</v>
      </c>
      <c r="M50" s="36">
        <f>SUMIFS(СВЦЭМ!$C$33:$C$776,СВЦЭМ!$A$33:$A$776,$A50,СВЦЭМ!$B$33:$B$776,M$47)+'СЕТ СН'!$G$9+СВЦЭМ!$D$10+'СЕТ СН'!$G$5-'СЕТ СН'!$G$17</f>
        <v>3573.47786146</v>
      </c>
      <c r="N50" s="36">
        <f>SUMIFS(СВЦЭМ!$C$33:$C$776,СВЦЭМ!$A$33:$A$776,$A50,СВЦЭМ!$B$33:$B$776,N$47)+'СЕТ СН'!$G$9+СВЦЭМ!$D$10+'СЕТ СН'!$G$5-'СЕТ СН'!$G$17</f>
        <v>3580.6245146700003</v>
      </c>
      <c r="O50" s="36">
        <f>SUMIFS(СВЦЭМ!$C$33:$C$776,СВЦЭМ!$A$33:$A$776,$A50,СВЦЭМ!$B$33:$B$776,O$47)+'СЕТ СН'!$G$9+СВЦЭМ!$D$10+'СЕТ СН'!$G$5-'СЕТ СН'!$G$17</f>
        <v>3580.3015755000001</v>
      </c>
      <c r="P50" s="36">
        <f>SUMIFS(СВЦЭМ!$C$33:$C$776,СВЦЭМ!$A$33:$A$776,$A50,СВЦЭМ!$B$33:$B$776,P$47)+'СЕТ СН'!$G$9+СВЦЭМ!$D$10+'СЕТ СН'!$G$5-'СЕТ СН'!$G$17</f>
        <v>3585.8561403600002</v>
      </c>
      <c r="Q50" s="36">
        <f>SUMIFS(СВЦЭМ!$C$33:$C$776,СВЦЭМ!$A$33:$A$776,$A50,СВЦЭМ!$B$33:$B$776,Q$47)+'СЕТ СН'!$G$9+СВЦЭМ!$D$10+'СЕТ СН'!$G$5-'СЕТ СН'!$G$17</f>
        <v>3582.9175408800002</v>
      </c>
      <c r="R50" s="36">
        <f>SUMIFS(СВЦЭМ!$C$33:$C$776,СВЦЭМ!$A$33:$A$776,$A50,СВЦЭМ!$B$33:$B$776,R$47)+'СЕТ СН'!$G$9+СВЦЭМ!$D$10+'СЕТ СН'!$G$5-'СЕТ СН'!$G$17</f>
        <v>3577.4391877899998</v>
      </c>
      <c r="S50" s="36">
        <f>SUMIFS(СВЦЭМ!$C$33:$C$776,СВЦЭМ!$A$33:$A$776,$A50,СВЦЭМ!$B$33:$B$776,S$47)+'СЕТ СН'!$G$9+СВЦЭМ!$D$10+'СЕТ СН'!$G$5-'СЕТ СН'!$G$17</f>
        <v>3578.1417520700002</v>
      </c>
      <c r="T50" s="36">
        <f>SUMIFS(СВЦЭМ!$C$33:$C$776,СВЦЭМ!$A$33:$A$776,$A50,СВЦЭМ!$B$33:$B$776,T$47)+'СЕТ СН'!$G$9+СВЦЭМ!$D$10+'СЕТ СН'!$G$5-'СЕТ СН'!$G$17</f>
        <v>3537.29559961</v>
      </c>
      <c r="U50" s="36">
        <f>SUMIFS(СВЦЭМ!$C$33:$C$776,СВЦЭМ!$A$33:$A$776,$A50,СВЦЭМ!$B$33:$B$776,U$47)+'СЕТ СН'!$G$9+СВЦЭМ!$D$10+'СЕТ СН'!$G$5-'СЕТ СН'!$G$17</f>
        <v>3519.0062935000001</v>
      </c>
      <c r="V50" s="36">
        <f>SUMIFS(СВЦЭМ!$C$33:$C$776,СВЦЭМ!$A$33:$A$776,$A50,СВЦЭМ!$B$33:$B$776,V$47)+'СЕТ СН'!$G$9+СВЦЭМ!$D$10+'СЕТ СН'!$G$5-'СЕТ СН'!$G$17</f>
        <v>3519.4612674499999</v>
      </c>
      <c r="W50" s="36">
        <f>SUMIFS(СВЦЭМ!$C$33:$C$776,СВЦЭМ!$A$33:$A$776,$A50,СВЦЭМ!$B$33:$B$776,W$47)+'СЕТ СН'!$G$9+СВЦЭМ!$D$10+'СЕТ СН'!$G$5-'СЕТ СН'!$G$17</f>
        <v>3513.4914562600002</v>
      </c>
      <c r="X50" s="36">
        <f>SUMIFS(СВЦЭМ!$C$33:$C$776,СВЦЭМ!$A$33:$A$776,$A50,СВЦЭМ!$B$33:$B$776,X$47)+'СЕТ СН'!$G$9+СВЦЭМ!$D$10+'СЕТ СН'!$G$5-'СЕТ СН'!$G$17</f>
        <v>3570.88486435</v>
      </c>
      <c r="Y50" s="36">
        <f>SUMIFS(СВЦЭМ!$C$33:$C$776,СВЦЭМ!$A$33:$A$776,$A50,СВЦЭМ!$B$33:$B$776,Y$47)+'СЕТ СН'!$G$9+СВЦЭМ!$D$10+'СЕТ СН'!$G$5-'СЕТ СН'!$G$17</f>
        <v>3573.61256946</v>
      </c>
    </row>
    <row r="51" spans="1:25" ht="15.75" x14ac:dyDescent="0.2">
      <c r="A51" s="35">
        <f t="shared" si="1"/>
        <v>44078</v>
      </c>
      <c r="B51" s="36">
        <f>SUMIFS(СВЦЭМ!$C$33:$C$776,СВЦЭМ!$A$33:$A$776,$A51,СВЦЭМ!$B$33:$B$776,B$47)+'СЕТ СН'!$G$9+СВЦЭМ!$D$10+'СЕТ СН'!$G$5-'СЕТ СН'!$G$17</f>
        <v>3656.5590584800002</v>
      </c>
      <c r="C51" s="36">
        <f>SUMIFS(СВЦЭМ!$C$33:$C$776,СВЦЭМ!$A$33:$A$776,$A51,СВЦЭМ!$B$33:$B$776,C$47)+'СЕТ СН'!$G$9+СВЦЭМ!$D$10+'СЕТ СН'!$G$5-'СЕТ СН'!$G$17</f>
        <v>3659.7255107000001</v>
      </c>
      <c r="D51" s="36">
        <f>SUMIFS(СВЦЭМ!$C$33:$C$776,СВЦЭМ!$A$33:$A$776,$A51,СВЦЭМ!$B$33:$B$776,D$47)+'СЕТ СН'!$G$9+СВЦЭМ!$D$10+'СЕТ СН'!$G$5-'СЕТ СН'!$G$17</f>
        <v>3634.95791865</v>
      </c>
      <c r="E51" s="36">
        <f>SUMIFS(СВЦЭМ!$C$33:$C$776,СВЦЭМ!$A$33:$A$776,$A51,СВЦЭМ!$B$33:$B$776,E$47)+'СЕТ СН'!$G$9+СВЦЭМ!$D$10+'СЕТ СН'!$G$5-'СЕТ СН'!$G$17</f>
        <v>3632.8461203500001</v>
      </c>
      <c r="F51" s="36">
        <f>SUMIFS(СВЦЭМ!$C$33:$C$776,СВЦЭМ!$A$33:$A$776,$A51,СВЦЭМ!$B$33:$B$776,F$47)+'СЕТ СН'!$G$9+СВЦЭМ!$D$10+'СЕТ СН'!$G$5-'СЕТ СН'!$G$17</f>
        <v>3636.4859123900001</v>
      </c>
      <c r="G51" s="36">
        <f>SUMIFS(СВЦЭМ!$C$33:$C$776,СВЦЭМ!$A$33:$A$776,$A51,СВЦЭМ!$B$33:$B$776,G$47)+'СЕТ СН'!$G$9+СВЦЭМ!$D$10+'СЕТ СН'!$G$5-'СЕТ СН'!$G$17</f>
        <v>3638.3366427400001</v>
      </c>
      <c r="H51" s="36">
        <f>SUMIFS(СВЦЭМ!$C$33:$C$776,СВЦЭМ!$A$33:$A$776,$A51,СВЦЭМ!$B$33:$B$776,H$47)+'СЕТ СН'!$G$9+СВЦЭМ!$D$10+'СЕТ СН'!$G$5-'СЕТ СН'!$G$17</f>
        <v>3624.2080016700002</v>
      </c>
      <c r="I51" s="36">
        <f>SUMIFS(СВЦЭМ!$C$33:$C$776,СВЦЭМ!$A$33:$A$776,$A51,СВЦЭМ!$B$33:$B$776,I$47)+'СЕТ СН'!$G$9+СВЦЭМ!$D$10+'СЕТ СН'!$G$5-'СЕТ СН'!$G$17</f>
        <v>3582.6185176899999</v>
      </c>
      <c r="J51" s="36">
        <f>SUMIFS(СВЦЭМ!$C$33:$C$776,СВЦЭМ!$A$33:$A$776,$A51,СВЦЭМ!$B$33:$B$776,J$47)+'СЕТ СН'!$G$9+СВЦЭМ!$D$10+'СЕТ СН'!$G$5-'СЕТ СН'!$G$17</f>
        <v>3572.5032391100003</v>
      </c>
      <c r="K51" s="36">
        <f>SUMIFS(СВЦЭМ!$C$33:$C$776,СВЦЭМ!$A$33:$A$776,$A51,СВЦЭМ!$B$33:$B$776,K$47)+'СЕТ СН'!$G$9+СВЦЭМ!$D$10+'СЕТ СН'!$G$5-'СЕТ СН'!$G$17</f>
        <v>3534.3038007499999</v>
      </c>
      <c r="L51" s="36">
        <f>SUMIFS(СВЦЭМ!$C$33:$C$776,СВЦЭМ!$A$33:$A$776,$A51,СВЦЭМ!$B$33:$B$776,L$47)+'СЕТ СН'!$G$9+СВЦЭМ!$D$10+'СЕТ СН'!$G$5-'СЕТ СН'!$G$17</f>
        <v>3528.20553092</v>
      </c>
      <c r="M51" s="36">
        <f>SUMIFS(СВЦЭМ!$C$33:$C$776,СВЦЭМ!$A$33:$A$776,$A51,СВЦЭМ!$B$33:$B$776,M$47)+'СЕТ СН'!$G$9+СВЦЭМ!$D$10+'СЕТ СН'!$G$5-'СЕТ СН'!$G$17</f>
        <v>3522.88204455</v>
      </c>
      <c r="N51" s="36">
        <f>SUMIFS(СВЦЭМ!$C$33:$C$776,СВЦЭМ!$A$33:$A$776,$A51,СВЦЭМ!$B$33:$B$776,N$47)+'СЕТ СН'!$G$9+СВЦЭМ!$D$10+'СЕТ СН'!$G$5-'СЕТ СН'!$G$17</f>
        <v>3543.2004385499999</v>
      </c>
      <c r="O51" s="36">
        <f>SUMIFS(СВЦЭМ!$C$33:$C$776,СВЦЭМ!$A$33:$A$776,$A51,СВЦЭМ!$B$33:$B$776,O$47)+'СЕТ СН'!$G$9+СВЦЭМ!$D$10+'СЕТ СН'!$G$5-'СЕТ СН'!$G$17</f>
        <v>3566.1375390100002</v>
      </c>
      <c r="P51" s="36">
        <f>SUMIFS(СВЦЭМ!$C$33:$C$776,СВЦЭМ!$A$33:$A$776,$A51,СВЦЭМ!$B$33:$B$776,P$47)+'СЕТ СН'!$G$9+СВЦЭМ!$D$10+'СЕТ СН'!$G$5-'СЕТ СН'!$G$17</f>
        <v>3567.7305570399999</v>
      </c>
      <c r="Q51" s="36">
        <f>SUMIFS(СВЦЭМ!$C$33:$C$776,СВЦЭМ!$A$33:$A$776,$A51,СВЦЭМ!$B$33:$B$776,Q$47)+'СЕТ СН'!$G$9+СВЦЭМ!$D$10+'СЕТ СН'!$G$5-'СЕТ СН'!$G$17</f>
        <v>3552.7131657800001</v>
      </c>
      <c r="R51" s="36">
        <f>SUMIFS(СВЦЭМ!$C$33:$C$776,СВЦЭМ!$A$33:$A$776,$A51,СВЦЭМ!$B$33:$B$776,R$47)+'СЕТ СН'!$G$9+СВЦЭМ!$D$10+'СЕТ СН'!$G$5-'СЕТ СН'!$G$17</f>
        <v>3561.9255308800002</v>
      </c>
      <c r="S51" s="36">
        <f>SUMIFS(СВЦЭМ!$C$33:$C$776,СВЦЭМ!$A$33:$A$776,$A51,СВЦЭМ!$B$33:$B$776,S$47)+'СЕТ СН'!$G$9+СВЦЭМ!$D$10+'СЕТ СН'!$G$5-'СЕТ СН'!$G$17</f>
        <v>3575.2205631500001</v>
      </c>
      <c r="T51" s="36">
        <f>SUMIFS(СВЦЭМ!$C$33:$C$776,СВЦЭМ!$A$33:$A$776,$A51,СВЦЭМ!$B$33:$B$776,T$47)+'СЕТ СН'!$G$9+СВЦЭМ!$D$10+'СЕТ СН'!$G$5-'СЕТ СН'!$G$17</f>
        <v>3563.3427609099999</v>
      </c>
      <c r="U51" s="36">
        <f>SUMIFS(СВЦЭМ!$C$33:$C$776,СВЦЭМ!$A$33:$A$776,$A51,СВЦЭМ!$B$33:$B$776,U$47)+'СЕТ СН'!$G$9+СВЦЭМ!$D$10+'СЕТ СН'!$G$5-'СЕТ СН'!$G$17</f>
        <v>3540.5543939700001</v>
      </c>
      <c r="V51" s="36">
        <f>SUMIFS(СВЦЭМ!$C$33:$C$776,СВЦЭМ!$A$33:$A$776,$A51,СВЦЭМ!$B$33:$B$776,V$47)+'СЕТ СН'!$G$9+СВЦЭМ!$D$10+'СЕТ СН'!$G$5-'СЕТ СН'!$G$17</f>
        <v>3546.4074974</v>
      </c>
      <c r="W51" s="36">
        <f>SUMIFS(СВЦЭМ!$C$33:$C$776,СВЦЭМ!$A$33:$A$776,$A51,СВЦЭМ!$B$33:$B$776,W$47)+'СЕТ СН'!$G$9+СВЦЭМ!$D$10+'СЕТ СН'!$G$5-'СЕТ СН'!$G$17</f>
        <v>3555.9071414499999</v>
      </c>
      <c r="X51" s="36">
        <f>SUMIFS(СВЦЭМ!$C$33:$C$776,СВЦЭМ!$A$33:$A$776,$A51,СВЦЭМ!$B$33:$B$776,X$47)+'СЕТ СН'!$G$9+СВЦЭМ!$D$10+'СЕТ СН'!$G$5-'СЕТ СН'!$G$17</f>
        <v>3569.6770727100002</v>
      </c>
      <c r="Y51" s="36">
        <f>SUMIFS(СВЦЭМ!$C$33:$C$776,СВЦЭМ!$A$33:$A$776,$A51,СВЦЭМ!$B$33:$B$776,Y$47)+'СЕТ СН'!$G$9+СВЦЭМ!$D$10+'СЕТ СН'!$G$5-'СЕТ СН'!$G$17</f>
        <v>3595.2401479300001</v>
      </c>
    </row>
    <row r="52" spans="1:25" ht="15.75" x14ac:dyDescent="0.2">
      <c r="A52" s="35">
        <f t="shared" si="1"/>
        <v>44079</v>
      </c>
      <c r="B52" s="36">
        <f>SUMIFS(СВЦЭМ!$C$33:$C$776,СВЦЭМ!$A$33:$A$776,$A52,СВЦЭМ!$B$33:$B$776,B$47)+'СЕТ СН'!$G$9+СВЦЭМ!$D$10+'СЕТ СН'!$G$5-'СЕТ СН'!$G$17</f>
        <v>3616.2118436300002</v>
      </c>
      <c r="C52" s="36">
        <f>SUMIFS(СВЦЭМ!$C$33:$C$776,СВЦЭМ!$A$33:$A$776,$A52,СВЦЭМ!$B$33:$B$776,C$47)+'СЕТ СН'!$G$9+СВЦЭМ!$D$10+'СЕТ СН'!$G$5-'СЕТ СН'!$G$17</f>
        <v>3652.5752762500001</v>
      </c>
      <c r="D52" s="36">
        <f>SUMIFS(СВЦЭМ!$C$33:$C$776,СВЦЭМ!$A$33:$A$776,$A52,СВЦЭМ!$B$33:$B$776,D$47)+'СЕТ СН'!$G$9+СВЦЭМ!$D$10+'СЕТ СН'!$G$5-'СЕТ СН'!$G$17</f>
        <v>3648.0571373900002</v>
      </c>
      <c r="E52" s="36">
        <f>SUMIFS(СВЦЭМ!$C$33:$C$776,СВЦЭМ!$A$33:$A$776,$A52,СВЦЭМ!$B$33:$B$776,E$47)+'СЕТ СН'!$G$9+СВЦЭМ!$D$10+'СЕТ СН'!$G$5-'СЕТ СН'!$G$17</f>
        <v>3660.49666432</v>
      </c>
      <c r="F52" s="36">
        <f>SUMIFS(СВЦЭМ!$C$33:$C$776,СВЦЭМ!$A$33:$A$776,$A52,СВЦЭМ!$B$33:$B$776,F$47)+'СЕТ СН'!$G$9+СВЦЭМ!$D$10+'СЕТ СН'!$G$5-'СЕТ СН'!$G$17</f>
        <v>3667.6235387800002</v>
      </c>
      <c r="G52" s="36">
        <f>SUMIFS(СВЦЭМ!$C$33:$C$776,СВЦЭМ!$A$33:$A$776,$A52,СВЦЭМ!$B$33:$B$776,G$47)+'СЕТ СН'!$G$9+СВЦЭМ!$D$10+'СЕТ СН'!$G$5-'СЕТ СН'!$G$17</f>
        <v>3659.6619978399999</v>
      </c>
      <c r="H52" s="36">
        <f>SUMIFS(СВЦЭМ!$C$33:$C$776,СВЦЭМ!$A$33:$A$776,$A52,СВЦЭМ!$B$33:$B$776,H$47)+'СЕТ СН'!$G$9+СВЦЭМ!$D$10+'СЕТ СН'!$G$5-'СЕТ СН'!$G$17</f>
        <v>3651.83642891</v>
      </c>
      <c r="I52" s="36">
        <f>SUMIFS(СВЦЭМ!$C$33:$C$776,СВЦЭМ!$A$33:$A$776,$A52,СВЦЭМ!$B$33:$B$776,I$47)+'СЕТ СН'!$G$9+СВЦЭМ!$D$10+'СЕТ СН'!$G$5-'СЕТ СН'!$G$17</f>
        <v>3594.28986472</v>
      </c>
      <c r="J52" s="36">
        <f>SUMIFS(СВЦЭМ!$C$33:$C$776,СВЦЭМ!$A$33:$A$776,$A52,СВЦЭМ!$B$33:$B$776,J$47)+'СЕТ СН'!$G$9+СВЦЭМ!$D$10+'СЕТ СН'!$G$5-'СЕТ СН'!$G$17</f>
        <v>3585.1468571599999</v>
      </c>
      <c r="K52" s="36">
        <f>SUMIFS(СВЦЭМ!$C$33:$C$776,СВЦЭМ!$A$33:$A$776,$A52,СВЦЭМ!$B$33:$B$776,K$47)+'СЕТ СН'!$G$9+СВЦЭМ!$D$10+'СЕТ СН'!$G$5-'СЕТ СН'!$G$17</f>
        <v>3554.1196986700002</v>
      </c>
      <c r="L52" s="36">
        <f>SUMIFS(СВЦЭМ!$C$33:$C$776,СВЦЭМ!$A$33:$A$776,$A52,СВЦЭМ!$B$33:$B$776,L$47)+'СЕТ СН'!$G$9+СВЦЭМ!$D$10+'СЕТ СН'!$G$5-'СЕТ СН'!$G$17</f>
        <v>3528.38261143</v>
      </c>
      <c r="M52" s="36">
        <f>SUMIFS(СВЦЭМ!$C$33:$C$776,СВЦЭМ!$A$33:$A$776,$A52,СВЦЭМ!$B$33:$B$776,M$47)+'СЕТ СН'!$G$9+СВЦЭМ!$D$10+'СЕТ СН'!$G$5-'СЕТ СН'!$G$17</f>
        <v>3514.8980130300001</v>
      </c>
      <c r="N52" s="36">
        <f>SUMIFS(СВЦЭМ!$C$33:$C$776,СВЦЭМ!$A$33:$A$776,$A52,СВЦЭМ!$B$33:$B$776,N$47)+'СЕТ СН'!$G$9+СВЦЭМ!$D$10+'СЕТ СН'!$G$5-'СЕТ СН'!$G$17</f>
        <v>3523.9556662300001</v>
      </c>
      <c r="O52" s="36">
        <f>SUMIFS(СВЦЭМ!$C$33:$C$776,СВЦЭМ!$A$33:$A$776,$A52,СВЦЭМ!$B$33:$B$776,O$47)+'СЕТ СН'!$G$9+СВЦЭМ!$D$10+'СЕТ СН'!$G$5-'СЕТ СН'!$G$17</f>
        <v>3522.96403358</v>
      </c>
      <c r="P52" s="36">
        <f>SUMIFS(СВЦЭМ!$C$33:$C$776,СВЦЭМ!$A$33:$A$776,$A52,СВЦЭМ!$B$33:$B$776,P$47)+'СЕТ СН'!$G$9+СВЦЭМ!$D$10+'СЕТ СН'!$G$5-'СЕТ СН'!$G$17</f>
        <v>3518.5868045799998</v>
      </c>
      <c r="Q52" s="36">
        <f>SUMIFS(СВЦЭМ!$C$33:$C$776,СВЦЭМ!$A$33:$A$776,$A52,СВЦЭМ!$B$33:$B$776,Q$47)+'СЕТ СН'!$G$9+СВЦЭМ!$D$10+'СЕТ СН'!$G$5-'СЕТ СН'!$G$17</f>
        <v>3503.2447996999999</v>
      </c>
      <c r="R52" s="36">
        <f>SUMIFS(СВЦЭМ!$C$33:$C$776,СВЦЭМ!$A$33:$A$776,$A52,СВЦЭМ!$B$33:$B$776,R$47)+'СЕТ СН'!$G$9+СВЦЭМ!$D$10+'СЕТ СН'!$G$5-'СЕТ СН'!$G$17</f>
        <v>3522.5175970600003</v>
      </c>
      <c r="S52" s="36">
        <f>SUMIFS(СВЦЭМ!$C$33:$C$776,СВЦЭМ!$A$33:$A$776,$A52,СВЦЭМ!$B$33:$B$776,S$47)+'СЕТ СН'!$G$9+СВЦЭМ!$D$10+'СЕТ СН'!$G$5-'СЕТ СН'!$G$17</f>
        <v>3532.2068921300001</v>
      </c>
      <c r="T52" s="36">
        <f>SUMIFS(СВЦЭМ!$C$33:$C$776,СВЦЭМ!$A$33:$A$776,$A52,СВЦЭМ!$B$33:$B$776,T$47)+'СЕТ СН'!$G$9+СВЦЭМ!$D$10+'СЕТ СН'!$G$5-'СЕТ СН'!$G$17</f>
        <v>3525.0540081600002</v>
      </c>
      <c r="U52" s="36">
        <f>SUMIFS(СВЦЭМ!$C$33:$C$776,СВЦЭМ!$A$33:$A$776,$A52,СВЦЭМ!$B$33:$B$776,U$47)+'СЕТ СН'!$G$9+СВЦЭМ!$D$10+'СЕТ СН'!$G$5-'СЕТ СН'!$G$17</f>
        <v>3513.37773831</v>
      </c>
      <c r="V52" s="36">
        <f>SUMIFS(СВЦЭМ!$C$33:$C$776,СВЦЭМ!$A$33:$A$776,$A52,СВЦЭМ!$B$33:$B$776,V$47)+'СЕТ СН'!$G$9+СВЦЭМ!$D$10+'СЕТ СН'!$G$5-'СЕТ СН'!$G$17</f>
        <v>3517.1353069300003</v>
      </c>
      <c r="W52" s="36">
        <f>SUMIFS(СВЦЭМ!$C$33:$C$776,СВЦЭМ!$A$33:$A$776,$A52,СВЦЭМ!$B$33:$B$776,W$47)+'СЕТ СН'!$G$9+СВЦЭМ!$D$10+'СЕТ СН'!$G$5-'СЕТ СН'!$G$17</f>
        <v>3538.6399118600002</v>
      </c>
      <c r="X52" s="36">
        <f>SUMIFS(СВЦЭМ!$C$33:$C$776,СВЦЭМ!$A$33:$A$776,$A52,СВЦЭМ!$B$33:$B$776,X$47)+'СЕТ СН'!$G$9+СВЦЭМ!$D$10+'СЕТ СН'!$G$5-'СЕТ СН'!$G$17</f>
        <v>3532.3031634399999</v>
      </c>
      <c r="Y52" s="36">
        <f>SUMIFS(СВЦЭМ!$C$33:$C$776,СВЦЭМ!$A$33:$A$776,$A52,СВЦЭМ!$B$33:$B$776,Y$47)+'СЕТ СН'!$G$9+СВЦЭМ!$D$10+'СЕТ СН'!$G$5-'СЕТ СН'!$G$17</f>
        <v>3575.7704936199998</v>
      </c>
    </row>
    <row r="53" spans="1:25" ht="15.75" x14ac:dyDescent="0.2">
      <c r="A53" s="35">
        <f t="shared" si="1"/>
        <v>44080</v>
      </c>
      <c r="B53" s="36">
        <f>SUMIFS(СВЦЭМ!$C$33:$C$776,СВЦЭМ!$A$33:$A$776,$A53,СВЦЭМ!$B$33:$B$776,B$47)+'СЕТ СН'!$G$9+СВЦЭМ!$D$10+'СЕТ СН'!$G$5-'СЕТ СН'!$G$17</f>
        <v>3593.6460970500002</v>
      </c>
      <c r="C53" s="36">
        <f>SUMIFS(СВЦЭМ!$C$33:$C$776,СВЦЭМ!$A$33:$A$776,$A53,СВЦЭМ!$B$33:$B$776,C$47)+'СЕТ СН'!$G$9+СВЦЭМ!$D$10+'СЕТ СН'!$G$5-'СЕТ СН'!$G$17</f>
        <v>3623.50683974</v>
      </c>
      <c r="D53" s="36">
        <f>SUMIFS(СВЦЭМ!$C$33:$C$776,СВЦЭМ!$A$33:$A$776,$A53,СВЦЭМ!$B$33:$B$776,D$47)+'СЕТ СН'!$G$9+СВЦЭМ!$D$10+'СЕТ СН'!$G$5-'СЕТ СН'!$G$17</f>
        <v>3673.72583093</v>
      </c>
      <c r="E53" s="36">
        <f>SUMIFS(СВЦЭМ!$C$33:$C$776,СВЦЭМ!$A$33:$A$776,$A53,СВЦЭМ!$B$33:$B$776,E$47)+'СЕТ СН'!$G$9+СВЦЭМ!$D$10+'СЕТ СН'!$G$5-'СЕТ СН'!$G$17</f>
        <v>3722.9917151700001</v>
      </c>
      <c r="F53" s="36">
        <f>SUMIFS(СВЦЭМ!$C$33:$C$776,СВЦЭМ!$A$33:$A$776,$A53,СВЦЭМ!$B$33:$B$776,F$47)+'СЕТ СН'!$G$9+СВЦЭМ!$D$10+'СЕТ СН'!$G$5-'СЕТ СН'!$G$17</f>
        <v>3706.7415900100004</v>
      </c>
      <c r="G53" s="36">
        <f>SUMIFS(СВЦЭМ!$C$33:$C$776,СВЦЭМ!$A$33:$A$776,$A53,СВЦЭМ!$B$33:$B$776,G$47)+'СЕТ СН'!$G$9+СВЦЭМ!$D$10+'СЕТ СН'!$G$5-'СЕТ СН'!$G$17</f>
        <v>3714.26202822</v>
      </c>
      <c r="H53" s="36">
        <f>SUMIFS(СВЦЭМ!$C$33:$C$776,СВЦЭМ!$A$33:$A$776,$A53,СВЦЭМ!$B$33:$B$776,H$47)+'СЕТ СН'!$G$9+СВЦЭМ!$D$10+'СЕТ СН'!$G$5-'СЕТ СН'!$G$17</f>
        <v>3709.37163925</v>
      </c>
      <c r="I53" s="36">
        <f>SUMIFS(СВЦЭМ!$C$33:$C$776,СВЦЭМ!$A$33:$A$776,$A53,СВЦЭМ!$B$33:$B$776,I$47)+'СЕТ СН'!$G$9+СВЦЭМ!$D$10+'СЕТ СН'!$G$5-'СЕТ СН'!$G$17</f>
        <v>3603.72117738</v>
      </c>
      <c r="J53" s="36">
        <f>SUMIFS(СВЦЭМ!$C$33:$C$776,СВЦЭМ!$A$33:$A$776,$A53,СВЦЭМ!$B$33:$B$776,J$47)+'СЕТ СН'!$G$9+СВЦЭМ!$D$10+'СЕТ СН'!$G$5-'СЕТ СН'!$G$17</f>
        <v>3509.6853421200003</v>
      </c>
      <c r="K53" s="36">
        <f>SUMIFS(СВЦЭМ!$C$33:$C$776,СВЦЭМ!$A$33:$A$776,$A53,СВЦЭМ!$B$33:$B$776,K$47)+'СЕТ СН'!$G$9+СВЦЭМ!$D$10+'СЕТ СН'!$G$5-'СЕТ СН'!$G$17</f>
        <v>3407.2769909600001</v>
      </c>
      <c r="L53" s="36">
        <f>SUMIFS(СВЦЭМ!$C$33:$C$776,СВЦЭМ!$A$33:$A$776,$A53,СВЦЭМ!$B$33:$B$776,L$47)+'СЕТ СН'!$G$9+СВЦЭМ!$D$10+'СЕТ СН'!$G$5-'СЕТ СН'!$G$17</f>
        <v>3419.5246493</v>
      </c>
      <c r="M53" s="36">
        <f>SUMIFS(СВЦЭМ!$C$33:$C$776,СВЦЭМ!$A$33:$A$776,$A53,СВЦЭМ!$B$33:$B$776,M$47)+'СЕТ СН'!$G$9+СВЦЭМ!$D$10+'СЕТ СН'!$G$5-'СЕТ СН'!$G$17</f>
        <v>3414.5076240100002</v>
      </c>
      <c r="N53" s="36">
        <f>SUMIFS(СВЦЭМ!$C$33:$C$776,СВЦЭМ!$A$33:$A$776,$A53,СВЦЭМ!$B$33:$B$776,N$47)+'СЕТ СН'!$G$9+СВЦЭМ!$D$10+'СЕТ СН'!$G$5-'СЕТ СН'!$G$17</f>
        <v>3409.4393767299998</v>
      </c>
      <c r="O53" s="36">
        <f>SUMIFS(СВЦЭМ!$C$33:$C$776,СВЦЭМ!$A$33:$A$776,$A53,СВЦЭМ!$B$33:$B$776,O$47)+'СЕТ СН'!$G$9+СВЦЭМ!$D$10+'СЕТ СН'!$G$5-'СЕТ СН'!$G$17</f>
        <v>3404.37231883</v>
      </c>
      <c r="P53" s="36">
        <f>SUMIFS(СВЦЭМ!$C$33:$C$776,СВЦЭМ!$A$33:$A$776,$A53,СВЦЭМ!$B$33:$B$776,P$47)+'СЕТ СН'!$G$9+СВЦЭМ!$D$10+'СЕТ СН'!$G$5-'СЕТ СН'!$G$17</f>
        <v>3399.8132197300001</v>
      </c>
      <c r="Q53" s="36">
        <f>SUMIFS(СВЦЭМ!$C$33:$C$776,СВЦЭМ!$A$33:$A$776,$A53,СВЦЭМ!$B$33:$B$776,Q$47)+'СЕТ СН'!$G$9+СВЦЭМ!$D$10+'СЕТ СН'!$G$5-'СЕТ СН'!$G$17</f>
        <v>3398.6848422799999</v>
      </c>
      <c r="R53" s="36">
        <f>SUMIFS(СВЦЭМ!$C$33:$C$776,СВЦЭМ!$A$33:$A$776,$A53,СВЦЭМ!$B$33:$B$776,R$47)+'СЕТ СН'!$G$9+СВЦЭМ!$D$10+'СЕТ СН'!$G$5-'СЕТ СН'!$G$17</f>
        <v>3390.9055489800003</v>
      </c>
      <c r="S53" s="36">
        <f>SUMIFS(СВЦЭМ!$C$33:$C$776,СВЦЭМ!$A$33:$A$776,$A53,СВЦЭМ!$B$33:$B$776,S$47)+'СЕТ СН'!$G$9+СВЦЭМ!$D$10+'СЕТ СН'!$G$5-'СЕТ СН'!$G$17</f>
        <v>3399.5853497899998</v>
      </c>
      <c r="T53" s="36">
        <f>SUMIFS(СВЦЭМ!$C$33:$C$776,СВЦЭМ!$A$33:$A$776,$A53,СВЦЭМ!$B$33:$B$776,T$47)+'СЕТ СН'!$G$9+СВЦЭМ!$D$10+'СЕТ СН'!$G$5-'СЕТ СН'!$G$17</f>
        <v>3400.25774258</v>
      </c>
      <c r="U53" s="36">
        <f>SUMIFS(СВЦЭМ!$C$33:$C$776,СВЦЭМ!$A$33:$A$776,$A53,СВЦЭМ!$B$33:$B$776,U$47)+'СЕТ СН'!$G$9+СВЦЭМ!$D$10+'СЕТ СН'!$G$5-'СЕТ СН'!$G$17</f>
        <v>3387.6792163999999</v>
      </c>
      <c r="V53" s="36">
        <f>SUMIFS(СВЦЭМ!$C$33:$C$776,СВЦЭМ!$A$33:$A$776,$A53,СВЦЭМ!$B$33:$B$776,V$47)+'СЕТ СН'!$G$9+СВЦЭМ!$D$10+'СЕТ СН'!$G$5-'СЕТ СН'!$G$17</f>
        <v>3391.8224273599999</v>
      </c>
      <c r="W53" s="36">
        <f>SUMIFS(СВЦЭМ!$C$33:$C$776,СВЦЭМ!$A$33:$A$776,$A53,СВЦЭМ!$B$33:$B$776,W$47)+'СЕТ СН'!$G$9+СВЦЭМ!$D$10+'СЕТ СН'!$G$5-'СЕТ СН'!$G$17</f>
        <v>3384.80150508</v>
      </c>
      <c r="X53" s="36">
        <f>SUMIFS(СВЦЭМ!$C$33:$C$776,СВЦЭМ!$A$33:$A$776,$A53,СВЦЭМ!$B$33:$B$776,X$47)+'СЕТ СН'!$G$9+СВЦЭМ!$D$10+'СЕТ СН'!$G$5-'СЕТ СН'!$G$17</f>
        <v>3387.6726059600001</v>
      </c>
      <c r="Y53" s="36">
        <f>SUMIFS(СВЦЭМ!$C$33:$C$776,СВЦЭМ!$A$33:$A$776,$A53,СВЦЭМ!$B$33:$B$776,Y$47)+'СЕТ СН'!$G$9+СВЦЭМ!$D$10+'СЕТ СН'!$G$5-'СЕТ СН'!$G$17</f>
        <v>3423.7747521400001</v>
      </c>
    </row>
    <row r="54" spans="1:25" ht="15.75" x14ac:dyDescent="0.2">
      <c r="A54" s="35">
        <f t="shared" si="1"/>
        <v>44081</v>
      </c>
      <c r="B54" s="36">
        <f>SUMIFS(СВЦЭМ!$C$33:$C$776,СВЦЭМ!$A$33:$A$776,$A54,СВЦЭМ!$B$33:$B$776,B$47)+'СЕТ СН'!$G$9+СВЦЭМ!$D$10+'СЕТ СН'!$G$5-'СЕТ СН'!$G$17</f>
        <v>3553.1964469899999</v>
      </c>
      <c r="C54" s="36">
        <f>SUMIFS(СВЦЭМ!$C$33:$C$776,СВЦЭМ!$A$33:$A$776,$A54,СВЦЭМ!$B$33:$B$776,C$47)+'СЕТ СН'!$G$9+СВЦЭМ!$D$10+'СЕТ СН'!$G$5-'СЕТ СН'!$G$17</f>
        <v>3590.6145333100003</v>
      </c>
      <c r="D54" s="36">
        <f>SUMIFS(СВЦЭМ!$C$33:$C$776,СВЦЭМ!$A$33:$A$776,$A54,СВЦЭМ!$B$33:$B$776,D$47)+'СЕТ СН'!$G$9+СВЦЭМ!$D$10+'СЕТ СН'!$G$5-'СЕТ СН'!$G$17</f>
        <v>3604.6090416500001</v>
      </c>
      <c r="E54" s="36">
        <f>SUMIFS(СВЦЭМ!$C$33:$C$776,СВЦЭМ!$A$33:$A$776,$A54,СВЦЭМ!$B$33:$B$776,E$47)+'СЕТ СН'!$G$9+СВЦЭМ!$D$10+'СЕТ СН'!$G$5-'СЕТ СН'!$G$17</f>
        <v>3626.1663608500003</v>
      </c>
      <c r="F54" s="36">
        <f>SUMIFS(СВЦЭМ!$C$33:$C$776,СВЦЭМ!$A$33:$A$776,$A54,СВЦЭМ!$B$33:$B$776,F$47)+'СЕТ СН'!$G$9+СВЦЭМ!$D$10+'СЕТ СН'!$G$5-'СЕТ СН'!$G$17</f>
        <v>3625.79981653</v>
      </c>
      <c r="G54" s="36">
        <f>SUMIFS(СВЦЭМ!$C$33:$C$776,СВЦЭМ!$A$33:$A$776,$A54,СВЦЭМ!$B$33:$B$776,G$47)+'СЕТ СН'!$G$9+СВЦЭМ!$D$10+'СЕТ СН'!$G$5-'СЕТ СН'!$G$17</f>
        <v>3615.5043397600002</v>
      </c>
      <c r="H54" s="36">
        <f>SUMIFS(СВЦЭМ!$C$33:$C$776,СВЦЭМ!$A$33:$A$776,$A54,СВЦЭМ!$B$33:$B$776,H$47)+'СЕТ СН'!$G$9+СВЦЭМ!$D$10+'СЕТ СН'!$G$5-'СЕТ СН'!$G$17</f>
        <v>3595.83582798</v>
      </c>
      <c r="I54" s="36">
        <f>SUMIFS(СВЦЭМ!$C$33:$C$776,СВЦЭМ!$A$33:$A$776,$A54,СВЦЭМ!$B$33:$B$776,I$47)+'СЕТ СН'!$G$9+СВЦЭМ!$D$10+'СЕТ СН'!$G$5-'СЕТ СН'!$G$17</f>
        <v>3568.5234631000003</v>
      </c>
      <c r="J54" s="36">
        <f>SUMIFS(СВЦЭМ!$C$33:$C$776,СВЦЭМ!$A$33:$A$776,$A54,СВЦЭМ!$B$33:$B$776,J$47)+'СЕТ СН'!$G$9+СВЦЭМ!$D$10+'СЕТ СН'!$G$5-'СЕТ СН'!$G$17</f>
        <v>3532.5451495799998</v>
      </c>
      <c r="K54" s="36">
        <f>SUMIFS(СВЦЭМ!$C$33:$C$776,СВЦЭМ!$A$33:$A$776,$A54,СВЦЭМ!$B$33:$B$776,K$47)+'СЕТ СН'!$G$9+СВЦЭМ!$D$10+'СЕТ СН'!$G$5-'СЕТ СН'!$G$17</f>
        <v>3493.40835522</v>
      </c>
      <c r="L54" s="36">
        <f>SUMIFS(СВЦЭМ!$C$33:$C$776,СВЦЭМ!$A$33:$A$776,$A54,СВЦЭМ!$B$33:$B$776,L$47)+'СЕТ СН'!$G$9+СВЦЭМ!$D$10+'СЕТ СН'!$G$5-'СЕТ СН'!$G$17</f>
        <v>3474.2086639700001</v>
      </c>
      <c r="M54" s="36">
        <f>SUMIFS(СВЦЭМ!$C$33:$C$776,СВЦЭМ!$A$33:$A$776,$A54,СВЦЭМ!$B$33:$B$776,M$47)+'СЕТ СН'!$G$9+СВЦЭМ!$D$10+'СЕТ СН'!$G$5-'СЕТ СН'!$G$17</f>
        <v>3444.7297050100001</v>
      </c>
      <c r="N54" s="36">
        <f>SUMIFS(СВЦЭМ!$C$33:$C$776,СВЦЭМ!$A$33:$A$776,$A54,СВЦЭМ!$B$33:$B$776,N$47)+'СЕТ СН'!$G$9+СВЦЭМ!$D$10+'СЕТ СН'!$G$5-'СЕТ СН'!$G$17</f>
        <v>3408.66059167</v>
      </c>
      <c r="O54" s="36">
        <f>SUMIFS(СВЦЭМ!$C$33:$C$776,СВЦЭМ!$A$33:$A$776,$A54,СВЦЭМ!$B$33:$B$776,O$47)+'СЕТ СН'!$G$9+СВЦЭМ!$D$10+'СЕТ СН'!$G$5-'СЕТ СН'!$G$17</f>
        <v>3403.6470117500003</v>
      </c>
      <c r="P54" s="36">
        <f>SUMIFS(СВЦЭМ!$C$33:$C$776,СВЦЭМ!$A$33:$A$776,$A54,СВЦЭМ!$B$33:$B$776,P$47)+'СЕТ СН'!$G$9+СВЦЭМ!$D$10+'СЕТ СН'!$G$5-'СЕТ СН'!$G$17</f>
        <v>3400.4954834999999</v>
      </c>
      <c r="Q54" s="36">
        <f>SUMIFS(СВЦЭМ!$C$33:$C$776,СВЦЭМ!$A$33:$A$776,$A54,СВЦЭМ!$B$33:$B$776,Q$47)+'СЕТ СН'!$G$9+СВЦЭМ!$D$10+'СЕТ СН'!$G$5-'СЕТ СН'!$G$17</f>
        <v>3397.7988503400002</v>
      </c>
      <c r="R54" s="36">
        <f>SUMIFS(СВЦЭМ!$C$33:$C$776,СВЦЭМ!$A$33:$A$776,$A54,СВЦЭМ!$B$33:$B$776,R$47)+'СЕТ СН'!$G$9+СВЦЭМ!$D$10+'СЕТ СН'!$G$5-'СЕТ СН'!$G$17</f>
        <v>3394.8148213499999</v>
      </c>
      <c r="S54" s="36">
        <f>SUMIFS(СВЦЭМ!$C$33:$C$776,СВЦЭМ!$A$33:$A$776,$A54,СВЦЭМ!$B$33:$B$776,S$47)+'СЕТ СН'!$G$9+СВЦЭМ!$D$10+'СЕТ СН'!$G$5-'СЕТ СН'!$G$17</f>
        <v>3402.2867519700003</v>
      </c>
      <c r="T54" s="36">
        <f>SUMIFS(СВЦЭМ!$C$33:$C$776,СВЦЭМ!$A$33:$A$776,$A54,СВЦЭМ!$B$33:$B$776,T$47)+'СЕТ СН'!$G$9+СВЦЭМ!$D$10+'СЕТ СН'!$G$5-'СЕТ СН'!$G$17</f>
        <v>3405.4543944300003</v>
      </c>
      <c r="U54" s="36">
        <f>SUMIFS(СВЦЭМ!$C$33:$C$776,СВЦЭМ!$A$33:$A$776,$A54,СВЦЭМ!$B$33:$B$776,U$47)+'СЕТ СН'!$G$9+СВЦЭМ!$D$10+'СЕТ СН'!$G$5-'СЕТ СН'!$G$17</f>
        <v>3412.4032165200001</v>
      </c>
      <c r="V54" s="36">
        <f>SUMIFS(СВЦЭМ!$C$33:$C$776,СВЦЭМ!$A$33:$A$776,$A54,СВЦЭМ!$B$33:$B$776,V$47)+'СЕТ СН'!$G$9+СВЦЭМ!$D$10+'СЕТ СН'!$G$5-'СЕТ СН'!$G$17</f>
        <v>3409.44267734</v>
      </c>
      <c r="W54" s="36">
        <f>SUMIFS(СВЦЭМ!$C$33:$C$776,СВЦЭМ!$A$33:$A$776,$A54,СВЦЭМ!$B$33:$B$776,W$47)+'СЕТ СН'!$G$9+СВЦЭМ!$D$10+'СЕТ СН'!$G$5-'СЕТ СН'!$G$17</f>
        <v>3413.6577967399999</v>
      </c>
      <c r="X54" s="36">
        <f>SUMIFS(СВЦЭМ!$C$33:$C$776,СВЦЭМ!$A$33:$A$776,$A54,СВЦЭМ!$B$33:$B$776,X$47)+'СЕТ СН'!$G$9+СВЦЭМ!$D$10+'СЕТ СН'!$G$5-'СЕТ СН'!$G$17</f>
        <v>3402.7540448200002</v>
      </c>
      <c r="Y54" s="36">
        <f>SUMIFS(СВЦЭМ!$C$33:$C$776,СВЦЭМ!$A$33:$A$776,$A54,СВЦЭМ!$B$33:$B$776,Y$47)+'СЕТ СН'!$G$9+СВЦЭМ!$D$10+'СЕТ СН'!$G$5-'СЕТ СН'!$G$17</f>
        <v>3494.08638238</v>
      </c>
    </row>
    <row r="55" spans="1:25" ht="15.75" x14ac:dyDescent="0.2">
      <c r="A55" s="35">
        <f t="shared" si="1"/>
        <v>44082</v>
      </c>
      <c r="B55" s="36">
        <f>SUMIFS(СВЦЭМ!$C$33:$C$776,СВЦЭМ!$A$33:$A$776,$A55,СВЦЭМ!$B$33:$B$776,B$47)+'СЕТ СН'!$G$9+СВЦЭМ!$D$10+'СЕТ СН'!$G$5-'СЕТ СН'!$G$17</f>
        <v>3529.99755005</v>
      </c>
      <c r="C55" s="36">
        <f>SUMIFS(СВЦЭМ!$C$33:$C$776,СВЦЭМ!$A$33:$A$776,$A55,СВЦЭМ!$B$33:$B$776,C$47)+'СЕТ СН'!$G$9+СВЦЭМ!$D$10+'СЕТ СН'!$G$5-'СЕТ СН'!$G$17</f>
        <v>3576.8583462500001</v>
      </c>
      <c r="D55" s="36">
        <f>SUMIFS(СВЦЭМ!$C$33:$C$776,СВЦЭМ!$A$33:$A$776,$A55,СВЦЭМ!$B$33:$B$776,D$47)+'СЕТ СН'!$G$9+СВЦЭМ!$D$10+'СЕТ СН'!$G$5-'СЕТ СН'!$G$17</f>
        <v>3622.7054152700002</v>
      </c>
      <c r="E55" s="36">
        <f>SUMIFS(СВЦЭМ!$C$33:$C$776,СВЦЭМ!$A$33:$A$776,$A55,СВЦЭМ!$B$33:$B$776,E$47)+'СЕТ СН'!$G$9+СВЦЭМ!$D$10+'СЕТ СН'!$G$5-'СЕТ СН'!$G$17</f>
        <v>3652.98270207</v>
      </c>
      <c r="F55" s="36">
        <f>SUMIFS(СВЦЭМ!$C$33:$C$776,СВЦЭМ!$A$33:$A$776,$A55,СВЦЭМ!$B$33:$B$776,F$47)+'СЕТ СН'!$G$9+СВЦЭМ!$D$10+'СЕТ СН'!$G$5-'СЕТ СН'!$G$17</f>
        <v>3620.6020442500003</v>
      </c>
      <c r="G55" s="36">
        <f>SUMIFS(СВЦЭМ!$C$33:$C$776,СВЦЭМ!$A$33:$A$776,$A55,СВЦЭМ!$B$33:$B$776,G$47)+'СЕТ СН'!$G$9+СВЦЭМ!$D$10+'СЕТ СН'!$G$5-'СЕТ СН'!$G$17</f>
        <v>3583.01736372</v>
      </c>
      <c r="H55" s="36">
        <f>SUMIFS(СВЦЭМ!$C$33:$C$776,СВЦЭМ!$A$33:$A$776,$A55,СВЦЭМ!$B$33:$B$776,H$47)+'СЕТ СН'!$G$9+СВЦЭМ!$D$10+'СЕТ СН'!$G$5-'СЕТ СН'!$G$17</f>
        <v>3535.9380001899999</v>
      </c>
      <c r="I55" s="36">
        <f>SUMIFS(СВЦЭМ!$C$33:$C$776,СВЦЭМ!$A$33:$A$776,$A55,СВЦЭМ!$B$33:$B$776,I$47)+'СЕТ СН'!$G$9+СВЦЭМ!$D$10+'СЕТ СН'!$G$5-'СЕТ СН'!$G$17</f>
        <v>3506.2031390500001</v>
      </c>
      <c r="J55" s="36">
        <f>SUMIFS(СВЦЭМ!$C$33:$C$776,СВЦЭМ!$A$33:$A$776,$A55,СВЦЭМ!$B$33:$B$776,J$47)+'СЕТ СН'!$G$9+СВЦЭМ!$D$10+'СЕТ СН'!$G$5-'СЕТ СН'!$G$17</f>
        <v>3451.9681971600003</v>
      </c>
      <c r="K55" s="36">
        <f>SUMIFS(СВЦЭМ!$C$33:$C$776,СВЦЭМ!$A$33:$A$776,$A55,СВЦЭМ!$B$33:$B$776,K$47)+'СЕТ СН'!$G$9+СВЦЭМ!$D$10+'СЕТ СН'!$G$5-'СЕТ СН'!$G$17</f>
        <v>3451.0190202900003</v>
      </c>
      <c r="L55" s="36">
        <f>SUMIFS(СВЦЭМ!$C$33:$C$776,СВЦЭМ!$A$33:$A$776,$A55,СВЦЭМ!$B$33:$B$776,L$47)+'СЕТ СН'!$G$9+СВЦЭМ!$D$10+'СЕТ СН'!$G$5-'СЕТ СН'!$G$17</f>
        <v>3409.29957143</v>
      </c>
      <c r="M55" s="36">
        <f>SUMIFS(СВЦЭМ!$C$33:$C$776,СВЦЭМ!$A$33:$A$776,$A55,СВЦЭМ!$B$33:$B$776,M$47)+'СЕТ СН'!$G$9+СВЦЭМ!$D$10+'СЕТ СН'!$G$5-'СЕТ СН'!$G$17</f>
        <v>3396.3140737200001</v>
      </c>
      <c r="N55" s="36">
        <f>SUMIFS(СВЦЭМ!$C$33:$C$776,СВЦЭМ!$A$33:$A$776,$A55,СВЦЭМ!$B$33:$B$776,N$47)+'СЕТ СН'!$G$9+СВЦЭМ!$D$10+'СЕТ СН'!$G$5-'СЕТ СН'!$G$17</f>
        <v>3328.6714398900003</v>
      </c>
      <c r="O55" s="36">
        <f>SUMIFS(СВЦЭМ!$C$33:$C$776,СВЦЭМ!$A$33:$A$776,$A55,СВЦЭМ!$B$33:$B$776,O$47)+'СЕТ СН'!$G$9+СВЦЭМ!$D$10+'СЕТ СН'!$G$5-'СЕТ СН'!$G$17</f>
        <v>3319.32858343</v>
      </c>
      <c r="P55" s="36">
        <f>SUMIFS(СВЦЭМ!$C$33:$C$776,СВЦЭМ!$A$33:$A$776,$A55,СВЦЭМ!$B$33:$B$776,P$47)+'СЕТ СН'!$G$9+СВЦЭМ!$D$10+'СЕТ СН'!$G$5-'СЕТ СН'!$G$17</f>
        <v>3319.2394690000001</v>
      </c>
      <c r="Q55" s="36">
        <f>SUMIFS(СВЦЭМ!$C$33:$C$776,СВЦЭМ!$A$33:$A$776,$A55,СВЦЭМ!$B$33:$B$776,Q$47)+'СЕТ СН'!$G$9+СВЦЭМ!$D$10+'СЕТ СН'!$G$5-'СЕТ СН'!$G$17</f>
        <v>3324.7268967</v>
      </c>
      <c r="R55" s="36">
        <f>SUMIFS(СВЦЭМ!$C$33:$C$776,СВЦЭМ!$A$33:$A$776,$A55,СВЦЭМ!$B$33:$B$776,R$47)+'СЕТ СН'!$G$9+СВЦЭМ!$D$10+'СЕТ СН'!$G$5-'СЕТ СН'!$G$17</f>
        <v>3306.8244636700001</v>
      </c>
      <c r="S55" s="36">
        <f>SUMIFS(СВЦЭМ!$C$33:$C$776,СВЦЭМ!$A$33:$A$776,$A55,СВЦЭМ!$B$33:$B$776,S$47)+'СЕТ СН'!$G$9+СВЦЭМ!$D$10+'СЕТ СН'!$G$5-'СЕТ СН'!$G$17</f>
        <v>3324.3973340000002</v>
      </c>
      <c r="T55" s="36">
        <f>SUMIFS(СВЦЭМ!$C$33:$C$776,СВЦЭМ!$A$33:$A$776,$A55,СВЦЭМ!$B$33:$B$776,T$47)+'СЕТ СН'!$G$9+СВЦЭМ!$D$10+'СЕТ СН'!$G$5-'СЕТ СН'!$G$17</f>
        <v>3333.4841117800001</v>
      </c>
      <c r="U55" s="36">
        <f>SUMIFS(СВЦЭМ!$C$33:$C$776,СВЦЭМ!$A$33:$A$776,$A55,СВЦЭМ!$B$33:$B$776,U$47)+'СЕТ СН'!$G$9+СВЦЭМ!$D$10+'СЕТ СН'!$G$5-'СЕТ СН'!$G$17</f>
        <v>3345.0354057899999</v>
      </c>
      <c r="V55" s="36">
        <f>SUMIFS(СВЦЭМ!$C$33:$C$776,СВЦЭМ!$A$33:$A$776,$A55,СВЦЭМ!$B$33:$B$776,V$47)+'СЕТ СН'!$G$9+СВЦЭМ!$D$10+'СЕТ СН'!$G$5-'СЕТ СН'!$G$17</f>
        <v>3357.68297785</v>
      </c>
      <c r="W55" s="36">
        <f>SUMIFS(СВЦЭМ!$C$33:$C$776,СВЦЭМ!$A$33:$A$776,$A55,СВЦЭМ!$B$33:$B$776,W$47)+'СЕТ СН'!$G$9+СВЦЭМ!$D$10+'СЕТ СН'!$G$5-'СЕТ СН'!$G$17</f>
        <v>3353.3442297000001</v>
      </c>
      <c r="X55" s="36">
        <f>SUMIFS(СВЦЭМ!$C$33:$C$776,СВЦЭМ!$A$33:$A$776,$A55,СВЦЭМ!$B$33:$B$776,X$47)+'СЕТ СН'!$G$9+СВЦЭМ!$D$10+'СЕТ СН'!$G$5-'СЕТ СН'!$G$17</f>
        <v>3355.8255277400003</v>
      </c>
      <c r="Y55" s="36">
        <f>SUMIFS(СВЦЭМ!$C$33:$C$776,СВЦЭМ!$A$33:$A$776,$A55,СВЦЭМ!$B$33:$B$776,Y$47)+'СЕТ СН'!$G$9+СВЦЭМ!$D$10+'СЕТ СН'!$G$5-'СЕТ СН'!$G$17</f>
        <v>3450.9368670499998</v>
      </c>
    </row>
    <row r="56" spans="1:25" ht="15.75" x14ac:dyDescent="0.2">
      <c r="A56" s="35">
        <f t="shared" si="1"/>
        <v>44083</v>
      </c>
      <c r="B56" s="36">
        <f>SUMIFS(СВЦЭМ!$C$33:$C$776,СВЦЭМ!$A$33:$A$776,$A56,СВЦЭМ!$B$33:$B$776,B$47)+'СЕТ СН'!$G$9+СВЦЭМ!$D$10+'СЕТ СН'!$G$5-'СЕТ СН'!$G$17</f>
        <v>3533.7545457599999</v>
      </c>
      <c r="C56" s="36">
        <f>SUMIFS(СВЦЭМ!$C$33:$C$776,СВЦЭМ!$A$33:$A$776,$A56,СВЦЭМ!$B$33:$B$776,C$47)+'СЕТ СН'!$G$9+СВЦЭМ!$D$10+'СЕТ СН'!$G$5-'СЕТ СН'!$G$17</f>
        <v>3569.29124563</v>
      </c>
      <c r="D56" s="36">
        <f>SUMIFS(СВЦЭМ!$C$33:$C$776,СВЦЭМ!$A$33:$A$776,$A56,СВЦЭМ!$B$33:$B$776,D$47)+'СЕТ СН'!$G$9+СВЦЭМ!$D$10+'СЕТ СН'!$G$5-'СЕТ СН'!$G$17</f>
        <v>3598.8113532400002</v>
      </c>
      <c r="E56" s="36">
        <f>SUMIFS(СВЦЭМ!$C$33:$C$776,СВЦЭМ!$A$33:$A$776,$A56,СВЦЭМ!$B$33:$B$776,E$47)+'СЕТ СН'!$G$9+СВЦЭМ!$D$10+'СЕТ СН'!$G$5-'СЕТ СН'!$G$17</f>
        <v>3616.2490647700001</v>
      </c>
      <c r="F56" s="36">
        <f>SUMIFS(СВЦЭМ!$C$33:$C$776,СВЦЭМ!$A$33:$A$776,$A56,СВЦЭМ!$B$33:$B$776,F$47)+'СЕТ СН'!$G$9+СВЦЭМ!$D$10+'СЕТ СН'!$G$5-'СЕТ СН'!$G$17</f>
        <v>3591.9092901499998</v>
      </c>
      <c r="G56" s="36">
        <f>SUMIFS(СВЦЭМ!$C$33:$C$776,СВЦЭМ!$A$33:$A$776,$A56,СВЦЭМ!$B$33:$B$776,G$47)+'СЕТ СН'!$G$9+СВЦЭМ!$D$10+'СЕТ СН'!$G$5-'СЕТ СН'!$G$17</f>
        <v>3579.7935123500001</v>
      </c>
      <c r="H56" s="36">
        <f>SUMIFS(СВЦЭМ!$C$33:$C$776,СВЦЭМ!$A$33:$A$776,$A56,СВЦЭМ!$B$33:$B$776,H$47)+'СЕТ СН'!$G$9+СВЦЭМ!$D$10+'СЕТ СН'!$G$5-'СЕТ СН'!$G$17</f>
        <v>3555.25525728</v>
      </c>
      <c r="I56" s="36">
        <f>SUMIFS(СВЦЭМ!$C$33:$C$776,СВЦЭМ!$A$33:$A$776,$A56,СВЦЭМ!$B$33:$B$776,I$47)+'СЕТ СН'!$G$9+СВЦЭМ!$D$10+'СЕТ СН'!$G$5-'СЕТ СН'!$G$17</f>
        <v>3546.38641912</v>
      </c>
      <c r="J56" s="36">
        <f>SUMIFS(СВЦЭМ!$C$33:$C$776,СВЦЭМ!$A$33:$A$776,$A56,СВЦЭМ!$B$33:$B$776,J$47)+'СЕТ СН'!$G$9+СВЦЭМ!$D$10+'СЕТ СН'!$G$5-'СЕТ СН'!$G$17</f>
        <v>3498.25428784</v>
      </c>
      <c r="K56" s="36">
        <f>SUMIFS(СВЦЭМ!$C$33:$C$776,СВЦЭМ!$A$33:$A$776,$A56,СВЦЭМ!$B$33:$B$776,K$47)+'СЕТ СН'!$G$9+СВЦЭМ!$D$10+'СЕТ СН'!$G$5-'СЕТ СН'!$G$17</f>
        <v>3487.9425391599998</v>
      </c>
      <c r="L56" s="36">
        <f>SUMIFS(СВЦЭМ!$C$33:$C$776,СВЦЭМ!$A$33:$A$776,$A56,СВЦЭМ!$B$33:$B$776,L$47)+'СЕТ СН'!$G$9+СВЦЭМ!$D$10+'СЕТ СН'!$G$5-'СЕТ СН'!$G$17</f>
        <v>3465.2083444700002</v>
      </c>
      <c r="M56" s="36">
        <f>SUMIFS(СВЦЭМ!$C$33:$C$776,СВЦЭМ!$A$33:$A$776,$A56,СВЦЭМ!$B$33:$B$776,M$47)+'СЕТ СН'!$G$9+СВЦЭМ!$D$10+'СЕТ СН'!$G$5-'СЕТ СН'!$G$17</f>
        <v>3414.9913249599999</v>
      </c>
      <c r="N56" s="36">
        <f>SUMIFS(СВЦЭМ!$C$33:$C$776,СВЦЭМ!$A$33:$A$776,$A56,СВЦЭМ!$B$33:$B$776,N$47)+'СЕТ СН'!$G$9+СВЦЭМ!$D$10+'СЕТ СН'!$G$5-'СЕТ СН'!$G$17</f>
        <v>3352.5214976699999</v>
      </c>
      <c r="O56" s="36">
        <f>SUMIFS(СВЦЭМ!$C$33:$C$776,СВЦЭМ!$A$33:$A$776,$A56,СВЦЭМ!$B$33:$B$776,O$47)+'СЕТ СН'!$G$9+СВЦЭМ!$D$10+'СЕТ СН'!$G$5-'СЕТ СН'!$G$17</f>
        <v>3350.72348951</v>
      </c>
      <c r="P56" s="36">
        <f>SUMIFS(СВЦЭМ!$C$33:$C$776,СВЦЭМ!$A$33:$A$776,$A56,СВЦЭМ!$B$33:$B$776,P$47)+'СЕТ СН'!$G$9+СВЦЭМ!$D$10+'СЕТ СН'!$G$5-'СЕТ СН'!$G$17</f>
        <v>3352.5186085099999</v>
      </c>
      <c r="Q56" s="36">
        <f>SUMIFS(СВЦЭМ!$C$33:$C$776,СВЦЭМ!$A$33:$A$776,$A56,СВЦЭМ!$B$33:$B$776,Q$47)+'СЕТ СН'!$G$9+СВЦЭМ!$D$10+'СЕТ СН'!$G$5-'СЕТ СН'!$G$17</f>
        <v>3358.1253174799999</v>
      </c>
      <c r="R56" s="36">
        <f>SUMIFS(СВЦЭМ!$C$33:$C$776,СВЦЭМ!$A$33:$A$776,$A56,СВЦЭМ!$B$33:$B$776,R$47)+'СЕТ СН'!$G$9+СВЦЭМ!$D$10+'СЕТ СН'!$G$5-'СЕТ СН'!$G$17</f>
        <v>3348.1506285200003</v>
      </c>
      <c r="S56" s="36">
        <f>SUMIFS(СВЦЭМ!$C$33:$C$776,СВЦЭМ!$A$33:$A$776,$A56,СВЦЭМ!$B$33:$B$776,S$47)+'СЕТ СН'!$G$9+СВЦЭМ!$D$10+'СЕТ СН'!$G$5-'СЕТ СН'!$G$17</f>
        <v>3345.46276425</v>
      </c>
      <c r="T56" s="36">
        <f>SUMIFS(СВЦЭМ!$C$33:$C$776,СВЦЭМ!$A$33:$A$776,$A56,СВЦЭМ!$B$33:$B$776,T$47)+'СЕТ СН'!$G$9+СВЦЭМ!$D$10+'СЕТ СН'!$G$5-'СЕТ СН'!$G$17</f>
        <v>3348.6957391800001</v>
      </c>
      <c r="U56" s="36">
        <f>SUMIFS(СВЦЭМ!$C$33:$C$776,СВЦЭМ!$A$33:$A$776,$A56,СВЦЭМ!$B$33:$B$776,U$47)+'СЕТ СН'!$G$9+СВЦЭМ!$D$10+'СЕТ СН'!$G$5-'СЕТ СН'!$G$17</f>
        <v>3363.63002779</v>
      </c>
      <c r="V56" s="36">
        <f>SUMIFS(СВЦЭМ!$C$33:$C$776,СВЦЭМ!$A$33:$A$776,$A56,СВЦЭМ!$B$33:$B$776,V$47)+'СЕТ СН'!$G$9+СВЦЭМ!$D$10+'СЕТ СН'!$G$5-'СЕТ СН'!$G$17</f>
        <v>3361.0083423900001</v>
      </c>
      <c r="W56" s="36">
        <f>SUMIFS(СВЦЭМ!$C$33:$C$776,СВЦЭМ!$A$33:$A$776,$A56,СВЦЭМ!$B$33:$B$776,W$47)+'СЕТ СН'!$G$9+СВЦЭМ!$D$10+'СЕТ СН'!$G$5-'СЕТ СН'!$G$17</f>
        <v>3353.4690472100001</v>
      </c>
      <c r="X56" s="36">
        <f>SUMIFS(СВЦЭМ!$C$33:$C$776,СВЦЭМ!$A$33:$A$776,$A56,СВЦЭМ!$B$33:$B$776,X$47)+'СЕТ СН'!$G$9+СВЦЭМ!$D$10+'СЕТ СН'!$G$5-'СЕТ СН'!$G$17</f>
        <v>3370.2873841999999</v>
      </c>
      <c r="Y56" s="36">
        <f>SUMIFS(СВЦЭМ!$C$33:$C$776,СВЦЭМ!$A$33:$A$776,$A56,СВЦЭМ!$B$33:$B$776,Y$47)+'СЕТ СН'!$G$9+СВЦЭМ!$D$10+'СЕТ СН'!$G$5-'СЕТ СН'!$G$17</f>
        <v>3471.7451737400002</v>
      </c>
    </row>
    <row r="57" spans="1:25" ht="15.75" x14ac:dyDescent="0.2">
      <c r="A57" s="35">
        <f t="shared" si="1"/>
        <v>44084</v>
      </c>
      <c r="B57" s="36">
        <f>SUMIFS(СВЦЭМ!$C$33:$C$776,СВЦЭМ!$A$33:$A$776,$A57,СВЦЭМ!$B$33:$B$776,B$47)+'СЕТ СН'!$G$9+СВЦЭМ!$D$10+'СЕТ СН'!$G$5-'СЕТ СН'!$G$17</f>
        <v>3493.8009525900002</v>
      </c>
      <c r="C57" s="36">
        <f>SUMIFS(СВЦЭМ!$C$33:$C$776,СВЦЭМ!$A$33:$A$776,$A57,СВЦЭМ!$B$33:$B$776,C$47)+'СЕТ СН'!$G$9+СВЦЭМ!$D$10+'СЕТ СН'!$G$5-'СЕТ СН'!$G$17</f>
        <v>3543.42160711</v>
      </c>
      <c r="D57" s="36">
        <f>SUMIFS(СВЦЭМ!$C$33:$C$776,СВЦЭМ!$A$33:$A$776,$A57,СВЦЭМ!$B$33:$B$776,D$47)+'СЕТ СН'!$G$9+СВЦЭМ!$D$10+'СЕТ СН'!$G$5-'СЕТ СН'!$G$17</f>
        <v>3564.9563086600001</v>
      </c>
      <c r="E57" s="36">
        <f>SUMIFS(СВЦЭМ!$C$33:$C$776,СВЦЭМ!$A$33:$A$776,$A57,СВЦЭМ!$B$33:$B$776,E$47)+'СЕТ СН'!$G$9+СВЦЭМ!$D$10+'СЕТ СН'!$G$5-'СЕТ СН'!$G$17</f>
        <v>3575.33796063</v>
      </c>
      <c r="F57" s="36">
        <f>SUMIFS(СВЦЭМ!$C$33:$C$776,СВЦЭМ!$A$33:$A$776,$A57,СВЦЭМ!$B$33:$B$776,F$47)+'СЕТ СН'!$G$9+СВЦЭМ!$D$10+'СЕТ СН'!$G$5-'СЕТ СН'!$G$17</f>
        <v>3577.55272625</v>
      </c>
      <c r="G57" s="36">
        <f>SUMIFS(СВЦЭМ!$C$33:$C$776,СВЦЭМ!$A$33:$A$776,$A57,СВЦЭМ!$B$33:$B$776,G$47)+'СЕТ СН'!$G$9+СВЦЭМ!$D$10+'СЕТ СН'!$G$5-'СЕТ СН'!$G$17</f>
        <v>3555.04961185</v>
      </c>
      <c r="H57" s="36">
        <f>SUMIFS(СВЦЭМ!$C$33:$C$776,СВЦЭМ!$A$33:$A$776,$A57,СВЦЭМ!$B$33:$B$776,H$47)+'СЕТ СН'!$G$9+СВЦЭМ!$D$10+'СЕТ СН'!$G$5-'СЕТ СН'!$G$17</f>
        <v>3507.6176860300002</v>
      </c>
      <c r="I57" s="36">
        <f>SUMIFS(СВЦЭМ!$C$33:$C$776,СВЦЭМ!$A$33:$A$776,$A57,СВЦЭМ!$B$33:$B$776,I$47)+'СЕТ СН'!$G$9+СВЦЭМ!$D$10+'СЕТ СН'!$G$5-'СЕТ СН'!$G$17</f>
        <v>3463.8402426100001</v>
      </c>
      <c r="J57" s="36">
        <f>SUMIFS(СВЦЭМ!$C$33:$C$776,СВЦЭМ!$A$33:$A$776,$A57,СВЦЭМ!$B$33:$B$776,J$47)+'СЕТ СН'!$G$9+СВЦЭМ!$D$10+'СЕТ СН'!$G$5-'СЕТ СН'!$G$17</f>
        <v>3442.75491367</v>
      </c>
      <c r="K57" s="36">
        <f>SUMIFS(СВЦЭМ!$C$33:$C$776,СВЦЭМ!$A$33:$A$776,$A57,СВЦЭМ!$B$33:$B$776,K$47)+'СЕТ СН'!$G$9+СВЦЭМ!$D$10+'СЕТ СН'!$G$5-'СЕТ СН'!$G$17</f>
        <v>3450.8031392100002</v>
      </c>
      <c r="L57" s="36">
        <f>SUMIFS(СВЦЭМ!$C$33:$C$776,СВЦЭМ!$A$33:$A$776,$A57,СВЦЭМ!$B$33:$B$776,L$47)+'СЕТ СН'!$G$9+СВЦЭМ!$D$10+'СЕТ СН'!$G$5-'СЕТ СН'!$G$17</f>
        <v>3456.7196094300002</v>
      </c>
      <c r="M57" s="36">
        <f>SUMIFS(СВЦЭМ!$C$33:$C$776,СВЦЭМ!$A$33:$A$776,$A57,СВЦЭМ!$B$33:$B$776,M$47)+'СЕТ СН'!$G$9+СВЦЭМ!$D$10+'СЕТ СН'!$G$5-'СЕТ СН'!$G$17</f>
        <v>3409.7407613</v>
      </c>
      <c r="N57" s="36">
        <f>SUMIFS(СВЦЭМ!$C$33:$C$776,СВЦЭМ!$A$33:$A$776,$A57,СВЦЭМ!$B$33:$B$776,N$47)+'СЕТ СН'!$G$9+СВЦЭМ!$D$10+'СЕТ СН'!$G$5-'СЕТ СН'!$G$17</f>
        <v>3331.7817200700001</v>
      </c>
      <c r="O57" s="36">
        <f>SUMIFS(СВЦЭМ!$C$33:$C$776,СВЦЭМ!$A$33:$A$776,$A57,СВЦЭМ!$B$33:$B$776,O$47)+'СЕТ СН'!$G$9+СВЦЭМ!$D$10+'СЕТ СН'!$G$5-'СЕТ СН'!$G$17</f>
        <v>3319.59301886</v>
      </c>
      <c r="P57" s="36">
        <f>SUMIFS(СВЦЭМ!$C$33:$C$776,СВЦЭМ!$A$33:$A$776,$A57,СВЦЭМ!$B$33:$B$776,P$47)+'СЕТ СН'!$G$9+СВЦЭМ!$D$10+'СЕТ СН'!$G$5-'СЕТ СН'!$G$17</f>
        <v>3321.20081587</v>
      </c>
      <c r="Q57" s="36">
        <f>SUMIFS(СВЦЭМ!$C$33:$C$776,СВЦЭМ!$A$33:$A$776,$A57,СВЦЭМ!$B$33:$B$776,Q$47)+'СЕТ СН'!$G$9+СВЦЭМ!$D$10+'СЕТ СН'!$G$5-'СЕТ СН'!$G$17</f>
        <v>3327.3829102899999</v>
      </c>
      <c r="R57" s="36">
        <f>SUMIFS(СВЦЭМ!$C$33:$C$776,СВЦЭМ!$A$33:$A$776,$A57,СВЦЭМ!$B$33:$B$776,R$47)+'СЕТ СН'!$G$9+СВЦЭМ!$D$10+'СЕТ СН'!$G$5-'СЕТ СН'!$G$17</f>
        <v>3318.0724367800003</v>
      </c>
      <c r="S57" s="36">
        <f>SUMIFS(СВЦЭМ!$C$33:$C$776,СВЦЭМ!$A$33:$A$776,$A57,СВЦЭМ!$B$33:$B$776,S$47)+'СЕТ СН'!$G$9+СВЦЭМ!$D$10+'СЕТ СН'!$G$5-'СЕТ СН'!$G$17</f>
        <v>3313.0049579500001</v>
      </c>
      <c r="T57" s="36">
        <f>SUMIFS(СВЦЭМ!$C$33:$C$776,СВЦЭМ!$A$33:$A$776,$A57,СВЦЭМ!$B$33:$B$776,T$47)+'СЕТ СН'!$G$9+СВЦЭМ!$D$10+'СЕТ СН'!$G$5-'СЕТ СН'!$G$17</f>
        <v>3315.3790293699999</v>
      </c>
      <c r="U57" s="36">
        <f>SUMIFS(СВЦЭМ!$C$33:$C$776,СВЦЭМ!$A$33:$A$776,$A57,СВЦЭМ!$B$33:$B$776,U$47)+'СЕТ СН'!$G$9+СВЦЭМ!$D$10+'СЕТ СН'!$G$5-'СЕТ СН'!$G$17</f>
        <v>3335.0624400300003</v>
      </c>
      <c r="V57" s="36">
        <f>SUMIFS(СВЦЭМ!$C$33:$C$776,СВЦЭМ!$A$33:$A$776,$A57,СВЦЭМ!$B$33:$B$776,V$47)+'СЕТ СН'!$G$9+СВЦЭМ!$D$10+'СЕТ СН'!$G$5-'СЕТ СН'!$G$17</f>
        <v>3348.0808484700001</v>
      </c>
      <c r="W57" s="36">
        <f>SUMIFS(СВЦЭМ!$C$33:$C$776,СВЦЭМ!$A$33:$A$776,$A57,СВЦЭМ!$B$33:$B$776,W$47)+'СЕТ СН'!$G$9+СВЦЭМ!$D$10+'СЕТ СН'!$G$5-'СЕТ СН'!$G$17</f>
        <v>3339.1918783000001</v>
      </c>
      <c r="X57" s="36">
        <f>SUMIFS(СВЦЭМ!$C$33:$C$776,СВЦЭМ!$A$33:$A$776,$A57,СВЦЭМ!$B$33:$B$776,X$47)+'СЕТ СН'!$G$9+СВЦЭМ!$D$10+'СЕТ СН'!$G$5-'СЕТ СН'!$G$17</f>
        <v>3349.79268267</v>
      </c>
      <c r="Y57" s="36">
        <f>SUMIFS(СВЦЭМ!$C$33:$C$776,СВЦЭМ!$A$33:$A$776,$A57,СВЦЭМ!$B$33:$B$776,Y$47)+'СЕТ СН'!$G$9+СВЦЭМ!$D$10+'СЕТ СН'!$G$5-'СЕТ СН'!$G$17</f>
        <v>3434.4300677700003</v>
      </c>
    </row>
    <row r="58" spans="1:25" ht="15.75" x14ac:dyDescent="0.2">
      <c r="A58" s="35">
        <f t="shared" si="1"/>
        <v>44085</v>
      </c>
      <c r="B58" s="36">
        <f>SUMIFS(СВЦЭМ!$C$33:$C$776,СВЦЭМ!$A$33:$A$776,$A58,СВЦЭМ!$B$33:$B$776,B$47)+'СЕТ СН'!$G$9+СВЦЭМ!$D$10+'СЕТ СН'!$G$5-'СЕТ СН'!$G$17</f>
        <v>3501.8220663100001</v>
      </c>
      <c r="C58" s="36">
        <f>SUMIFS(СВЦЭМ!$C$33:$C$776,СВЦЭМ!$A$33:$A$776,$A58,СВЦЭМ!$B$33:$B$776,C$47)+'СЕТ СН'!$G$9+СВЦЭМ!$D$10+'СЕТ СН'!$G$5-'СЕТ СН'!$G$17</f>
        <v>3518.60344287</v>
      </c>
      <c r="D58" s="36">
        <f>SUMIFS(СВЦЭМ!$C$33:$C$776,СВЦЭМ!$A$33:$A$776,$A58,СВЦЭМ!$B$33:$B$776,D$47)+'СЕТ СН'!$G$9+СВЦЭМ!$D$10+'СЕТ СН'!$G$5-'СЕТ СН'!$G$17</f>
        <v>3529.9400532700001</v>
      </c>
      <c r="E58" s="36">
        <f>SUMIFS(СВЦЭМ!$C$33:$C$776,СВЦЭМ!$A$33:$A$776,$A58,СВЦЭМ!$B$33:$B$776,E$47)+'СЕТ СН'!$G$9+СВЦЭМ!$D$10+'СЕТ СН'!$G$5-'СЕТ СН'!$G$17</f>
        <v>3553.4578039200001</v>
      </c>
      <c r="F58" s="36">
        <f>SUMIFS(СВЦЭМ!$C$33:$C$776,СВЦЭМ!$A$33:$A$776,$A58,СВЦЭМ!$B$33:$B$776,F$47)+'СЕТ СН'!$G$9+СВЦЭМ!$D$10+'СЕТ СН'!$G$5-'СЕТ СН'!$G$17</f>
        <v>3562.01750881</v>
      </c>
      <c r="G58" s="36">
        <f>SUMIFS(СВЦЭМ!$C$33:$C$776,СВЦЭМ!$A$33:$A$776,$A58,СВЦЭМ!$B$33:$B$776,G$47)+'СЕТ СН'!$G$9+СВЦЭМ!$D$10+'СЕТ СН'!$G$5-'СЕТ СН'!$G$17</f>
        <v>3540.48030565</v>
      </c>
      <c r="H58" s="36">
        <f>SUMIFS(СВЦЭМ!$C$33:$C$776,СВЦЭМ!$A$33:$A$776,$A58,СВЦЭМ!$B$33:$B$776,H$47)+'СЕТ СН'!$G$9+СВЦЭМ!$D$10+'СЕТ СН'!$G$5-'СЕТ СН'!$G$17</f>
        <v>3489.5734581500001</v>
      </c>
      <c r="I58" s="36">
        <f>SUMIFS(СВЦЭМ!$C$33:$C$776,СВЦЭМ!$A$33:$A$776,$A58,СВЦЭМ!$B$33:$B$776,I$47)+'СЕТ СН'!$G$9+СВЦЭМ!$D$10+'СЕТ СН'!$G$5-'СЕТ СН'!$G$17</f>
        <v>3434.59900866</v>
      </c>
      <c r="J58" s="36">
        <f>SUMIFS(СВЦЭМ!$C$33:$C$776,СВЦЭМ!$A$33:$A$776,$A58,СВЦЭМ!$B$33:$B$776,J$47)+'СЕТ СН'!$G$9+СВЦЭМ!$D$10+'СЕТ СН'!$G$5-'СЕТ СН'!$G$17</f>
        <v>3396.0866374000002</v>
      </c>
      <c r="K58" s="36">
        <f>SUMIFS(СВЦЭМ!$C$33:$C$776,СВЦЭМ!$A$33:$A$776,$A58,СВЦЭМ!$B$33:$B$776,K$47)+'СЕТ СН'!$G$9+СВЦЭМ!$D$10+'СЕТ СН'!$G$5-'СЕТ СН'!$G$17</f>
        <v>3395.5110344499999</v>
      </c>
      <c r="L58" s="36">
        <f>SUMIFS(СВЦЭМ!$C$33:$C$776,СВЦЭМ!$A$33:$A$776,$A58,СВЦЭМ!$B$33:$B$776,L$47)+'СЕТ СН'!$G$9+СВЦЭМ!$D$10+'СЕТ СН'!$G$5-'СЕТ СН'!$G$17</f>
        <v>3430.0070377299999</v>
      </c>
      <c r="M58" s="36">
        <f>SUMIFS(СВЦЭМ!$C$33:$C$776,СВЦЭМ!$A$33:$A$776,$A58,СВЦЭМ!$B$33:$B$776,M$47)+'СЕТ СН'!$G$9+СВЦЭМ!$D$10+'СЕТ СН'!$G$5-'СЕТ СН'!$G$17</f>
        <v>3390.31865139</v>
      </c>
      <c r="N58" s="36">
        <f>SUMIFS(СВЦЭМ!$C$33:$C$776,СВЦЭМ!$A$33:$A$776,$A58,СВЦЭМ!$B$33:$B$776,N$47)+'СЕТ СН'!$G$9+СВЦЭМ!$D$10+'СЕТ СН'!$G$5-'СЕТ СН'!$G$17</f>
        <v>3341.8211016099999</v>
      </c>
      <c r="O58" s="36">
        <f>SUMIFS(СВЦЭМ!$C$33:$C$776,СВЦЭМ!$A$33:$A$776,$A58,СВЦЭМ!$B$33:$B$776,O$47)+'СЕТ СН'!$G$9+СВЦЭМ!$D$10+'СЕТ СН'!$G$5-'СЕТ СН'!$G$17</f>
        <v>3323.4239098400003</v>
      </c>
      <c r="P58" s="36">
        <f>SUMIFS(СВЦЭМ!$C$33:$C$776,СВЦЭМ!$A$33:$A$776,$A58,СВЦЭМ!$B$33:$B$776,P$47)+'СЕТ СН'!$G$9+СВЦЭМ!$D$10+'СЕТ СН'!$G$5-'СЕТ СН'!$G$17</f>
        <v>3321.4254401100002</v>
      </c>
      <c r="Q58" s="36">
        <f>SUMIFS(СВЦЭМ!$C$33:$C$776,СВЦЭМ!$A$33:$A$776,$A58,СВЦЭМ!$B$33:$B$776,Q$47)+'СЕТ СН'!$G$9+СВЦЭМ!$D$10+'СЕТ СН'!$G$5-'СЕТ СН'!$G$17</f>
        <v>3323.5549748600001</v>
      </c>
      <c r="R58" s="36">
        <f>SUMIFS(СВЦЭМ!$C$33:$C$776,СВЦЭМ!$A$33:$A$776,$A58,СВЦЭМ!$B$33:$B$776,R$47)+'СЕТ СН'!$G$9+СВЦЭМ!$D$10+'СЕТ СН'!$G$5-'СЕТ СН'!$G$17</f>
        <v>3317.11118829</v>
      </c>
      <c r="S58" s="36">
        <f>SUMIFS(СВЦЭМ!$C$33:$C$776,СВЦЭМ!$A$33:$A$776,$A58,СВЦЭМ!$B$33:$B$776,S$47)+'СЕТ СН'!$G$9+СВЦЭМ!$D$10+'СЕТ СН'!$G$5-'СЕТ СН'!$G$17</f>
        <v>3314.3826799399999</v>
      </c>
      <c r="T58" s="36">
        <f>SUMIFS(СВЦЭМ!$C$33:$C$776,СВЦЭМ!$A$33:$A$776,$A58,СВЦЭМ!$B$33:$B$776,T$47)+'СЕТ СН'!$G$9+СВЦЭМ!$D$10+'СЕТ СН'!$G$5-'СЕТ СН'!$G$17</f>
        <v>3305.8793287600001</v>
      </c>
      <c r="U58" s="36">
        <f>SUMIFS(СВЦЭМ!$C$33:$C$776,СВЦЭМ!$A$33:$A$776,$A58,СВЦЭМ!$B$33:$B$776,U$47)+'СЕТ СН'!$G$9+СВЦЭМ!$D$10+'СЕТ СН'!$G$5-'СЕТ СН'!$G$17</f>
        <v>3311.59481762</v>
      </c>
      <c r="V58" s="36">
        <f>SUMIFS(СВЦЭМ!$C$33:$C$776,СВЦЭМ!$A$33:$A$776,$A58,СВЦЭМ!$B$33:$B$776,V$47)+'СЕТ СН'!$G$9+СВЦЭМ!$D$10+'СЕТ СН'!$G$5-'СЕТ СН'!$G$17</f>
        <v>3326.26288733</v>
      </c>
      <c r="W58" s="36">
        <f>SUMIFS(СВЦЭМ!$C$33:$C$776,СВЦЭМ!$A$33:$A$776,$A58,СВЦЭМ!$B$33:$B$776,W$47)+'СЕТ СН'!$G$9+СВЦЭМ!$D$10+'СЕТ СН'!$G$5-'СЕТ СН'!$G$17</f>
        <v>3320.6215526200003</v>
      </c>
      <c r="X58" s="36">
        <f>SUMIFS(СВЦЭМ!$C$33:$C$776,СВЦЭМ!$A$33:$A$776,$A58,СВЦЭМ!$B$33:$B$776,X$47)+'СЕТ СН'!$G$9+СВЦЭМ!$D$10+'СЕТ СН'!$G$5-'СЕТ СН'!$G$17</f>
        <v>3324.3011591599998</v>
      </c>
      <c r="Y58" s="36">
        <f>SUMIFS(СВЦЭМ!$C$33:$C$776,СВЦЭМ!$A$33:$A$776,$A58,СВЦЭМ!$B$33:$B$776,Y$47)+'СЕТ СН'!$G$9+СВЦЭМ!$D$10+'СЕТ СН'!$G$5-'СЕТ СН'!$G$17</f>
        <v>3367.4640342800003</v>
      </c>
    </row>
    <row r="59" spans="1:25" ht="15.75" x14ac:dyDescent="0.2">
      <c r="A59" s="35">
        <f t="shared" si="1"/>
        <v>44086</v>
      </c>
      <c r="B59" s="36">
        <f>SUMIFS(СВЦЭМ!$C$33:$C$776,СВЦЭМ!$A$33:$A$776,$A59,СВЦЭМ!$B$33:$B$776,B$47)+'СЕТ СН'!$G$9+СВЦЭМ!$D$10+'СЕТ СН'!$G$5-'СЕТ СН'!$G$17</f>
        <v>3476.0913970500001</v>
      </c>
      <c r="C59" s="36">
        <f>SUMIFS(СВЦЭМ!$C$33:$C$776,СВЦЭМ!$A$33:$A$776,$A59,СВЦЭМ!$B$33:$B$776,C$47)+'СЕТ СН'!$G$9+СВЦЭМ!$D$10+'СЕТ СН'!$G$5-'СЕТ СН'!$G$17</f>
        <v>3514.8648656300002</v>
      </c>
      <c r="D59" s="36">
        <f>SUMIFS(СВЦЭМ!$C$33:$C$776,СВЦЭМ!$A$33:$A$776,$A59,СВЦЭМ!$B$33:$B$776,D$47)+'СЕТ СН'!$G$9+СВЦЭМ!$D$10+'СЕТ СН'!$G$5-'СЕТ СН'!$G$17</f>
        <v>3535.2323377500002</v>
      </c>
      <c r="E59" s="36">
        <f>SUMIFS(СВЦЭМ!$C$33:$C$776,СВЦЭМ!$A$33:$A$776,$A59,СВЦЭМ!$B$33:$B$776,E$47)+'СЕТ СН'!$G$9+СВЦЭМ!$D$10+'СЕТ СН'!$G$5-'СЕТ СН'!$G$17</f>
        <v>3563.6184174600003</v>
      </c>
      <c r="F59" s="36">
        <f>SUMIFS(СВЦЭМ!$C$33:$C$776,СВЦЭМ!$A$33:$A$776,$A59,СВЦЭМ!$B$33:$B$776,F$47)+'СЕТ СН'!$G$9+СВЦЭМ!$D$10+'СЕТ СН'!$G$5-'СЕТ СН'!$G$17</f>
        <v>3578.71815926</v>
      </c>
      <c r="G59" s="36">
        <f>SUMIFS(СВЦЭМ!$C$33:$C$776,СВЦЭМ!$A$33:$A$776,$A59,СВЦЭМ!$B$33:$B$776,G$47)+'СЕТ СН'!$G$9+СВЦЭМ!$D$10+'СЕТ СН'!$G$5-'СЕТ СН'!$G$17</f>
        <v>3562.56185035</v>
      </c>
      <c r="H59" s="36">
        <f>SUMIFS(СВЦЭМ!$C$33:$C$776,СВЦЭМ!$A$33:$A$776,$A59,СВЦЭМ!$B$33:$B$776,H$47)+'СЕТ СН'!$G$9+СВЦЭМ!$D$10+'СЕТ СН'!$G$5-'СЕТ СН'!$G$17</f>
        <v>3520.30408214</v>
      </c>
      <c r="I59" s="36">
        <f>SUMIFS(СВЦЭМ!$C$33:$C$776,СВЦЭМ!$A$33:$A$776,$A59,СВЦЭМ!$B$33:$B$776,I$47)+'СЕТ СН'!$G$9+СВЦЭМ!$D$10+'СЕТ СН'!$G$5-'СЕТ СН'!$G$17</f>
        <v>3481.4783937000002</v>
      </c>
      <c r="J59" s="36">
        <f>SUMIFS(СВЦЭМ!$C$33:$C$776,СВЦЭМ!$A$33:$A$776,$A59,СВЦЭМ!$B$33:$B$776,J$47)+'СЕТ СН'!$G$9+СВЦЭМ!$D$10+'СЕТ СН'!$G$5-'СЕТ СН'!$G$17</f>
        <v>3434.88854945</v>
      </c>
      <c r="K59" s="36">
        <f>SUMIFS(СВЦЭМ!$C$33:$C$776,СВЦЭМ!$A$33:$A$776,$A59,СВЦЭМ!$B$33:$B$776,K$47)+'СЕТ СН'!$G$9+СВЦЭМ!$D$10+'СЕТ СН'!$G$5-'СЕТ СН'!$G$17</f>
        <v>3410.13200934</v>
      </c>
      <c r="L59" s="36">
        <f>SUMIFS(СВЦЭМ!$C$33:$C$776,СВЦЭМ!$A$33:$A$776,$A59,СВЦЭМ!$B$33:$B$776,L$47)+'СЕТ СН'!$G$9+СВЦЭМ!$D$10+'СЕТ СН'!$G$5-'СЕТ СН'!$G$17</f>
        <v>3389.6036862000001</v>
      </c>
      <c r="M59" s="36">
        <f>SUMIFS(СВЦЭМ!$C$33:$C$776,СВЦЭМ!$A$33:$A$776,$A59,СВЦЭМ!$B$33:$B$776,M$47)+'СЕТ СН'!$G$9+СВЦЭМ!$D$10+'СЕТ СН'!$G$5-'СЕТ СН'!$G$17</f>
        <v>3347.9770291499999</v>
      </c>
      <c r="N59" s="36">
        <f>SUMIFS(СВЦЭМ!$C$33:$C$776,СВЦЭМ!$A$33:$A$776,$A59,СВЦЭМ!$B$33:$B$776,N$47)+'СЕТ СН'!$G$9+СВЦЭМ!$D$10+'СЕТ СН'!$G$5-'СЕТ СН'!$G$17</f>
        <v>3320.17593059</v>
      </c>
      <c r="O59" s="36">
        <f>SUMIFS(СВЦЭМ!$C$33:$C$776,СВЦЭМ!$A$33:$A$776,$A59,СВЦЭМ!$B$33:$B$776,O$47)+'СЕТ СН'!$G$9+СВЦЭМ!$D$10+'СЕТ СН'!$G$5-'СЕТ СН'!$G$17</f>
        <v>3320.3659158199998</v>
      </c>
      <c r="P59" s="36">
        <f>SUMIFS(СВЦЭМ!$C$33:$C$776,СВЦЭМ!$A$33:$A$776,$A59,СВЦЭМ!$B$33:$B$776,P$47)+'СЕТ СН'!$G$9+СВЦЭМ!$D$10+'СЕТ СН'!$G$5-'СЕТ СН'!$G$17</f>
        <v>3307.8438245799998</v>
      </c>
      <c r="Q59" s="36">
        <f>SUMIFS(СВЦЭМ!$C$33:$C$776,СВЦЭМ!$A$33:$A$776,$A59,СВЦЭМ!$B$33:$B$776,Q$47)+'СЕТ СН'!$G$9+СВЦЭМ!$D$10+'СЕТ СН'!$G$5-'СЕТ СН'!$G$17</f>
        <v>3311.2510306200002</v>
      </c>
      <c r="R59" s="36">
        <f>SUMIFS(СВЦЭМ!$C$33:$C$776,СВЦЭМ!$A$33:$A$776,$A59,СВЦЭМ!$B$33:$B$776,R$47)+'СЕТ СН'!$G$9+СВЦЭМ!$D$10+'СЕТ СН'!$G$5-'СЕТ СН'!$G$17</f>
        <v>3296.92923716</v>
      </c>
      <c r="S59" s="36">
        <f>SUMIFS(СВЦЭМ!$C$33:$C$776,СВЦЭМ!$A$33:$A$776,$A59,СВЦЭМ!$B$33:$B$776,S$47)+'СЕТ СН'!$G$9+СВЦЭМ!$D$10+'СЕТ СН'!$G$5-'СЕТ СН'!$G$17</f>
        <v>3306.9332179900002</v>
      </c>
      <c r="T59" s="36">
        <f>SUMIFS(СВЦЭМ!$C$33:$C$776,СВЦЭМ!$A$33:$A$776,$A59,СВЦЭМ!$B$33:$B$776,T$47)+'СЕТ СН'!$G$9+СВЦЭМ!$D$10+'СЕТ СН'!$G$5-'СЕТ СН'!$G$17</f>
        <v>3312.1615745700001</v>
      </c>
      <c r="U59" s="36">
        <f>SUMIFS(СВЦЭМ!$C$33:$C$776,СВЦЭМ!$A$33:$A$776,$A59,СВЦЭМ!$B$33:$B$776,U$47)+'СЕТ СН'!$G$9+СВЦЭМ!$D$10+'СЕТ СН'!$G$5-'СЕТ СН'!$G$17</f>
        <v>3321.9341238900001</v>
      </c>
      <c r="V59" s="36">
        <f>SUMIFS(СВЦЭМ!$C$33:$C$776,СВЦЭМ!$A$33:$A$776,$A59,СВЦЭМ!$B$33:$B$776,V$47)+'СЕТ СН'!$G$9+СВЦЭМ!$D$10+'СЕТ СН'!$G$5-'СЕТ СН'!$G$17</f>
        <v>3335.8355259</v>
      </c>
      <c r="W59" s="36">
        <f>SUMIFS(СВЦЭМ!$C$33:$C$776,СВЦЭМ!$A$33:$A$776,$A59,СВЦЭМ!$B$33:$B$776,W$47)+'СЕТ СН'!$G$9+СВЦЭМ!$D$10+'СЕТ СН'!$G$5-'СЕТ СН'!$G$17</f>
        <v>3332.3487251300003</v>
      </c>
      <c r="X59" s="36">
        <f>SUMIFS(СВЦЭМ!$C$33:$C$776,СВЦЭМ!$A$33:$A$776,$A59,СВЦЭМ!$B$33:$B$776,X$47)+'СЕТ СН'!$G$9+СВЦЭМ!$D$10+'СЕТ СН'!$G$5-'СЕТ СН'!$G$17</f>
        <v>3283.0272415700001</v>
      </c>
      <c r="Y59" s="36">
        <f>SUMIFS(СВЦЭМ!$C$33:$C$776,СВЦЭМ!$A$33:$A$776,$A59,СВЦЭМ!$B$33:$B$776,Y$47)+'СЕТ СН'!$G$9+СВЦЭМ!$D$10+'СЕТ СН'!$G$5-'СЕТ СН'!$G$17</f>
        <v>3346.4863428200001</v>
      </c>
    </row>
    <row r="60" spans="1:25" ht="15.75" x14ac:dyDescent="0.2">
      <c r="A60" s="35">
        <f t="shared" si="1"/>
        <v>44087</v>
      </c>
      <c r="B60" s="36">
        <f>SUMIFS(СВЦЭМ!$C$33:$C$776,СВЦЭМ!$A$33:$A$776,$A60,СВЦЭМ!$B$33:$B$776,B$47)+'СЕТ СН'!$G$9+СВЦЭМ!$D$10+'СЕТ СН'!$G$5-'СЕТ СН'!$G$17</f>
        <v>3438.0159791199999</v>
      </c>
      <c r="C60" s="36">
        <f>SUMIFS(СВЦЭМ!$C$33:$C$776,СВЦЭМ!$A$33:$A$776,$A60,СВЦЭМ!$B$33:$B$776,C$47)+'СЕТ СН'!$G$9+СВЦЭМ!$D$10+'СЕТ СН'!$G$5-'СЕТ СН'!$G$17</f>
        <v>3459.9910083599998</v>
      </c>
      <c r="D60" s="36">
        <f>SUMIFS(СВЦЭМ!$C$33:$C$776,СВЦЭМ!$A$33:$A$776,$A60,СВЦЭМ!$B$33:$B$776,D$47)+'СЕТ СН'!$G$9+СВЦЭМ!$D$10+'СЕТ СН'!$G$5-'СЕТ СН'!$G$17</f>
        <v>3479.50225963</v>
      </c>
      <c r="E60" s="36">
        <f>SUMIFS(СВЦЭМ!$C$33:$C$776,СВЦЭМ!$A$33:$A$776,$A60,СВЦЭМ!$B$33:$B$776,E$47)+'СЕТ СН'!$G$9+СВЦЭМ!$D$10+'СЕТ СН'!$G$5-'СЕТ СН'!$G$17</f>
        <v>3484.13511328</v>
      </c>
      <c r="F60" s="36">
        <f>SUMIFS(СВЦЭМ!$C$33:$C$776,СВЦЭМ!$A$33:$A$776,$A60,СВЦЭМ!$B$33:$B$776,F$47)+'СЕТ СН'!$G$9+СВЦЭМ!$D$10+'СЕТ СН'!$G$5-'СЕТ СН'!$G$17</f>
        <v>3497.1057941500003</v>
      </c>
      <c r="G60" s="36">
        <f>SUMIFS(СВЦЭМ!$C$33:$C$776,СВЦЭМ!$A$33:$A$776,$A60,СВЦЭМ!$B$33:$B$776,G$47)+'СЕТ СН'!$G$9+СВЦЭМ!$D$10+'СЕТ СН'!$G$5-'СЕТ СН'!$G$17</f>
        <v>3487.53218844</v>
      </c>
      <c r="H60" s="36">
        <f>SUMIFS(СВЦЭМ!$C$33:$C$776,СВЦЭМ!$A$33:$A$776,$A60,СВЦЭМ!$B$33:$B$776,H$47)+'СЕТ СН'!$G$9+СВЦЭМ!$D$10+'СЕТ СН'!$G$5-'СЕТ СН'!$G$17</f>
        <v>3481.0133835300003</v>
      </c>
      <c r="I60" s="36">
        <f>SUMIFS(СВЦЭМ!$C$33:$C$776,СВЦЭМ!$A$33:$A$776,$A60,СВЦЭМ!$B$33:$B$776,I$47)+'СЕТ СН'!$G$9+СВЦЭМ!$D$10+'СЕТ СН'!$G$5-'СЕТ СН'!$G$17</f>
        <v>3454.1443198300003</v>
      </c>
      <c r="J60" s="36">
        <f>SUMIFS(СВЦЭМ!$C$33:$C$776,СВЦЭМ!$A$33:$A$776,$A60,СВЦЭМ!$B$33:$B$776,J$47)+'СЕТ СН'!$G$9+СВЦЭМ!$D$10+'СЕТ СН'!$G$5-'СЕТ СН'!$G$17</f>
        <v>3403.3359631900003</v>
      </c>
      <c r="K60" s="36">
        <f>SUMIFS(СВЦЭМ!$C$33:$C$776,СВЦЭМ!$A$33:$A$776,$A60,СВЦЭМ!$B$33:$B$776,K$47)+'СЕТ СН'!$G$9+СВЦЭМ!$D$10+'СЕТ СН'!$G$5-'СЕТ СН'!$G$17</f>
        <v>3361.4944694000001</v>
      </c>
      <c r="L60" s="36">
        <f>SUMIFS(СВЦЭМ!$C$33:$C$776,СВЦЭМ!$A$33:$A$776,$A60,СВЦЭМ!$B$33:$B$776,L$47)+'СЕТ СН'!$G$9+СВЦЭМ!$D$10+'СЕТ СН'!$G$5-'СЕТ СН'!$G$17</f>
        <v>3340.1012552900002</v>
      </c>
      <c r="M60" s="36">
        <f>SUMIFS(СВЦЭМ!$C$33:$C$776,СВЦЭМ!$A$33:$A$776,$A60,СВЦЭМ!$B$33:$B$776,M$47)+'СЕТ СН'!$G$9+СВЦЭМ!$D$10+'СЕТ СН'!$G$5-'СЕТ СН'!$G$17</f>
        <v>3295.7706713400003</v>
      </c>
      <c r="N60" s="36">
        <f>SUMIFS(СВЦЭМ!$C$33:$C$776,СВЦЭМ!$A$33:$A$776,$A60,СВЦЭМ!$B$33:$B$776,N$47)+'СЕТ СН'!$G$9+СВЦЭМ!$D$10+'СЕТ СН'!$G$5-'СЕТ СН'!$G$17</f>
        <v>3255.76201722</v>
      </c>
      <c r="O60" s="36">
        <f>SUMIFS(СВЦЭМ!$C$33:$C$776,СВЦЭМ!$A$33:$A$776,$A60,СВЦЭМ!$B$33:$B$776,O$47)+'СЕТ СН'!$G$9+СВЦЭМ!$D$10+'СЕТ СН'!$G$5-'СЕТ СН'!$G$17</f>
        <v>3254.3465182899999</v>
      </c>
      <c r="P60" s="36">
        <f>SUMIFS(СВЦЭМ!$C$33:$C$776,СВЦЭМ!$A$33:$A$776,$A60,СВЦЭМ!$B$33:$B$776,P$47)+'СЕТ СН'!$G$9+СВЦЭМ!$D$10+'СЕТ СН'!$G$5-'СЕТ СН'!$G$17</f>
        <v>3247.5174314200003</v>
      </c>
      <c r="Q60" s="36">
        <f>SUMIFS(СВЦЭМ!$C$33:$C$776,СВЦЭМ!$A$33:$A$776,$A60,СВЦЭМ!$B$33:$B$776,Q$47)+'СЕТ СН'!$G$9+СВЦЭМ!$D$10+'СЕТ СН'!$G$5-'СЕТ СН'!$G$17</f>
        <v>3247.1918976300003</v>
      </c>
      <c r="R60" s="36">
        <f>SUMIFS(СВЦЭМ!$C$33:$C$776,СВЦЭМ!$A$33:$A$776,$A60,СВЦЭМ!$B$33:$B$776,R$47)+'СЕТ СН'!$G$9+СВЦЭМ!$D$10+'СЕТ СН'!$G$5-'СЕТ СН'!$G$17</f>
        <v>3245.2589973499998</v>
      </c>
      <c r="S60" s="36">
        <f>SUMIFS(СВЦЭМ!$C$33:$C$776,СВЦЭМ!$A$33:$A$776,$A60,СВЦЭМ!$B$33:$B$776,S$47)+'СЕТ СН'!$G$9+СВЦЭМ!$D$10+'СЕТ СН'!$G$5-'СЕТ СН'!$G$17</f>
        <v>3254.2857683800003</v>
      </c>
      <c r="T60" s="36">
        <f>SUMIFS(СВЦЭМ!$C$33:$C$776,СВЦЭМ!$A$33:$A$776,$A60,СВЦЭМ!$B$33:$B$776,T$47)+'СЕТ СН'!$G$9+СВЦЭМ!$D$10+'СЕТ СН'!$G$5-'СЕТ СН'!$G$17</f>
        <v>3258.6145494299999</v>
      </c>
      <c r="U60" s="36">
        <f>SUMIFS(СВЦЭМ!$C$33:$C$776,СВЦЭМ!$A$33:$A$776,$A60,СВЦЭМ!$B$33:$B$776,U$47)+'СЕТ СН'!$G$9+СВЦЭМ!$D$10+'СЕТ СН'!$G$5-'СЕТ СН'!$G$17</f>
        <v>3270.4154128099999</v>
      </c>
      <c r="V60" s="36">
        <f>SUMIFS(СВЦЭМ!$C$33:$C$776,СВЦЭМ!$A$33:$A$776,$A60,СВЦЭМ!$B$33:$B$776,V$47)+'СЕТ СН'!$G$9+СВЦЭМ!$D$10+'СЕТ СН'!$G$5-'СЕТ СН'!$G$17</f>
        <v>3291.4116407299998</v>
      </c>
      <c r="W60" s="36">
        <f>SUMIFS(СВЦЭМ!$C$33:$C$776,СВЦЭМ!$A$33:$A$776,$A60,СВЦЭМ!$B$33:$B$776,W$47)+'СЕТ СН'!$G$9+СВЦЭМ!$D$10+'СЕТ СН'!$G$5-'СЕТ СН'!$G$17</f>
        <v>3285.8741341099999</v>
      </c>
      <c r="X60" s="36">
        <f>SUMIFS(СВЦЭМ!$C$33:$C$776,СВЦЭМ!$A$33:$A$776,$A60,СВЦЭМ!$B$33:$B$776,X$47)+'СЕТ СН'!$G$9+СВЦЭМ!$D$10+'СЕТ СН'!$G$5-'СЕТ СН'!$G$17</f>
        <v>3262.38258279</v>
      </c>
      <c r="Y60" s="36">
        <f>SUMIFS(СВЦЭМ!$C$33:$C$776,СВЦЭМ!$A$33:$A$776,$A60,СВЦЭМ!$B$33:$B$776,Y$47)+'СЕТ СН'!$G$9+СВЦЭМ!$D$10+'СЕТ СН'!$G$5-'СЕТ СН'!$G$17</f>
        <v>3343.94974667</v>
      </c>
    </row>
    <row r="61" spans="1:25" ht="15.75" x14ac:dyDescent="0.2">
      <c r="A61" s="35">
        <f t="shared" si="1"/>
        <v>44088</v>
      </c>
      <c r="B61" s="36">
        <f>SUMIFS(СВЦЭМ!$C$33:$C$776,СВЦЭМ!$A$33:$A$776,$A61,СВЦЭМ!$B$33:$B$776,B$47)+'СЕТ СН'!$G$9+СВЦЭМ!$D$10+'СЕТ СН'!$G$5-'СЕТ СН'!$G$17</f>
        <v>3439.6849178900002</v>
      </c>
      <c r="C61" s="36">
        <f>SUMIFS(СВЦЭМ!$C$33:$C$776,СВЦЭМ!$A$33:$A$776,$A61,СВЦЭМ!$B$33:$B$776,C$47)+'СЕТ СН'!$G$9+СВЦЭМ!$D$10+'СЕТ СН'!$G$5-'СЕТ СН'!$G$17</f>
        <v>3479.3802849399999</v>
      </c>
      <c r="D61" s="36">
        <f>SUMIFS(СВЦЭМ!$C$33:$C$776,СВЦЭМ!$A$33:$A$776,$A61,СВЦЭМ!$B$33:$B$776,D$47)+'СЕТ СН'!$G$9+СВЦЭМ!$D$10+'СЕТ СН'!$G$5-'СЕТ СН'!$G$17</f>
        <v>3485.7863889600003</v>
      </c>
      <c r="E61" s="36">
        <f>SUMIFS(СВЦЭМ!$C$33:$C$776,СВЦЭМ!$A$33:$A$776,$A61,СВЦЭМ!$B$33:$B$776,E$47)+'СЕТ СН'!$G$9+СВЦЭМ!$D$10+'СЕТ СН'!$G$5-'СЕТ СН'!$G$17</f>
        <v>3483.5199656100003</v>
      </c>
      <c r="F61" s="36">
        <f>SUMIFS(СВЦЭМ!$C$33:$C$776,СВЦЭМ!$A$33:$A$776,$A61,СВЦЭМ!$B$33:$B$776,F$47)+'СЕТ СН'!$G$9+СВЦЭМ!$D$10+'СЕТ СН'!$G$5-'СЕТ СН'!$G$17</f>
        <v>3482.8271171800002</v>
      </c>
      <c r="G61" s="36">
        <f>SUMIFS(СВЦЭМ!$C$33:$C$776,СВЦЭМ!$A$33:$A$776,$A61,СВЦЭМ!$B$33:$B$776,G$47)+'СЕТ СН'!$G$9+СВЦЭМ!$D$10+'СЕТ СН'!$G$5-'СЕТ СН'!$G$17</f>
        <v>3486.5065691899999</v>
      </c>
      <c r="H61" s="36">
        <f>SUMIFS(СВЦЭМ!$C$33:$C$776,СВЦЭМ!$A$33:$A$776,$A61,СВЦЭМ!$B$33:$B$776,H$47)+'СЕТ СН'!$G$9+СВЦЭМ!$D$10+'СЕТ СН'!$G$5-'СЕТ СН'!$G$17</f>
        <v>3526.30028395</v>
      </c>
      <c r="I61" s="36">
        <f>SUMIFS(СВЦЭМ!$C$33:$C$776,СВЦЭМ!$A$33:$A$776,$A61,СВЦЭМ!$B$33:$B$776,I$47)+'СЕТ СН'!$G$9+СВЦЭМ!$D$10+'СЕТ СН'!$G$5-'СЕТ СН'!$G$17</f>
        <v>3506.8108647399999</v>
      </c>
      <c r="J61" s="36">
        <f>SUMIFS(СВЦЭМ!$C$33:$C$776,СВЦЭМ!$A$33:$A$776,$A61,СВЦЭМ!$B$33:$B$776,J$47)+'СЕТ СН'!$G$9+СВЦЭМ!$D$10+'СЕТ СН'!$G$5-'СЕТ СН'!$G$17</f>
        <v>3463.7977451199999</v>
      </c>
      <c r="K61" s="36">
        <f>SUMIFS(СВЦЭМ!$C$33:$C$776,СВЦЭМ!$A$33:$A$776,$A61,СВЦЭМ!$B$33:$B$776,K$47)+'СЕТ СН'!$G$9+СВЦЭМ!$D$10+'СЕТ СН'!$G$5-'СЕТ СН'!$G$17</f>
        <v>3435.6040377600002</v>
      </c>
      <c r="L61" s="36">
        <f>SUMIFS(СВЦЭМ!$C$33:$C$776,СВЦЭМ!$A$33:$A$776,$A61,СВЦЭМ!$B$33:$B$776,L$47)+'СЕТ СН'!$G$9+СВЦЭМ!$D$10+'СЕТ СН'!$G$5-'СЕТ СН'!$G$17</f>
        <v>3423.5981597600003</v>
      </c>
      <c r="M61" s="36">
        <f>SUMIFS(СВЦЭМ!$C$33:$C$776,СВЦЭМ!$A$33:$A$776,$A61,СВЦЭМ!$B$33:$B$776,M$47)+'СЕТ СН'!$G$9+СВЦЭМ!$D$10+'СЕТ СН'!$G$5-'СЕТ СН'!$G$17</f>
        <v>3365.08966302</v>
      </c>
      <c r="N61" s="36">
        <f>SUMIFS(СВЦЭМ!$C$33:$C$776,СВЦЭМ!$A$33:$A$776,$A61,СВЦЭМ!$B$33:$B$776,N$47)+'СЕТ СН'!$G$9+СВЦЭМ!$D$10+'СЕТ СН'!$G$5-'СЕТ СН'!$G$17</f>
        <v>3318.61450982</v>
      </c>
      <c r="O61" s="36">
        <f>SUMIFS(СВЦЭМ!$C$33:$C$776,СВЦЭМ!$A$33:$A$776,$A61,СВЦЭМ!$B$33:$B$776,O$47)+'СЕТ СН'!$G$9+СВЦЭМ!$D$10+'СЕТ СН'!$G$5-'СЕТ СН'!$G$17</f>
        <v>3314.9310992599999</v>
      </c>
      <c r="P61" s="36">
        <f>SUMIFS(СВЦЭМ!$C$33:$C$776,СВЦЭМ!$A$33:$A$776,$A61,СВЦЭМ!$B$33:$B$776,P$47)+'СЕТ СН'!$G$9+СВЦЭМ!$D$10+'СЕТ СН'!$G$5-'СЕТ СН'!$G$17</f>
        <v>3317.3716669999999</v>
      </c>
      <c r="Q61" s="36">
        <f>SUMIFS(СВЦЭМ!$C$33:$C$776,СВЦЭМ!$A$33:$A$776,$A61,СВЦЭМ!$B$33:$B$776,Q$47)+'СЕТ СН'!$G$9+СВЦЭМ!$D$10+'СЕТ СН'!$G$5-'СЕТ СН'!$G$17</f>
        <v>3322.0993353399999</v>
      </c>
      <c r="R61" s="36">
        <f>SUMIFS(СВЦЭМ!$C$33:$C$776,СВЦЭМ!$A$33:$A$776,$A61,СВЦЭМ!$B$33:$B$776,R$47)+'СЕТ СН'!$G$9+СВЦЭМ!$D$10+'СЕТ СН'!$G$5-'СЕТ СН'!$G$17</f>
        <v>3305.0470733900002</v>
      </c>
      <c r="S61" s="36">
        <f>SUMIFS(СВЦЭМ!$C$33:$C$776,СВЦЭМ!$A$33:$A$776,$A61,СВЦЭМ!$B$33:$B$776,S$47)+'СЕТ СН'!$G$9+СВЦЭМ!$D$10+'СЕТ СН'!$G$5-'СЕТ СН'!$G$17</f>
        <v>3308.9221523900001</v>
      </c>
      <c r="T61" s="36">
        <f>SUMIFS(СВЦЭМ!$C$33:$C$776,СВЦЭМ!$A$33:$A$776,$A61,СВЦЭМ!$B$33:$B$776,T$47)+'СЕТ СН'!$G$9+СВЦЭМ!$D$10+'СЕТ СН'!$G$5-'СЕТ СН'!$G$17</f>
        <v>3306.1755926400001</v>
      </c>
      <c r="U61" s="36">
        <f>SUMIFS(СВЦЭМ!$C$33:$C$776,СВЦЭМ!$A$33:$A$776,$A61,СВЦЭМ!$B$33:$B$776,U$47)+'СЕТ СН'!$G$9+СВЦЭМ!$D$10+'СЕТ СН'!$G$5-'СЕТ СН'!$G$17</f>
        <v>3287.14849804</v>
      </c>
      <c r="V61" s="36">
        <f>SUMIFS(СВЦЭМ!$C$33:$C$776,СВЦЭМ!$A$33:$A$776,$A61,СВЦЭМ!$B$33:$B$776,V$47)+'СЕТ СН'!$G$9+СВЦЭМ!$D$10+'СЕТ СН'!$G$5-'СЕТ СН'!$G$17</f>
        <v>3282.35249389</v>
      </c>
      <c r="W61" s="36">
        <f>SUMIFS(СВЦЭМ!$C$33:$C$776,СВЦЭМ!$A$33:$A$776,$A61,СВЦЭМ!$B$33:$B$776,W$47)+'СЕТ СН'!$G$9+СВЦЭМ!$D$10+'СЕТ СН'!$G$5-'СЕТ СН'!$G$17</f>
        <v>3293.7951700000003</v>
      </c>
      <c r="X61" s="36">
        <f>SUMIFS(СВЦЭМ!$C$33:$C$776,СВЦЭМ!$A$33:$A$776,$A61,СВЦЭМ!$B$33:$B$776,X$47)+'СЕТ СН'!$G$9+СВЦЭМ!$D$10+'СЕТ СН'!$G$5-'СЕТ СН'!$G$17</f>
        <v>3317.9060988199999</v>
      </c>
      <c r="Y61" s="36">
        <f>SUMIFS(СВЦЭМ!$C$33:$C$776,СВЦЭМ!$A$33:$A$776,$A61,СВЦЭМ!$B$33:$B$776,Y$47)+'СЕТ СН'!$G$9+СВЦЭМ!$D$10+'СЕТ СН'!$G$5-'СЕТ СН'!$G$17</f>
        <v>3427.32779028</v>
      </c>
    </row>
    <row r="62" spans="1:25" ht="15.75" x14ac:dyDescent="0.2">
      <c r="A62" s="35">
        <f t="shared" si="1"/>
        <v>44089</v>
      </c>
      <c r="B62" s="36">
        <f>SUMIFS(СВЦЭМ!$C$33:$C$776,СВЦЭМ!$A$33:$A$776,$A62,СВЦЭМ!$B$33:$B$776,B$47)+'СЕТ СН'!$G$9+СВЦЭМ!$D$10+'СЕТ СН'!$G$5-'СЕТ СН'!$G$17</f>
        <v>3466.2266226700003</v>
      </c>
      <c r="C62" s="36">
        <f>SUMIFS(СВЦЭМ!$C$33:$C$776,СВЦЭМ!$A$33:$A$776,$A62,СВЦЭМ!$B$33:$B$776,C$47)+'СЕТ СН'!$G$9+СВЦЭМ!$D$10+'СЕТ СН'!$G$5-'СЕТ СН'!$G$17</f>
        <v>3480.17985843</v>
      </c>
      <c r="D62" s="36">
        <f>SUMIFS(СВЦЭМ!$C$33:$C$776,СВЦЭМ!$A$33:$A$776,$A62,СВЦЭМ!$B$33:$B$776,D$47)+'СЕТ СН'!$G$9+СВЦЭМ!$D$10+'СЕТ СН'!$G$5-'СЕТ СН'!$G$17</f>
        <v>3506.63758491</v>
      </c>
      <c r="E62" s="36">
        <f>SUMIFS(СВЦЭМ!$C$33:$C$776,СВЦЭМ!$A$33:$A$776,$A62,СВЦЭМ!$B$33:$B$776,E$47)+'СЕТ СН'!$G$9+СВЦЭМ!$D$10+'СЕТ СН'!$G$5-'СЕТ СН'!$G$17</f>
        <v>3508.3100219400003</v>
      </c>
      <c r="F62" s="36">
        <f>SUMIFS(СВЦЭМ!$C$33:$C$776,СВЦЭМ!$A$33:$A$776,$A62,СВЦЭМ!$B$33:$B$776,F$47)+'СЕТ СН'!$G$9+СВЦЭМ!$D$10+'СЕТ СН'!$G$5-'СЕТ СН'!$G$17</f>
        <v>3506.82527871</v>
      </c>
      <c r="G62" s="36">
        <f>SUMIFS(СВЦЭМ!$C$33:$C$776,СВЦЭМ!$A$33:$A$776,$A62,СВЦЭМ!$B$33:$B$776,G$47)+'СЕТ СН'!$G$9+СВЦЭМ!$D$10+'СЕТ СН'!$G$5-'СЕТ СН'!$G$17</f>
        <v>3496.9911357400001</v>
      </c>
      <c r="H62" s="36">
        <f>SUMIFS(СВЦЭМ!$C$33:$C$776,СВЦЭМ!$A$33:$A$776,$A62,СВЦЭМ!$B$33:$B$776,H$47)+'СЕТ СН'!$G$9+СВЦЭМ!$D$10+'СЕТ СН'!$G$5-'СЕТ СН'!$G$17</f>
        <v>3452.4896001100001</v>
      </c>
      <c r="I62" s="36">
        <f>SUMIFS(СВЦЭМ!$C$33:$C$776,СВЦЭМ!$A$33:$A$776,$A62,СВЦЭМ!$B$33:$B$776,I$47)+'СЕТ СН'!$G$9+СВЦЭМ!$D$10+'СЕТ СН'!$G$5-'СЕТ СН'!$G$17</f>
        <v>3440.6314232899999</v>
      </c>
      <c r="J62" s="36">
        <f>SUMIFS(СВЦЭМ!$C$33:$C$776,СВЦЭМ!$A$33:$A$776,$A62,СВЦЭМ!$B$33:$B$776,J$47)+'СЕТ СН'!$G$9+СВЦЭМ!$D$10+'СЕТ СН'!$G$5-'СЕТ СН'!$G$17</f>
        <v>3390.0388022100001</v>
      </c>
      <c r="K62" s="36">
        <f>SUMIFS(СВЦЭМ!$C$33:$C$776,СВЦЭМ!$A$33:$A$776,$A62,СВЦЭМ!$B$33:$B$776,K$47)+'СЕТ СН'!$G$9+СВЦЭМ!$D$10+'СЕТ СН'!$G$5-'СЕТ СН'!$G$17</f>
        <v>3353.4546181200003</v>
      </c>
      <c r="L62" s="36">
        <f>SUMIFS(СВЦЭМ!$C$33:$C$776,СВЦЭМ!$A$33:$A$776,$A62,СВЦЭМ!$B$33:$B$776,L$47)+'СЕТ СН'!$G$9+СВЦЭМ!$D$10+'СЕТ СН'!$G$5-'СЕТ СН'!$G$17</f>
        <v>3359.6917283399998</v>
      </c>
      <c r="M62" s="36">
        <f>SUMIFS(СВЦЭМ!$C$33:$C$776,СВЦЭМ!$A$33:$A$776,$A62,СВЦЭМ!$B$33:$B$776,M$47)+'СЕТ СН'!$G$9+СВЦЭМ!$D$10+'СЕТ СН'!$G$5-'СЕТ СН'!$G$17</f>
        <v>3335.16785106</v>
      </c>
      <c r="N62" s="36">
        <f>SUMIFS(СВЦЭМ!$C$33:$C$776,СВЦЭМ!$A$33:$A$776,$A62,СВЦЭМ!$B$33:$B$776,N$47)+'СЕТ СН'!$G$9+СВЦЭМ!$D$10+'СЕТ СН'!$G$5-'СЕТ СН'!$G$17</f>
        <v>3295.9218073500001</v>
      </c>
      <c r="O62" s="36">
        <f>SUMIFS(СВЦЭМ!$C$33:$C$776,СВЦЭМ!$A$33:$A$776,$A62,СВЦЭМ!$B$33:$B$776,O$47)+'СЕТ СН'!$G$9+СВЦЭМ!$D$10+'СЕТ СН'!$G$5-'СЕТ СН'!$G$17</f>
        <v>3272.2500251199999</v>
      </c>
      <c r="P62" s="36">
        <f>SUMIFS(СВЦЭМ!$C$33:$C$776,СВЦЭМ!$A$33:$A$776,$A62,СВЦЭМ!$B$33:$B$776,P$47)+'СЕТ СН'!$G$9+СВЦЭМ!$D$10+'СЕТ СН'!$G$5-'СЕТ СН'!$G$17</f>
        <v>3274.7200910400002</v>
      </c>
      <c r="Q62" s="36">
        <f>SUMIFS(СВЦЭМ!$C$33:$C$776,СВЦЭМ!$A$33:$A$776,$A62,СВЦЭМ!$B$33:$B$776,Q$47)+'СЕТ СН'!$G$9+СВЦЭМ!$D$10+'СЕТ СН'!$G$5-'СЕТ СН'!$G$17</f>
        <v>3277.2084293799999</v>
      </c>
      <c r="R62" s="36">
        <f>SUMIFS(СВЦЭМ!$C$33:$C$776,СВЦЭМ!$A$33:$A$776,$A62,СВЦЭМ!$B$33:$B$776,R$47)+'СЕТ СН'!$G$9+СВЦЭМ!$D$10+'СЕТ СН'!$G$5-'СЕТ СН'!$G$17</f>
        <v>3270.2434630400003</v>
      </c>
      <c r="S62" s="36">
        <f>SUMIFS(СВЦЭМ!$C$33:$C$776,СВЦЭМ!$A$33:$A$776,$A62,СВЦЭМ!$B$33:$B$776,S$47)+'СЕТ СН'!$G$9+СВЦЭМ!$D$10+'СЕТ СН'!$G$5-'СЕТ СН'!$G$17</f>
        <v>3275.5605638900001</v>
      </c>
      <c r="T62" s="36">
        <f>SUMIFS(СВЦЭМ!$C$33:$C$776,СВЦЭМ!$A$33:$A$776,$A62,СВЦЭМ!$B$33:$B$776,T$47)+'СЕТ СН'!$G$9+СВЦЭМ!$D$10+'СЕТ СН'!$G$5-'СЕТ СН'!$G$17</f>
        <v>3255.4335169699998</v>
      </c>
      <c r="U62" s="36">
        <f>SUMIFS(СВЦЭМ!$C$33:$C$776,СВЦЭМ!$A$33:$A$776,$A62,СВЦЭМ!$B$33:$B$776,U$47)+'СЕТ СН'!$G$9+СВЦЭМ!$D$10+'СЕТ СН'!$G$5-'СЕТ СН'!$G$17</f>
        <v>3236.8344154199999</v>
      </c>
      <c r="V62" s="36">
        <f>SUMIFS(СВЦЭМ!$C$33:$C$776,СВЦЭМ!$A$33:$A$776,$A62,СВЦЭМ!$B$33:$B$776,V$47)+'СЕТ СН'!$G$9+СВЦЭМ!$D$10+'СЕТ СН'!$G$5-'СЕТ СН'!$G$17</f>
        <v>3245.6225740700002</v>
      </c>
      <c r="W62" s="36">
        <f>SUMIFS(СВЦЭМ!$C$33:$C$776,СВЦЭМ!$A$33:$A$776,$A62,СВЦЭМ!$B$33:$B$776,W$47)+'СЕТ СН'!$G$9+СВЦЭМ!$D$10+'СЕТ СН'!$G$5-'СЕТ СН'!$G$17</f>
        <v>3250.0361227900003</v>
      </c>
      <c r="X62" s="36">
        <f>SUMIFS(СВЦЭМ!$C$33:$C$776,СВЦЭМ!$A$33:$A$776,$A62,СВЦЭМ!$B$33:$B$776,X$47)+'СЕТ СН'!$G$9+СВЦЭМ!$D$10+'СЕТ СН'!$G$5-'СЕТ СН'!$G$17</f>
        <v>3282.8075729299999</v>
      </c>
      <c r="Y62" s="36">
        <f>SUMIFS(СВЦЭМ!$C$33:$C$776,СВЦЭМ!$A$33:$A$776,$A62,СВЦЭМ!$B$33:$B$776,Y$47)+'СЕТ СН'!$G$9+СВЦЭМ!$D$10+'СЕТ СН'!$G$5-'СЕТ СН'!$G$17</f>
        <v>3375.0440419300003</v>
      </c>
    </row>
    <row r="63" spans="1:25" ht="15.75" x14ac:dyDescent="0.2">
      <c r="A63" s="35">
        <f t="shared" si="1"/>
        <v>44090</v>
      </c>
      <c r="B63" s="36">
        <f>SUMIFS(СВЦЭМ!$C$33:$C$776,СВЦЭМ!$A$33:$A$776,$A63,СВЦЭМ!$B$33:$B$776,B$47)+'СЕТ СН'!$G$9+СВЦЭМ!$D$10+'СЕТ СН'!$G$5-'СЕТ СН'!$G$17</f>
        <v>3448.69361544</v>
      </c>
      <c r="C63" s="36">
        <f>SUMIFS(СВЦЭМ!$C$33:$C$776,СВЦЭМ!$A$33:$A$776,$A63,СВЦЭМ!$B$33:$B$776,C$47)+'СЕТ СН'!$G$9+СВЦЭМ!$D$10+'СЕТ СН'!$G$5-'СЕТ СН'!$G$17</f>
        <v>3476.0033066999999</v>
      </c>
      <c r="D63" s="36">
        <f>SUMIFS(СВЦЭМ!$C$33:$C$776,СВЦЭМ!$A$33:$A$776,$A63,СВЦЭМ!$B$33:$B$776,D$47)+'СЕТ СН'!$G$9+СВЦЭМ!$D$10+'СЕТ СН'!$G$5-'СЕТ СН'!$G$17</f>
        <v>3506.2049248100002</v>
      </c>
      <c r="E63" s="36">
        <f>SUMIFS(СВЦЭМ!$C$33:$C$776,СВЦЭМ!$A$33:$A$776,$A63,СВЦЭМ!$B$33:$B$776,E$47)+'СЕТ СН'!$G$9+СВЦЭМ!$D$10+'СЕТ СН'!$G$5-'СЕТ СН'!$G$17</f>
        <v>3516.29618123</v>
      </c>
      <c r="F63" s="36">
        <f>SUMIFS(СВЦЭМ!$C$33:$C$776,СВЦЭМ!$A$33:$A$776,$A63,СВЦЭМ!$B$33:$B$776,F$47)+'СЕТ СН'!$G$9+СВЦЭМ!$D$10+'СЕТ СН'!$G$5-'СЕТ СН'!$G$17</f>
        <v>3535.76609792</v>
      </c>
      <c r="G63" s="36">
        <f>SUMIFS(СВЦЭМ!$C$33:$C$776,СВЦЭМ!$A$33:$A$776,$A63,СВЦЭМ!$B$33:$B$776,G$47)+'СЕТ СН'!$G$9+СВЦЭМ!$D$10+'СЕТ СН'!$G$5-'СЕТ СН'!$G$17</f>
        <v>3524.1249456800001</v>
      </c>
      <c r="H63" s="36">
        <f>SUMIFS(СВЦЭМ!$C$33:$C$776,СВЦЭМ!$A$33:$A$776,$A63,СВЦЭМ!$B$33:$B$776,H$47)+'СЕТ СН'!$G$9+СВЦЭМ!$D$10+'СЕТ СН'!$G$5-'СЕТ СН'!$G$17</f>
        <v>3462.3360366100001</v>
      </c>
      <c r="I63" s="36">
        <f>SUMIFS(СВЦЭМ!$C$33:$C$776,СВЦЭМ!$A$33:$A$776,$A63,СВЦЭМ!$B$33:$B$776,I$47)+'СЕТ СН'!$G$9+СВЦЭМ!$D$10+'СЕТ СН'!$G$5-'СЕТ СН'!$G$17</f>
        <v>3396.5926908400002</v>
      </c>
      <c r="J63" s="36">
        <f>SUMIFS(СВЦЭМ!$C$33:$C$776,СВЦЭМ!$A$33:$A$776,$A63,СВЦЭМ!$B$33:$B$776,J$47)+'СЕТ СН'!$G$9+СВЦЭМ!$D$10+'СЕТ СН'!$G$5-'СЕТ СН'!$G$17</f>
        <v>3368.2626177500001</v>
      </c>
      <c r="K63" s="36">
        <f>SUMIFS(СВЦЭМ!$C$33:$C$776,СВЦЭМ!$A$33:$A$776,$A63,СВЦЭМ!$B$33:$B$776,K$47)+'СЕТ СН'!$G$9+СВЦЭМ!$D$10+'СЕТ СН'!$G$5-'СЕТ СН'!$G$17</f>
        <v>3367.6263809800002</v>
      </c>
      <c r="L63" s="36">
        <f>SUMIFS(СВЦЭМ!$C$33:$C$776,СВЦЭМ!$A$33:$A$776,$A63,СВЦЭМ!$B$33:$B$776,L$47)+'СЕТ СН'!$G$9+СВЦЭМ!$D$10+'СЕТ СН'!$G$5-'СЕТ СН'!$G$17</f>
        <v>3351.6892959900001</v>
      </c>
      <c r="M63" s="36">
        <f>SUMIFS(СВЦЭМ!$C$33:$C$776,СВЦЭМ!$A$33:$A$776,$A63,СВЦЭМ!$B$33:$B$776,M$47)+'СЕТ СН'!$G$9+СВЦЭМ!$D$10+'СЕТ СН'!$G$5-'СЕТ СН'!$G$17</f>
        <v>3315.5570205499998</v>
      </c>
      <c r="N63" s="36">
        <f>SUMIFS(СВЦЭМ!$C$33:$C$776,СВЦЭМ!$A$33:$A$776,$A63,СВЦЭМ!$B$33:$B$776,N$47)+'СЕТ СН'!$G$9+СВЦЭМ!$D$10+'СЕТ СН'!$G$5-'СЕТ СН'!$G$17</f>
        <v>3267.9935683399999</v>
      </c>
      <c r="O63" s="36">
        <f>SUMIFS(СВЦЭМ!$C$33:$C$776,СВЦЭМ!$A$33:$A$776,$A63,СВЦЭМ!$B$33:$B$776,O$47)+'СЕТ СН'!$G$9+СВЦЭМ!$D$10+'СЕТ СН'!$G$5-'СЕТ СН'!$G$17</f>
        <v>3252.7785635300002</v>
      </c>
      <c r="P63" s="36">
        <f>SUMIFS(СВЦЭМ!$C$33:$C$776,СВЦЭМ!$A$33:$A$776,$A63,СВЦЭМ!$B$33:$B$776,P$47)+'СЕТ СН'!$G$9+СВЦЭМ!$D$10+'СЕТ СН'!$G$5-'СЕТ СН'!$G$17</f>
        <v>3254.4394821000001</v>
      </c>
      <c r="Q63" s="36">
        <f>SUMIFS(СВЦЭМ!$C$33:$C$776,СВЦЭМ!$A$33:$A$776,$A63,СВЦЭМ!$B$33:$B$776,Q$47)+'СЕТ СН'!$G$9+СВЦЭМ!$D$10+'СЕТ СН'!$G$5-'СЕТ СН'!$G$17</f>
        <v>3247.7987708000001</v>
      </c>
      <c r="R63" s="36">
        <f>SUMIFS(СВЦЭМ!$C$33:$C$776,СВЦЭМ!$A$33:$A$776,$A63,СВЦЭМ!$B$33:$B$776,R$47)+'СЕТ СН'!$G$9+СВЦЭМ!$D$10+'СЕТ СН'!$G$5-'СЕТ СН'!$G$17</f>
        <v>3247.9815091199998</v>
      </c>
      <c r="S63" s="36">
        <f>SUMIFS(СВЦЭМ!$C$33:$C$776,СВЦЭМ!$A$33:$A$776,$A63,СВЦЭМ!$B$33:$B$776,S$47)+'СЕТ СН'!$G$9+СВЦЭМ!$D$10+'СЕТ СН'!$G$5-'СЕТ СН'!$G$17</f>
        <v>3245.4615728399999</v>
      </c>
      <c r="T63" s="36">
        <f>SUMIFS(СВЦЭМ!$C$33:$C$776,СВЦЭМ!$A$33:$A$776,$A63,СВЦЭМ!$B$33:$B$776,T$47)+'СЕТ СН'!$G$9+СВЦЭМ!$D$10+'СЕТ СН'!$G$5-'СЕТ СН'!$G$17</f>
        <v>3241.4125604800001</v>
      </c>
      <c r="U63" s="36">
        <f>SUMIFS(СВЦЭМ!$C$33:$C$776,СВЦЭМ!$A$33:$A$776,$A63,СВЦЭМ!$B$33:$B$776,U$47)+'СЕТ СН'!$G$9+СВЦЭМ!$D$10+'СЕТ СН'!$G$5-'СЕТ СН'!$G$17</f>
        <v>3237.8795584600002</v>
      </c>
      <c r="V63" s="36">
        <f>SUMIFS(СВЦЭМ!$C$33:$C$776,СВЦЭМ!$A$33:$A$776,$A63,СВЦЭМ!$B$33:$B$776,V$47)+'СЕТ СН'!$G$9+СВЦЭМ!$D$10+'СЕТ СН'!$G$5-'СЕТ СН'!$G$17</f>
        <v>3246.09130301</v>
      </c>
      <c r="W63" s="36">
        <f>SUMIFS(СВЦЭМ!$C$33:$C$776,СВЦЭМ!$A$33:$A$776,$A63,СВЦЭМ!$B$33:$B$776,W$47)+'СЕТ СН'!$G$9+СВЦЭМ!$D$10+'СЕТ СН'!$G$5-'СЕТ СН'!$G$17</f>
        <v>3236.7394249500003</v>
      </c>
      <c r="X63" s="36">
        <f>SUMIFS(СВЦЭМ!$C$33:$C$776,СВЦЭМ!$A$33:$A$776,$A63,СВЦЭМ!$B$33:$B$776,X$47)+'СЕТ СН'!$G$9+СВЦЭМ!$D$10+'СЕТ СН'!$G$5-'СЕТ СН'!$G$17</f>
        <v>3268.6216749099999</v>
      </c>
      <c r="Y63" s="36">
        <f>SUMIFS(СВЦЭМ!$C$33:$C$776,СВЦЭМ!$A$33:$A$776,$A63,СВЦЭМ!$B$33:$B$776,Y$47)+'СЕТ СН'!$G$9+СВЦЭМ!$D$10+'СЕТ СН'!$G$5-'СЕТ СН'!$G$17</f>
        <v>3356.8163704899998</v>
      </c>
    </row>
    <row r="64" spans="1:25" ht="15.75" x14ac:dyDescent="0.2">
      <c r="A64" s="35">
        <f t="shared" si="1"/>
        <v>44091</v>
      </c>
      <c r="B64" s="36">
        <f>SUMIFS(СВЦЭМ!$C$33:$C$776,СВЦЭМ!$A$33:$A$776,$A64,СВЦЭМ!$B$33:$B$776,B$47)+'СЕТ СН'!$G$9+СВЦЭМ!$D$10+'СЕТ СН'!$G$5-'СЕТ СН'!$G$17</f>
        <v>3466.2644896400002</v>
      </c>
      <c r="C64" s="36">
        <f>SUMIFS(СВЦЭМ!$C$33:$C$776,СВЦЭМ!$A$33:$A$776,$A64,СВЦЭМ!$B$33:$B$776,C$47)+'СЕТ СН'!$G$9+СВЦЭМ!$D$10+'СЕТ СН'!$G$5-'СЕТ СН'!$G$17</f>
        <v>3501.8655634000002</v>
      </c>
      <c r="D64" s="36">
        <f>SUMIFS(СВЦЭМ!$C$33:$C$776,СВЦЭМ!$A$33:$A$776,$A64,СВЦЭМ!$B$33:$B$776,D$47)+'СЕТ СН'!$G$9+СВЦЭМ!$D$10+'СЕТ СН'!$G$5-'СЕТ СН'!$G$17</f>
        <v>3527.4076465600001</v>
      </c>
      <c r="E64" s="36">
        <f>SUMIFS(СВЦЭМ!$C$33:$C$776,СВЦЭМ!$A$33:$A$776,$A64,СВЦЭМ!$B$33:$B$776,E$47)+'СЕТ СН'!$G$9+СВЦЭМ!$D$10+'СЕТ СН'!$G$5-'СЕТ СН'!$G$17</f>
        <v>3536.8650270200001</v>
      </c>
      <c r="F64" s="36">
        <f>SUMIFS(СВЦЭМ!$C$33:$C$776,СВЦЭМ!$A$33:$A$776,$A64,СВЦЭМ!$B$33:$B$776,F$47)+'СЕТ СН'!$G$9+СВЦЭМ!$D$10+'СЕТ СН'!$G$5-'СЕТ СН'!$G$17</f>
        <v>3544.4718113099998</v>
      </c>
      <c r="G64" s="36">
        <f>SUMIFS(СВЦЭМ!$C$33:$C$776,СВЦЭМ!$A$33:$A$776,$A64,СВЦЭМ!$B$33:$B$776,G$47)+'СЕТ СН'!$G$9+СВЦЭМ!$D$10+'СЕТ СН'!$G$5-'СЕТ СН'!$G$17</f>
        <v>3527.2870716699999</v>
      </c>
      <c r="H64" s="36">
        <f>SUMIFS(СВЦЭМ!$C$33:$C$776,СВЦЭМ!$A$33:$A$776,$A64,СВЦЭМ!$B$33:$B$776,H$47)+'СЕТ СН'!$G$9+СВЦЭМ!$D$10+'СЕТ СН'!$G$5-'СЕТ СН'!$G$17</f>
        <v>3468.8505032500002</v>
      </c>
      <c r="I64" s="36">
        <f>SUMIFS(СВЦЭМ!$C$33:$C$776,СВЦЭМ!$A$33:$A$776,$A64,СВЦЭМ!$B$33:$B$776,I$47)+'СЕТ СН'!$G$9+СВЦЭМ!$D$10+'СЕТ СН'!$G$5-'СЕТ СН'!$G$17</f>
        <v>3403.5484505899999</v>
      </c>
      <c r="J64" s="36">
        <f>SUMIFS(СВЦЭМ!$C$33:$C$776,СВЦЭМ!$A$33:$A$776,$A64,СВЦЭМ!$B$33:$B$776,J$47)+'СЕТ СН'!$G$9+СВЦЭМ!$D$10+'СЕТ СН'!$G$5-'СЕТ СН'!$G$17</f>
        <v>3362.5883136900002</v>
      </c>
      <c r="K64" s="36">
        <f>SUMIFS(СВЦЭМ!$C$33:$C$776,СВЦЭМ!$A$33:$A$776,$A64,СВЦЭМ!$B$33:$B$776,K$47)+'СЕТ СН'!$G$9+СВЦЭМ!$D$10+'СЕТ СН'!$G$5-'СЕТ СН'!$G$17</f>
        <v>3335.8341782400003</v>
      </c>
      <c r="L64" s="36">
        <f>SUMIFS(СВЦЭМ!$C$33:$C$776,СВЦЭМ!$A$33:$A$776,$A64,СВЦЭМ!$B$33:$B$776,L$47)+'СЕТ СН'!$G$9+СВЦЭМ!$D$10+'СЕТ СН'!$G$5-'СЕТ СН'!$G$17</f>
        <v>3347.9775473899999</v>
      </c>
      <c r="M64" s="36">
        <f>SUMIFS(СВЦЭМ!$C$33:$C$776,СВЦЭМ!$A$33:$A$776,$A64,СВЦЭМ!$B$33:$B$776,M$47)+'СЕТ СН'!$G$9+СВЦЭМ!$D$10+'СЕТ СН'!$G$5-'СЕТ СН'!$G$17</f>
        <v>3306.6027052500003</v>
      </c>
      <c r="N64" s="36">
        <f>SUMIFS(СВЦЭМ!$C$33:$C$776,СВЦЭМ!$A$33:$A$776,$A64,СВЦЭМ!$B$33:$B$776,N$47)+'СЕТ СН'!$G$9+СВЦЭМ!$D$10+'СЕТ СН'!$G$5-'СЕТ СН'!$G$17</f>
        <v>3260.9986000500003</v>
      </c>
      <c r="O64" s="36">
        <f>SUMIFS(СВЦЭМ!$C$33:$C$776,СВЦЭМ!$A$33:$A$776,$A64,СВЦЭМ!$B$33:$B$776,O$47)+'СЕТ СН'!$G$9+СВЦЭМ!$D$10+'СЕТ СН'!$G$5-'СЕТ СН'!$G$17</f>
        <v>3240.5259223000003</v>
      </c>
      <c r="P64" s="36">
        <f>SUMIFS(СВЦЭМ!$C$33:$C$776,СВЦЭМ!$A$33:$A$776,$A64,СВЦЭМ!$B$33:$B$776,P$47)+'СЕТ СН'!$G$9+СВЦЭМ!$D$10+'СЕТ СН'!$G$5-'СЕТ СН'!$G$17</f>
        <v>3241.2511415500003</v>
      </c>
      <c r="Q64" s="36">
        <f>SUMIFS(СВЦЭМ!$C$33:$C$776,СВЦЭМ!$A$33:$A$776,$A64,СВЦЭМ!$B$33:$B$776,Q$47)+'СЕТ СН'!$G$9+СВЦЭМ!$D$10+'СЕТ СН'!$G$5-'СЕТ СН'!$G$17</f>
        <v>3241.43967019</v>
      </c>
      <c r="R64" s="36">
        <f>SUMIFS(СВЦЭМ!$C$33:$C$776,СВЦЭМ!$A$33:$A$776,$A64,СВЦЭМ!$B$33:$B$776,R$47)+'СЕТ СН'!$G$9+СВЦЭМ!$D$10+'СЕТ СН'!$G$5-'СЕТ СН'!$G$17</f>
        <v>3244.6826888200003</v>
      </c>
      <c r="S64" s="36">
        <f>SUMIFS(СВЦЭМ!$C$33:$C$776,СВЦЭМ!$A$33:$A$776,$A64,СВЦЭМ!$B$33:$B$776,S$47)+'СЕТ СН'!$G$9+СВЦЭМ!$D$10+'СЕТ СН'!$G$5-'СЕТ СН'!$G$17</f>
        <v>3237.73889108</v>
      </c>
      <c r="T64" s="36">
        <f>SUMIFS(СВЦЭМ!$C$33:$C$776,СВЦЭМ!$A$33:$A$776,$A64,СВЦЭМ!$B$33:$B$776,T$47)+'СЕТ СН'!$G$9+СВЦЭМ!$D$10+'СЕТ СН'!$G$5-'СЕТ СН'!$G$17</f>
        <v>3227.7572800899998</v>
      </c>
      <c r="U64" s="36">
        <f>SUMIFS(СВЦЭМ!$C$33:$C$776,СВЦЭМ!$A$33:$A$776,$A64,СВЦЭМ!$B$33:$B$776,U$47)+'СЕТ СН'!$G$9+СВЦЭМ!$D$10+'СЕТ СН'!$G$5-'СЕТ СН'!$G$17</f>
        <v>3223.2774747000003</v>
      </c>
      <c r="V64" s="36">
        <f>SUMIFS(СВЦЭМ!$C$33:$C$776,СВЦЭМ!$A$33:$A$776,$A64,СВЦЭМ!$B$33:$B$776,V$47)+'СЕТ СН'!$G$9+СВЦЭМ!$D$10+'СЕТ СН'!$G$5-'СЕТ СН'!$G$17</f>
        <v>3235.8329300300002</v>
      </c>
      <c r="W64" s="36">
        <f>SUMIFS(СВЦЭМ!$C$33:$C$776,СВЦЭМ!$A$33:$A$776,$A64,СВЦЭМ!$B$33:$B$776,W$47)+'СЕТ СН'!$G$9+СВЦЭМ!$D$10+'СЕТ СН'!$G$5-'СЕТ СН'!$G$17</f>
        <v>3221.6752447399999</v>
      </c>
      <c r="X64" s="36">
        <f>SUMIFS(СВЦЭМ!$C$33:$C$776,СВЦЭМ!$A$33:$A$776,$A64,СВЦЭМ!$B$33:$B$776,X$47)+'СЕТ СН'!$G$9+СВЦЭМ!$D$10+'СЕТ СН'!$G$5-'СЕТ СН'!$G$17</f>
        <v>3266.1148740500003</v>
      </c>
      <c r="Y64" s="36">
        <f>SUMIFS(СВЦЭМ!$C$33:$C$776,СВЦЭМ!$A$33:$A$776,$A64,СВЦЭМ!$B$33:$B$776,Y$47)+'СЕТ СН'!$G$9+СВЦЭМ!$D$10+'СЕТ СН'!$G$5-'СЕТ СН'!$G$17</f>
        <v>3351.0881681199999</v>
      </c>
    </row>
    <row r="65" spans="1:27" ht="15.75" x14ac:dyDescent="0.2">
      <c r="A65" s="35">
        <f t="shared" si="1"/>
        <v>44092</v>
      </c>
      <c r="B65" s="36">
        <f>SUMIFS(СВЦЭМ!$C$33:$C$776,СВЦЭМ!$A$33:$A$776,$A65,СВЦЭМ!$B$33:$B$776,B$47)+'СЕТ СН'!$G$9+СВЦЭМ!$D$10+'СЕТ СН'!$G$5-'СЕТ СН'!$G$17</f>
        <v>3468.0882146600002</v>
      </c>
      <c r="C65" s="36">
        <f>SUMIFS(СВЦЭМ!$C$33:$C$776,СВЦЭМ!$A$33:$A$776,$A65,СВЦЭМ!$B$33:$B$776,C$47)+'СЕТ СН'!$G$9+СВЦЭМ!$D$10+'СЕТ СН'!$G$5-'СЕТ СН'!$G$17</f>
        <v>3515.5584168599999</v>
      </c>
      <c r="D65" s="36">
        <f>SUMIFS(СВЦЭМ!$C$33:$C$776,СВЦЭМ!$A$33:$A$776,$A65,СВЦЭМ!$B$33:$B$776,D$47)+'СЕТ СН'!$G$9+СВЦЭМ!$D$10+'СЕТ СН'!$G$5-'СЕТ СН'!$G$17</f>
        <v>3557.9457077300003</v>
      </c>
      <c r="E65" s="36">
        <f>SUMIFS(СВЦЭМ!$C$33:$C$776,СВЦЭМ!$A$33:$A$776,$A65,СВЦЭМ!$B$33:$B$776,E$47)+'СЕТ СН'!$G$9+СВЦЭМ!$D$10+'СЕТ СН'!$G$5-'СЕТ СН'!$G$17</f>
        <v>3596.7643588300002</v>
      </c>
      <c r="F65" s="36">
        <f>SUMIFS(СВЦЭМ!$C$33:$C$776,СВЦЭМ!$A$33:$A$776,$A65,СВЦЭМ!$B$33:$B$776,F$47)+'СЕТ СН'!$G$9+СВЦЭМ!$D$10+'СЕТ СН'!$G$5-'СЕТ СН'!$G$17</f>
        <v>3615.7342423700002</v>
      </c>
      <c r="G65" s="36">
        <f>SUMIFS(СВЦЭМ!$C$33:$C$776,СВЦЭМ!$A$33:$A$776,$A65,СВЦЭМ!$B$33:$B$776,G$47)+'СЕТ СН'!$G$9+СВЦЭМ!$D$10+'СЕТ СН'!$G$5-'СЕТ СН'!$G$17</f>
        <v>3581.0498924100002</v>
      </c>
      <c r="H65" s="36">
        <f>SUMIFS(СВЦЭМ!$C$33:$C$776,СВЦЭМ!$A$33:$A$776,$A65,СВЦЭМ!$B$33:$B$776,H$47)+'СЕТ СН'!$G$9+СВЦЭМ!$D$10+'СЕТ СН'!$G$5-'СЕТ СН'!$G$17</f>
        <v>3531.0433561199998</v>
      </c>
      <c r="I65" s="36">
        <f>SUMIFS(СВЦЭМ!$C$33:$C$776,СВЦЭМ!$A$33:$A$776,$A65,СВЦЭМ!$B$33:$B$776,I$47)+'СЕТ СН'!$G$9+СВЦЭМ!$D$10+'СЕТ СН'!$G$5-'СЕТ СН'!$G$17</f>
        <v>3484.6683680000001</v>
      </c>
      <c r="J65" s="36">
        <f>SUMIFS(СВЦЭМ!$C$33:$C$776,СВЦЭМ!$A$33:$A$776,$A65,СВЦЭМ!$B$33:$B$776,J$47)+'СЕТ СН'!$G$9+СВЦЭМ!$D$10+'СЕТ СН'!$G$5-'СЕТ СН'!$G$17</f>
        <v>3456.69761685</v>
      </c>
      <c r="K65" s="36">
        <f>SUMIFS(СВЦЭМ!$C$33:$C$776,СВЦЭМ!$A$33:$A$776,$A65,СВЦЭМ!$B$33:$B$776,K$47)+'СЕТ СН'!$G$9+СВЦЭМ!$D$10+'СЕТ СН'!$G$5-'СЕТ СН'!$G$17</f>
        <v>3427.4395789099999</v>
      </c>
      <c r="L65" s="36">
        <f>SUMIFS(СВЦЭМ!$C$33:$C$776,СВЦЭМ!$A$33:$A$776,$A65,СВЦЭМ!$B$33:$B$776,L$47)+'СЕТ СН'!$G$9+СВЦЭМ!$D$10+'СЕТ СН'!$G$5-'СЕТ СН'!$G$17</f>
        <v>3430.56229884</v>
      </c>
      <c r="M65" s="36">
        <f>SUMIFS(СВЦЭМ!$C$33:$C$776,СВЦЭМ!$A$33:$A$776,$A65,СВЦЭМ!$B$33:$B$776,M$47)+'СЕТ СН'!$G$9+СВЦЭМ!$D$10+'СЕТ СН'!$G$5-'СЕТ СН'!$G$17</f>
        <v>3380.8543998099999</v>
      </c>
      <c r="N65" s="36">
        <f>SUMIFS(СВЦЭМ!$C$33:$C$776,СВЦЭМ!$A$33:$A$776,$A65,СВЦЭМ!$B$33:$B$776,N$47)+'СЕТ СН'!$G$9+СВЦЭМ!$D$10+'СЕТ СН'!$G$5-'СЕТ СН'!$G$17</f>
        <v>3326.07326126</v>
      </c>
      <c r="O65" s="36">
        <f>SUMIFS(СВЦЭМ!$C$33:$C$776,СВЦЭМ!$A$33:$A$776,$A65,СВЦЭМ!$B$33:$B$776,O$47)+'СЕТ СН'!$G$9+СВЦЭМ!$D$10+'СЕТ СН'!$G$5-'СЕТ СН'!$G$17</f>
        <v>3290.7541556699998</v>
      </c>
      <c r="P65" s="36">
        <f>SUMIFS(СВЦЭМ!$C$33:$C$776,СВЦЭМ!$A$33:$A$776,$A65,СВЦЭМ!$B$33:$B$776,P$47)+'СЕТ СН'!$G$9+СВЦЭМ!$D$10+'СЕТ СН'!$G$5-'СЕТ СН'!$G$17</f>
        <v>3326.2465673900001</v>
      </c>
      <c r="Q65" s="36">
        <f>SUMIFS(СВЦЭМ!$C$33:$C$776,СВЦЭМ!$A$33:$A$776,$A65,СВЦЭМ!$B$33:$B$776,Q$47)+'СЕТ СН'!$G$9+СВЦЭМ!$D$10+'СЕТ СН'!$G$5-'СЕТ СН'!$G$17</f>
        <v>3320.89306007</v>
      </c>
      <c r="R65" s="36">
        <f>SUMIFS(СВЦЭМ!$C$33:$C$776,СВЦЭМ!$A$33:$A$776,$A65,СВЦЭМ!$B$33:$B$776,R$47)+'СЕТ СН'!$G$9+СВЦЭМ!$D$10+'СЕТ СН'!$G$5-'СЕТ СН'!$G$17</f>
        <v>3298.5273156399999</v>
      </c>
      <c r="S65" s="36">
        <f>SUMIFS(СВЦЭМ!$C$33:$C$776,СВЦЭМ!$A$33:$A$776,$A65,СВЦЭМ!$B$33:$B$776,S$47)+'СЕТ СН'!$G$9+СВЦЭМ!$D$10+'СЕТ СН'!$G$5-'СЕТ СН'!$G$17</f>
        <v>3292.1453914900003</v>
      </c>
      <c r="T65" s="36">
        <f>SUMIFS(СВЦЭМ!$C$33:$C$776,СВЦЭМ!$A$33:$A$776,$A65,СВЦЭМ!$B$33:$B$776,T$47)+'СЕТ СН'!$G$9+СВЦЭМ!$D$10+'СЕТ СН'!$G$5-'СЕТ СН'!$G$17</f>
        <v>3282.4936293199999</v>
      </c>
      <c r="U65" s="36">
        <f>SUMIFS(СВЦЭМ!$C$33:$C$776,СВЦЭМ!$A$33:$A$776,$A65,СВЦЭМ!$B$33:$B$776,U$47)+'СЕТ СН'!$G$9+СВЦЭМ!$D$10+'СЕТ СН'!$G$5-'СЕТ СН'!$G$17</f>
        <v>3266.9398275399999</v>
      </c>
      <c r="V65" s="36">
        <f>SUMIFS(СВЦЭМ!$C$33:$C$776,СВЦЭМ!$A$33:$A$776,$A65,СВЦЭМ!$B$33:$B$776,V$47)+'СЕТ СН'!$G$9+СВЦЭМ!$D$10+'СЕТ СН'!$G$5-'СЕТ СН'!$G$17</f>
        <v>3270.28548443</v>
      </c>
      <c r="W65" s="36">
        <f>SUMIFS(СВЦЭМ!$C$33:$C$776,СВЦЭМ!$A$33:$A$776,$A65,СВЦЭМ!$B$33:$B$776,W$47)+'СЕТ СН'!$G$9+СВЦЭМ!$D$10+'СЕТ СН'!$G$5-'СЕТ СН'!$G$17</f>
        <v>3268.8972845600001</v>
      </c>
      <c r="X65" s="36">
        <f>SUMIFS(СВЦЭМ!$C$33:$C$776,СВЦЭМ!$A$33:$A$776,$A65,СВЦЭМ!$B$33:$B$776,X$47)+'СЕТ СН'!$G$9+СВЦЭМ!$D$10+'СЕТ СН'!$G$5-'СЕТ СН'!$G$17</f>
        <v>3313.0631264399999</v>
      </c>
      <c r="Y65" s="36">
        <f>SUMIFS(СВЦЭМ!$C$33:$C$776,СВЦЭМ!$A$33:$A$776,$A65,СВЦЭМ!$B$33:$B$776,Y$47)+'СЕТ СН'!$G$9+СВЦЭМ!$D$10+'СЕТ СН'!$G$5-'СЕТ СН'!$G$17</f>
        <v>3398.1537445900003</v>
      </c>
    </row>
    <row r="66" spans="1:27" ht="15.75" x14ac:dyDescent="0.2">
      <c r="A66" s="35">
        <f t="shared" si="1"/>
        <v>44093</v>
      </c>
      <c r="B66" s="36">
        <f>SUMIFS(СВЦЭМ!$C$33:$C$776,СВЦЭМ!$A$33:$A$776,$A66,СВЦЭМ!$B$33:$B$776,B$47)+'СЕТ СН'!$G$9+СВЦЭМ!$D$10+'СЕТ СН'!$G$5-'СЕТ СН'!$G$17</f>
        <v>3491.4170702800002</v>
      </c>
      <c r="C66" s="36">
        <f>SUMIFS(СВЦЭМ!$C$33:$C$776,СВЦЭМ!$A$33:$A$776,$A66,СВЦЭМ!$B$33:$B$776,C$47)+'СЕТ СН'!$G$9+СВЦЭМ!$D$10+'СЕТ СН'!$G$5-'СЕТ СН'!$G$17</f>
        <v>3528.2375548700002</v>
      </c>
      <c r="D66" s="36">
        <f>SUMIFS(СВЦЭМ!$C$33:$C$776,СВЦЭМ!$A$33:$A$776,$A66,СВЦЭМ!$B$33:$B$776,D$47)+'СЕТ СН'!$G$9+СВЦЭМ!$D$10+'СЕТ СН'!$G$5-'СЕТ СН'!$G$17</f>
        <v>3552.1774401600001</v>
      </c>
      <c r="E66" s="36">
        <f>SUMIFS(СВЦЭМ!$C$33:$C$776,СВЦЭМ!$A$33:$A$776,$A66,СВЦЭМ!$B$33:$B$776,E$47)+'СЕТ СН'!$G$9+СВЦЭМ!$D$10+'СЕТ СН'!$G$5-'СЕТ СН'!$G$17</f>
        <v>3573.4579972400002</v>
      </c>
      <c r="F66" s="36">
        <f>SUMIFS(СВЦЭМ!$C$33:$C$776,СВЦЭМ!$A$33:$A$776,$A66,СВЦЭМ!$B$33:$B$776,F$47)+'СЕТ СН'!$G$9+СВЦЭМ!$D$10+'СЕТ СН'!$G$5-'СЕТ СН'!$G$17</f>
        <v>3577.4389510599999</v>
      </c>
      <c r="G66" s="36">
        <f>SUMIFS(СВЦЭМ!$C$33:$C$776,СВЦЭМ!$A$33:$A$776,$A66,СВЦЭМ!$B$33:$B$776,G$47)+'СЕТ СН'!$G$9+СВЦЭМ!$D$10+'СЕТ СН'!$G$5-'СЕТ СН'!$G$17</f>
        <v>3564.3179134000002</v>
      </c>
      <c r="H66" s="36">
        <f>SUMIFS(СВЦЭМ!$C$33:$C$776,СВЦЭМ!$A$33:$A$776,$A66,СВЦЭМ!$B$33:$B$776,H$47)+'СЕТ СН'!$G$9+СВЦЭМ!$D$10+'СЕТ СН'!$G$5-'СЕТ СН'!$G$17</f>
        <v>3534.3007924499998</v>
      </c>
      <c r="I66" s="36">
        <f>SUMIFS(СВЦЭМ!$C$33:$C$776,СВЦЭМ!$A$33:$A$776,$A66,СВЦЭМ!$B$33:$B$776,I$47)+'СЕТ СН'!$G$9+СВЦЭМ!$D$10+'СЕТ СН'!$G$5-'СЕТ СН'!$G$17</f>
        <v>3502.7425377099999</v>
      </c>
      <c r="J66" s="36">
        <f>SUMIFS(СВЦЭМ!$C$33:$C$776,СВЦЭМ!$A$33:$A$776,$A66,СВЦЭМ!$B$33:$B$776,J$47)+'СЕТ СН'!$G$9+СВЦЭМ!$D$10+'СЕТ СН'!$G$5-'СЕТ СН'!$G$17</f>
        <v>3444.33728367</v>
      </c>
      <c r="K66" s="36">
        <f>SUMIFS(СВЦЭМ!$C$33:$C$776,СВЦЭМ!$A$33:$A$776,$A66,СВЦЭМ!$B$33:$B$776,K$47)+'СЕТ СН'!$G$9+СВЦЭМ!$D$10+'СЕТ СН'!$G$5-'СЕТ СН'!$G$17</f>
        <v>3405.7984203300002</v>
      </c>
      <c r="L66" s="36">
        <f>SUMIFS(СВЦЭМ!$C$33:$C$776,СВЦЭМ!$A$33:$A$776,$A66,СВЦЭМ!$B$33:$B$776,L$47)+'СЕТ СН'!$G$9+СВЦЭМ!$D$10+'СЕТ СН'!$G$5-'СЕТ СН'!$G$17</f>
        <v>3385.1161995800003</v>
      </c>
      <c r="M66" s="36">
        <f>SUMIFS(СВЦЭМ!$C$33:$C$776,СВЦЭМ!$A$33:$A$776,$A66,СВЦЭМ!$B$33:$B$776,M$47)+'СЕТ СН'!$G$9+СВЦЭМ!$D$10+'СЕТ СН'!$G$5-'СЕТ СН'!$G$17</f>
        <v>3340.52216477</v>
      </c>
      <c r="N66" s="36">
        <f>SUMIFS(СВЦЭМ!$C$33:$C$776,СВЦЭМ!$A$33:$A$776,$A66,СВЦЭМ!$B$33:$B$776,N$47)+'СЕТ СН'!$G$9+СВЦЭМ!$D$10+'СЕТ СН'!$G$5-'СЕТ СН'!$G$17</f>
        <v>3297.4821618400001</v>
      </c>
      <c r="O66" s="36">
        <f>SUMIFS(СВЦЭМ!$C$33:$C$776,СВЦЭМ!$A$33:$A$776,$A66,СВЦЭМ!$B$33:$B$776,O$47)+'СЕТ СН'!$G$9+СВЦЭМ!$D$10+'СЕТ СН'!$G$5-'СЕТ СН'!$G$17</f>
        <v>3294.01287847</v>
      </c>
      <c r="P66" s="36">
        <f>SUMIFS(СВЦЭМ!$C$33:$C$776,СВЦЭМ!$A$33:$A$776,$A66,СВЦЭМ!$B$33:$B$776,P$47)+'СЕТ СН'!$G$9+СВЦЭМ!$D$10+'СЕТ СН'!$G$5-'СЕТ СН'!$G$17</f>
        <v>3304.7392141400001</v>
      </c>
      <c r="Q66" s="36">
        <f>SUMIFS(СВЦЭМ!$C$33:$C$776,СВЦЭМ!$A$33:$A$776,$A66,СВЦЭМ!$B$33:$B$776,Q$47)+'СЕТ СН'!$G$9+СВЦЭМ!$D$10+'СЕТ СН'!$G$5-'СЕТ СН'!$G$17</f>
        <v>3285.46306478</v>
      </c>
      <c r="R66" s="36">
        <f>SUMIFS(СВЦЭМ!$C$33:$C$776,СВЦЭМ!$A$33:$A$776,$A66,СВЦЭМ!$B$33:$B$776,R$47)+'СЕТ СН'!$G$9+СВЦЭМ!$D$10+'СЕТ СН'!$G$5-'СЕТ СН'!$G$17</f>
        <v>3271.0676432999999</v>
      </c>
      <c r="S66" s="36">
        <f>SUMIFS(СВЦЭМ!$C$33:$C$776,СВЦЭМ!$A$33:$A$776,$A66,СВЦЭМ!$B$33:$B$776,S$47)+'СЕТ СН'!$G$9+СВЦЭМ!$D$10+'СЕТ СН'!$G$5-'СЕТ СН'!$G$17</f>
        <v>3278.15722151</v>
      </c>
      <c r="T66" s="36">
        <f>SUMIFS(СВЦЭМ!$C$33:$C$776,СВЦЭМ!$A$33:$A$776,$A66,СВЦЭМ!$B$33:$B$776,T$47)+'СЕТ СН'!$G$9+СВЦЭМ!$D$10+'СЕТ СН'!$G$5-'СЕТ СН'!$G$17</f>
        <v>3288.3283144900001</v>
      </c>
      <c r="U66" s="36">
        <f>SUMIFS(СВЦЭМ!$C$33:$C$776,СВЦЭМ!$A$33:$A$776,$A66,СВЦЭМ!$B$33:$B$776,U$47)+'СЕТ СН'!$G$9+СВЦЭМ!$D$10+'СЕТ СН'!$G$5-'СЕТ СН'!$G$17</f>
        <v>3290.6757090999999</v>
      </c>
      <c r="V66" s="36">
        <f>SUMIFS(СВЦЭМ!$C$33:$C$776,СВЦЭМ!$A$33:$A$776,$A66,СВЦЭМ!$B$33:$B$776,V$47)+'СЕТ СН'!$G$9+СВЦЭМ!$D$10+'СЕТ СН'!$G$5-'СЕТ СН'!$G$17</f>
        <v>3303.1656096900001</v>
      </c>
      <c r="W66" s="36">
        <f>SUMIFS(СВЦЭМ!$C$33:$C$776,СВЦЭМ!$A$33:$A$776,$A66,СВЦЭМ!$B$33:$B$776,W$47)+'СЕТ СН'!$G$9+СВЦЭМ!$D$10+'СЕТ СН'!$G$5-'СЕТ СН'!$G$17</f>
        <v>3293.3647749900001</v>
      </c>
      <c r="X66" s="36">
        <f>SUMIFS(СВЦЭМ!$C$33:$C$776,СВЦЭМ!$A$33:$A$776,$A66,СВЦЭМ!$B$33:$B$776,X$47)+'СЕТ СН'!$G$9+СВЦЭМ!$D$10+'СЕТ СН'!$G$5-'СЕТ СН'!$G$17</f>
        <v>3317.4255298400003</v>
      </c>
      <c r="Y66" s="36">
        <f>SUMIFS(СВЦЭМ!$C$33:$C$776,СВЦЭМ!$A$33:$A$776,$A66,СВЦЭМ!$B$33:$B$776,Y$47)+'СЕТ СН'!$G$9+СВЦЭМ!$D$10+'СЕТ СН'!$G$5-'СЕТ СН'!$G$17</f>
        <v>3370.6977983699999</v>
      </c>
    </row>
    <row r="67" spans="1:27" ht="15.75" x14ac:dyDescent="0.2">
      <c r="A67" s="35">
        <f t="shared" si="1"/>
        <v>44094</v>
      </c>
      <c r="B67" s="36">
        <f>SUMIFS(СВЦЭМ!$C$33:$C$776,СВЦЭМ!$A$33:$A$776,$A67,СВЦЭМ!$B$33:$B$776,B$47)+'СЕТ СН'!$G$9+СВЦЭМ!$D$10+'СЕТ СН'!$G$5-'СЕТ СН'!$G$17</f>
        <v>3420.7168205400003</v>
      </c>
      <c r="C67" s="36">
        <f>SUMIFS(СВЦЭМ!$C$33:$C$776,СВЦЭМ!$A$33:$A$776,$A67,СВЦЭМ!$B$33:$B$776,C$47)+'СЕТ СН'!$G$9+СВЦЭМ!$D$10+'СЕТ СН'!$G$5-'СЕТ СН'!$G$17</f>
        <v>3454.4442189800002</v>
      </c>
      <c r="D67" s="36">
        <f>SUMIFS(СВЦЭМ!$C$33:$C$776,СВЦЭМ!$A$33:$A$776,$A67,СВЦЭМ!$B$33:$B$776,D$47)+'СЕТ СН'!$G$9+СВЦЭМ!$D$10+'СЕТ СН'!$G$5-'СЕТ СН'!$G$17</f>
        <v>3488.6428370399999</v>
      </c>
      <c r="E67" s="36">
        <f>SUMIFS(СВЦЭМ!$C$33:$C$776,СВЦЭМ!$A$33:$A$776,$A67,СВЦЭМ!$B$33:$B$776,E$47)+'СЕТ СН'!$G$9+СВЦЭМ!$D$10+'СЕТ СН'!$G$5-'СЕТ СН'!$G$17</f>
        <v>3519.7806902299999</v>
      </c>
      <c r="F67" s="36">
        <f>SUMIFS(СВЦЭМ!$C$33:$C$776,СВЦЭМ!$A$33:$A$776,$A67,СВЦЭМ!$B$33:$B$776,F$47)+'СЕТ СН'!$G$9+СВЦЭМ!$D$10+'СЕТ СН'!$G$5-'СЕТ СН'!$G$17</f>
        <v>3527.0433121800002</v>
      </c>
      <c r="G67" s="36">
        <f>SUMIFS(СВЦЭМ!$C$33:$C$776,СВЦЭМ!$A$33:$A$776,$A67,СВЦЭМ!$B$33:$B$776,G$47)+'СЕТ СН'!$G$9+СВЦЭМ!$D$10+'СЕТ СН'!$G$5-'СЕТ СН'!$G$17</f>
        <v>3515.3074759199999</v>
      </c>
      <c r="H67" s="36">
        <f>SUMIFS(СВЦЭМ!$C$33:$C$776,СВЦЭМ!$A$33:$A$776,$A67,СВЦЭМ!$B$33:$B$776,H$47)+'СЕТ СН'!$G$9+СВЦЭМ!$D$10+'СЕТ СН'!$G$5-'СЕТ СН'!$G$17</f>
        <v>3495.9608103099999</v>
      </c>
      <c r="I67" s="36">
        <f>SUMIFS(СВЦЭМ!$C$33:$C$776,СВЦЭМ!$A$33:$A$776,$A67,СВЦЭМ!$B$33:$B$776,I$47)+'СЕТ СН'!$G$9+СВЦЭМ!$D$10+'СЕТ СН'!$G$5-'СЕТ СН'!$G$17</f>
        <v>3450.2684224200002</v>
      </c>
      <c r="J67" s="36">
        <f>SUMIFS(СВЦЭМ!$C$33:$C$776,СВЦЭМ!$A$33:$A$776,$A67,СВЦЭМ!$B$33:$B$776,J$47)+'СЕТ СН'!$G$9+СВЦЭМ!$D$10+'СЕТ СН'!$G$5-'СЕТ СН'!$G$17</f>
        <v>3404.6242915399998</v>
      </c>
      <c r="K67" s="36">
        <f>SUMIFS(СВЦЭМ!$C$33:$C$776,СВЦЭМ!$A$33:$A$776,$A67,СВЦЭМ!$B$33:$B$776,K$47)+'СЕТ СН'!$G$9+СВЦЭМ!$D$10+'СЕТ СН'!$G$5-'СЕТ СН'!$G$17</f>
        <v>3389.8931573999998</v>
      </c>
      <c r="L67" s="36">
        <f>SUMIFS(СВЦЭМ!$C$33:$C$776,СВЦЭМ!$A$33:$A$776,$A67,СВЦЭМ!$B$33:$B$776,L$47)+'СЕТ СН'!$G$9+СВЦЭМ!$D$10+'СЕТ СН'!$G$5-'СЕТ СН'!$G$17</f>
        <v>3386.8784475000002</v>
      </c>
      <c r="M67" s="36">
        <f>SUMIFS(СВЦЭМ!$C$33:$C$776,СВЦЭМ!$A$33:$A$776,$A67,СВЦЭМ!$B$33:$B$776,M$47)+'СЕТ СН'!$G$9+СВЦЭМ!$D$10+'СЕТ СН'!$G$5-'СЕТ СН'!$G$17</f>
        <v>3353.4456865500001</v>
      </c>
      <c r="N67" s="36">
        <f>SUMIFS(СВЦЭМ!$C$33:$C$776,СВЦЭМ!$A$33:$A$776,$A67,СВЦЭМ!$B$33:$B$776,N$47)+'СЕТ СН'!$G$9+СВЦЭМ!$D$10+'СЕТ СН'!$G$5-'СЕТ СН'!$G$17</f>
        <v>3323.6704031300001</v>
      </c>
      <c r="O67" s="36">
        <f>SUMIFS(СВЦЭМ!$C$33:$C$776,СВЦЭМ!$A$33:$A$776,$A67,СВЦЭМ!$B$33:$B$776,O$47)+'СЕТ СН'!$G$9+СВЦЭМ!$D$10+'СЕТ СН'!$G$5-'СЕТ СН'!$G$17</f>
        <v>3328.2534286800001</v>
      </c>
      <c r="P67" s="36">
        <f>SUMIFS(СВЦЭМ!$C$33:$C$776,СВЦЭМ!$A$33:$A$776,$A67,СВЦЭМ!$B$33:$B$776,P$47)+'СЕТ СН'!$G$9+СВЦЭМ!$D$10+'СЕТ СН'!$G$5-'СЕТ СН'!$G$17</f>
        <v>3321.0871391700002</v>
      </c>
      <c r="Q67" s="36">
        <f>SUMIFS(СВЦЭМ!$C$33:$C$776,СВЦЭМ!$A$33:$A$776,$A67,СВЦЭМ!$B$33:$B$776,Q$47)+'СЕТ СН'!$G$9+СВЦЭМ!$D$10+'СЕТ СН'!$G$5-'СЕТ СН'!$G$17</f>
        <v>3323.1281074899998</v>
      </c>
      <c r="R67" s="36">
        <f>SUMIFS(СВЦЭМ!$C$33:$C$776,СВЦЭМ!$A$33:$A$776,$A67,СВЦЭМ!$B$33:$B$776,R$47)+'СЕТ СН'!$G$9+СВЦЭМ!$D$10+'СЕТ СН'!$G$5-'СЕТ СН'!$G$17</f>
        <v>3320.7235199000002</v>
      </c>
      <c r="S67" s="36">
        <f>SUMIFS(СВЦЭМ!$C$33:$C$776,СВЦЭМ!$A$33:$A$776,$A67,СВЦЭМ!$B$33:$B$776,S$47)+'СЕТ СН'!$G$9+СВЦЭМ!$D$10+'СЕТ СН'!$G$5-'СЕТ СН'!$G$17</f>
        <v>3332.86431356</v>
      </c>
      <c r="T67" s="36">
        <f>SUMIFS(СВЦЭМ!$C$33:$C$776,СВЦЭМ!$A$33:$A$776,$A67,СВЦЭМ!$B$33:$B$776,T$47)+'СЕТ СН'!$G$9+СВЦЭМ!$D$10+'СЕТ СН'!$G$5-'СЕТ СН'!$G$17</f>
        <v>3347.2103190100001</v>
      </c>
      <c r="U67" s="36">
        <f>SUMIFS(СВЦЭМ!$C$33:$C$776,СВЦЭМ!$A$33:$A$776,$A67,СВЦЭМ!$B$33:$B$776,U$47)+'СЕТ СН'!$G$9+СВЦЭМ!$D$10+'СЕТ СН'!$G$5-'СЕТ СН'!$G$17</f>
        <v>3363.8936854399999</v>
      </c>
      <c r="V67" s="36">
        <f>SUMIFS(СВЦЭМ!$C$33:$C$776,СВЦЭМ!$A$33:$A$776,$A67,СВЦЭМ!$B$33:$B$776,V$47)+'СЕТ СН'!$G$9+СВЦЭМ!$D$10+'СЕТ СН'!$G$5-'СЕТ СН'!$G$17</f>
        <v>3378.38585126</v>
      </c>
      <c r="W67" s="36">
        <f>SUMIFS(СВЦЭМ!$C$33:$C$776,СВЦЭМ!$A$33:$A$776,$A67,СВЦЭМ!$B$33:$B$776,W$47)+'СЕТ СН'!$G$9+СВЦЭМ!$D$10+'СЕТ СН'!$G$5-'СЕТ СН'!$G$17</f>
        <v>3365.2694486300002</v>
      </c>
      <c r="X67" s="36">
        <f>SUMIFS(СВЦЭМ!$C$33:$C$776,СВЦЭМ!$A$33:$A$776,$A67,СВЦЭМ!$B$33:$B$776,X$47)+'СЕТ СН'!$G$9+СВЦЭМ!$D$10+'СЕТ СН'!$G$5-'СЕТ СН'!$G$17</f>
        <v>3340.52119309</v>
      </c>
      <c r="Y67" s="36">
        <f>SUMIFS(СВЦЭМ!$C$33:$C$776,СВЦЭМ!$A$33:$A$776,$A67,СВЦЭМ!$B$33:$B$776,Y$47)+'СЕТ СН'!$G$9+СВЦЭМ!$D$10+'СЕТ СН'!$G$5-'СЕТ СН'!$G$17</f>
        <v>3416.5977126100001</v>
      </c>
    </row>
    <row r="68" spans="1:27" ht="15.75" x14ac:dyDescent="0.2">
      <c r="A68" s="35">
        <f t="shared" si="1"/>
        <v>44095</v>
      </c>
      <c r="B68" s="36">
        <f>SUMIFS(СВЦЭМ!$C$33:$C$776,СВЦЭМ!$A$33:$A$776,$A68,СВЦЭМ!$B$33:$B$776,B$47)+'СЕТ СН'!$G$9+СВЦЭМ!$D$10+'СЕТ СН'!$G$5-'СЕТ СН'!$G$17</f>
        <v>3447.3314696100001</v>
      </c>
      <c r="C68" s="36">
        <f>SUMIFS(СВЦЭМ!$C$33:$C$776,СВЦЭМ!$A$33:$A$776,$A68,СВЦЭМ!$B$33:$B$776,C$47)+'СЕТ СН'!$G$9+СВЦЭМ!$D$10+'СЕТ СН'!$G$5-'СЕТ СН'!$G$17</f>
        <v>3456.37761232</v>
      </c>
      <c r="D68" s="36">
        <f>SUMIFS(СВЦЭМ!$C$33:$C$776,СВЦЭМ!$A$33:$A$776,$A68,СВЦЭМ!$B$33:$B$776,D$47)+'СЕТ СН'!$G$9+СВЦЭМ!$D$10+'СЕТ СН'!$G$5-'СЕТ СН'!$G$17</f>
        <v>3463.98751786</v>
      </c>
      <c r="E68" s="36">
        <f>SUMIFS(СВЦЭМ!$C$33:$C$776,СВЦЭМ!$A$33:$A$776,$A68,СВЦЭМ!$B$33:$B$776,E$47)+'СЕТ СН'!$G$9+СВЦЭМ!$D$10+'СЕТ СН'!$G$5-'СЕТ СН'!$G$17</f>
        <v>3484.66333209</v>
      </c>
      <c r="F68" s="36">
        <f>SUMIFS(СВЦЭМ!$C$33:$C$776,СВЦЭМ!$A$33:$A$776,$A68,СВЦЭМ!$B$33:$B$776,F$47)+'СЕТ СН'!$G$9+СВЦЭМ!$D$10+'СЕТ СН'!$G$5-'СЕТ СН'!$G$17</f>
        <v>3487.2080356199999</v>
      </c>
      <c r="G68" s="36">
        <f>SUMIFS(СВЦЭМ!$C$33:$C$776,СВЦЭМ!$A$33:$A$776,$A68,СВЦЭМ!$B$33:$B$776,G$47)+'СЕТ СН'!$G$9+СВЦЭМ!$D$10+'СЕТ СН'!$G$5-'СЕТ СН'!$G$17</f>
        <v>3470.9841050700002</v>
      </c>
      <c r="H68" s="36">
        <f>SUMIFS(СВЦЭМ!$C$33:$C$776,СВЦЭМ!$A$33:$A$776,$A68,СВЦЭМ!$B$33:$B$776,H$47)+'СЕТ СН'!$G$9+СВЦЭМ!$D$10+'СЕТ СН'!$G$5-'СЕТ СН'!$G$17</f>
        <v>3425.6537711199999</v>
      </c>
      <c r="I68" s="36">
        <f>SUMIFS(СВЦЭМ!$C$33:$C$776,СВЦЭМ!$A$33:$A$776,$A68,СВЦЭМ!$B$33:$B$776,I$47)+'СЕТ СН'!$G$9+СВЦЭМ!$D$10+'СЕТ СН'!$G$5-'СЕТ СН'!$G$17</f>
        <v>3374.1237254799998</v>
      </c>
      <c r="J68" s="36">
        <f>SUMIFS(СВЦЭМ!$C$33:$C$776,СВЦЭМ!$A$33:$A$776,$A68,СВЦЭМ!$B$33:$B$776,J$47)+'СЕТ СН'!$G$9+СВЦЭМ!$D$10+'СЕТ СН'!$G$5-'СЕТ СН'!$G$17</f>
        <v>3336.2698847700003</v>
      </c>
      <c r="K68" s="36">
        <f>SUMIFS(СВЦЭМ!$C$33:$C$776,СВЦЭМ!$A$33:$A$776,$A68,СВЦЭМ!$B$33:$B$776,K$47)+'СЕТ СН'!$G$9+СВЦЭМ!$D$10+'СЕТ СН'!$G$5-'СЕТ СН'!$G$17</f>
        <v>3321.4848288900002</v>
      </c>
      <c r="L68" s="36">
        <f>SUMIFS(СВЦЭМ!$C$33:$C$776,СВЦЭМ!$A$33:$A$776,$A68,СВЦЭМ!$B$33:$B$776,L$47)+'СЕТ СН'!$G$9+СВЦЭМ!$D$10+'СЕТ СН'!$G$5-'СЕТ СН'!$G$17</f>
        <v>3337.7736312799998</v>
      </c>
      <c r="M68" s="36">
        <f>SUMIFS(СВЦЭМ!$C$33:$C$776,СВЦЭМ!$A$33:$A$776,$A68,СВЦЭМ!$B$33:$B$776,M$47)+'СЕТ СН'!$G$9+СВЦЭМ!$D$10+'СЕТ СН'!$G$5-'СЕТ СН'!$G$17</f>
        <v>3307.0264959699998</v>
      </c>
      <c r="N68" s="36">
        <f>SUMIFS(СВЦЭМ!$C$33:$C$776,СВЦЭМ!$A$33:$A$776,$A68,СВЦЭМ!$B$33:$B$776,N$47)+'СЕТ СН'!$G$9+СВЦЭМ!$D$10+'СЕТ СН'!$G$5-'СЕТ СН'!$G$17</f>
        <v>3264.1045363399999</v>
      </c>
      <c r="O68" s="36">
        <f>SUMIFS(СВЦЭМ!$C$33:$C$776,СВЦЭМ!$A$33:$A$776,$A68,СВЦЭМ!$B$33:$B$776,O$47)+'СЕТ СН'!$G$9+СВЦЭМ!$D$10+'СЕТ СН'!$G$5-'СЕТ СН'!$G$17</f>
        <v>3264.7672890900003</v>
      </c>
      <c r="P68" s="36">
        <f>SUMIFS(СВЦЭМ!$C$33:$C$776,СВЦЭМ!$A$33:$A$776,$A68,СВЦЭМ!$B$33:$B$776,P$47)+'СЕТ СН'!$G$9+СВЦЭМ!$D$10+'СЕТ СН'!$G$5-'СЕТ СН'!$G$17</f>
        <v>3259.1040706399999</v>
      </c>
      <c r="Q68" s="36">
        <f>SUMIFS(СВЦЭМ!$C$33:$C$776,СВЦЭМ!$A$33:$A$776,$A68,СВЦЭМ!$B$33:$B$776,Q$47)+'СЕТ СН'!$G$9+СВЦЭМ!$D$10+'СЕТ СН'!$G$5-'СЕТ СН'!$G$17</f>
        <v>3256.8396519400003</v>
      </c>
      <c r="R68" s="36">
        <f>SUMIFS(СВЦЭМ!$C$33:$C$776,СВЦЭМ!$A$33:$A$776,$A68,СВЦЭМ!$B$33:$B$776,R$47)+'СЕТ СН'!$G$9+СВЦЭМ!$D$10+'СЕТ СН'!$G$5-'СЕТ СН'!$G$17</f>
        <v>3254.6266542499998</v>
      </c>
      <c r="S68" s="36">
        <f>SUMIFS(СВЦЭМ!$C$33:$C$776,СВЦЭМ!$A$33:$A$776,$A68,СВЦЭМ!$B$33:$B$776,S$47)+'СЕТ СН'!$G$9+СВЦЭМ!$D$10+'СЕТ СН'!$G$5-'СЕТ СН'!$G$17</f>
        <v>3264.4014785999998</v>
      </c>
      <c r="T68" s="36">
        <f>SUMIFS(СВЦЭМ!$C$33:$C$776,СВЦЭМ!$A$33:$A$776,$A68,СВЦЭМ!$B$33:$B$776,T$47)+'СЕТ СН'!$G$9+СВЦЭМ!$D$10+'СЕТ СН'!$G$5-'СЕТ СН'!$G$17</f>
        <v>3290.5070193299998</v>
      </c>
      <c r="U68" s="36">
        <f>SUMIFS(СВЦЭМ!$C$33:$C$776,СВЦЭМ!$A$33:$A$776,$A68,СВЦЭМ!$B$33:$B$776,U$47)+'СЕТ СН'!$G$9+СВЦЭМ!$D$10+'СЕТ СН'!$G$5-'СЕТ СН'!$G$17</f>
        <v>3304.1668245599999</v>
      </c>
      <c r="V68" s="36">
        <f>SUMIFS(СВЦЭМ!$C$33:$C$776,СВЦЭМ!$A$33:$A$776,$A68,СВЦЭМ!$B$33:$B$776,V$47)+'СЕТ СН'!$G$9+СВЦЭМ!$D$10+'СЕТ СН'!$G$5-'СЕТ СН'!$G$17</f>
        <v>3312.42349947</v>
      </c>
      <c r="W68" s="36">
        <f>SUMIFS(СВЦЭМ!$C$33:$C$776,СВЦЭМ!$A$33:$A$776,$A68,СВЦЭМ!$B$33:$B$776,W$47)+'СЕТ СН'!$G$9+СВЦЭМ!$D$10+'СЕТ СН'!$G$5-'СЕТ СН'!$G$17</f>
        <v>3291.09390798</v>
      </c>
      <c r="X68" s="36">
        <f>SUMIFS(СВЦЭМ!$C$33:$C$776,СВЦЭМ!$A$33:$A$776,$A68,СВЦЭМ!$B$33:$B$776,X$47)+'СЕТ СН'!$G$9+СВЦЭМ!$D$10+'СЕТ СН'!$G$5-'СЕТ СН'!$G$17</f>
        <v>3267.1362561999999</v>
      </c>
      <c r="Y68" s="36">
        <f>SUMIFS(СВЦЭМ!$C$33:$C$776,СВЦЭМ!$A$33:$A$776,$A68,СВЦЭМ!$B$33:$B$776,Y$47)+'СЕТ СН'!$G$9+СВЦЭМ!$D$10+'СЕТ СН'!$G$5-'СЕТ СН'!$G$17</f>
        <v>3356.7728016299998</v>
      </c>
    </row>
    <row r="69" spans="1:27" ht="15.75" x14ac:dyDescent="0.2">
      <c r="A69" s="35">
        <f t="shared" si="1"/>
        <v>44096</v>
      </c>
      <c r="B69" s="36">
        <f>SUMIFS(СВЦЭМ!$C$33:$C$776,СВЦЭМ!$A$33:$A$776,$A69,СВЦЭМ!$B$33:$B$776,B$47)+'СЕТ СН'!$G$9+СВЦЭМ!$D$10+'СЕТ СН'!$G$5-'СЕТ СН'!$G$17</f>
        <v>3451.3678395500001</v>
      </c>
      <c r="C69" s="36">
        <f>SUMIFS(СВЦЭМ!$C$33:$C$776,СВЦЭМ!$A$33:$A$776,$A69,СВЦЭМ!$B$33:$B$776,C$47)+'СЕТ СН'!$G$9+СВЦЭМ!$D$10+'СЕТ СН'!$G$5-'СЕТ СН'!$G$17</f>
        <v>3490.88393172</v>
      </c>
      <c r="D69" s="36">
        <f>SUMIFS(СВЦЭМ!$C$33:$C$776,СВЦЭМ!$A$33:$A$776,$A69,СВЦЭМ!$B$33:$B$776,D$47)+'СЕТ СН'!$G$9+СВЦЭМ!$D$10+'СЕТ СН'!$G$5-'СЕТ СН'!$G$17</f>
        <v>3510.85792851</v>
      </c>
      <c r="E69" s="36">
        <f>SUMIFS(СВЦЭМ!$C$33:$C$776,СВЦЭМ!$A$33:$A$776,$A69,СВЦЭМ!$B$33:$B$776,E$47)+'СЕТ СН'!$G$9+СВЦЭМ!$D$10+'СЕТ СН'!$G$5-'СЕТ СН'!$G$17</f>
        <v>3531.1860765299998</v>
      </c>
      <c r="F69" s="36">
        <f>SUMIFS(СВЦЭМ!$C$33:$C$776,СВЦЭМ!$A$33:$A$776,$A69,СВЦЭМ!$B$33:$B$776,F$47)+'СЕТ СН'!$G$9+СВЦЭМ!$D$10+'СЕТ СН'!$G$5-'СЕТ СН'!$G$17</f>
        <v>3515.7725524500001</v>
      </c>
      <c r="G69" s="36">
        <f>SUMIFS(СВЦЭМ!$C$33:$C$776,СВЦЭМ!$A$33:$A$776,$A69,СВЦЭМ!$B$33:$B$776,G$47)+'СЕТ СН'!$G$9+СВЦЭМ!$D$10+'СЕТ СН'!$G$5-'СЕТ СН'!$G$17</f>
        <v>3490.8845025600003</v>
      </c>
      <c r="H69" s="36">
        <f>SUMIFS(СВЦЭМ!$C$33:$C$776,СВЦЭМ!$A$33:$A$776,$A69,СВЦЭМ!$B$33:$B$776,H$47)+'СЕТ СН'!$G$9+СВЦЭМ!$D$10+'СЕТ СН'!$G$5-'СЕТ СН'!$G$17</f>
        <v>3451.24890207</v>
      </c>
      <c r="I69" s="36">
        <f>SUMIFS(СВЦЭМ!$C$33:$C$776,СВЦЭМ!$A$33:$A$776,$A69,СВЦЭМ!$B$33:$B$776,I$47)+'СЕТ СН'!$G$9+СВЦЭМ!$D$10+'СЕТ СН'!$G$5-'СЕТ СН'!$G$17</f>
        <v>3422.0857238500002</v>
      </c>
      <c r="J69" s="36">
        <f>SUMIFS(СВЦЭМ!$C$33:$C$776,СВЦЭМ!$A$33:$A$776,$A69,СВЦЭМ!$B$33:$B$776,J$47)+'СЕТ СН'!$G$9+СВЦЭМ!$D$10+'СЕТ СН'!$G$5-'СЕТ СН'!$G$17</f>
        <v>3391.8650845900002</v>
      </c>
      <c r="K69" s="36">
        <f>SUMIFS(СВЦЭМ!$C$33:$C$776,СВЦЭМ!$A$33:$A$776,$A69,СВЦЭМ!$B$33:$B$776,K$47)+'СЕТ СН'!$G$9+СВЦЭМ!$D$10+'СЕТ СН'!$G$5-'СЕТ СН'!$G$17</f>
        <v>3381.2019298300002</v>
      </c>
      <c r="L69" s="36">
        <f>SUMIFS(СВЦЭМ!$C$33:$C$776,СВЦЭМ!$A$33:$A$776,$A69,СВЦЭМ!$B$33:$B$776,L$47)+'СЕТ СН'!$G$9+СВЦЭМ!$D$10+'СЕТ СН'!$G$5-'СЕТ СН'!$G$17</f>
        <v>3380.9947851100001</v>
      </c>
      <c r="M69" s="36">
        <f>SUMIFS(СВЦЭМ!$C$33:$C$776,СВЦЭМ!$A$33:$A$776,$A69,СВЦЭМ!$B$33:$B$776,M$47)+'СЕТ СН'!$G$9+СВЦЭМ!$D$10+'СЕТ СН'!$G$5-'СЕТ СН'!$G$17</f>
        <v>3355.3118637600001</v>
      </c>
      <c r="N69" s="36">
        <f>SUMIFS(СВЦЭМ!$C$33:$C$776,СВЦЭМ!$A$33:$A$776,$A69,СВЦЭМ!$B$33:$B$776,N$47)+'СЕТ СН'!$G$9+СВЦЭМ!$D$10+'СЕТ СН'!$G$5-'СЕТ СН'!$G$17</f>
        <v>3304.5802346199998</v>
      </c>
      <c r="O69" s="36">
        <f>SUMIFS(СВЦЭМ!$C$33:$C$776,СВЦЭМ!$A$33:$A$776,$A69,СВЦЭМ!$B$33:$B$776,O$47)+'СЕТ СН'!$G$9+СВЦЭМ!$D$10+'СЕТ СН'!$G$5-'СЕТ СН'!$G$17</f>
        <v>3295.1932807100002</v>
      </c>
      <c r="P69" s="36">
        <f>SUMIFS(СВЦЭМ!$C$33:$C$776,СВЦЭМ!$A$33:$A$776,$A69,СВЦЭМ!$B$33:$B$776,P$47)+'СЕТ СН'!$G$9+СВЦЭМ!$D$10+'СЕТ СН'!$G$5-'СЕТ СН'!$G$17</f>
        <v>3292.9995927600003</v>
      </c>
      <c r="Q69" s="36">
        <f>SUMIFS(СВЦЭМ!$C$33:$C$776,СВЦЭМ!$A$33:$A$776,$A69,СВЦЭМ!$B$33:$B$776,Q$47)+'СЕТ СН'!$G$9+СВЦЭМ!$D$10+'СЕТ СН'!$G$5-'СЕТ СН'!$G$17</f>
        <v>3294.6244472400003</v>
      </c>
      <c r="R69" s="36">
        <f>SUMIFS(СВЦЭМ!$C$33:$C$776,СВЦЭМ!$A$33:$A$776,$A69,СВЦЭМ!$B$33:$B$776,R$47)+'СЕТ СН'!$G$9+СВЦЭМ!$D$10+'СЕТ СН'!$G$5-'СЕТ СН'!$G$17</f>
        <v>3293.44420451</v>
      </c>
      <c r="S69" s="36">
        <f>SUMIFS(СВЦЭМ!$C$33:$C$776,СВЦЭМ!$A$33:$A$776,$A69,СВЦЭМ!$B$33:$B$776,S$47)+'СЕТ СН'!$G$9+СВЦЭМ!$D$10+'СЕТ СН'!$G$5-'СЕТ СН'!$G$17</f>
        <v>3300.6394022300001</v>
      </c>
      <c r="T69" s="36">
        <f>SUMIFS(СВЦЭМ!$C$33:$C$776,СВЦЭМ!$A$33:$A$776,$A69,СВЦЭМ!$B$33:$B$776,T$47)+'СЕТ СН'!$G$9+СВЦЭМ!$D$10+'СЕТ СН'!$G$5-'СЕТ СН'!$G$17</f>
        <v>3310.4828947800002</v>
      </c>
      <c r="U69" s="36">
        <f>SUMIFS(СВЦЭМ!$C$33:$C$776,СВЦЭМ!$A$33:$A$776,$A69,СВЦЭМ!$B$33:$B$776,U$47)+'СЕТ СН'!$G$9+СВЦЭМ!$D$10+'СЕТ СН'!$G$5-'СЕТ СН'!$G$17</f>
        <v>3335.5662247700002</v>
      </c>
      <c r="V69" s="36">
        <f>SUMIFS(СВЦЭМ!$C$33:$C$776,СВЦЭМ!$A$33:$A$776,$A69,СВЦЭМ!$B$33:$B$776,V$47)+'СЕТ СН'!$G$9+СВЦЭМ!$D$10+'СЕТ СН'!$G$5-'СЕТ СН'!$G$17</f>
        <v>3333.4440423300002</v>
      </c>
      <c r="W69" s="36">
        <f>SUMIFS(СВЦЭМ!$C$33:$C$776,СВЦЭМ!$A$33:$A$776,$A69,СВЦЭМ!$B$33:$B$776,W$47)+'СЕТ СН'!$G$9+СВЦЭМ!$D$10+'СЕТ СН'!$G$5-'СЕТ СН'!$G$17</f>
        <v>3318.5960417900001</v>
      </c>
      <c r="X69" s="36">
        <f>SUMIFS(СВЦЭМ!$C$33:$C$776,СВЦЭМ!$A$33:$A$776,$A69,СВЦЭМ!$B$33:$B$776,X$47)+'СЕТ СН'!$G$9+СВЦЭМ!$D$10+'СЕТ СН'!$G$5-'СЕТ СН'!$G$17</f>
        <v>3315.0687955100002</v>
      </c>
      <c r="Y69" s="36">
        <f>SUMIFS(СВЦЭМ!$C$33:$C$776,СВЦЭМ!$A$33:$A$776,$A69,СВЦЭМ!$B$33:$B$776,Y$47)+'СЕТ СН'!$G$9+СВЦЭМ!$D$10+'СЕТ СН'!$G$5-'СЕТ СН'!$G$17</f>
        <v>3388.1228152799999</v>
      </c>
    </row>
    <row r="70" spans="1:27" ht="15.75" x14ac:dyDescent="0.2">
      <c r="A70" s="35">
        <f t="shared" si="1"/>
        <v>44097</v>
      </c>
      <c r="B70" s="36">
        <f>SUMIFS(СВЦЭМ!$C$33:$C$776,СВЦЭМ!$A$33:$A$776,$A70,СВЦЭМ!$B$33:$B$776,B$47)+'СЕТ СН'!$G$9+СВЦЭМ!$D$10+'СЕТ СН'!$G$5-'СЕТ СН'!$G$17</f>
        <v>3440.4434167999998</v>
      </c>
      <c r="C70" s="36">
        <f>SUMIFS(СВЦЭМ!$C$33:$C$776,СВЦЭМ!$A$33:$A$776,$A70,СВЦЭМ!$B$33:$B$776,C$47)+'СЕТ СН'!$G$9+СВЦЭМ!$D$10+'СЕТ СН'!$G$5-'СЕТ СН'!$G$17</f>
        <v>3477.04703139</v>
      </c>
      <c r="D70" s="36">
        <f>SUMIFS(СВЦЭМ!$C$33:$C$776,СВЦЭМ!$A$33:$A$776,$A70,СВЦЭМ!$B$33:$B$776,D$47)+'СЕТ СН'!$G$9+СВЦЭМ!$D$10+'СЕТ СН'!$G$5-'СЕТ СН'!$G$17</f>
        <v>3492.1021797600001</v>
      </c>
      <c r="E70" s="36">
        <f>SUMIFS(СВЦЭМ!$C$33:$C$776,СВЦЭМ!$A$33:$A$776,$A70,СВЦЭМ!$B$33:$B$776,E$47)+'СЕТ СН'!$G$9+СВЦЭМ!$D$10+'СЕТ СН'!$G$5-'СЕТ СН'!$G$17</f>
        <v>3510.9556126799998</v>
      </c>
      <c r="F70" s="36">
        <f>SUMIFS(СВЦЭМ!$C$33:$C$776,СВЦЭМ!$A$33:$A$776,$A70,СВЦЭМ!$B$33:$B$776,F$47)+'СЕТ СН'!$G$9+СВЦЭМ!$D$10+'СЕТ СН'!$G$5-'СЕТ СН'!$G$17</f>
        <v>3516.7109148200002</v>
      </c>
      <c r="G70" s="36">
        <f>SUMIFS(СВЦЭМ!$C$33:$C$776,СВЦЭМ!$A$33:$A$776,$A70,СВЦЭМ!$B$33:$B$776,G$47)+'СЕТ СН'!$G$9+СВЦЭМ!$D$10+'СЕТ СН'!$G$5-'СЕТ СН'!$G$17</f>
        <v>3499.4701468200001</v>
      </c>
      <c r="H70" s="36">
        <f>SUMIFS(СВЦЭМ!$C$33:$C$776,СВЦЭМ!$A$33:$A$776,$A70,СВЦЭМ!$B$33:$B$776,H$47)+'СЕТ СН'!$G$9+СВЦЭМ!$D$10+'СЕТ СН'!$G$5-'СЕТ СН'!$G$17</f>
        <v>3447.0062033499999</v>
      </c>
      <c r="I70" s="36">
        <f>SUMIFS(СВЦЭМ!$C$33:$C$776,СВЦЭМ!$A$33:$A$776,$A70,СВЦЭМ!$B$33:$B$776,I$47)+'СЕТ СН'!$G$9+СВЦЭМ!$D$10+'СЕТ СН'!$G$5-'СЕТ СН'!$G$17</f>
        <v>3388.1432968899999</v>
      </c>
      <c r="J70" s="36">
        <f>SUMIFS(СВЦЭМ!$C$33:$C$776,СВЦЭМ!$A$33:$A$776,$A70,СВЦЭМ!$B$33:$B$776,J$47)+'СЕТ СН'!$G$9+СВЦЭМ!$D$10+'СЕТ СН'!$G$5-'СЕТ СН'!$G$17</f>
        <v>3358.6211660500003</v>
      </c>
      <c r="K70" s="36">
        <f>SUMIFS(СВЦЭМ!$C$33:$C$776,СВЦЭМ!$A$33:$A$776,$A70,СВЦЭМ!$B$33:$B$776,K$47)+'СЕТ СН'!$G$9+СВЦЭМ!$D$10+'СЕТ СН'!$G$5-'СЕТ СН'!$G$17</f>
        <v>3357.1282308300001</v>
      </c>
      <c r="L70" s="36">
        <f>SUMIFS(СВЦЭМ!$C$33:$C$776,СВЦЭМ!$A$33:$A$776,$A70,СВЦЭМ!$B$33:$B$776,L$47)+'СЕТ СН'!$G$9+СВЦЭМ!$D$10+'СЕТ СН'!$G$5-'СЕТ СН'!$G$17</f>
        <v>3350.9156023800001</v>
      </c>
      <c r="M70" s="36">
        <f>SUMIFS(СВЦЭМ!$C$33:$C$776,СВЦЭМ!$A$33:$A$776,$A70,СВЦЭМ!$B$33:$B$776,M$47)+'СЕТ СН'!$G$9+СВЦЭМ!$D$10+'СЕТ СН'!$G$5-'СЕТ СН'!$G$17</f>
        <v>3309.1333126500003</v>
      </c>
      <c r="N70" s="36">
        <f>SUMIFS(СВЦЭМ!$C$33:$C$776,СВЦЭМ!$A$33:$A$776,$A70,СВЦЭМ!$B$33:$B$776,N$47)+'СЕТ СН'!$G$9+СВЦЭМ!$D$10+'СЕТ СН'!$G$5-'СЕТ СН'!$G$17</f>
        <v>3304.0940312000002</v>
      </c>
      <c r="O70" s="36">
        <f>SUMIFS(СВЦЭМ!$C$33:$C$776,СВЦЭМ!$A$33:$A$776,$A70,СВЦЭМ!$B$33:$B$776,O$47)+'СЕТ СН'!$G$9+СВЦЭМ!$D$10+'СЕТ СН'!$G$5-'СЕТ СН'!$G$17</f>
        <v>3302.61898668</v>
      </c>
      <c r="P70" s="36">
        <f>SUMIFS(СВЦЭМ!$C$33:$C$776,СВЦЭМ!$A$33:$A$776,$A70,СВЦЭМ!$B$33:$B$776,P$47)+'СЕТ СН'!$G$9+СВЦЭМ!$D$10+'СЕТ СН'!$G$5-'СЕТ СН'!$G$17</f>
        <v>3298.1468964599999</v>
      </c>
      <c r="Q70" s="36">
        <f>SUMIFS(СВЦЭМ!$C$33:$C$776,СВЦЭМ!$A$33:$A$776,$A70,СВЦЭМ!$B$33:$B$776,Q$47)+'СЕТ СН'!$G$9+СВЦЭМ!$D$10+'СЕТ СН'!$G$5-'СЕТ СН'!$G$17</f>
        <v>3297.9952262000002</v>
      </c>
      <c r="R70" s="36">
        <f>SUMIFS(СВЦЭМ!$C$33:$C$776,СВЦЭМ!$A$33:$A$776,$A70,СВЦЭМ!$B$33:$B$776,R$47)+'СЕТ СН'!$G$9+СВЦЭМ!$D$10+'СЕТ СН'!$G$5-'СЕТ СН'!$G$17</f>
        <v>3290.8021945300002</v>
      </c>
      <c r="S70" s="36">
        <f>SUMIFS(СВЦЭМ!$C$33:$C$776,СВЦЭМ!$A$33:$A$776,$A70,СВЦЭМ!$B$33:$B$776,S$47)+'СЕТ СН'!$G$9+СВЦЭМ!$D$10+'СЕТ СН'!$G$5-'СЕТ СН'!$G$17</f>
        <v>3300.7174728600003</v>
      </c>
      <c r="T70" s="36">
        <f>SUMIFS(СВЦЭМ!$C$33:$C$776,СВЦЭМ!$A$33:$A$776,$A70,СВЦЭМ!$B$33:$B$776,T$47)+'СЕТ СН'!$G$9+СВЦЭМ!$D$10+'СЕТ СН'!$G$5-'СЕТ СН'!$G$17</f>
        <v>3303.2700096899998</v>
      </c>
      <c r="U70" s="36">
        <f>SUMIFS(СВЦЭМ!$C$33:$C$776,СВЦЭМ!$A$33:$A$776,$A70,СВЦЭМ!$B$33:$B$776,U$47)+'СЕТ СН'!$G$9+СВЦЭМ!$D$10+'СЕТ СН'!$G$5-'СЕТ СН'!$G$17</f>
        <v>3321.6854461800003</v>
      </c>
      <c r="V70" s="36">
        <f>SUMIFS(СВЦЭМ!$C$33:$C$776,СВЦЭМ!$A$33:$A$776,$A70,СВЦЭМ!$B$33:$B$776,V$47)+'СЕТ СН'!$G$9+СВЦЭМ!$D$10+'СЕТ СН'!$G$5-'СЕТ СН'!$G$17</f>
        <v>3314.7151941299999</v>
      </c>
      <c r="W70" s="36">
        <f>SUMIFS(СВЦЭМ!$C$33:$C$776,СВЦЭМ!$A$33:$A$776,$A70,СВЦЭМ!$B$33:$B$776,W$47)+'СЕТ СН'!$G$9+СВЦЭМ!$D$10+'СЕТ СН'!$G$5-'СЕТ СН'!$G$17</f>
        <v>3304.3674151599998</v>
      </c>
      <c r="X70" s="36">
        <f>SUMIFS(СВЦЭМ!$C$33:$C$776,СВЦЭМ!$A$33:$A$776,$A70,СВЦЭМ!$B$33:$B$776,X$47)+'СЕТ СН'!$G$9+СВЦЭМ!$D$10+'СЕТ СН'!$G$5-'СЕТ СН'!$G$17</f>
        <v>3291.9440813800002</v>
      </c>
      <c r="Y70" s="36">
        <f>SUMIFS(СВЦЭМ!$C$33:$C$776,СВЦЭМ!$A$33:$A$776,$A70,СВЦЭМ!$B$33:$B$776,Y$47)+'СЕТ СН'!$G$9+СВЦЭМ!$D$10+'СЕТ СН'!$G$5-'СЕТ СН'!$G$17</f>
        <v>3349.9180820400002</v>
      </c>
    </row>
    <row r="71" spans="1:27" ht="15.75" x14ac:dyDescent="0.2">
      <c r="A71" s="35">
        <f t="shared" si="1"/>
        <v>44098</v>
      </c>
      <c r="B71" s="36">
        <f>SUMIFS(СВЦЭМ!$C$33:$C$776,СВЦЭМ!$A$33:$A$776,$A71,СВЦЭМ!$B$33:$B$776,B$47)+'СЕТ СН'!$G$9+СВЦЭМ!$D$10+'СЕТ СН'!$G$5-'СЕТ СН'!$G$17</f>
        <v>3466.6579088799999</v>
      </c>
      <c r="C71" s="36">
        <f>SUMIFS(СВЦЭМ!$C$33:$C$776,СВЦЭМ!$A$33:$A$776,$A71,СВЦЭМ!$B$33:$B$776,C$47)+'СЕТ СН'!$G$9+СВЦЭМ!$D$10+'СЕТ СН'!$G$5-'СЕТ СН'!$G$17</f>
        <v>3483.4205505300001</v>
      </c>
      <c r="D71" s="36">
        <f>SUMIFS(СВЦЭМ!$C$33:$C$776,СВЦЭМ!$A$33:$A$776,$A71,СВЦЭМ!$B$33:$B$776,D$47)+'СЕТ СН'!$G$9+СВЦЭМ!$D$10+'СЕТ СН'!$G$5-'СЕТ СН'!$G$17</f>
        <v>3500.6034294999999</v>
      </c>
      <c r="E71" s="36">
        <f>SUMIFS(СВЦЭМ!$C$33:$C$776,СВЦЭМ!$A$33:$A$776,$A71,СВЦЭМ!$B$33:$B$776,E$47)+'СЕТ СН'!$G$9+СВЦЭМ!$D$10+'СЕТ СН'!$G$5-'СЕТ СН'!$G$17</f>
        <v>3506.3498728599998</v>
      </c>
      <c r="F71" s="36">
        <f>SUMIFS(СВЦЭМ!$C$33:$C$776,СВЦЭМ!$A$33:$A$776,$A71,СВЦЭМ!$B$33:$B$776,F$47)+'СЕТ СН'!$G$9+СВЦЭМ!$D$10+'СЕТ СН'!$G$5-'СЕТ СН'!$G$17</f>
        <v>3497.3268838900003</v>
      </c>
      <c r="G71" s="36">
        <f>SUMIFS(СВЦЭМ!$C$33:$C$776,СВЦЭМ!$A$33:$A$776,$A71,СВЦЭМ!$B$33:$B$776,G$47)+'СЕТ СН'!$G$9+СВЦЭМ!$D$10+'СЕТ СН'!$G$5-'СЕТ СН'!$G$17</f>
        <v>3493.2719202200001</v>
      </c>
      <c r="H71" s="36">
        <f>SUMIFS(СВЦЭМ!$C$33:$C$776,СВЦЭМ!$A$33:$A$776,$A71,СВЦЭМ!$B$33:$B$776,H$47)+'СЕТ СН'!$G$9+СВЦЭМ!$D$10+'СЕТ СН'!$G$5-'СЕТ СН'!$G$17</f>
        <v>3497.3140533200003</v>
      </c>
      <c r="I71" s="36">
        <f>SUMIFS(СВЦЭМ!$C$33:$C$776,СВЦЭМ!$A$33:$A$776,$A71,СВЦЭМ!$B$33:$B$776,I$47)+'СЕТ СН'!$G$9+СВЦЭМ!$D$10+'СЕТ СН'!$G$5-'СЕТ СН'!$G$17</f>
        <v>3408.1161309200002</v>
      </c>
      <c r="J71" s="36">
        <f>SUMIFS(СВЦЭМ!$C$33:$C$776,СВЦЭМ!$A$33:$A$776,$A71,СВЦЭМ!$B$33:$B$776,J$47)+'СЕТ СН'!$G$9+СВЦЭМ!$D$10+'СЕТ СН'!$G$5-'СЕТ СН'!$G$17</f>
        <v>3375.0154117400002</v>
      </c>
      <c r="K71" s="36">
        <f>SUMIFS(СВЦЭМ!$C$33:$C$776,СВЦЭМ!$A$33:$A$776,$A71,СВЦЭМ!$B$33:$B$776,K$47)+'СЕТ СН'!$G$9+СВЦЭМ!$D$10+'СЕТ СН'!$G$5-'СЕТ СН'!$G$17</f>
        <v>3378.5025826000001</v>
      </c>
      <c r="L71" s="36">
        <f>SUMIFS(СВЦЭМ!$C$33:$C$776,СВЦЭМ!$A$33:$A$776,$A71,СВЦЭМ!$B$33:$B$776,L$47)+'СЕТ СН'!$G$9+СВЦЭМ!$D$10+'СЕТ СН'!$G$5-'СЕТ СН'!$G$17</f>
        <v>3390.5573458600002</v>
      </c>
      <c r="M71" s="36">
        <f>SUMIFS(СВЦЭМ!$C$33:$C$776,СВЦЭМ!$A$33:$A$776,$A71,СВЦЭМ!$B$33:$B$776,M$47)+'СЕТ СН'!$G$9+СВЦЭМ!$D$10+'СЕТ СН'!$G$5-'СЕТ СН'!$G$17</f>
        <v>3353.1945356599999</v>
      </c>
      <c r="N71" s="36">
        <f>SUMIFS(СВЦЭМ!$C$33:$C$776,СВЦЭМ!$A$33:$A$776,$A71,СВЦЭМ!$B$33:$B$776,N$47)+'СЕТ СН'!$G$9+СВЦЭМ!$D$10+'СЕТ СН'!$G$5-'СЕТ СН'!$G$17</f>
        <v>3301.9153583400002</v>
      </c>
      <c r="O71" s="36">
        <f>SUMIFS(СВЦЭМ!$C$33:$C$776,СВЦЭМ!$A$33:$A$776,$A71,СВЦЭМ!$B$33:$B$776,O$47)+'СЕТ СН'!$G$9+СВЦЭМ!$D$10+'СЕТ СН'!$G$5-'СЕТ СН'!$G$17</f>
        <v>3305.9106956000001</v>
      </c>
      <c r="P71" s="36">
        <f>SUMIFS(СВЦЭМ!$C$33:$C$776,СВЦЭМ!$A$33:$A$776,$A71,СВЦЭМ!$B$33:$B$776,P$47)+'СЕТ СН'!$G$9+СВЦЭМ!$D$10+'СЕТ СН'!$G$5-'СЕТ СН'!$G$17</f>
        <v>3305.4403107899998</v>
      </c>
      <c r="Q71" s="36">
        <f>SUMIFS(СВЦЭМ!$C$33:$C$776,СВЦЭМ!$A$33:$A$776,$A71,СВЦЭМ!$B$33:$B$776,Q$47)+'СЕТ СН'!$G$9+СВЦЭМ!$D$10+'СЕТ СН'!$G$5-'СЕТ СН'!$G$17</f>
        <v>3299.9456802200002</v>
      </c>
      <c r="R71" s="36">
        <f>SUMIFS(СВЦЭМ!$C$33:$C$776,СВЦЭМ!$A$33:$A$776,$A71,СВЦЭМ!$B$33:$B$776,R$47)+'СЕТ СН'!$G$9+СВЦЭМ!$D$10+'СЕТ СН'!$G$5-'СЕТ СН'!$G$17</f>
        <v>3295.6712062699999</v>
      </c>
      <c r="S71" s="36">
        <f>SUMIFS(СВЦЭМ!$C$33:$C$776,СВЦЭМ!$A$33:$A$776,$A71,СВЦЭМ!$B$33:$B$776,S$47)+'СЕТ СН'!$G$9+СВЦЭМ!$D$10+'СЕТ СН'!$G$5-'СЕТ СН'!$G$17</f>
        <v>3300.3202284099998</v>
      </c>
      <c r="T71" s="36">
        <f>SUMIFS(СВЦЭМ!$C$33:$C$776,СВЦЭМ!$A$33:$A$776,$A71,СВЦЭМ!$B$33:$B$776,T$47)+'СЕТ СН'!$G$9+СВЦЭМ!$D$10+'СЕТ СН'!$G$5-'СЕТ СН'!$G$17</f>
        <v>3306.1492624000002</v>
      </c>
      <c r="U71" s="36">
        <f>SUMIFS(СВЦЭМ!$C$33:$C$776,СВЦЭМ!$A$33:$A$776,$A71,СВЦЭМ!$B$33:$B$776,U$47)+'СЕТ СН'!$G$9+СВЦЭМ!$D$10+'СЕТ СН'!$G$5-'СЕТ СН'!$G$17</f>
        <v>3336.5295257600001</v>
      </c>
      <c r="V71" s="36">
        <f>SUMIFS(СВЦЭМ!$C$33:$C$776,СВЦЭМ!$A$33:$A$776,$A71,СВЦЭМ!$B$33:$B$776,V$47)+'СЕТ СН'!$G$9+СВЦЭМ!$D$10+'СЕТ СН'!$G$5-'СЕТ СН'!$G$17</f>
        <v>3332.60186673</v>
      </c>
      <c r="W71" s="36">
        <f>SUMIFS(СВЦЭМ!$C$33:$C$776,СВЦЭМ!$A$33:$A$776,$A71,СВЦЭМ!$B$33:$B$776,W$47)+'СЕТ СН'!$G$9+СВЦЭМ!$D$10+'СЕТ СН'!$G$5-'СЕТ СН'!$G$17</f>
        <v>3381.4954641499999</v>
      </c>
      <c r="X71" s="36">
        <f>SUMIFS(СВЦЭМ!$C$33:$C$776,СВЦЭМ!$A$33:$A$776,$A71,СВЦЭМ!$B$33:$B$776,X$47)+'СЕТ СН'!$G$9+СВЦЭМ!$D$10+'СЕТ СН'!$G$5-'СЕТ СН'!$G$17</f>
        <v>3397.0745719900001</v>
      </c>
      <c r="Y71" s="36">
        <f>SUMIFS(СВЦЭМ!$C$33:$C$776,СВЦЭМ!$A$33:$A$776,$A71,СВЦЭМ!$B$33:$B$776,Y$47)+'СЕТ СН'!$G$9+СВЦЭМ!$D$10+'СЕТ СН'!$G$5-'СЕТ СН'!$G$17</f>
        <v>3436.1525923099998</v>
      </c>
    </row>
    <row r="72" spans="1:27" ht="15.75" x14ac:dyDescent="0.2">
      <c r="A72" s="35">
        <f t="shared" si="1"/>
        <v>44099</v>
      </c>
      <c r="B72" s="36">
        <f>SUMIFS(СВЦЭМ!$C$33:$C$776,СВЦЭМ!$A$33:$A$776,$A72,СВЦЭМ!$B$33:$B$776,B$47)+'СЕТ СН'!$G$9+СВЦЭМ!$D$10+'СЕТ СН'!$G$5-'СЕТ СН'!$G$17</f>
        <v>3436.3535608399998</v>
      </c>
      <c r="C72" s="36">
        <f>SUMIFS(СВЦЭМ!$C$33:$C$776,СВЦЭМ!$A$33:$A$776,$A72,СВЦЭМ!$B$33:$B$776,C$47)+'СЕТ СН'!$G$9+СВЦЭМ!$D$10+'СЕТ СН'!$G$5-'СЕТ СН'!$G$17</f>
        <v>3451.2727821600001</v>
      </c>
      <c r="D72" s="36">
        <f>SUMIFS(СВЦЭМ!$C$33:$C$776,СВЦЭМ!$A$33:$A$776,$A72,СВЦЭМ!$B$33:$B$776,D$47)+'СЕТ СН'!$G$9+СВЦЭМ!$D$10+'СЕТ СН'!$G$5-'СЕТ СН'!$G$17</f>
        <v>3465.2765319499999</v>
      </c>
      <c r="E72" s="36">
        <f>SUMIFS(СВЦЭМ!$C$33:$C$776,СВЦЭМ!$A$33:$A$776,$A72,СВЦЭМ!$B$33:$B$776,E$47)+'СЕТ СН'!$G$9+СВЦЭМ!$D$10+'СЕТ СН'!$G$5-'СЕТ СН'!$G$17</f>
        <v>3468.0815654100002</v>
      </c>
      <c r="F72" s="36">
        <f>SUMIFS(СВЦЭМ!$C$33:$C$776,СВЦЭМ!$A$33:$A$776,$A72,СВЦЭМ!$B$33:$B$776,F$47)+'СЕТ СН'!$G$9+СВЦЭМ!$D$10+'СЕТ СН'!$G$5-'СЕТ СН'!$G$17</f>
        <v>3461.9077536200002</v>
      </c>
      <c r="G72" s="36">
        <f>SUMIFS(СВЦЭМ!$C$33:$C$776,СВЦЭМ!$A$33:$A$776,$A72,СВЦЭМ!$B$33:$B$776,G$47)+'СЕТ СН'!$G$9+СВЦЭМ!$D$10+'СЕТ СН'!$G$5-'СЕТ СН'!$G$17</f>
        <v>3443.9436095199999</v>
      </c>
      <c r="H72" s="36">
        <f>SUMIFS(СВЦЭМ!$C$33:$C$776,СВЦЭМ!$A$33:$A$776,$A72,СВЦЭМ!$B$33:$B$776,H$47)+'СЕТ СН'!$G$9+СВЦЭМ!$D$10+'СЕТ СН'!$G$5-'СЕТ СН'!$G$17</f>
        <v>3409.9303926600001</v>
      </c>
      <c r="I72" s="36">
        <f>SUMIFS(СВЦЭМ!$C$33:$C$776,СВЦЭМ!$A$33:$A$776,$A72,СВЦЭМ!$B$33:$B$776,I$47)+'СЕТ СН'!$G$9+СВЦЭМ!$D$10+'СЕТ СН'!$G$5-'СЕТ СН'!$G$17</f>
        <v>3384.8141064599999</v>
      </c>
      <c r="J72" s="36">
        <f>SUMIFS(СВЦЭМ!$C$33:$C$776,СВЦЭМ!$A$33:$A$776,$A72,СВЦЭМ!$B$33:$B$776,J$47)+'СЕТ СН'!$G$9+СВЦЭМ!$D$10+'СЕТ СН'!$G$5-'СЕТ СН'!$G$17</f>
        <v>3374.89403352</v>
      </c>
      <c r="K72" s="36">
        <f>SUMIFS(СВЦЭМ!$C$33:$C$776,СВЦЭМ!$A$33:$A$776,$A72,СВЦЭМ!$B$33:$B$776,K$47)+'СЕТ СН'!$G$9+СВЦЭМ!$D$10+'СЕТ СН'!$G$5-'СЕТ СН'!$G$17</f>
        <v>3372.2022038099999</v>
      </c>
      <c r="L72" s="36">
        <f>SUMIFS(СВЦЭМ!$C$33:$C$776,СВЦЭМ!$A$33:$A$776,$A72,СВЦЭМ!$B$33:$B$776,L$47)+'СЕТ СН'!$G$9+СВЦЭМ!$D$10+'СЕТ СН'!$G$5-'СЕТ СН'!$G$17</f>
        <v>3382.6875541700001</v>
      </c>
      <c r="M72" s="36">
        <f>SUMIFS(СВЦЭМ!$C$33:$C$776,СВЦЭМ!$A$33:$A$776,$A72,СВЦЭМ!$B$33:$B$776,M$47)+'СЕТ СН'!$G$9+СВЦЭМ!$D$10+'СЕТ СН'!$G$5-'СЕТ СН'!$G$17</f>
        <v>3340.77879325</v>
      </c>
      <c r="N72" s="36">
        <f>SUMIFS(СВЦЭМ!$C$33:$C$776,СВЦЭМ!$A$33:$A$776,$A72,СВЦЭМ!$B$33:$B$776,N$47)+'СЕТ СН'!$G$9+СВЦЭМ!$D$10+'СЕТ СН'!$G$5-'СЕТ СН'!$G$17</f>
        <v>3299.9523752099999</v>
      </c>
      <c r="O72" s="36">
        <f>SUMIFS(СВЦЭМ!$C$33:$C$776,СВЦЭМ!$A$33:$A$776,$A72,СВЦЭМ!$B$33:$B$776,O$47)+'СЕТ СН'!$G$9+СВЦЭМ!$D$10+'СЕТ СН'!$G$5-'СЕТ СН'!$G$17</f>
        <v>3277.9843010100003</v>
      </c>
      <c r="P72" s="36">
        <f>SUMIFS(СВЦЭМ!$C$33:$C$776,СВЦЭМ!$A$33:$A$776,$A72,СВЦЭМ!$B$33:$B$776,P$47)+'СЕТ СН'!$G$9+СВЦЭМ!$D$10+'СЕТ СН'!$G$5-'СЕТ СН'!$G$17</f>
        <v>3273.4827441400002</v>
      </c>
      <c r="Q72" s="36">
        <f>SUMIFS(СВЦЭМ!$C$33:$C$776,СВЦЭМ!$A$33:$A$776,$A72,СВЦЭМ!$B$33:$B$776,Q$47)+'СЕТ СН'!$G$9+СВЦЭМ!$D$10+'СЕТ СН'!$G$5-'СЕТ СН'!$G$17</f>
        <v>3270.3621738800002</v>
      </c>
      <c r="R72" s="36">
        <f>SUMIFS(СВЦЭМ!$C$33:$C$776,СВЦЭМ!$A$33:$A$776,$A72,СВЦЭМ!$B$33:$B$776,R$47)+'СЕТ СН'!$G$9+СВЦЭМ!$D$10+'СЕТ СН'!$G$5-'СЕТ СН'!$G$17</f>
        <v>3271.0396002400003</v>
      </c>
      <c r="S72" s="36">
        <f>SUMIFS(СВЦЭМ!$C$33:$C$776,СВЦЭМ!$A$33:$A$776,$A72,СВЦЭМ!$B$33:$B$776,S$47)+'СЕТ СН'!$G$9+СВЦЭМ!$D$10+'СЕТ СН'!$G$5-'СЕТ СН'!$G$17</f>
        <v>3273.5727482900002</v>
      </c>
      <c r="T72" s="36">
        <f>SUMIFS(СВЦЭМ!$C$33:$C$776,СВЦЭМ!$A$33:$A$776,$A72,СВЦЭМ!$B$33:$B$776,T$47)+'СЕТ СН'!$G$9+СВЦЭМ!$D$10+'СЕТ СН'!$G$5-'СЕТ СН'!$G$17</f>
        <v>3263.89313494</v>
      </c>
      <c r="U72" s="36">
        <f>SUMIFS(СВЦЭМ!$C$33:$C$776,СВЦЭМ!$A$33:$A$776,$A72,СВЦЭМ!$B$33:$B$776,U$47)+'СЕТ СН'!$G$9+СВЦЭМ!$D$10+'СЕТ СН'!$G$5-'СЕТ СН'!$G$17</f>
        <v>3276.9748385299999</v>
      </c>
      <c r="V72" s="36">
        <f>SUMIFS(СВЦЭМ!$C$33:$C$776,СВЦЭМ!$A$33:$A$776,$A72,СВЦЭМ!$B$33:$B$776,V$47)+'СЕТ СН'!$G$9+СВЦЭМ!$D$10+'СЕТ СН'!$G$5-'СЕТ СН'!$G$17</f>
        <v>3289.94195412</v>
      </c>
      <c r="W72" s="36">
        <f>SUMIFS(СВЦЭМ!$C$33:$C$776,СВЦЭМ!$A$33:$A$776,$A72,СВЦЭМ!$B$33:$B$776,W$47)+'СЕТ СН'!$G$9+СВЦЭМ!$D$10+'СЕТ СН'!$G$5-'СЕТ СН'!$G$17</f>
        <v>3276.5687879900001</v>
      </c>
      <c r="X72" s="36">
        <f>SUMIFS(СВЦЭМ!$C$33:$C$776,СВЦЭМ!$A$33:$A$776,$A72,СВЦЭМ!$B$33:$B$776,X$47)+'СЕТ СН'!$G$9+СВЦЭМ!$D$10+'СЕТ СН'!$G$5-'СЕТ СН'!$G$17</f>
        <v>3305.8904604300001</v>
      </c>
      <c r="Y72" s="36">
        <f>SUMIFS(СВЦЭМ!$C$33:$C$776,СВЦЭМ!$A$33:$A$776,$A72,СВЦЭМ!$B$33:$B$776,Y$47)+'СЕТ СН'!$G$9+СВЦЭМ!$D$10+'СЕТ СН'!$G$5-'СЕТ СН'!$G$17</f>
        <v>3387.80921691</v>
      </c>
    </row>
    <row r="73" spans="1:27" ht="15.75" x14ac:dyDescent="0.2">
      <c r="A73" s="35">
        <f t="shared" si="1"/>
        <v>44100</v>
      </c>
      <c r="B73" s="36">
        <f>SUMIFS(СВЦЭМ!$C$33:$C$776,СВЦЭМ!$A$33:$A$776,$A73,СВЦЭМ!$B$33:$B$776,B$47)+'СЕТ СН'!$G$9+СВЦЭМ!$D$10+'СЕТ СН'!$G$5-'СЕТ СН'!$G$17</f>
        <v>3458.1174049400001</v>
      </c>
      <c r="C73" s="36">
        <f>SUMIFS(СВЦЭМ!$C$33:$C$776,СВЦЭМ!$A$33:$A$776,$A73,СВЦЭМ!$B$33:$B$776,C$47)+'СЕТ СН'!$G$9+СВЦЭМ!$D$10+'СЕТ СН'!$G$5-'СЕТ СН'!$G$17</f>
        <v>3487.50052727</v>
      </c>
      <c r="D73" s="36">
        <f>SUMIFS(СВЦЭМ!$C$33:$C$776,СВЦЭМ!$A$33:$A$776,$A73,СВЦЭМ!$B$33:$B$776,D$47)+'СЕТ СН'!$G$9+СВЦЭМ!$D$10+'СЕТ СН'!$G$5-'СЕТ СН'!$G$17</f>
        <v>3502.9555755000001</v>
      </c>
      <c r="E73" s="36">
        <f>SUMIFS(СВЦЭМ!$C$33:$C$776,СВЦЭМ!$A$33:$A$776,$A73,СВЦЭМ!$B$33:$B$776,E$47)+'СЕТ СН'!$G$9+СВЦЭМ!$D$10+'СЕТ СН'!$G$5-'СЕТ СН'!$G$17</f>
        <v>3516.6982550000002</v>
      </c>
      <c r="F73" s="36">
        <f>SUMIFS(СВЦЭМ!$C$33:$C$776,СВЦЭМ!$A$33:$A$776,$A73,СВЦЭМ!$B$33:$B$776,F$47)+'СЕТ СН'!$G$9+СВЦЭМ!$D$10+'СЕТ СН'!$G$5-'СЕТ СН'!$G$17</f>
        <v>3521.6214268600002</v>
      </c>
      <c r="G73" s="36">
        <f>SUMIFS(СВЦЭМ!$C$33:$C$776,СВЦЭМ!$A$33:$A$776,$A73,СВЦЭМ!$B$33:$B$776,G$47)+'СЕТ СН'!$G$9+СВЦЭМ!$D$10+'СЕТ СН'!$G$5-'СЕТ СН'!$G$17</f>
        <v>3510.9957330299999</v>
      </c>
      <c r="H73" s="36">
        <f>SUMIFS(СВЦЭМ!$C$33:$C$776,СВЦЭМ!$A$33:$A$776,$A73,СВЦЭМ!$B$33:$B$776,H$47)+'СЕТ СН'!$G$9+СВЦЭМ!$D$10+'СЕТ СН'!$G$5-'СЕТ СН'!$G$17</f>
        <v>3487.1942437100001</v>
      </c>
      <c r="I73" s="36">
        <f>SUMIFS(СВЦЭМ!$C$33:$C$776,СВЦЭМ!$A$33:$A$776,$A73,СВЦЭМ!$B$33:$B$776,I$47)+'СЕТ СН'!$G$9+СВЦЭМ!$D$10+'СЕТ СН'!$G$5-'СЕТ СН'!$G$17</f>
        <v>3446.8047552799999</v>
      </c>
      <c r="J73" s="36">
        <f>SUMIFS(СВЦЭМ!$C$33:$C$776,СВЦЭМ!$A$33:$A$776,$A73,СВЦЭМ!$B$33:$B$776,J$47)+'СЕТ СН'!$G$9+СВЦЭМ!$D$10+'СЕТ СН'!$G$5-'СЕТ СН'!$G$17</f>
        <v>3409.1644838100001</v>
      </c>
      <c r="K73" s="36">
        <f>SUMIFS(СВЦЭМ!$C$33:$C$776,СВЦЭМ!$A$33:$A$776,$A73,СВЦЭМ!$B$33:$B$776,K$47)+'СЕТ СН'!$G$9+СВЦЭМ!$D$10+'СЕТ СН'!$G$5-'СЕТ СН'!$G$17</f>
        <v>3386.26308715</v>
      </c>
      <c r="L73" s="36">
        <f>SUMIFS(СВЦЭМ!$C$33:$C$776,СВЦЭМ!$A$33:$A$776,$A73,СВЦЭМ!$B$33:$B$776,L$47)+'СЕТ СН'!$G$9+СВЦЭМ!$D$10+'СЕТ СН'!$G$5-'СЕТ СН'!$G$17</f>
        <v>3376.4040096899998</v>
      </c>
      <c r="M73" s="36">
        <f>SUMIFS(СВЦЭМ!$C$33:$C$776,СВЦЭМ!$A$33:$A$776,$A73,СВЦЭМ!$B$33:$B$776,M$47)+'СЕТ СН'!$G$9+СВЦЭМ!$D$10+'СЕТ СН'!$G$5-'СЕТ СН'!$G$17</f>
        <v>3333.5919048599999</v>
      </c>
      <c r="N73" s="36">
        <f>SUMIFS(СВЦЭМ!$C$33:$C$776,СВЦЭМ!$A$33:$A$776,$A73,СВЦЭМ!$B$33:$B$776,N$47)+'СЕТ СН'!$G$9+СВЦЭМ!$D$10+'СЕТ СН'!$G$5-'СЕТ СН'!$G$17</f>
        <v>3299.5110435900001</v>
      </c>
      <c r="O73" s="36">
        <f>SUMIFS(СВЦЭМ!$C$33:$C$776,СВЦЭМ!$A$33:$A$776,$A73,СВЦЭМ!$B$33:$B$776,O$47)+'СЕТ СН'!$G$9+СВЦЭМ!$D$10+'СЕТ СН'!$G$5-'СЕТ СН'!$G$17</f>
        <v>3282.9106219800001</v>
      </c>
      <c r="P73" s="36">
        <f>SUMIFS(СВЦЭМ!$C$33:$C$776,СВЦЭМ!$A$33:$A$776,$A73,СВЦЭМ!$B$33:$B$776,P$47)+'СЕТ СН'!$G$9+СВЦЭМ!$D$10+'СЕТ СН'!$G$5-'СЕТ СН'!$G$17</f>
        <v>3281.7998626600001</v>
      </c>
      <c r="Q73" s="36">
        <f>SUMIFS(СВЦЭМ!$C$33:$C$776,СВЦЭМ!$A$33:$A$776,$A73,СВЦЭМ!$B$33:$B$776,Q$47)+'СЕТ СН'!$G$9+СВЦЭМ!$D$10+'СЕТ СН'!$G$5-'СЕТ СН'!$G$17</f>
        <v>3281.4159721699998</v>
      </c>
      <c r="R73" s="36">
        <f>SUMIFS(СВЦЭМ!$C$33:$C$776,СВЦЭМ!$A$33:$A$776,$A73,СВЦЭМ!$B$33:$B$776,R$47)+'СЕТ СН'!$G$9+СВЦЭМ!$D$10+'СЕТ СН'!$G$5-'СЕТ СН'!$G$17</f>
        <v>3275.7447808699999</v>
      </c>
      <c r="S73" s="36">
        <f>SUMIFS(СВЦЭМ!$C$33:$C$776,СВЦЭМ!$A$33:$A$776,$A73,СВЦЭМ!$B$33:$B$776,S$47)+'СЕТ СН'!$G$9+СВЦЭМ!$D$10+'СЕТ СН'!$G$5-'СЕТ СН'!$G$17</f>
        <v>3275.7028956900003</v>
      </c>
      <c r="T73" s="36">
        <f>SUMIFS(СВЦЭМ!$C$33:$C$776,СВЦЭМ!$A$33:$A$776,$A73,СВЦЭМ!$B$33:$B$776,T$47)+'СЕТ СН'!$G$9+СВЦЭМ!$D$10+'СЕТ СН'!$G$5-'СЕТ СН'!$G$17</f>
        <v>3271.0353287799999</v>
      </c>
      <c r="U73" s="36">
        <f>SUMIFS(СВЦЭМ!$C$33:$C$776,СВЦЭМ!$A$33:$A$776,$A73,СВЦЭМ!$B$33:$B$776,U$47)+'СЕТ СН'!$G$9+СВЦЭМ!$D$10+'СЕТ СН'!$G$5-'СЕТ СН'!$G$17</f>
        <v>3287.9031044100002</v>
      </c>
      <c r="V73" s="36">
        <f>SUMIFS(СВЦЭМ!$C$33:$C$776,СВЦЭМ!$A$33:$A$776,$A73,СВЦЭМ!$B$33:$B$776,V$47)+'СЕТ СН'!$G$9+СВЦЭМ!$D$10+'СЕТ СН'!$G$5-'СЕТ СН'!$G$17</f>
        <v>3290.0601598900003</v>
      </c>
      <c r="W73" s="36">
        <f>SUMIFS(СВЦЭМ!$C$33:$C$776,СВЦЭМ!$A$33:$A$776,$A73,СВЦЭМ!$B$33:$B$776,W$47)+'СЕТ СН'!$G$9+СВЦЭМ!$D$10+'СЕТ СН'!$G$5-'СЕТ СН'!$G$17</f>
        <v>3269.0540676400001</v>
      </c>
      <c r="X73" s="36">
        <f>SUMIFS(СВЦЭМ!$C$33:$C$776,СВЦЭМ!$A$33:$A$776,$A73,СВЦЭМ!$B$33:$B$776,X$47)+'СЕТ СН'!$G$9+СВЦЭМ!$D$10+'СЕТ СН'!$G$5-'СЕТ СН'!$G$17</f>
        <v>3297.9202203100003</v>
      </c>
      <c r="Y73" s="36">
        <f>SUMIFS(СВЦЭМ!$C$33:$C$776,СВЦЭМ!$A$33:$A$776,$A73,СВЦЭМ!$B$33:$B$776,Y$47)+'СЕТ СН'!$G$9+СВЦЭМ!$D$10+'СЕТ СН'!$G$5-'СЕТ СН'!$G$17</f>
        <v>3383.3611332999999</v>
      </c>
    </row>
    <row r="74" spans="1:27" ht="15.75" x14ac:dyDescent="0.2">
      <c r="A74" s="35">
        <f t="shared" si="1"/>
        <v>44101</v>
      </c>
      <c r="B74" s="36">
        <f>SUMIFS(СВЦЭМ!$C$33:$C$776,СВЦЭМ!$A$33:$A$776,$A74,СВЦЭМ!$B$33:$B$776,B$47)+'СЕТ СН'!$G$9+СВЦЭМ!$D$10+'СЕТ СН'!$G$5-'СЕТ СН'!$G$17</f>
        <v>3440.6024855999999</v>
      </c>
      <c r="C74" s="36">
        <f>SUMIFS(СВЦЭМ!$C$33:$C$776,СВЦЭМ!$A$33:$A$776,$A74,СВЦЭМ!$B$33:$B$776,C$47)+'СЕТ СН'!$G$9+СВЦЭМ!$D$10+'СЕТ СН'!$G$5-'СЕТ СН'!$G$17</f>
        <v>3463.6110888600001</v>
      </c>
      <c r="D74" s="36">
        <f>SUMIFS(СВЦЭМ!$C$33:$C$776,СВЦЭМ!$A$33:$A$776,$A74,СВЦЭМ!$B$33:$B$776,D$47)+'СЕТ СН'!$G$9+СВЦЭМ!$D$10+'СЕТ СН'!$G$5-'СЕТ СН'!$G$17</f>
        <v>3486.2993453399999</v>
      </c>
      <c r="E74" s="36">
        <f>SUMIFS(СВЦЭМ!$C$33:$C$776,СВЦЭМ!$A$33:$A$776,$A74,СВЦЭМ!$B$33:$B$776,E$47)+'СЕТ СН'!$G$9+СВЦЭМ!$D$10+'СЕТ СН'!$G$5-'СЕТ СН'!$G$17</f>
        <v>3496.8753151700002</v>
      </c>
      <c r="F74" s="36">
        <f>SUMIFS(СВЦЭМ!$C$33:$C$776,СВЦЭМ!$A$33:$A$776,$A74,СВЦЭМ!$B$33:$B$776,F$47)+'СЕТ СН'!$G$9+СВЦЭМ!$D$10+'СЕТ СН'!$G$5-'СЕТ СН'!$G$17</f>
        <v>3499.8125716599998</v>
      </c>
      <c r="G74" s="36">
        <f>SUMIFS(СВЦЭМ!$C$33:$C$776,СВЦЭМ!$A$33:$A$776,$A74,СВЦЭМ!$B$33:$B$776,G$47)+'СЕТ СН'!$G$9+СВЦЭМ!$D$10+'СЕТ СН'!$G$5-'СЕТ СН'!$G$17</f>
        <v>3494.8973600500003</v>
      </c>
      <c r="H74" s="36">
        <f>SUMIFS(СВЦЭМ!$C$33:$C$776,СВЦЭМ!$A$33:$A$776,$A74,СВЦЭМ!$B$33:$B$776,H$47)+'СЕТ СН'!$G$9+СВЦЭМ!$D$10+'СЕТ СН'!$G$5-'СЕТ СН'!$G$17</f>
        <v>3476.41218738</v>
      </c>
      <c r="I74" s="36">
        <f>SUMIFS(СВЦЭМ!$C$33:$C$776,СВЦЭМ!$A$33:$A$776,$A74,СВЦЭМ!$B$33:$B$776,I$47)+'СЕТ СН'!$G$9+СВЦЭМ!$D$10+'СЕТ СН'!$G$5-'СЕТ СН'!$G$17</f>
        <v>3448.46802819</v>
      </c>
      <c r="J74" s="36">
        <f>SUMIFS(СВЦЭМ!$C$33:$C$776,СВЦЭМ!$A$33:$A$776,$A74,СВЦЭМ!$B$33:$B$776,J$47)+'СЕТ СН'!$G$9+СВЦЭМ!$D$10+'СЕТ СН'!$G$5-'СЕТ СН'!$G$17</f>
        <v>3408.8259870000002</v>
      </c>
      <c r="K74" s="36">
        <f>SUMIFS(СВЦЭМ!$C$33:$C$776,СВЦЭМ!$A$33:$A$776,$A74,СВЦЭМ!$B$33:$B$776,K$47)+'СЕТ СН'!$G$9+СВЦЭМ!$D$10+'СЕТ СН'!$G$5-'СЕТ СН'!$G$17</f>
        <v>3375.43368332</v>
      </c>
      <c r="L74" s="36">
        <f>SUMIFS(СВЦЭМ!$C$33:$C$776,СВЦЭМ!$A$33:$A$776,$A74,СВЦЭМ!$B$33:$B$776,L$47)+'СЕТ СН'!$G$9+СВЦЭМ!$D$10+'СЕТ СН'!$G$5-'СЕТ СН'!$G$17</f>
        <v>3359.0291954100003</v>
      </c>
      <c r="M74" s="36">
        <f>SUMIFS(СВЦЭМ!$C$33:$C$776,СВЦЭМ!$A$33:$A$776,$A74,СВЦЭМ!$B$33:$B$776,M$47)+'СЕТ СН'!$G$9+СВЦЭМ!$D$10+'СЕТ СН'!$G$5-'СЕТ СН'!$G$17</f>
        <v>3315.99705339</v>
      </c>
      <c r="N74" s="36">
        <f>SUMIFS(СВЦЭМ!$C$33:$C$776,СВЦЭМ!$A$33:$A$776,$A74,СВЦЭМ!$B$33:$B$776,N$47)+'СЕТ СН'!$G$9+СВЦЭМ!$D$10+'СЕТ СН'!$G$5-'СЕТ СН'!$G$17</f>
        <v>3272.42198444</v>
      </c>
      <c r="O74" s="36">
        <f>SUMIFS(СВЦЭМ!$C$33:$C$776,СВЦЭМ!$A$33:$A$776,$A74,СВЦЭМ!$B$33:$B$776,O$47)+'СЕТ СН'!$G$9+СВЦЭМ!$D$10+'СЕТ СН'!$G$5-'СЕТ СН'!$G$17</f>
        <v>3255.7807027399999</v>
      </c>
      <c r="P74" s="36">
        <f>SUMIFS(СВЦЭМ!$C$33:$C$776,СВЦЭМ!$A$33:$A$776,$A74,СВЦЭМ!$B$33:$B$776,P$47)+'СЕТ СН'!$G$9+СВЦЭМ!$D$10+'СЕТ СН'!$G$5-'СЕТ СН'!$G$17</f>
        <v>3256.9604211599999</v>
      </c>
      <c r="Q74" s="36">
        <f>SUMIFS(СВЦЭМ!$C$33:$C$776,СВЦЭМ!$A$33:$A$776,$A74,СВЦЭМ!$B$33:$B$776,Q$47)+'СЕТ СН'!$G$9+СВЦЭМ!$D$10+'СЕТ СН'!$G$5-'СЕТ СН'!$G$17</f>
        <v>3258.6168579</v>
      </c>
      <c r="R74" s="36">
        <f>SUMIFS(СВЦЭМ!$C$33:$C$776,СВЦЭМ!$A$33:$A$776,$A74,СВЦЭМ!$B$33:$B$776,R$47)+'СЕТ СН'!$G$9+СВЦЭМ!$D$10+'СЕТ СН'!$G$5-'СЕТ СН'!$G$17</f>
        <v>3258.4653874300002</v>
      </c>
      <c r="S74" s="36">
        <f>SUMIFS(СВЦЭМ!$C$33:$C$776,СВЦЭМ!$A$33:$A$776,$A74,СВЦЭМ!$B$33:$B$776,S$47)+'СЕТ СН'!$G$9+СВЦЭМ!$D$10+'СЕТ СН'!$G$5-'СЕТ СН'!$G$17</f>
        <v>3253.4910348799999</v>
      </c>
      <c r="T74" s="36">
        <f>SUMIFS(СВЦЭМ!$C$33:$C$776,СВЦЭМ!$A$33:$A$776,$A74,СВЦЭМ!$B$33:$B$776,T$47)+'СЕТ СН'!$G$9+СВЦЭМ!$D$10+'СЕТ СН'!$G$5-'СЕТ СН'!$G$17</f>
        <v>3257.1034472000001</v>
      </c>
      <c r="U74" s="36">
        <f>SUMIFS(СВЦЭМ!$C$33:$C$776,СВЦЭМ!$A$33:$A$776,$A74,СВЦЭМ!$B$33:$B$776,U$47)+'СЕТ СН'!$G$9+СВЦЭМ!$D$10+'СЕТ СН'!$G$5-'СЕТ СН'!$G$17</f>
        <v>3291.0137296100002</v>
      </c>
      <c r="V74" s="36">
        <f>SUMIFS(СВЦЭМ!$C$33:$C$776,СВЦЭМ!$A$33:$A$776,$A74,СВЦЭМ!$B$33:$B$776,V$47)+'СЕТ СН'!$G$9+СВЦЭМ!$D$10+'СЕТ СН'!$G$5-'СЕТ СН'!$G$17</f>
        <v>3298.1990099</v>
      </c>
      <c r="W74" s="36">
        <f>SUMIFS(СВЦЭМ!$C$33:$C$776,СВЦЭМ!$A$33:$A$776,$A74,СВЦЭМ!$B$33:$B$776,W$47)+'СЕТ СН'!$G$9+СВЦЭМ!$D$10+'СЕТ СН'!$G$5-'СЕТ СН'!$G$17</f>
        <v>3280.60352844</v>
      </c>
      <c r="X74" s="36">
        <f>SUMIFS(СВЦЭМ!$C$33:$C$776,СВЦЭМ!$A$33:$A$776,$A74,СВЦЭМ!$B$33:$B$776,X$47)+'СЕТ СН'!$G$9+СВЦЭМ!$D$10+'СЕТ СН'!$G$5-'СЕТ СН'!$G$17</f>
        <v>3265.57565849</v>
      </c>
      <c r="Y74" s="36">
        <f>SUMIFS(СВЦЭМ!$C$33:$C$776,СВЦЭМ!$A$33:$A$776,$A74,СВЦЭМ!$B$33:$B$776,Y$47)+'СЕТ СН'!$G$9+СВЦЭМ!$D$10+'СЕТ СН'!$G$5-'СЕТ СН'!$G$17</f>
        <v>3358.8036998100001</v>
      </c>
    </row>
    <row r="75" spans="1:27" ht="15.75" x14ac:dyDescent="0.2">
      <c r="A75" s="35">
        <f t="shared" si="1"/>
        <v>44102</v>
      </c>
      <c r="B75" s="36">
        <f>SUMIFS(СВЦЭМ!$C$33:$C$776,СВЦЭМ!$A$33:$A$776,$A75,СВЦЭМ!$B$33:$B$776,B$47)+'СЕТ СН'!$G$9+СВЦЭМ!$D$10+'СЕТ СН'!$G$5-'СЕТ СН'!$G$17</f>
        <v>3430.7492213800001</v>
      </c>
      <c r="C75" s="36">
        <f>SUMIFS(СВЦЭМ!$C$33:$C$776,СВЦЭМ!$A$33:$A$776,$A75,СВЦЭМ!$B$33:$B$776,C$47)+'СЕТ СН'!$G$9+СВЦЭМ!$D$10+'СЕТ СН'!$G$5-'СЕТ СН'!$G$17</f>
        <v>3449.8937004600002</v>
      </c>
      <c r="D75" s="36">
        <f>SUMIFS(СВЦЭМ!$C$33:$C$776,СВЦЭМ!$A$33:$A$776,$A75,СВЦЭМ!$B$33:$B$776,D$47)+'СЕТ СН'!$G$9+СВЦЭМ!$D$10+'СЕТ СН'!$G$5-'СЕТ СН'!$G$17</f>
        <v>3459.8520047500001</v>
      </c>
      <c r="E75" s="36">
        <f>SUMIFS(СВЦЭМ!$C$33:$C$776,СВЦЭМ!$A$33:$A$776,$A75,СВЦЭМ!$B$33:$B$776,E$47)+'СЕТ СН'!$G$9+СВЦЭМ!$D$10+'СЕТ СН'!$G$5-'СЕТ СН'!$G$17</f>
        <v>3470.6024290099999</v>
      </c>
      <c r="F75" s="36">
        <f>SUMIFS(СВЦЭМ!$C$33:$C$776,СВЦЭМ!$A$33:$A$776,$A75,СВЦЭМ!$B$33:$B$776,F$47)+'СЕТ СН'!$G$9+СВЦЭМ!$D$10+'СЕТ СН'!$G$5-'СЕТ СН'!$G$17</f>
        <v>3476.55407758</v>
      </c>
      <c r="G75" s="36">
        <f>SUMIFS(СВЦЭМ!$C$33:$C$776,СВЦЭМ!$A$33:$A$776,$A75,СВЦЭМ!$B$33:$B$776,G$47)+'СЕТ СН'!$G$9+СВЦЭМ!$D$10+'СЕТ СН'!$G$5-'СЕТ СН'!$G$17</f>
        <v>3463.2652606900001</v>
      </c>
      <c r="H75" s="36">
        <f>SUMIFS(СВЦЭМ!$C$33:$C$776,СВЦЭМ!$A$33:$A$776,$A75,СВЦЭМ!$B$33:$B$776,H$47)+'СЕТ СН'!$G$9+СВЦЭМ!$D$10+'СЕТ СН'!$G$5-'СЕТ СН'!$G$17</f>
        <v>3421.03022065</v>
      </c>
      <c r="I75" s="36">
        <f>SUMIFS(СВЦЭМ!$C$33:$C$776,СВЦЭМ!$A$33:$A$776,$A75,СВЦЭМ!$B$33:$B$776,I$47)+'СЕТ СН'!$G$9+СВЦЭМ!$D$10+'СЕТ СН'!$G$5-'СЕТ СН'!$G$17</f>
        <v>3404.3548178999999</v>
      </c>
      <c r="J75" s="36">
        <f>SUMIFS(СВЦЭМ!$C$33:$C$776,СВЦЭМ!$A$33:$A$776,$A75,СВЦЭМ!$B$33:$B$776,J$47)+'СЕТ СН'!$G$9+СВЦЭМ!$D$10+'СЕТ СН'!$G$5-'СЕТ СН'!$G$17</f>
        <v>3367.8888261299999</v>
      </c>
      <c r="K75" s="36">
        <f>SUMIFS(СВЦЭМ!$C$33:$C$776,СВЦЭМ!$A$33:$A$776,$A75,СВЦЭМ!$B$33:$B$776,K$47)+'СЕТ СН'!$G$9+СВЦЭМ!$D$10+'СЕТ СН'!$G$5-'СЕТ СН'!$G$17</f>
        <v>3352.7701970200001</v>
      </c>
      <c r="L75" s="36">
        <f>SUMIFS(СВЦЭМ!$C$33:$C$776,СВЦЭМ!$A$33:$A$776,$A75,СВЦЭМ!$B$33:$B$776,L$47)+'СЕТ СН'!$G$9+СВЦЭМ!$D$10+'СЕТ СН'!$G$5-'СЕТ СН'!$G$17</f>
        <v>3354.6272807700002</v>
      </c>
      <c r="M75" s="36">
        <f>SUMIFS(СВЦЭМ!$C$33:$C$776,СВЦЭМ!$A$33:$A$776,$A75,СВЦЭМ!$B$33:$B$776,M$47)+'СЕТ СН'!$G$9+СВЦЭМ!$D$10+'СЕТ СН'!$G$5-'СЕТ СН'!$G$17</f>
        <v>3313.1431062000001</v>
      </c>
      <c r="N75" s="36">
        <f>SUMIFS(СВЦЭМ!$C$33:$C$776,СВЦЭМ!$A$33:$A$776,$A75,СВЦЭМ!$B$33:$B$776,N$47)+'СЕТ СН'!$G$9+СВЦЭМ!$D$10+'СЕТ СН'!$G$5-'СЕТ СН'!$G$17</f>
        <v>3265.7061022600001</v>
      </c>
      <c r="O75" s="36">
        <f>SUMIFS(СВЦЭМ!$C$33:$C$776,СВЦЭМ!$A$33:$A$776,$A75,СВЦЭМ!$B$33:$B$776,O$47)+'СЕТ СН'!$G$9+СВЦЭМ!$D$10+'СЕТ СН'!$G$5-'СЕТ СН'!$G$17</f>
        <v>3249.07175504</v>
      </c>
      <c r="P75" s="36">
        <f>SUMIFS(СВЦЭМ!$C$33:$C$776,СВЦЭМ!$A$33:$A$776,$A75,СВЦЭМ!$B$33:$B$776,P$47)+'СЕТ СН'!$G$9+СВЦЭМ!$D$10+'СЕТ СН'!$G$5-'СЕТ СН'!$G$17</f>
        <v>3242.1082658</v>
      </c>
      <c r="Q75" s="36">
        <f>SUMIFS(СВЦЭМ!$C$33:$C$776,СВЦЭМ!$A$33:$A$776,$A75,СВЦЭМ!$B$33:$B$776,Q$47)+'СЕТ СН'!$G$9+СВЦЭМ!$D$10+'СЕТ СН'!$G$5-'СЕТ СН'!$G$17</f>
        <v>3242.0151399000001</v>
      </c>
      <c r="R75" s="36">
        <f>SUMIFS(СВЦЭМ!$C$33:$C$776,СВЦЭМ!$A$33:$A$776,$A75,СВЦЭМ!$B$33:$B$776,R$47)+'СЕТ СН'!$G$9+СВЦЭМ!$D$10+'СЕТ СН'!$G$5-'СЕТ СН'!$G$17</f>
        <v>3232.47031715</v>
      </c>
      <c r="S75" s="36">
        <f>SUMIFS(СВЦЭМ!$C$33:$C$776,СВЦЭМ!$A$33:$A$776,$A75,СВЦЭМ!$B$33:$B$776,S$47)+'СЕТ СН'!$G$9+СВЦЭМ!$D$10+'СЕТ СН'!$G$5-'СЕТ СН'!$G$17</f>
        <v>3250.9658320200001</v>
      </c>
      <c r="T75" s="36">
        <f>SUMIFS(СВЦЭМ!$C$33:$C$776,СВЦЭМ!$A$33:$A$776,$A75,СВЦЭМ!$B$33:$B$776,T$47)+'СЕТ СН'!$G$9+СВЦЭМ!$D$10+'СЕТ СН'!$G$5-'СЕТ СН'!$G$17</f>
        <v>3265.56436725</v>
      </c>
      <c r="U75" s="36">
        <f>SUMIFS(СВЦЭМ!$C$33:$C$776,СВЦЭМ!$A$33:$A$776,$A75,СВЦЭМ!$B$33:$B$776,U$47)+'СЕТ СН'!$G$9+СВЦЭМ!$D$10+'СЕТ СН'!$G$5-'СЕТ СН'!$G$17</f>
        <v>3291.3066140700003</v>
      </c>
      <c r="V75" s="36">
        <f>SUMIFS(СВЦЭМ!$C$33:$C$776,СВЦЭМ!$A$33:$A$776,$A75,СВЦЭМ!$B$33:$B$776,V$47)+'СЕТ СН'!$G$9+СВЦЭМ!$D$10+'СЕТ СН'!$G$5-'СЕТ СН'!$G$17</f>
        <v>3281.30619002</v>
      </c>
      <c r="W75" s="36">
        <f>SUMIFS(СВЦЭМ!$C$33:$C$776,СВЦЭМ!$A$33:$A$776,$A75,СВЦЭМ!$B$33:$B$776,W$47)+'СЕТ СН'!$G$9+СВЦЭМ!$D$10+'СЕТ СН'!$G$5-'СЕТ СН'!$G$17</f>
        <v>3264.3344995799998</v>
      </c>
      <c r="X75" s="36">
        <f>SUMIFS(СВЦЭМ!$C$33:$C$776,СВЦЭМ!$A$33:$A$776,$A75,СВЦЭМ!$B$33:$B$776,X$47)+'СЕТ СН'!$G$9+СВЦЭМ!$D$10+'СЕТ СН'!$G$5-'СЕТ СН'!$G$17</f>
        <v>3269.0289542099999</v>
      </c>
      <c r="Y75" s="36">
        <f>SUMIFS(СВЦЭМ!$C$33:$C$776,СВЦЭМ!$A$33:$A$776,$A75,СВЦЭМ!$B$33:$B$776,Y$47)+'СЕТ СН'!$G$9+СВЦЭМ!$D$10+'СЕТ СН'!$G$5-'СЕТ СН'!$G$17</f>
        <v>3347.0052938399999</v>
      </c>
    </row>
    <row r="76" spans="1:27" ht="15.75" x14ac:dyDescent="0.2">
      <c r="A76" s="35">
        <f t="shared" si="1"/>
        <v>44103</v>
      </c>
      <c r="B76" s="36">
        <f>SUMIFS(СВЦЭМ!$C$33:$C$776,СВЦЭМ!$A$33:$A$776,$A76,СВЦЭМ!$B$33:$B$776,B$47)+'СЕТ СН'!$G$9+СВЦЭМ!$D$10+'СЕТ СН'!$G$5-'СЕТ СН'!$G$17</f>
        <v>3405.9036294799998</v>
      </c>
      <c r="C76" s="36">
        <f>SUMIFS(СВЦЭМ!$C$33:$C$776,СВЦЭМ!$A$33:$A$776,$A76,СВЦЭМ!$B$33:$B$776,C$47)+'СЕТ СН'!$G$9+СВЦЭМ!$D$10+'СЕТ СН'!$G$5-'СЕТ СН'!$G$17</f>
        <v>3436.2192303400002</v>
      </c>
      <c r="D76" s="36">
        <f>SUMIFS(СВЦЭМ!$C$33:$C$776,СВЦЭМ!$A$33:$A$776,$A76,СВЦЭМ!$B$33:$B$776,D$47)+'СЕТ СН'!$G$9+СВЦЭМ!$D$10+'СЕТ СН'!$G$5-'СЕТ СН'!$G$17</f>
        <v>3452.91676474</v>
      </c>
      <c r="E76" s="36">
        <f>SUMIFS(СВЦЭМ!$C$33:$C$776,СВЦЭМ!$A$33:$A$776,$A76,СВЦЭМ!$B$33:$B$776,E$47)+'СЕТ СН'!$G$9+СВЦЭМ!$D$10+'СЕТ СН'!$G$5-'СЕТ СН'!$G$17</f>
        <v>3471.8716007100002</v>
      </c>
      <c r="F76" s="36">
        <f>SUMIFS(СВЦЭМ!$C$33:$C$776,СВЦЭМ!$A$33:$A$776,$A76,СВЦЭМ!$B$33:$B$776,F$47)+'СЕТ СН'!$G$9+СВЦЭМ!$D$10+'СЕТ СН'!$G$5-'СЕТ СН'!$G$17</f>
        <v>3473.2112223499998</v>
      </c>
      <c r="G76" s="36">
        <f>SUMIFS(СВЦЭМ!$C$33:$C$776,СВЦЭМ!$A$33:$A$776,$A76,СВЦЭМ!$B$33:$B$776,G$47)+'СЕТ СН'!$G$9+СВЦЭМ!$D$10+'СЕТ СН'!$G$5-'СЕТ СН'!$G$17</f>
        <v>3456.2941680100002</v>
      </c>
      <c r="H76" s="36">
        <f>SUMIFS(СВЦЭМ!$C$33:$C$776,СВЦЭМ!$A$33:$A$776,$A76,СВЦЭМ!$B$33:$B$776,H$47)+'СЕТ СН'!$G$9+СВЦЭМ!$D$10+'СЕТ СН'!$G$5-'СЕТ СН'!$G$17</f>
        <v>3412.5287768600001</v>
      </c>
      <c r="I76" s="36">
        <f>SUMIFS(СВЦЭМ!$C$33:$C$776,СВЦЭМ!$A$33:$A$776,$A76,СВЦЭМ!$B$33:$B$776,I$47)+'СЕТ СН'!$G$9+СВЦЭМ!$D$10+'СЕТ СН'!$G$5-'СЕТ СН'!$G$17</f>
        <v>3356.6230418800001</v>
      </c>
      <c r="J76" s="36">
        <f>SUMIFS(СВЦЭМ!$C$33:$C$776,СВЦЭМ!$A$33:$A$776,$A76,СВЦЭМ!$B$33:$B$776,J$47)+'СЕТ СН'!$G$9+СВЦЭМ!$D$10+'СЕТ СН'!$G$5-'СЕТ СН'!$G$17</f>
        <v>3327.28652556</v>
      </c>
      <c r="K76" s="36">
        <f>SUMIFS(СВЦЭМ!$C$33:$C$776,СВЦЭМ!$A$33:$A$776,$A76,СВЦЭМ!$B$33:$B$776,K$47)+'СЕТ СН'!$G$9+СВЦЭМ!$D$10+'СЕТ СН'!$G$5-'СЕТ СН'!$G$17</f>
        <v>3317.4694927700002</v>
      </c>
      <c r="L76" s="36">
        <f>SUMIFS(СВЦЭМ!$C$33:$C$776,СВЦЭМ!$A$33:$A$776,$A76,СВЦЭМ!$B$33:$B$776,L$47)+'СЕТ СН'!$G$9+СВЦЭМ!$D$10+'СЕТ СН'!$G$5-'СЕТ СН'!$G$17</f>
        <v>3354.8056987300001</v>
      </c>
      <c r="M76" s="36">
        <f>SUMIFS(СВЦЭМ!$C$33:$C$776,СВЦЭМ!$A$33:$A$776,$A76,СВЦЭМ!$B$33:$B$776,M$47)+'СЕТ СН'!$G$9+СВЦЭМ!$D$10+'СЕТ СН'!$G$5-'СЕТ СН'!$G$17</f>
        <v>3336.33217904</v>
      </c>
      <c r="N76" s="36">
        <f>SUMIFS(СВЦЭМ!$C$33:$C$776,СВЦЭМ!$A$33:$A$776,$A76,СВЦЭМ!$B$33:$B$776,N$47)+'СЕТ СН'!$G$9+СВЦЭМ!$D$10+'СЕТ СН'!$G$5-'СЕТ СН'!$G$17</f>
        <v>3309.5500412900001</v>
      </c>
      <c r="O76" s="36">
        <f>SUMIFS(СВЦЭМ!$C$33:$C$776,СВЦЭМ!$A$33:$A$776,$A76,СВЦЭМ!$B$33:$B$776,O$47)+'СЕТ СН'!$G$9+СВЦЭМ!$D$10+'СЕТ СН'!$G$5-'СЕТ СН'!$G$17</f>
        <v>3321.4146111600003</v>
      </c>
      <c r="P76" s="36">
        <f>SUMIFS(СВЦЭМ!$C$33:$C$776,СВЦЭМ!$A$33:$A$776,$A76,СВЦЭМ!$B$33:$B$776,P$47)+'СЕТ СН'!$G$9+СВЦЭМ!$D$10+'СЕТ СН'!$G$5-'СЕТ СН'!$G$17</f>
        <v>3309.2843682100001</v>
      </c>
      <c r="Q76" s="36">
        <f>SUMIFS(СВЦЭМ!$C$33:$C$776,СВЦЭМ!$A$33:$A$776,$A76,СВЦЭМ!$B$33:$B$776,Q$47)+'СЕТ СН'!$G$9+СВЦЭМ!$D$10+'СЕТ СН'!$G$5-'СЕТ СН'!$G$17</f>
        <v>3289.4296150800001</v>
      </c>
      <c r="R76" s="36">
        <f>SUMIFS(СВЦЭМ!$C$33:$C$776,СВЦЭМ!$A$33:$A$776,$A76,СВЦЭМ!$B$33:$B$776,R$47)+'СЕТ СН'!$G$9+СВЦЭМ!$D$10+'СЕТ СН'!$G$5-'СЕТ СН'!$G$17</f>
        <v>3390.19098338</v>
      </c>
      <c r="S76" s="36">
        <f>SUMIFS(СВЦЭМ!$C$33:$C$776,СВЦЭМ!$A$33:$A$776,$A76,СВЦЭМ!$B$33:$B$776,S$47)+'СЕТ СН'!$G$9+СВЦЭМ!$D$10+'СЕТ СН'!$G$5-'СЕТ СН'!$G$17</f>
        <v>3336.9176388200003</v>
      </c>
      <c r="T76" s="36">
        <f>SUMIFS(СВЦЭМ!$C$33:$C$776,СВЦЭМ!$A$33:$A$776,$A76,СВЦЭМ!$B$33:$B$776,T$47)+'СЕТ СН'!$G$9+СВЦЭМ!$D$10+'СЕТ СН'!$G$5-'СЕТ СН'!$G$17</f>
        <v>3295.8488553400002</v>
      </c>
      <c r="U76" s="36">
        <f>SUMIFS(СВЦЭМ!$C$33:$C$776,СВЦЭМ!$A$33:$A$776,$A76,СВЦЭМ!$B$33:$B$776,U$47)+'СЕТ СН'!$G$9+СВЦЭМ!$D$10+'СЕТ СН'!$G$5-'СЕТ СН'!$G$17</f>
        <v>3320.7448414400001</v>
      </c>
      <c r="V76" s="36">
        <f>SUMIFS(СВЦЭМ!$C$33:$C$776,СВЦЭМ!$A$33:$A$776,$A76,СВЦЭМ!$B$33:$B$776,V$47)+'СЕТ СН'!$G$9+СВЦЭМ!$D$10+'СЕТ СН'!$G$5-'СЕТ СН'!$G$17</f>
        <v>3311.82758139</v>
      </c>
      <c r="W76" s="36">
        <f>SUMIFS(СВЦЭМ!$C$33:$C$776,СВЦЭМ!$A$33:$A$776,$A76,СВЦЭМ!$B$33:$B$776,W$47)+'СЕТ СН'!$G$9+СВЦЭМ!$D$10+'СЕТ СН'!$G$5-'СЕТ СН'!$G$17</f>
        <v>3296.9195175499999</v>
      </c>
      <c r="X76" s="36">
        <f>SUMIFS(СВЦЭМ!$C$33:$C$776,СВЦЭМ!$A$33:$A$776,$A76,СВЦЭМ!$B$33:$B$776,X$47)+'СЕТ СН'!$G$9+СВЦЭМ!$D$10+'СЕТ СН'!$G$5-'СЕТ СН'!$G$17</f>
        <v>3269.0589912099999</v>
      </c>
      <c r="Y76" s="36">
        <f>SUMIFS(СВЦЭМ!$C$33:$C$776,СВЦЭМ!$A$33:$A$776,$A76,СВЦЭМ!$B$33:$B$776,Y$47)+'СЕТ СН'!$G$9+СВЦЭМ!$D$10+'СЕТ СН'!$G$5-'СЕТ СН'!$G$17</f>
        <v>3304.7464389100001</v>
      </c>
    </row>
    <row r="77" spans="1:27" ht="15.75" x14ac:dyDescent="0.2">
      <c r="A77" s="35">
        <f t="shared" si="1"/>
        <v>44104</v>
      </c>
      <c r="B77" s="36">
        <f>SUMIFS(СВЦЭМ!$C$33:$C$776,СВЦЭМ!$A$33:$A$776,$A77,СВЦЭМ!$B$33:$B$776,B$47)+'СЕТ СН'!$G$9+СВЦЭМ!$D$10+'СЕТ СН'!$G$5-'СЕТ СН'!$G$17</f>
        <v>3380.3768066299999</v>
      </c>
      <c r="C77" s="36">
        <f>SUMIFS(СВЦЭМ!$C$33:$C$776,СВЦЭМ!$A$33:$A$776,$A77,СВЦЭМ!$B$33:$B$776,C$47)+'СЕТ СН'!$G$9+СВЦЭМ!$D$10+'СЕТ СН'!$G$5-'СЕТ СН'!$G$17</f>
        <v>3416.0910412799999</v>
      </c>
      <c r="D77" s="36">
        <f>SUMIFS(СВЦЭМ!$C$33:$C$776,СВЦЭМ!$A$33:$A$776,$A77,СВЦЭМ!$B$33:$B$776,D$47)+'СЕТ СН'!$G$9+СВЦЭМ!$D$10+'СЕТ СН'!$G$5-'СЕТ СН'!$G$17</f>
        <v>3438.6621962500003</v>
      </c>
      <c r="E77" s="36">
        <f>SUMIFS(СВЦЭМ!$C$33:$C$776,СВЦЭМ!$A$33:$A$776,$A77,СВЦЭМ!$B$33:$B$776,E$47)+'СЕТ СН'!$G$9+СВЦЭМ!$D$10+'СЕТ СН'!$G$5-'СЕТ СН'!$G$17</f>
        <v>3455.9523345100001</v>
      </c>
      <c r="F77" s="36">
        <f>SUMIFS(СВЦЭМ!$C$33:$C$776,СВЦЭМ!$A$33:$A$776,$A77,СВЦЭМ!$B$33:$B$776,F$47)+'СЕТ СН'!$G$9+СВЦЭМ!$D$10+'СЕТ СН'!$G$5-'СЕТ СН'!$G$17</f>
        <v>3451.90028768</v>
      </c>
      <c r="G77" s="36">
        <f>SUMIFS(СВЦЭМ!$C$33:$C$776,СВЦЭМ!$A$33:$A$776,$A77,СВЦЭМ!$B$33:$B$776,G$47)+'СЕТ СН'!$G$9+СВЦЭМ!$D$10+'СЕТ СН'!$G$5-'СЕТ СН'!$G$17</f>
        <v>3432.4387268099999</v>
      </c>
      <c r="H77" s="36">
        <f>SUMIFS(СВЦЭМ!$C$33:$C$776,СВЦЭМ!$A$33:$A$776,$A77,СВЦЭМ!$B$33:$B$776,H$47)+'СЕТ СН'!$G$9+СВЦЭМ!$D$10+'СЕТ СН'!$G$5-'СЕТ СН'!$G$17</f>
        <v>3386.93615998</v>
      </c>
      <c r="I77" s="36">
        <f>SUMIFS(СВЦЭМ!$C$33:$C$776,СВЦЭМ!$A$33:$A$776,$A77,СВЦЭМ!$B$33:$B$776,I$47)+'СЕТ СН'!$G$9+СВЦЭМ!$D$10+'СЕТ СН'!$G$5-'СЕТ СН'!$G$17</f>
        <v>3318.8924793199999</v>
      </c>
      <c r="J77" s="36">
        <f>SUMIFS(СВЦЭМ!$C$33:$C$776,СВЦЭМ!$A$33:$A$776,$A77,СВЦЭМ!$B$33:$B$776,J$47)+'СЕТ СН'!$G$9+СВЦЭМ!$D$10+'СЕТ СН'!$G$5-'СЕТ СН'!$G$17</f>
        <v>3291.55419385</v>
      </c>
      <c r="K77" s="36">
        <f>SUMIFS(СВЦЭМ!$C$33:$C$776,СВЦЭМ!$A$33:$A$776,$A77,СВЦЭМ!$B$33:$B$776,K$47)+'СЕТ СН'!$G$9+СВЦЭМ!$D$10+'СЕТ СН'!$G$5-'СЕТ СН'!$G$17</f>
        <v>3275.8895876000001</v>
      </c>
      <c r="L77" s="36">
        <f>SUMIFS(СВЦЭМ!$C$33:$C$776,СВЦЭМ!$A$33:$A$776,$A77,СВЦЭМ!$B$33:$B$776,L$47)+'СЕТ СН'!$G$9+СВЦЭМ!$D$10+'СЕТ СН'!$G$5-'СЕТ СН'!$G$17</f>
        <v>3287.5241066399999</v>
      </c>
      <c r="M77" s="36">
        <f>SUMIFS(СВЦЭМ!$C$33:$C$776,СВЦЭМ!$A$33:$A$776,$A77,СВЦЭМ!$B$33:$B$776,M$47)+'СЕТ СН'!$G$9+СВЦЭМ!$D$10+'СЕТ СН'!$G$5-'СЕТ СН'!$G$17</f>
        <v>3256.1978583999999</v>
      </c>
      <c r="N77" s="36">
        <f>SUMIFS(СВЦЭМ!$C$33:$C$776,СВЦЭМ!$A$33:$A$776,$A77,СВЦЭМ!$B$33:$B$776,N$47)+'СЕТ СН'!$G$9+СВЦЭМ!$D$10+'СЕТ СН'!$G$5-'СЕТ СН'!$G$17</f>
        <v>3213.32342023</v>
      </c>
      <c r="O77" s="36">
        <f>SUMIFS(СВЦЭМ!$C$33:$C$776,СВЦЭМ!$A$33:$A$776,$A77,СВЦЭМ!$B$33:$B$776,O$47)+'СЕТ СН'!$G$9+СВЦЭМ!$D$10+'СЕТ СН'!$G$5-'СЕТ СН'!$G$17</f>
        <v>3197.8298299400003</v>
      </c>
      <c r="P77" s="36">
        <f>SUMIFS(СВЦЭМ!$C$33:$C$776,СВЦЭМ!$A$33:$A$776,$A77,СВЦЭМ!$B$33:$B$776,P$47)+'СЕТ СН'!$G$9+СВЦЭМ!$D$10+'СЕТ СН'!$G$5-'СЕТ СН'!$G$17</f>
        <v>3195.8215629599999</v>
      </c>
      <c r="Q77" s="36">
        <f>SUMIFS(СВЦЭМ!$C$33:$C$776,СВЦЭМ!$A$33:$A$776,$A77,СВЦЭМ!$B$33:$B$776,Q$47)+'СЕТ СН'!$G$9+СВЦЭМ!$D$10+'СЕТ СН'!$G$5-'СЕТ СН'!$G$17</f>
        <v>3196.1604138000002</v>
      </c>
      <c r="R77" s="36">
        <f>SUMIFS(СВЦЭМ!$C$33:$C$776,СВЦЭМ!$A$33:$A$776,$A77,СВЦЭМ!$B$33:$B$776,R$47)+'СЕТ СН'!$G$9+СВЦЭМ!$D$10+'СЕТ СН'!$G$5-'СЕТ СН'!$G$17</f>
        <v>3195.7837149900001</v>
      </c>
      <c r="S77" s="36">
        <f>SUMIFS(СВЦЭМ!$C$33:$C$776,СВЦЭМ!$A$33:$A$776,$A77,СВЦЭМ!$B$33:$B$776,S$47)+'СЕТ СН'!$G$9+СВЦЭМ!$D$10+'СЕТ СН'!$G$5-'СЕТ СН'!$G$17</f>
        <v>3198.9298899800001</v>
      </c>
      <c r="T77" s="36">
        <f>SUMIFS(СВЦЭМ!$C$33:$C$776,СВЦЭМ!$A$33:$A$776,$A77,СВЦЭМ!$B$33:$B$776,T$47)+'СЕТ СН'!$G$9+СВЦЭМ!$D$10+'СЕТ СН'!$G$5-'СЕТ СН'!$G$17</f>
        <v>3191.44092486</v>
      </c>
      <c r="U77" s="36">
        <f>SUMIFS(СВЦЭМ!$C$33:$C$776,СВЦЭМ!$A$33:$A$776,$A77,СВЦЭМ!$B$33:$B$776,U$47)+'СЕТ СН'!$G$9+СВЦЭМ!$D$10+'СЕТ СН'!$G$5-'СЕТ СН'!$G$17</f>
        <v>3211.3298320700001</v>
      </c>
      <c r="V77" s="36">
        <f>SUMIFS(СВЦЭМ!$C$33:$C$776,СВЦЭМ!$A$33:$A$776,$A77,СВЦЭМ!$B$33:$B$776,V$47)+'СЕТ СН'!$G$9+СВЦЭМ!$D$10+'СЕТ СН'!$G$5-'СЕТ СН'!$G$17</f>
        <v>3196.00483024</v>
      </c>
      <c r="W77" s="36">
        <f>SUMIFS(СВЦЭМ!$C$33:$C$776,СВЦЭМ!$A$33:$A$776,$A77,СВЦЭМ!$B$33:$B$776,W$47)+'СЕТ СН'!$G$9+СВЦЭМ!$D$10+'СЕТ СН'!$G$5-'СЕТ СН'!$G$17</f>
        <v>3187.8882655500001</v>
      </c>
      <c r="X77" s="36">
        <f>SUMIFS(СВЦЭМ!$C$33:$C$776,СВЦЭМ!$A$33:$A$776,$A77,СВЦЭМ!$B$33:$B$776,X$47)+'СЕТ СН'!$G$9+СВЦЭМ!$D$10+'СЕТ СН'!$G$5-'СЕТ СН'!$G$17</f>
        <v>3226.4981593299999</v>
      </c>
      <c r="Y77" s="36">
        <f>SUMIFS(СВЦЭМ!$C$33:$C$776,СВЦЭМ!$A$33:$A$776,$A77,СВЦЭМ!$B$33:$B$776,Y$47)+'СЕТ СН'!$G$9+СВЦЭМ!$D$10+'СЕТ СН'!$G$5-'СЕТ СН'!$G$17</f>
        <v>3296.1060350600001</v>
      </c>
      <c r="AA77" s="37"/>
    </row>
    <row r="78" spans="1:27" ht="15.75" hidden="1" x14ac:dyDescent="0.2">
      <c r="A78" s="35">
        <f t="shared" si="1"/>
        <v>44105</v>
      </c>
      <c r="B78" s="36">
        <f>SUMIFS(СВЦЭМ!$C$33:$C$776,СВЦЭМ!$A$33:$A$776,$A78,СВЦЭМ!$B$33:$B$776,B$47)+'СЕТ СН'!$G$9+СВЦЭМ!$D$10+'СЕТ СН'!$G$5-'СЕТ СН'!$G$17</f>
        <v>2716.8786840399998</v>
      </c>
      <c r="C78" s="36">
        <f>SUMIFS(СВЦЭМ!$C$33:$C$776,СВЦЭМ!$A$33:$A$776,$A78,СВЦЭМ!$B$33:$B$776,C$47)+'СЕТ СН'!$G$9+СВЦЭМ!$D$10+'СЕТ СН'!$G$5-'СЕТ СН'!$G$17</f>
        <v>2716.8786840399998</v>
      </c>
      <c r="D78" s="36">
        <f>SUMIFS(СВЦЭМ!$C$33:$C$776,СВЦЭМ!$A$33:$A$776,$A78,СВЦЭМ!$B$33:$B$776,D$47)+'СЕТ СН'!$G$9+СВЦЭМ!$D$10+'СЕТ СН'!$G$5-'СЕТ СН'!$G$17</f>
        <v>2716.8786840399998</v>
      </c>
      <c r="E78" s="36">
        <f>SUMIFS(СВЦЭМ!$C$33:$C$776,СВЦЭМ!$A$33:$A$776,$A78,СВЦЭМ!$B$33:$B$776,E$47)+'СЕТ СН'!$G$9+СВЦЭМ!$D$10+'СЕТ СН'!$G$5-'СЕТ СН'!$G$17</f>
        <v>2716.8786840399998</v>
      </c>
      <c r="F78" s="36">
        <f>SUMIFS(СВЦЭМ!$C$33:$C$776,СВЦЭМ!$A$33:$A$776,$A78,СВЦЭМ!$B$33:$B$776,F$47)+'СЕТ СН'!$G$9+СВЦЭМ!$D$10+'СЕТ СН'!$G$5-'СЕТ СН'!$G$17</f>
        <v>2716.8786840399998</v>
      </c>
      <c r="G78" s="36">
        <f>SUMIFS(СВЦЭМ!$C$33:$C$776,СВЦЭМ!$A$33:$A$776,$A78,СВЦЭМ!$B$33:$B$776,G$47)+'СЕТ СН'!$G$9+СВЦЭМ!$D$10+'СЕТ СН'!$G$5-'СЕТ СН'!$G$17</f>
        <v>2716.8786840399998</v>
      </c>
      <c r="H78" s="36">
        <f>SUMIFS(СВЦЭМ!$C$33:$C$776,СВЦЭМ!$A$33:$A$776,$A78,СВЦЭМ!$B$33:$B$776,H$47)+'СЕТ СН'!$G$9+СВЦЭМ!$D$10+'СЕТ СН'!$G$5-'СЕТ СН'!$G$17</f>
        <v>2716.8786840399998</v>
      </c>
      <c r="I78" s="36">
        <f>SUMIFS(СВЦЭМ!$C$33:$C$776,СВЦЭМ!$A$33:$A$776,$A78,СВЦЭМ!$B$33:$B$776,I$47)+'СЕТ СН'!$G$9+СВЦЭМ!$D$10+'СЕТ СН'!$G$5-'СЕТ СН'!$G$17</f>
        <v>2716.8786840399998</v>
      </c>
      <c r="J78" s="36">
        <f>SUMIFS(СВЦЭМ!$C$33:$C$776,СВЦЭМ!$A$33:$A$776,$A78,СВЦЭМ!$B$33:$B$776,J$47)+'СЕТ СН'!$G$9+СВЦЭМ!$D$10+'СЕТ СН'!$G$5-'СЕТ СН'!$G$17</f>
        <v>2716.8786840399998</v>
      </c>
      <c r="K78" s="36">
        <f>SUMIFS(СВЦЭМ!$C$33:$C$776,СВЦЭМ!$A$33:$A$776,$A78,СВЦЭМ!$B$33:$B$776,K$47)+'СЕТ СН'!$G$9+СВЦЭМ!$D$10+'СЕТ СН'!$G$5-'СЕТ СН'!$G$17</f>
        <v>2716.8786840399998</v>
      </c>
      <c r="L78" s="36">
        <f>SUMIFS(СВЦЭМ!$C$33:$C$776,СВЦЭМ!$A$33:$A$776,$A78,СВЦЭМ!$B$33:$B$776,L$47)+'СЕТ СН'!$G$9+СВЦЭМ!$D$10+'СЕТ СН'!$G$5-'СЕТ СН'!$G$17</f>
        <v>2716.8786840399998</v>
      </c>
      <c r="M78" s="36">
        <f>SUMIFS(СВЦЭМ!$C$33:$C$776,СВЦЭМ!$A$33:$A$776,$A78,СВЦЭМ!$B$33:$B$776,M$47)+'СЕТ СН'!$G$9+СВЦЭМ!$D$10+'СЕТ СН'!$G$5-'СЕТ СН'!$G$17</f>
        <v>2716.8786840399998</v>
      </c>
      <c r="N78" s="36">
        <f>SUMIFS(СВЦЭМ!$C$33:$C$776,СВЦЭМ!$A$33:$A$776,$A78,СВЦЭМ!$B$33:$B$776,N$47)+'СЕТ СН'!$G$9+СВЦЭМ!$D$10+'СЕТ СН'!$G$5-'СЕТ СН'!$G$17</f>
        <v>2716.8786840399998</v>
      </c>
      <c r="O78" s="36">
        <f>SUMIFS(СВЦЭМ!$C$33:$C$776,СВЦЭМ!$A$33:$A$776,$A78,СВЦЭМ!$B$33:$B$776,O$47)+'СЕТ СН'!$G$9+СВЦЭМ!$D$10+'СЕТ СН'!$G$5-'СЕТ СН'!$G$17</f>
        <v>2716.8786840399998</v>
      </c>
      <c r="P78" s="36">
        <f>SUMIFS(СВЦЭМ!$C$33:$C$776,СВЦЭМ!$A$33:$A$776,$A78,СВЦЭМ!$B$33:$B$776,P$47)+'СЕТ СН'!$G$9+СВЦЭМ!$D$10+'СЕТ СН'!$G$5-'СЕТ СН'!$G$17</f>
        <v>2716.8786840399998</v>
      </c>
      <c r="Q78" s="36">
        <f>SUMIFS(СВЦЭМ!$C$33:$C$776,СВЦЭМ!$A$33:$A$776,$A78,СВЦЭМ!$B$33:$B$776,Q$47)+'СЕТ СН'!$G$9+СВЦЭМ!$D$10+'СЕТ СН'!$G$5-'СЕТ СН'!$G$17</f>
        <v>2716.8786840399998</v>
      </c>
      <c r="R78" s="36">
        <f>SUMIFS(СВЦЭМ!$C$33:$C$776,СВЦЭМ!$A$33:$A$776,$A78,СВЦЭМ!$B$33:$B$776,R$47)+'СЕТ СН'!$G$9+СВЦЭМ!$D$10+'СЕТ СН'!$G$5-'СЕТ СН'!$G$17</f>
        <v>2716.8786840399998</v>
      </c>
      <c r="S78" s="36">
        <f>SUMIFS(СВЦЭМ!$C$33:$C$776,СВЦЭМ!$A$33:$A$776,$A78,СВЦЭМ!$B$33:$B$776,S$47)+'СЕТ СН'!$G$9+СВЦЭМ!$D$10+'СЕТ СН'!$G$5-'СЕТ СН'!$G$17</f>
        <v>2716.8786840399998</v>
      </c>
      <c r="T78" s="36">
        <f>SUMIFS(СВЦЭМ!$C$33:$C$776,СВЦЭМ!$A$33:$A$776,$A78,СВЦЭМ!$B$33:$B$776,T$47)+'СЕТ СН'!$G$9+СВЦЭМ!$D$10+'СЕТ СН'!$G$5-'СЕТ СН'!$G$17</f>
        <v>2716.8786840399998</v>
      </c>
      <c r="U78" s="36">
        <f>SUMIFS(СВЦЭМ!$C$33:$C$776,СВЦЭМ!$A$33:$A$776,$A78,СВЦЭМ!$B$33:$B$776,U$47)+'СЕТ СН'!$G$9+СВЦЭМ!$D$10+'СЕТ СН'!$G$5-'СЕТ СН'!$G$17</f>
        <v>2716.8786840399998</v>
      </c>
      <c r="V78" s="36">
        <f>SUMIFS(СВЦЭМ!$C$33:$C$776,СВЦЭМ!$A$33:$A$776,$A78,СВЦЭМ!$B$33:$B$776,V$47)+'СЕТ СН'!$G$9+СВЦЭМ!$D$10+'СЕТ СН'!$G$5-'СЕТ СН'!$G$17</f>
        <v>2716.8786840399998</v>
      </c>
      <c r="W78" s="36">
        <f>SUMIFS(СВЦЭМ!$C$33:$C$776,СВЦЭМ!$A$33:$A$776,$A78,СВЦЭМ!$B$33:$B$776,W$47)+'СЕТ СН'!$G$9+СВЦЭМ!$D$10+'СЕТ СН'!$G$5-'СЕТ СН'!$G$17</f>
        <v>2716.8786840399998</v>
      </c>
      <c r="X78" s="36">
        <f>SUMIFS(СВЦЭМ!$C$33:$C$776,СВЦЭМ!$A$33:$A$776,$A78,СВЦЭМ!$B$33:$B$776,X$47)+'СЕТ СН'!$G$9+СВЦЭМ!$D$10+'СЕТ СН'!$G$5-'СЕТ СН'!$G$17</f>
        <v>2716.8786840399998</v>
      </c>
      <c r="Y78" s="36">
        <f>SUMIFS(СВЦЭМ!$C$33:$C$776,СВЦЭМ!$A$33:$A$776,$A78,СВЦЭМ!$B$33:$B$776,Y$47)+'СЕТ СН'!$G$9+СВЦЭМ!$D$10+'СЕТ СН'!$G$5-'СЕТ СН'!$G$17</f>
        <v>2716.8786840399998</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2"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01.09.2020</v>
      </c>
      <c r="B84" s="36">
        <f>SUMIFS(СВЦЭМ!$C$33:$C$776,СВЦЭМ!$A$33:$A$776,$A84,СВЦЭМ!$B$33:$B$776,B$83)+'СЕТ СН'!$H$9+СВЦЭМ!$D$10+'СЕТ СН'!$H$5-'СЕТ СН'!$H$17</f>
        <v>3601.9698409500002</v>
      </c>
      <c r="C84" s="36">
        <f>SUMIFS(СВЦЭМ!$C$33:$C$776,СВЦЭМ!$A$33:$A$776,$A84,СВЦЭМ!$B$33:$B$776,C$83)+'СЕТ СН'!$H$9+СВЦЭМ!$D$10+'СЕТ СН'!$H$5-'СЕТ СН'!$H$17</f>
        <v>3654.45670703</v>
      </c>
      <c r="D84" s="36">
        <f>SUMIFS(СВЦЭМ!$C$33:$C$776,СВЦЭМ!$A$33:$A$776,$A84,СВЦЭМ!$B$33:$B$776,D$83)+'СЕТ СН'!$H$9+СВЦЭМ!$D$10+'СЕТ СН'!$H$5-'СЕТ СН'!$H$17</f>
        <v>3674.5854207100001</v>
      </c>
      <c r="E84" s="36">
        <f>SUMIFS(СВЦЭМ!$C$33:$C$776,СВЦЭМ!$A$33:$A$776,$A84,СВЦЭМ!$B$33:$B$776,E$83)+'СЕТ СН'!$H$9+СВЦЭМ!$D$10+'СЕТ СН'!$H$5-'СЕТ СН'!$H$17</f>
        <v>3689.9336469899999</v>
      </c>
      <c r="F84" s="36">
        <f>SUMIFS(СВЦЭМ!$C$33:$C$776,СВЦЭМ!$A$33:$A$776,$A84,СВЦЭМ!$B$33:$B$776,F$83)+'СЕТ СН'!$H$9+СВЦЭМ!$D$10+'СЕТ СН'!$H$5-'СЕТ СН'!$H$17</f>
        <v>3699.7740351100001</v>
      </c>
      <c r="G84" s="36">
        <f>SUMIFS(СВЦЭМ!$C$33:$C$776,СВЦЭМ!$A$33:$A$776,$A84,СВЦЭМ!$B$33:$B$776,G$83)+'СЕТ СН'!$H$9+СВЦЭМ!$D$10+'СЕТ СН'!$H$5-'СЕТ СН'!$H$17</f>
        <v>3700.7264643600001</v>
      </c>
      <c r="H84" s="36">
        <f>SUMIFS(СВЦЭМ!$C$33:$C$776,СВЦЭМ!$A$33:$A$776,$A84,СВЦЭМ!$B$33:$B$776,H$83)+'СЕТ СН'!$H$9+СВЦЭМ!$D$10+'СЕТ СН'!$H$5-'СЕТ СН'!$H$17</f>
        <v>3682.27765073</v>
      </c>
      <c r="I84" s="36">
        <f>SUMIFS(СВЦЭМ!$C$33:$C$776,СВЦЭМ!$A$33:$A$776,$A84,СВЦЭМ!$B$33:$B$776,I$83)+'СЕТ СН'!$H$9+СВЦЭМ!$D$10+'СЕТ СН'!$H$5-'СЕТ СН'!$H$17</f>
        <v>3644.85509976</v>
      </c>
      <c r="J84" s="36">
        <f>SUMIFS(СВЦЭМ!$C$33:$C$776,СВЦЭМ!$A$33:$A$776,$A84,СВЦЭМ!$B$33:$B$776,J$83)+'СЕТ СН'!$H$9+СВЦЭМ!$D$10+'СЕТ СН'!$H$5-'СЕТ СН'!$H$17</f>
        <v>3590.9274236599999</v>
      </c>
      <c r="K84" s="36">
        <f>SUMIFS(СВЦЭМ!$C$33:$C$776,СВЦЭМ!$A$33:$A$776,$A84,СВЦЭМ!$B$33:$B$776,K$83)+'СЕТ СН'!$H$9+СВЦЭМ!$D$10+'СЕТ СН'!$H$5-'СЕТ СН'!$H$17</f>
        <v>3571.9258823800001</v>
      </c>
      <c r="L84" s="36">
        <f>SUMIFS(СВЦЭМ!$C$33:$C$776,СВЦЭМ!$A$33:$A$776,$A84,СВЦЭМ!$B$33:$B$776,L$83)+'СЕТ СН'!$H$9+СВЦЭМ!$D$10+'СЕТ СН'!$H$5-'СЕТ СН'!$H$17</f>
        <v>3567.27920778</v>
      </c>
      <c r="M84" s="36">
        <f>SUMIFS(СВЦЭМ!$C$33:$C$776,СВЦЭМ!$A$33:$A$776,$A84,СВЦЭМ!$B$33:$B$776,M$83)+'СЕТ СН'!$H$9+СВЦЭМ!$D$10+'СЕТ СН'!$H$5-'СЕТ СН'!$H$17</f>
        <v>3572.9291927700001</v>
      </c>
      <c r="N84" s="36">
        <f>SUMIFS(СВЦЭМ!$C$33:$C$776,СВЦЭМ!$A$33:$A$776,$A84,СВЦЭМ!$B$33:$B$776,N$83)+'СЕТ СН'!$H$9+СВЦЭМ!$D$10+'СЕТ СН'!$H$5-'СЕТ СН'!$H$17</f>
        <v>3597.6671884699999</v>
      </c>
      <c r="O84" s="36">
        <f>SUMIFS(СВЦЭМ!$C$33:$C$776,СВЦЭМ!$A$33:$A$776,$A84,СВЦЭМ!$B$33:$B$776,O$83)+'СЕТ СН'!$H$9+СВЦЭМ!$D$10+'СЕТ СН'!$H$5-'СЕТ СН'!$H$17</f>
        <v>3595.4488984600002</v>
      </c>
      <c r="P84" s="36">
        <f>SUMIFS(СВЦЭМ!$C$33:$C$776,СВЦЭМ!$A$33:$A$776,$A84,СВЦЭМ!$B$33:$B$776,P$83)+'СЕТ СН'!$H$9+СВЦЭМ!$D$10+'СЕТ СН'!$H$5-'СЕТ СН'!$H$17</f>
        <v>3592.7294619700001</v>
      </c>
      <c r="Q84" s="36">
        <f>SUMIFS(СВЦЭМ!$C$33:$C$776,СВЦЭМ!$A$33:$A$776,$A84,СВЦЭМ!$B$33:$B$776,Q$83)+'СЕТ СН'!$H$9+СВЦЭМ!$D$10+'СЕТ СН'!$H$5-'СЕТ СН'!$H$17</f>
        <v>3597.55031216</v>
      </c>
      <c r="R84" s="36">
        <f>SUMIFS(СВЦЭМ!$C$33:$C$776,СВЦЭМ!$A$33:$A$776,$A84,СВЦЭМ!$B$33:$B$776,R$83)+'СЕТ СН'!$H$9+СВЦЭМ!$D$10+'СЕТ СН'!$H$5-'СЕТ СН'!$H$17</f>
        <v>3585.2265511700002</v>
      </c>
      <c r="S84" s="36">
        <f>SUMIFS(СВЦЭМ!$C$33:$C$776,СВЦЭМ!$A$33:$A$776,$A84,СВЦЭМ!$B$33:$B$776,S$83)+'СЕТ СН'!$H$9+СВЦЭМ!$D$10+'СЕТ СН'!$H$5-'СЕТ СН'!$H$17</f>
        <v>3591.9349855300002</v>
      </c>
      <c r="T84" s="36">
        <f>SUMIFS(СВЦЭМ!$C$33:$C$776,СВЦЭМ!$A$33:$A$776,$A84,СВЦЭМ!$B$33:$B$776,T$83)+'СЕТ СН'!$H$9+СВЦЭМ!$D$10+'СЕТ СН'!$H$5-'СЕТ СН'!$H$17</f>
        <v>3584.3545794900001</v>
      </c>
      <c r="U84" s="36">
        <f>SUMIFS(СВЦЭМ!$C$33:$C$776,СВЦЭМ!$A$33:$A$776,$A84,СВЦЭМ!$B$33:$B$776,U$83)+'СЕТ СН'!$H$9+СВЦЭМ!$D$10+'СЕТ СН'!$H$5-'СЕТ СН'!$H$17</f>
        <v>3579.5279653100001</v>
      </c>
      <c r="V84" s="36">
        <f>SUMIFS(СВЦЭМ!$C$33:$C$776,СВЦЭМ!$A$33:$A$776,$A84,СВЦЭМ!$B$33:$B$776,V$83)+'СЕТ СН'!$H$9+СВЦЭМ!$D$10+'СЕТ СН'!$H$5-'СЕТ СН'!$H$17</f>
        <v>3569.4523398800002</v>
      </c>
      <c r="W84" s="36">
        <f>SUMIFS(СВЦЭМ!$C$33:$C$776,СВЦЭМ!$A$33:$A$776,$A84,СВЦЭМ!$B$33:$B$776,W$83)+'СЕТ СН'!$H$9+СВЦЭМ!$D$10+'СЕТ СН'!$H$5-'СЕТ СН'!$H$17</f>
        <v>3555.0467124000002</v>
      </c>
      <c r="X84" s="36">
        <f>SUMIFS(СВЦЭМ!$C$33:$C$776,СВЦЭМ!$A$33:$A$776,$A84,СВЦЭМ!$B$33:$B$776,X$83)+'СЕТ СН'!$H$9+СВЦЭМ!$D$10+'СЕТ СН'!$H$5-'СЕТ СН'!$H$17</f>
        <v>3579.0725641899999</v>
      </c>
      <c r="Y84" s="36">
        <f>SUMIFS(СВЦЭМ!$C$33:$C$776,СВЦЭМ!$A$33:$A$776,$A84,СВЦЭМ!$B$33:$B$776,Y$83)+'СЕТ СН'!$H$9+СВЦЭМ!$D$10+'СЕТ СН'!$H$5-'СЕТ СН'!$H$17</f>
        <v>3643.70780302</v>
      </c>
    </row>
    <row r="85" spans="1:25" ht="15.75" x14ac:dyDescent="0.2">
      <c r="A85" s="35">
        <f>A84+1</f>
        <v>44076</v>
      </c>
      <c r="B85" s="36">
        <f>SUMIFS(СВЦЭМ!$C$33:$C$776,СВЦЭМ!$A$33:$A$776,$A85,СВЦЭМ!$B$33:$B$776,B$83)+'СЕТ СН'!$H$9+СВЦЭМ!$D$10+'СЕТ СН'!$H$5-'СЕТ СН'!$H$17</f>
        <v>3669.98243645</v>
      </c>
      <c r="C85" s="36">
        <f>SUMIFS(СВЦЭМ!$C$33:$C$776,СВЦЭМ!$A$33:$A$776,$A85,СВЦЭМ!$B$33:$B$776,C$83)+'СЕТ СН'!$H$9+СВЦЭМ!$D$10+'СЕТ СН'!$H$5-'СЕТ СН'!$H$17</f>
        <v>3729.4970078199999</v>
      </c>
      <c r="D85" s="36">
        <f>SUMIFS(СВЦЭМ!$C$33:$C$776,СВЦЭМ!$A$33:$A$776,$A85,СВЦЭМ!$B$33:$B$776,D$83)+'СЕТ СН'!$H$9+СВЦЭМ!$D$10+'СЕТ СН'!$H$5-'СЕТ СН'!$H$17</f>
        <v>3771.0069311300003</v>
      </c>
      <c r="E85" s="36">
        <f>SUMIFS(СВЦЭМ!$C$33:$C$776,СВЦЭМ!$A$33:$A$776,$A85,СВЦЭМ!$B$33:$B$776,E$83)+'СЕТ СН'!$H$9+СВЦЭМ!$D$10+'СЕТ СН'!$H$5-'СЕТ СН'!$H$17</f>
        <v>3788.3890057999997</v>
      </c>
      <c r="F85" s="36">
        <f>SUMIFS(СВЦЭМ!$C$33:$C$776,СВЦЭМ!$A$33:$A$776,$A85,СВЦЭМ!$B$33:$B$776,F$83)+'СЕТ СН'!$H$9+СВЦЭМ!$D$10+'СЕТ СН'!$H$5-'СЕТ СН'!$H$17</f>
        <v>3788.4250414899998</v>
      </c>
      <c r="G85" s="36">
        <f>SUMIFS(СВЦЭМ!$C$33:$C$776,СВЦЭМ!$A$33:$A$776,$A85,СВЦЭМ!$B$33:$B$776,G$83)+'СЕТ СН'!$H$9+СВЦЭМ!$D$10+'СЕТ СН'!$H$5-'СЕТ СН'!$H$17</f>
        <v>3757.3319732999998</v>
      </c>
      <c r="H85" s="36">
        <f>SUMIFS(СВЦЭМ!$C$33:$C$776,СВЦЭМ!$A$33:$A$776,$A85,СВЦЭМ!$B$33:$B$776,H$83)+'СЕТ СН'!$H$9+СВЦЭМ!$D$10+'СЕТ СН'!$H$5-'СЕТ СН'!$H$17</f>
        <v>3709.7976897399999</v>
      </c>
      <c r="I85" s="36">
        <f>SUMIFS(СВЦЭМ!$C$33:$C$776,СВЦЭМ!$A$33:$A$776,$A85,СВЦЭМ!$B$33:$B$776,I$83)+'СЕТ СН'!$H$9+СВЦЭМ!$D$10+'СЕТ СН'!$H$5-'СЕТ СН'!$H$17</f>
        <v>3637.5227434100002</v>
      </c>
      <c r="J85" s="36">
        <f>SUMIFS(СВЦЭМ!$C$33:$C$776,СВЦЭМ!$A$33:$A$776,$A85,СВЦЭМ!$B$33:$B$776,J$83)+'СЕТ СН'!$H$9+СВЦЭМ!$D$10+'СЕТ СН'!$H$5-'СЕТ СН'!$H$17</f>
        <v>3574.85390813</v>
      </c>
      <c r="K85" s="36">
        <f>SUMIFS(СВЦЭМ!$C$33:$C$776,СВЦЭМ!$A$33:$A$776,$A85,СВЦЭМ!$B$33:$B$776,K$83)+'СЕТ СН'!$H$9+СВЦЭМ!$D$10+'СЕТ СН'!$H$5-'СЕТ СН'!$H$17</f>
        <v>3573.6108173699999</v>
      </c>
      <c r="L85" s="36">
        <f>SUMIFS(СВЦЭМ!$C$33:$C$776,СВЦЭМ!$A$33:$A$776,$A85,СВЦЭМ!$B$33:$B$776,L$83)+'СЕТ СН'!$H$9+СВЦЭМ!$D$10+'СЕТ СН'!$H$5-'СЕТ СН'!$H$17</f>
        <v>3579.6958191100002</v>
      </c>
      <c r="M85" s="36">
        <f>SUMIFS(СВЦЭМ!$C$33:$C$776,СВЦЭМ!$A$33:$A$776,$A85,СВЦЭМ!$B$33:$B$776,M$83)+'СЕТ СН'!$H$9+СВЦЭМ!$D$10+'СЕТ СН'!$H$5-'СЕТ СН'!$H$17</f>
        <v>3581.0306417500001</v>
      </c>
      <c r="N85" s="36">
        <f>SUMIFS(СВЦЭМ!$C$33:$C$776,СВЦЭМ!$A$33:$A$776,$A85,СВЦЭМ!$B$33:$B$776,N$83)+'СЕТ СН'!$H$9+СВЦЭМ!$D$10+'СЕТ СН'!$H$5-'СЕТ СН'!$H$17</f>
        <v>3592.6984504000002</v>
      </c>
      <c r="O85" s="36">
        <f>SUMIFS(СВЦЭМ!$C$33:$C$776,СВЦЭМ!$A$33:$A$776,$A85,СВЦЭМ!$B$33:$B$776,O$83)+'СЕТ СН'!$H$9+СВЦЭМ!$D$10+'СЕТ СН'!$H$5-'СЕТ СН'!$H$17</f>
        <v>3597.70944792</v>
      </c>
      <c r="P85" s="36">
        <f>SUMIFS(СВЦЭМ!$C$33:$C$776,СВЦЭМ!$A$33:$A$776,$A85,СВЦЭМ!$B$33:$B$776,P$83)+'СЕТ СН'!$H$9+СВЦЭМ!$D$10+'СЕТ СН'!$H$5-'СЕТ СН'!$H$17</f>
        <v>3602.60848046</v>
      </c>
      <c r="Q85" s="36">
        <f>SUMIFS(СВЦЭМ!$C$33:$C$776,СВЦЭМ!$A$33:$A$776,$A85,СВЦЭМ!$B$33:$B$776,Q$83)+'СЕТ СН'!$H$9+СВЦЭМ!$D$10+'СЕТ СН'!$H$5-'СЕТ СН'!$H$17</f>
        <v>3601.19412788</v>
      </c>
      <c r="R85" s="36">
        <f>SUMIFS(СВЦЭМ!$C$33:$C$776,СВЦЭМ!$A$33:$A$776,$A85,СВЦЭМ!$B$33:$B$776,R$83)+'СЕТ СН'!$H$9+СВЦЭМ!$D$10+'СЕТ СН'!$H$5-'СЕТ СН'!$H$17</f>
        <v>3591.97874013</v>
      </c>
      <c r="S85" s="36">
        <f>SUMIFS(СВЦЭМ!$C$33:$C$776,СВЦЭМ!$A$33:$A$776,$A85,СВЦЭМ!$B$33:$B$776,S$83)+'СЕТ СН'!$H$9+СВЦЭМ!$D$10+'СЕТ СН'!$H$5-'СЕТ СН'!$H$17</f>
        <v>3589.3266067100003</v>
      </c>
      <c r="T85" s="36">
        <f>SUMIFS(СВЦЭМ!$C$33:$C$776,СВЦЭМ!$A$33:$A$776,$A85,СВЦЭМ!$B$33:$B$776,T$83)+'СЕТ СН'!$H$9+СВЦЭМ!$D$10+'СЕТ СН'!$H$5-'СЕТ СН'!$H$17</f>
        <v>3545.87215474</v>
      </c>
      <c r="U85" s="36">
        <f>SUMIFS(СВЦЭМ!$C$33:$C$776,СВЦЭМ!$A$33:$A$776,$A85,СВЦЭМ!$B$33:$B$776,U$83)+'СЕТ СН'!$H$9+СВЦЭМ!$D$10+'СЕТ СН'!$H$5-'СЕТ СН'!$H$17</f>
        <v>3524.4045356900001</v>
      </c>
      <c r="V85" s="36">
        <f>SUMIFS(СВЦЭМ!$C$33:$C$776,СВЦЭМ!$A$33:$A$776,$A85,СВЦЭМ!$B$33:$B$776,V$83)+'СЕТ СН'!$H$9+СВЦЭМ!$D$10+'СЕТ СН'!$H$5-'СЕТ СН'!$H$17</f>
        <v>3509.5573182400003</v>
      </c>
      <c r="W85" s="36">
        <f>SUMIFS(СВЦЭМ!$C$33:$C$776,СВЦЭМ!$A$33:$A$776,$A85,СВЦЭМ!$B$33:$B$776,W$83)+'СЕТ СН'!$H$9+СВЦЭМ!$D$10+'СЕТ СН'!$H$5-'СЕТ СН'!$H$17</f>
        <v>3513.4707682100002</v>
      </c>
      <c r="X85" s="36">
        <f>SUMIFS(СВЦЭМ!$C$33:$C$776,СВЦЭМ!$A$33:$A$776,$A85,СВЦЭМ!$B$33:$B$776,X$83)+'СЕТ СН'!$H$9+СВЦЭМ!$D$10+'СЕТ СН'!$H$5-'СЕТ СН'!$H$17</f>
        <v>3567.1102789300003</v>
      </c>
      <c r="Y85" s="36">
        <f>SUMIFS(СВЦЭМ!$C$33:$C$776,СВЦЭМ!$A$33:$A$776,$A85,СВЦЭМ!$B$33:$B$776,Y$83)+'СЕТ СН'!$H$9+СВЦЭМ!$D$10+'СЕТ СН'!$H$5-'СЕТ СН'!$H$17</f>
        <v>3601.6117836399999</v>
      </c>
    </row>
    <row r="86" spans="1:25" ht="15.75" x14ac:dyDescent="0.2">
      <c r="A86" s="35">
        <f t="shared" ref="A86:A114" si="2">A85+1</f>
        <v>44077</v>
      </c>
      <c r="B86" s="36">
        <f>SUMIFS(СВЦЭМ!$C$33:$C$776,СВЦЭМ!$A$33:$A$776,$A86,СВЦЭМ!$B$33:$B$776,B$83)+'СЕТ СН'!$H$9+СВЦЭМ!$D$10+'СЕТ СН'!$H$5-'СЕТ СН'!$H$17</f>
        <v>3700.0949236900001</v>
      </c>
      <c r="C86" s="36">
        <f>SUMIFS(СВЦЭМ!$C$33:$C$776,СВЦЭМ!$A$33:$A$776,$A86,СВЦЭМ!$B$33:$B$776,C$83)+'СЕТ СН'!$H$9+СВЦЭМ!$D$10+'СЕТ СН'!$H$5-'СЕТ СН'!$H$17</f>
        <v>3726.2339575699998</v>
      </c>
      <c r="D86" s="36">
        <f>SUMIFS(СВЦЭМ!$C$33:$C$776,СВЦЭМ!$A$33:$A$776,$A86,СВЦЭМ!$B$33:$B$776,D$83)+'СЕТ СН'!$H$9+СВЦЭМ!$D$10+'СЕТ СН'!$H$5-'СЕТ СН'!$H$17</f>
        <v>3709.4905484599999</v>
      </c>
      <c r="E86" s="36">
        <f>SUMIFS(СВЦЭМ!$C$33:$C$776,СВЦЭМ!$A$33:$A$776,$A86,СВЦЭМ!$B$33:$B$776,E$83)+'СЕТ СН'!$H$9+СВЦЭМ!$D$10+'СЕТ СН'!$H$5-'СЕТ СН'!$H$17</f>
        <v>3707.4164308700001</v>
      </c>
      <c r="F86" s="36">
        <f>SUMIFS(СВЦЭМ!$C$33:$C$776,СВЦЭМ!$A$33:$A$776,$A86,СВЦЭМ!$B$33:$B$776,F$83)+'СЕТ СН'!$H$9+СВЦЭМ!$D$10+'СЕТ СН'!$H$5-'СЕТ СН'!$H$17</f>
        <v>3705.9590097400001</v>
      </c>
      <c r="G86" s="36">
        <f>SUMIFS(СВЦЭМ!$C$33:$C$776,СВЦЭМ!$A$33:$A$776,$A86,СВЦЭМ!$B$33:$B$776,G$83)+'СЕТ СН'!$H$9+СВЦЭМ!$D$10+'СЕТ СН'!$H$5-'СЕТ СН'!$H$17</f>
        <v>3711.8728833700002</v>
      </c>
      <c r="H86" s="36">
        <f>SUMIFS(СВЦЭМ!$C$33:$C$776,СВЦЭМ!$A$33:$A$776,$A86,СВЦЭМ!$B$33:$B$776,H$83)+'СЕТ СН'!$H$9+СВЦЭМ!$D$10+'СЕТ СН'!$H$5-'СЕТ СН'!$H$17</f>
        <v>3695.0836064</v>
      </c>
      <c r="I86" s="36">
        <f>SUMIFS(СВЦЭМ!$C$33:$C$776,СВЦЭМ!$A$33:$A$776,$A86,СВЦЭМ!$B$33:$B$776,I$83)+'СЕТ СН'!$H$9+СВЦЭМ!$D$10+'СЕТ СН'!$H$5-'СЕТ СН'!$H$17</f>
        <v>3624.2195083900001</v>
      </c>
      <c r="J86" s="36">
        <f>SUMIFS(СВЦЭМ!$C$33:$C$776,СВЦЭМ!$A$33:$A$776,$A86,СВЦЭМ!$B$33:$B$776,J$83)+'СЕТ СН'!$H$9+СВЦЭМ!$D$10+'СЕТ СН'!$H$5-'СЕТ СН'!$H$17</f>
        <v>3606.5121185400003</v>
      </c>
      <c r="K86" s="36">
        <f>SUMIFS(СВЦЭМ!$C$33:$C$776,СВЦЭМ!$A$33:$A$776,$A86,СВЦЭМ!$B$33:$B$776,K$83)+'СЕТ СН'!$H$9+СВЦЭМ!$D$10+'СЕТ СН'!$H$5-'СЕТ СН'!$H$17</f>
        <v>3640.0568755899999</v>
      </c>
      <c r="L86" s="36">
        <f>SUMIFS(СВЦЭМ!$C$33:$C$776,СВЦЭМ!$A$33:$A$776,$A86,СВЦЭМ!$B$33:$B$776,L$83)+'СЕТ СН'!$H$9+СВЦЭМ!$D$10+'СЕТ СН'!$H$5-'СЕТ СН'!$H$17</f>
        <v>3627.65092869</v>
      </c>
      <c r="M86" s="36">
        <f>SUMIFS(СВЦЭМ!$C$33:$C$776,СВЦЭМ!$A$33:$A$776,$A86,СВЦЭМ!$B$33:$B$776,M$83)+'СЕТ СН'!$H$9+СВЦЭМ!$D$10+'СЕТ СН'!$H$5-'СЕТ СН'!$H$17</f>
        <v>3643.47786146</v>
      </c>
      <c r="N86" s="36">
        <f>SUMIFS(СВЦЭМ!$C$33:$C$776,СВЦЭМ!$A$33:$A$776,$A86,СВЦЭМ!$B$33:$B$776,N$83)+'СЕТ СН'!$H$9+СВЦЭМ!$D$10+'СЕТ СН'!$H$5-'СЕТ СН'!$H$17</f>
        <v>3650.6245146700003</v>
      </c>
      <c r="O86" s="36">
        <f>SUMIFS(СВЦЭМ!$C$33:$C$776,СВЦЭМ!$A$33:$A$776,$A86,СВЦЭМ!$B$33:$B$776,O$83)+'СЕТ СН'!$H$9+СВЦЭМ!$D$10+'СЕТ СН'!$H$5-'СЕТ СН'!$H$17</f>
        <v>3650.3015755000001</v>
      </c>
      <c r="P86" s="36">
        <f>SUMIFS(СВЦЭМ!$C$33:$C$776,СВЦЭМ!$A$33:$A$776,$A86,СВЦЭМ!$B$33:$B$776,P$83)+'СЕТ СН'!$H$9+СВЦЭМ!$D$10+'СЕТ СН'!$H$5-'СЕТ СН'!$H$17</f>
        <v>3655.8561403600002</v>
      </c>
      <c r="Q86" s="36">
        <f>SUMIFS(СВЦЭМ!$C$33:$C$776,СВЦЭМ!$A$33:$A$776,$A86,СВЦЭМ!$B$33:$B$776,Q$83)+'СЕТ СН'!$H$9+СВЦЭМ!$D$10+'СЕТ СН'!$H$5-'СЕТ СН'!$H$17</f>
        <v>3652.9175408800002</v>
      </c>
      <c r="R86" s="36">
        <f>SUMIFS(СВЦЭМ!$C$33:$C$776,СВЦЭМ!$A$33:$A$776,$A86,СВЦЭМ!$B$33:$B$776,R$83)+'СЕТ СН'!$H$9+СВЦЭМ!$D$10+'СЕТ СН'!$H$5-'СЕТ СН'!$H$17</f>
        <v>3647.4391877899998</v>
      </c>
      <c r="S86" s="36">
        <f>SUMIFS(СВЦЭМ!$C$33:$C$776,СВЦЭМ!$A$33:$A$776,$A86,СВЦЭМ!$B$33:$B$776,S$83)+'СЕТ СН'!$H$9+СВЦЭМ!$D$10+'СЕТ СН'!$H$5-'СЕТ СН'!$H$17</f>
        <v>3648.1417520700002</v>
      </c>
      <c r="T86" s="36">
        <f>SUMIFS(СВЦЭМ!$C$33:$C$776,СВЦЭМ!$A$33:$A$776,$A86,СВЦЭМ!$B$33:$B$776,T$83)+'СЕТ СН'!$H$9+СВЦЭМ!$D$10+'СЕТ СН'!$H$5-'СЕТ СН'!$H$17</f>
        <v>3607.29559961</v>
      </c>
      <c r="U86" s="36">
        <f>SUMIFS(СВЦЭМ!$C$33:$C$776,СВЦЭМ!$A$33:$A$776,$A86,СВЦЭМ!$B$33:$B$776,U$83)+'СЕТ СН'!$H$9+СВЦЭМ!$D$10+'СЕТ СН'!$H$5-'СЕТ СН'!$H$17</f>
        <v>3589.0062935000001</v>
      </c>
      <c r="V86" s="36">
        <f>SUMIFS(СВЦЭМ!$C$33:$C$776,СВЦЭМ!$A$33:$A$776,$A86,СВЦЭМ!$B$33:$B$776,V$83)+'СЕТ СН'!$H$9+СВЦЭМ!$D$10+'СЕТ СН'!$H$5-'СЕТ СН'!$H$17</f>
        <v>3589.4612674499999</v>
      </c>
      <c r="W86" s="36">
        <f>SUMIFS(СВЦЭМ!$C$33:$C$776,СВЦЭМ!$A$33:$A$776,$A86,СВЦЭМ!$B$33:$B$776,W$83)+'СЕТ СН'!$H$9+СВЦЭМ!$D$10+'СЕТ СН'!$H$5-'СЕТ СН'!$H$17</f>
        <v>3583.4914562600002</v>
      </c>
      <c r="X86" s="36">
        <f>SUMIFS(СВЦЭМ!$C$33:$C$776,СВЦЭМ!$A$33:$A$776,$A86,СВЦЭМ!$B$33:$B$776,X$83)+'СЕТ СН'!$H$9+СВЦЭМ!$D$10+'СЕТ СН'!$H$5-'СЕТ СН'!$H$17</f>
        <v>3640.88486435</v>
      </c>
      <c r="Y86" s="36">
        <f>SUMIFS(СВЦЭМ!$C$33:$C$776,СВЦЭМ!$A$33:$A$776,$A86,СВЦЭМ!$B$33:$B$776,Y$83)+'СЕТ СН'!$H$9+СВЦЭМ!$D$10+'СЕТ СН'!$H$5-'СЕТ СН'!$H$17</f>
        <v>3643.61256946</v>
      </c>
    </row>
    <row r="87" spans="1:25" ht="15.75" x14ac:dyDescent="0.2">
      <c r="A87" s="35">
        <f t="shared" si="2"/>
        <v>44078</v>
      </c>
      <c r="B87" s="36">
        <f>SUMIFS(СВЦЭМ!$C$33:$C$776,СВЦЭМ!$A$33:$A$776,$A87,СВЦЭМ!$B$33:$B$776,B$83)+'СЕТ СН'!$H$9+СВЦЭМ!$D$10+'СЕТ СН'!$H$5-'СЕТ СН'!$H$17</f>
        <v>3726.5590584800002</v>
      </c>
      <c r="C87" s="36">
        <f>SUMIFS(СВЦЭМ!$C$33:$C$776,СВЦЭМ!$A$33:$A$776,$A87,СВЦЭМ!$B$33:$B$776,C$83)+'СЕТ СН'!$H$9+СВЦЭМ!$D$10+'СЕТ СН'!$H$5-'СЕТ СН'!$H$17</f>
        <v>3729.7255107000001</v>
      </c>
      <c r="D87" s="36">
        <f>SUMIFS(СВЦЭМ!$C$33:$C$776,СВЦЭМ!$A$33:$A$776,$A87,СВЦЭМ!$B$33:$B$776,D$83)+'СЕТ СН'!$H$9+СВЦЭМ!$D$10+'СЕТ СН'!$H$5-'СЕТ СН'!$H$17</f>
        <v>3704.95791865</v>
      </c>
      <c r="E87" s="36">
        <f>SUMIFS(СВЦЭМ!$C$33:$C$776,СВЦЭМ!$A$33:$A$776,$A87,СВЦЭМ!$B$33:$B$776,E$83)+'СЕТ СН'!$H$9+СВЦЭМ!$D$10+'СЕТ СН'!$H$5-'СЕТ СН'!$H$17</f>
        <v>3702.8461203500001</v>
      </c>
      <c r="F87" s="36">
        <f>SUMIFS(СВЦЭМ!$C$33:$C$776,СВЦЭМ!$A$33:$A$776,$A87,СВЦЭМ!$B$33:$B$776,F$83)+'СЕТ СН'!$H$9+СВЦЭМ!$D$10+'СЕТ СН'!$H$5-'СЕТ СН'!$H$17</f>
        <v>3706.4859123900001</v>
      </c>
      <c r="G87" s="36">
        <f>SUMIFS(СВЦЭМ!$C$33:$C$776,СВЦЭМ!$A$33:$A$776,$A87,СВЦЭМ!$B$33:$B$776,G$83)+'СЕТ СН'!$H$9+СВЦЭМ!$D$10+'СЕТ СН'!$H$5-'СЕТ СН'!$H$17</f>
        <v>3708.3366427400001</v>
      </c>
      <c r="H87" s="36">
        <f>SUMIFS(СВЦЭМ!$C$33:$C$776,СВЦЭМ!$A$33:$A$776,$A87,СВЦЭМ!$B$33:$B$776,H$83)+'СЕТ СН'!$H$9+СВЦЭМ!$D$10+'СЕТ СН'!$H$5-'СЕТ СН'!$H$17</f>
        <v>3694.2080016700002</v>
      </c>
      <c r="I87" s="36">
        <f>SUMIFS(СВЦЭМ!$C$33:$C$776,СВЦЭМ!$A$33:$A$776,$A87,СВЦЭМ!$B$33:$B$776,I$83)+'СЕТ СН'!$H$9+СВЦЭМ!$D$10+'СЕТ СН'!$H$5-'СЕТ СН'!$H$17</f>
        <v>3652.6185176899999</v>
      </c>
      <c r="J87" s="36">
        <f>SUMIFS(СВЦЭМ!$C$33:$C$776,СВЦЭМ!$A$33:$A$776,$A87,СВЦЭМ!$B$33:$B$776,J$83)+'СЕТ СН'!$H$9+СВЦЭМ!$D$10+'СЕТ СН'!$H$5-'СЕТ СН'!$H$17</f>
        <v>3642.5032391100003</v>
      </c>
      <c r="K87" s="36">
        <f>SUMIFS(СВЦЭМ!$C$33:$C$776,СВЦЭМ!$A$33:$A$776,$A87,СВЦЭМ!$B$33:$B$776,K$83)+'СЕТ СН'!$H$9+СВЦЭМ!$D$10+'СЕТ СН'!$H$5-'СЕТ СН'!$H$17</f>
        <v>3604.3038007499999</v>
      </c>
      <c r="L87" s="36">
        <f>SUMIFS(СВЦЭМ!$C$33:$C$776,СВЦЭМ!$A$33:$A$776,$A87,СВЦЭМ!$B$33:$B$776,L$83)+'СЕТ СН'!$H$9+СВЦЭМ!$D$10+'СЕТ СН'!$H$5-'СЕТ СН'!$H$17</f>
        <v>3598.20553092</v>
      </c>
      <c r="M87" s="36">
        <f>SUMIFS(СВЦЭМ!$C$33:$C$776,СВЦЭМ!$A$33:$A$776,$A87,СВЦЭМ!$B$33:$B$776,M$83)+'СЕТ СН'!$H$9+СВЦЭМ!$D$10+'СЕТ СН'!$H$5-'СЕТ СН'!$H$17</f>
        <v>3592.88204455</v>
      </c>
      <c r="N87" s="36">
        <f>SUMIFS(СВЦЭМ!$C$33:$C$776,СВЦЭМ!$A$33:$A$776,$A87,СВЦЭМ!$B$33:$B$776,N$83)+'СЕТ СН'!$H$9+СВЦЭМ!$D$10+'СЕТ СН'!$H$5-'СЕТ СН'!$H$17</f>
        <v>3613.2004385499999</v>
      </c>
      <c r="O87" s="36">
        <f>SUMIFS(СВЦЭМ!$C$33:$C$776,СВЦЭМ!$A$33:$A$776,$A87,СВЦЭМ!$B$33:$B$776,O$83)+'СЕТ СН'!$H$9+СВЦЭМ!$D$10+'СЕТ СН'!$H$5-'СЕТ СН'!$H$17</f>
        <v>3636.1375390100002</v>
      </c>
      <c r="P87" s="36">
        <f>SUMIFS(СВЦЭМ!$C$33:$C$776,СВЦЭМ!$A$33:$A$776,$A87,СВЦЭМ!$B$33:$B$776,P$83)+'СЕТ СН'!$H$9+СВЦЭМ!$D$10+'СЕТ СН'!$H$5-'СЕТ СН'!$H$17</f>
        <v>3637.7305570399999</v>
      </c>
      <c r="Q87" s="36">
        <f>SUMIFS(СВЦЭМ!$C$33:$C$776,СВЦЭМ!$A$33:$A$776,$A87,СВЦЭМ!$B$33:$B$776,Q$83)+'СЕТ СН'!$H$9+СВЦЭМ!$D$10+'СЕТ СН'!$H$5-'СЕТ СН'!$H$17</f>
        <v>3622.7131657800001</v>
      </c>
      <c r="R87" s="36">
        <f>SUMIFS(СВЦЭМ!$C$33:$C$776,СВЦЭМ!$A$33:$A$776,$A87,СВЦЭМ!$B$33:$B$776,R$83)+'СЕТ СН'!$H$9+СВЦЭМ!$D$10+'СЕТ СН'!$H$5-'СЕТ СН'!$H$17</f>
        <v>3631.9255308800002</v>
      </c>
      <c r="S87" s="36">
        <f>SUMIFS(СВЦЭМ!$C$33:$C$776,СВЦЭМ!$A$33:$A$776,$A87,СВЦЭМ!$B$33:$B$776,S$83)+'СЕТ СН'!$H$9+СВЦЭМ!$D$10+'СЕТ СН'!$H$5-'СЕТ СН'!$H$17</f>
        <v>3645.2205631500001</v>
      </c>
      <c r="T87" s="36">
        <f>SUMIFS(СВЦЭМ!$C$33:$C$776,СВЦЭМ!$A$33:$A$776,$A87,СВЦЭМ!$B$33:$B$776,T$83)+'СЕТ СН'!$H$9+СВЦЭМ!$D$10+'СЕТ СН'!$H$5-'СЕТ СН'!$H$17</f>
        <v>3633.3427609099999</v>
      </c>
      <c r="U87" s="36">
        <f>SUMIFS(СВЦЭМ!$C$33:$C$776,СВЦЭМ!$A$33:$A$776,$A87,СВЦЭМ!$B$33:$B$776,U$83)+'СЕТ СН'!$H$9+СВЦЭМ!$D$10+'СЕТ СН'!$H$5-'СЕТ СН'!$H$17</f>
        <v>3610.5543939700001</v>
      </c>
      <c r="V87" s="36">
        <f>SUMIFS(СВЦЭМ!$C$33:$C$776,СВЦЭМ!$A$33:$A$776,$A87,СВЦЭМ!$B$33:$B$776,V$83)+'СЕТ СН'!$H$9+СВЦЭМ!$D$10+'СЕТ СН'!$H$5-'СЕТ СН'!$H$17</f>
        <v>3616.4074974</v>
      </c>
      <c r="W87" s="36">
        <f>SUMIFS(СВЦЭМ!$C$33:$C$776,СВЦЭМ!$A$33:$A$776,$A87,СВЦЭМ!$B$33:$B$776,W$83)+'СЕТ СН'!$H$9+СВЦЭМ!$D$10+'СЕТ СН'!$H$5-'СЕТ СН'!$H$17</f>
        <v>3625.9071414499999</v>
      </c>
      <c r="X87" s="36">
        <f>SUMIFS(СВЦЭМ!$C$33:$C$776,СВЦЭМ!$A$33:$A$776,$A87,СВЦЭМ!$B$33:$B$776,X$83)+'СЕТ СН'!$H$9+СВЦЭМ!$D$10+'СЕТ СН'!$H$5-'СЕТ СН'!$H$17</f>
        <v>3639.6770727100002</v>
      </c>
      <c r="Y87" s="36">
        <f>SUMIFS(СВЦЭМ!$C$33:$C$776,СВЦЭМ!$A$33:$A$776,$A87,СВЦЭМ!$B$33:$B$776,Y$83)+'СЕТ СН'!$H$9+СВЦЭМ!$D$10+'СЕТ СН'!$H$5-'СЕТ СН'!$H$17</f>
        <v>3665.2401479300001</v>
      </c>
    </row>
    <row r="88" spans="1:25" ht="15.75" x14ac:dyDescent="0.2">
      <c r="A88" s="35">
        <f t="shared" si="2"/>
        <v>44079</v>
      </c>
      <c r="B88" s="36">
        <f>SUMIFS(СВЦЭМ!$C$33:$C$776,СВЦЭМ!$A$33:$A$776,$A88,СВЦЭМ!$B$33:$B$776,B$83)+'СЕТ СН'!$H$9+СВЦЭМ!$D$10+'СЕТ СН'!$H$5-'СЕТ СН'!$H$17</f>
        <v>3686.2118436300002</v>
      </c>
      <c r="C88" s="36">
        <f>SUMIFS(СВЦЭМ!$C$33:$C$776,СВЦЭМ!$A$33:$A$776,$A88,СВЦЭМ!$B$33:$B$776,C$83)+'СЕТ СН'!$H$9+СВЦЭМ!$D$10+'СЕТ СН'!$H$5-'СЕТ СН'!$H$17</f>
        <v>3722.5752762500001</v>
      </c>
      <c r="D88" s="36">
        <f>SUMIFS(СВЦЭМ!$C$33:$C$776,СВЦЭМ!$A$33:$A$776,$A88,СВЦЭМ!$B$33:$B$776,D$83)+'СЕТ СН'!$H$9+СВЦЭМ!$D$10+'СЕТ СН'!$H$5-'СЕТ СН'!$H$17</f>
        <v>3718.0571373900002</v>
      </c>
      <c r="E88" s="36">
        <f>SUMIFS(СВЦЭМ!$C$33:$C$776,СВЦЭМ!$A$33:$A$776,$A88,СВЦЭМ!$B$33:$B$776,E$83)+'СЕТ СН'!$H$9+СВЦЭМ!$D$10+'СЕТ СН'!$H$5-'СЕТ СН'!$H$17</f>
        <v>3730.49666432</v>
      </c>
      <c r="F88" s="36">
        <f>SUMIFS(СВЦЭМ!$C$33:$C$776,СВЦЭМ!$A$33:$A$776,$A88,СВЦЭМ!$B$33:$B$776,F$83)+'СЕТ СН'!$H$9+СВЦЭМ!$D$10+'СЕТ СН'!$H$5-'СЕТ СН'!$H$17</f>
        <v>3737.6235387800002</v>
      </c>
      <c r="G88" s="36">
        <f>SUMIFS(СВЦЭМ!$C$33:$C$776,СВЦЭМ!$A$33:$A$776,$A88,СВЦЭМ!$B$33:$B$776,G$83)+'СЕТ СН'!$H$9+СВЦЭМ!$D$10+'СЕТ СН'!$H$5-'СЕТ СН'!$H$17</f>
        <v>3729.6619978399999</v>
      </c>
      <c r="H88" s="36">
        <f>SUMIFS(СВЦЭМ!$C$33:$C$776,СВЦЭМ!$A$33:$A$776,$A88,СВЦЭМ!$B$33:$B$776,H$83)+'СЕТ СН'!$H$9+СВЦЭМ!$D$10+'СЕТ СН'!$H$5-'СЕТ СН'!$H$17</f>
        <v>3721.83642891</v>
      </c>
      <c r="I88" s="36">
        <f>SUMIFS(СВЦЭМ!$C$33:$C$776,СВЦЭМ!$A$33:$A$776,$A88,СВЦЭМ!$B$33:$B$776,I$83)+'СЕТ СН'!$H$9+СВЦЭМ!$D$10+'СЕТ СН'!$H$5-'СЕТ СН'!$H$17</f>
        <v>3664.28986472</v>
      </c>
      <c r="J88" s="36">
        <f>SUMIFS(СВЦЭМ!$C$33:$C$776,СВЦЭМ!$A$33:$A$776,$A88,СВЦЭМ!$B$33:$B$776,J$83)+'СЕТ СН'!$H$9+СВЦЭМ!$D$10+'СЕТ СН'!$H$5-'СЕТ СН'!$H$17</f>
        <v>3655.1468571599999</v>
      </c>
      <c r="K88" s="36">
        <f>SUMIFS(СВЦЭМ!$C$33:$C$776,СВЦЭМ!$A$33:$A$776,$A88,СВЦЭМ!$B$33:$B$776,K$83)+'СЕТ СН'!$H$9+СВЦЭМ!$D$10+'СЕТ СН'!$H$5-'СЕТ СН'!$H$17</f>
        <v>3624.1196986700002</v>
      </c>
      <c r="L88" s="36">
        <f>SUMIFS(СВЦЭМ!$C$33:$C$776,СВЦЭМ!$A$33:$A$776,$A88,СВЦЭМ!$B$33:$B$776,L$83)+'СЕТ СН'!$H$9+СВЦЭМ!$D$10+'СЕТ СН'!$H$5-'СЕТ СН'!$H$17</f>
        <v>3598.38261143</v>
      </c>
      <c r="M88" s="36">
        <f>SUMIFS(СВЦЭМ!$C$33:$C$776,СВЦЭМ!$A$33:$A$776,$A88,СВЦЭМ!$B$33:$B$776,M$83)+'СЕТ СН'!$H$9+СВЦЭМ!$D$10+'СЕТ СН'!$H$5-'СЕТ СН'!$H$17</f>
        <v>3584.8980130300001</v>
      </c>
      <c r="N88" s="36">
        <f>SUMIFS(СВЦЭМ!$C$33:$C$776,СВЦЭМ!$A$33:$A$776,$A88,СВЦЭМ!$B$33:$B$776,N$83)+'СЕТ СН'!$H$9+СВЦЭМ!$D$10+'СЕТ СН'!$H$5-'СЕТ СН'!$H$17</f>
        <v>3593.9556662300001</v>
      </c>
      <c r="O88" s="36">
        <f>SUMIFS(СВЦЭМ!$C$33:$C$776,СВЦЭМ!$A$33:$A$776,$A88,СВЦЭМ!$B$33:$B$776,O$83)+'СЕТ СН'!$H$9+СВЦЭМ!$D$10+'СЕТ СН'!$H$5-'СЕТ СН'!$H$17</f>
        <v>3592.96403358</v>
      </c>
      <c r="P88" s="36">
        <f>SUMIFS(СВЦЭМ!$C$33:$C$776,СВЦЭМ!$A$33:$A$776,$A88,СВЦЭМ!$B$33:$B$776,P$83)+'СЕТ СН'!$H$9+СВЦЭМ!$D$10+'СЕТ СН'!$H$5-'СЕТ СН'!$H$17</f>
        <v>3588.5868045799998</v>
      </c>
      <c r="Q88" s="36">
        <f>SUMIFS(СВЦЭМ!$C$33:$C$776,СВЦЭМ!$A$33:$A$776,$A88,СВЦЭМ!$B$33:$B$776,Q$83)+'СЕТ СН'!$H$9+СВЦЭМ!$D$10+'СЕТ СН'!$H$5-'СЕТ СН'!$H$17</f>
        <v>3573.2447996999999</v>
      </c>
      <c r="R88" s="36">
        <f>SUMIFS(СВЦЭМ!$C$33:$C$776,СВЦЭМ!$A$33:$A$776,$A88,СВЦЭМ!$B$33:$B$776,R$83)+'СЕТ СН'!$H$9+СВЦЭМ!$D$10+'СЕТ СН'!$H$5-'СЕТ СН'!$H$17</f>
        <v>3592.5175970600003</v>
      </c>
      <c r="S88" s="36">
        <f>SUMIFS(СВЦЭМ!$C$33:$C$776,СВЦЭМ!$A$33:$A$776,$A88,СВЦЭМ!$B$33:$B$776,S$83)+'СЕТ СН'!$H$9+СВЦЭМ!$D$10+'СЕТ СН'!$H$5-'СЕТ СН'!$H$17</f>
        <v>3602.2068921300001</v>
      </c>
      <c r="T88" s="36">
        <f>SUMIFS(СВЦЭМ!$C$33:$C$776,СВЦЭМ!$A$33:$A$776,$A88,СВЦЭМ!$B$33:$B$776,T$83)+'СЕТ СН'!$H$9+СВЦЭМ!$D$10+'СЕТ СН'!$H$5-'СЕТ СН'!$H$17</f>
        <v>3595.0540081600002</v>
      </c>
      <c r="U88" s="36">
        <f>SUMIFS(СВЦЭМ!$C$33:$C$776,СВЦЭМ!$A$33:$A$776,$A88,СВЦЭМ!$B$33:$B$776,U$83)+'СЕТ СН'!$H$9+СВЦЭМ!$D$10+'СЕТ СН'!$H$5-'СЕТ СН'!$H$17</f>
        <v>3583.37773831</v>
      </c>
      <c r="V88" s="36">
        <f>SUMIFS(СВЦЭМ!$C$33:$C$776,СВЦЭМ!$A$33:$A$776,$A88,СВЦЭМ!$B$33:$B$776,V$83)+'СЕТ СН'!$H$9+СВЦЭМ!$D$10+'СЕТ СН'!$H$5-'СЕТ СН'!$H$17</f>
        <v>3587.1353069300003</v>
      </c>
      <c r="W88" s="36">
        <f>SUMIFS(СВЦЭМ!$C$33:$C$776,СВЦЭМ!$A$33:$A$776,$A88,СВЦЭМ!$B$33:$B$776,W$83)+'СЕТ СН'!$H$9+СВЦЭМ!$D$10+'СЕТ СН'!$H$5-'СЕТ СН'!$H$17</f>
        <v>3608.6399118600002</v>
      </c>
      <c r="X88" s="36">
        <f>SUMIFS(СВЦЭМ!$C$33:$C$776,СВЦЭМ!$A$33:$A$776,$A88,СВЦЭМ!$B$33:$B$776,X$83)+'СЕТ СН'!$H$9+СВЦЭМ!$D$10+'СЕТ СН'!$H$5-'СЕТ СН'!$H$17</f>
        <v>3602.3031634399999</v>
      </c>
      <c r="Y88" s="36">
        <f>SUMIFS(СВЦЭМ!$C$33:$C$776,СВЦЭМ!$A$33:$A$776,$A88,СВЦЭМ!$B$33:$B$776,Y$83)+'СЕТ СН'!$H$9+СВЦЭМ!$D$10+'СЕТ СН'!$H$5-'СЕТ СН'!$H$17</f>
        <v>3645.7704936199998</v>
      </c>
    </row>
    <row r="89" spans="1:25" ht="15.75" x14ac:dyDescent="0.2">
      <c r="A89" s="35">
        <f t="shared" si="2"/>
        <v>44080</v>
      </c>
      <c r="B89" s="36">
        <f>SUMIFS(СВЦЭМ!$C$33:$C$776,СВЦЭМ!$A$33:$A$776,$A89,СВЦЭМ!$B$33:$B$776,B$83)+'СЕТ СН'!$H$9+СВЦЭМ!$D$10+'СЕТ СН'!$H$5-'СЕТ СН'!$H$17</f>
        <v>3663.6460970500002</v>
      </c>
      <c r="C89" s="36">
        <f>SUMIFS(СВЦЭМ!$C$33:$C$776,СВЦЭМ!$A$33:$A$776,$A89,СВЦЭМ!$B$33:$B$776,C$83)+'СЕТ СН'!$H$9+СВЦЭМ!$D$10+'СЕТ СН'!$H$5-'СЕТ СН'!$H$17</f>
        <v>3693.50683974</v>
      </c>
      <c r="D89" s="36">
        <f>SUMIFS(СВЦЭМ!$C$33:$C$776,СВЦЭМ!$A$33:$A$776,$A89,СВЦЭМ!$B$33:$B$776,D$83)+'СЕТ СН'!$H$9+СВЦЭМ!$D$10+'СЕТ СН'!$H$5-'СЕТ СН'!$H$17</f>
        <v>3743.72583093</v>
      </c>
      <c r="E89" s="36">
        <f>SUMIFS(СВЦЭМ!$C$33:$C$776,СВЦЭМ!$A$33:$A$776,$A89,СВЦЭМ!$B$33:$B$776,E$83)+'СЕТ СН'!$H$9+СВЦЭМ!$D$10+'СЕТ СН'!$H$5-'СЕТ СН'!$H$17</f>
        <v>3792.9917151700001</v>
      </c>
      <c r="F89" s="36">
        <f>SUMIFS(СВЦЭМ!$C$33:$C$776,СВЦЭМ!$A$33:$A$776,$A89,СВЦЭМ!$B$33:$B$776,F$83)+'СЕТ СН'!$H$9+СВЦЭМ!$D$10+'СЕТ СН'!$H$5-'СЕТ СН'!$H$17</f>
        <v>3776.7415900100004</v>
      </c>
      <c r="G89" s="36">
        <f>SUMIFS(СВЦЭМ!$C$33:$C$776,СВЦЭМ!$A$33:$A$776,$A89,СВЦЭМ!$B$33:$B$776,G$83)+'СЕТ СН'!$H$9+СВЦЭМ!$D$10+'СЕТ СН'!$H$5-'СЕТ СН'!$H$17</f>
        <v>3784.26202822</v>
      </c>
      <c r="H89" s="36">
        <f>SUMIFS(СВЦЭМ!$C$33:$C$776,СВЦЭМ!$A$33:$A$776,$A89,СВЦЭМ!$B$33:$B$776,H$83)+'СЕТ СН'!$H$9+СВЦЭМ!$D$10+'СЕТ СН'!$H$5-'СЕТ СН'!$H$17</f>
        <v>3779.37163925</v>
      </c>
      <c r="I89" s="36">
        <f>SUMIFS(СВЦЭМ!$C$33:$C$776,СВЦЭМ!$A$33:$A$776,$A89,СВЦЭМ!$B$33:$B$776,I$83)+'СЕТ СН'!$H$9+СВЦЭМ!$D$10+'СЕТ СН'!$H$5-'СЕТ СН'!$H$17</f>
        <v>3673.72117738</v>
      </c>
      <c r="J89" s="36">
        <f>SUMIFS(СВЦЭМ!$C$33:$C$776,СВЦЭМ!$A$33:$A$776,$A89,СВЦЭМ!$B$33:$B$776,J$83)+'СЕТ СН'!$H$9+СВЦЭМ!$D$10+'СЕТ СН'!$H$5-'СЕТ СН'!$H$17</f>
        <v>3579.6853421200003</v>
      </c>
      <c r="K89" s="36">
        <f>SUMIFS(СВЦЭМ!$C$33:$C$776,СВЦЭМ!$A$33:$A$776,$A89,СВЦЭМ!$B$33:$B$776,K$83)+'СЕТ СН'!$H$9+СВЦЭМ!$D$10+'СЕТ СН'!$H$5-'СЕТ СН'!$H$17</f>
        <v>3477.2769909600001</v>
      </c>
      <c r="L89" s="36">
        <f>SUMIFS(СВЦЭМ!$C$33:$C$776,СВЦЭМ!$A$33:$A$776,$A89,СВЦЭМ!$B$33:$B$776,L$83)+'СЕТ СН'!$H$9+СВЦЭМ!$D$10+'СЕТ СН'!$H$5-'СЕТ СН'!$H$17</f>
        <v>3489.5246493</v>
      </c>
      <c r="M89" s="36">
        <f>SUMIFS(СВЦЭМ!$C$33:$C$776,СВЦЭМ!$A$33:$A$776,$A89,СВЦЭМ!$B$33:$B$776,M$83)+'СЕТ СН'!$H$9+СВЦЭМ!$D$10+'СЕТ СН'!$H$5-'СЕТ СН'!$H$17</f>
        <v>3484.5076240100002</v>
      </c>
      <c r="N89" s="36">
        <f>SUMIFS(СВЦЭМ!$C$33:$C$776,СВЦЭМ!$A$33:$A$776,$A89,СВЦЭМ!$B$33:$B$776,N$83)+'СЕТ СН'!$H$9+СВЦЭМ!$D$10+'СЕТ СН'!$H$5-'СЕТ СН'!$H$17</f>
        <v>3479.4393767299998</v>
      </c>
      <c r="O89" s="36">
        <f>SUMIFS(СВЦЭМ!$C$33:$C$776,СВЦЭМ!$A$33:$A$776,$A89,СВЦЭМ!$B$33:$B$776,O$83)+'СЕТ СН'!$H$9+СВЦЭМ!$D$10+'СЕТ СН'!$H$5-'СЕТ СН'!$H$17</f>
        <v>3474.37231883</v>
      </c>
      <c r="P89" s="36">
        <f>SUMIFS(СВЦЭМ!$C$33:$C$776,СВЦЭМ!$A$33:$A$776,$A89,СВЦЭМ!$B$33:$B$776,P$83)+'СЕТ СН'!$H$9+СВЦЭМ!$D$10+'СЕТ СН'!$H$5-'СЕТ СН'!$H$17</f>
        <v>3469.8132197300001</v>
      </c>
      <c r="Q89" s="36">
        <f>SUMIFS(СВЦЭМ!$C$33:$C$776,СВЦЭМ!$A$33:$A$776,$A89,СВЦЭМ!$B$33:$B$776,Q$83)+'СЕТ СН'!$H$9+СВЦЭМ!$D$10+'СЕТ СН'!$H$5-'СЕТ СН'!$H$17</f>
        <v>3468.6848422799999</v>
      </c>
      <c r="R89" s="36">
        <f>SUMIFS(СВЦЭМ!$C$33:$C$776,СВЦЭМ!$A$33:$A$776,$A89,СВЦЭМ!$B$33:$B$776,R$83)+'СЕТ СН'!$H$9+СВЦЭМ!$D$10+'СЕТ СН'!$H$5-'СЕТ СН'!$H$17</f>
        <v>3460.9055489800003</v>
      </c>
      <c r="S89" s="36">
        <f>SUMIFS(СВЦЭМ!$C$33:$C$776,СВЦЭМ!$A$33:$A$776,$A89,СВЦЭМ!$B$33:$B$776,S$83)+'СЕТ СН'!$H$9+СВЦЭМ!$D$10+'СЕТ СН'!$H$5-'СЕТ СН'!$H$17</f>
        <v>3469.5853497899998</v>
      </c>
      <c r="T89" s="36">
        <f>SUMIFS(СВЦЭМ!$C$33:$C$776,СВЦЭМ!$A$33:$A$776,$A89,СВЦЭМ!$B$33:$B$776,T$83)+'СЕТ СН'!$H$9+СВЦЭМ!$D$10+'СЕТ СН'!$H$5-'СЕТ СН'!$H$17</f>
        <v>3470.25774258</v>
      </c>
      <c r="U89" s="36">
        <f>SUMIFS(СВЦЭМ!$C$33:$C$776,СВЦЭМ!$A$33:$A$776,$A89,СВЦЭМ!$B$33:$B$776,U$83)+'СЕТ СН'!$H$9+СВЦЭМ!$D$10+'СЕТ СН'!$H$5-'СЕТ СН'!$H$17</f>
        <v>3457.6792163999999</v>
      </c>
      <c r="V89" s="36">
        <f>SUMIFS(СВЦЭМ!$C$33:$C$776,СВЦЭМ!$A$33:$A$776,$A89,СВЦЭМ!$B$33:$B$776,V$83)+'СЕТ СН'!$H$9+СВЦЭМ!$D$10+'СЕТ СН'!$H$5-'СЕТ СН'!$H$17</f>
        <v>3461.8224273599999</v>
      </c>
      <c r="W89" s="36">
        <f>SUMIFS(СВЦЭМ!$C$33:$C$776,СВЦЭМ!$A$33:$A$776,$A89,СВЦЭМ!$B$33:$B$776,W$83)+'СЕТ СН'!$H$9+СВЦЭМ!$D$10+'СЕТ СН'!$H$5-'СЕТ СН'!$H$17</f>
        <v>3454.80150508</v>
      </c>
      <c r="X89" s="36">
        <f>SUMIFS(СВЦЭМ!$C$33:$C$776,СВЦЭМ!$A$33:$A$776,$A89,СВЦЭМ!$B$33:$B$776,X$83)+'СЕТ СН'!$H$9+СВЦЭМ!$D$10+'СЕТ СН'!$H$5-'СЕТ СН'!$H$17</f>
        <v>3457.6726059600001</v>
      </c>
      <c r="Y89" s="36">
        <f>SUMIFS(СВЦЭМ!$C$33:$C$776,СВЦЭМ!$A$33:$A$776,$A89,СВЦЭМ!$B$33:$B$776,Y$83)+'СЕТ СН'!$H$9+СВЦЭМ!$D$10+'СЕТ СН'!$H$5-'СЕТ СН'!$H$17</f>
        <v>3493.7747521400001</v>
      </c>
    </row>
    <row r="90" spans="1:25" ht="15.75" x14ac:dyDescent="0.2">
      <c r="A90" s="35">
        <f t="shared" si="2"/>
        <v>44081</v>
      </c>
      <c r="B90" s="36">
        <f>SUMIFS(СВЦЭМ!$C$33:$C$776,СВЦЭМ!$A$33:$A$776,$A90,СВЦЭМ!$B$33:$B$776,B$83)+'СЕТ СН'!$H$9+СВЦЭМ!$D$10+'СЕТ СН'!$H$5-'СЕТ СН'!$H$17</f>
        <v>3623.1964469899999</v>
      </c>
      <c r="C90" s="36">
        <f>SUMIFS(СВЦЭМ!$C$33:$C$776,СВЦЭМ!$A$33:$A$776,$A90,СВЦЭМ!$B$33:$B$776,C$83)+'СЕТ СН'!$H$9+СВЦЭМ!$D$10+'СЕТ СН'!$H$5-'СЕТ СН'!$H$17</f>
        <v>3660.6145333100003</v>
      </c>
      <c r="D90" s="36">
        <f>SUMIFS(СВЦЭМ!$C$33:$C$776,СВЦЭМ!$A$33:$A$776,$A90,СВЦЭМ!$B$33:$B$776,D$83)+'СЕТ СН'!$H$9+СВЦЭМ!$D$10+'СЕТ СН'!$H$5-'СЕТ СН'!$H$17</f>
        <v>3674.6090416500001</v>
      </c>
      <c r="E90" s="36">
        <f>SUMIFS(СВЦЭМ!$C$33:$C$776,СВЦЭМ!$A$33:$A$776,$A90,СВЦЭМ!$B$33:$B$776,E$83)+'СЕТ СН'!$H$9+СВЦЭМ!$D$10+'СЕТ СН'!$H$5-'СЕТ СН'!$H$17</f>
        <v>3696.1663608500003</v>
      </c>
      <c r="F90" s="36">
        <f>SUMIFS(СВЦЭМ!$C$33:$C$776,СВЦЭМ!$A$33:$A$776,$A90,СВЦЭМ!$B$33:$B$776,F$83)+'СЕТ СН'!$H$9+СВЦЭМ!$D$10+'СЕТ СН'!$H$5-'СЕТ СН'!$H$17</f>
        <v>3695.79981653</v>
      </c>
      <c r="G90" s="36">
        <f>SUMIFS(СВЦЭМ!$C$33:$C$776,СВЦЭМ!$A$33:$A$776,$A90,СВЦЭМ!$B$33:$B$776,G$83)+'СЕТ СН'!$H$9+СВЦЭМ!$D$10+'СЕТ СН'!$H$5-'СЕТ СН'!$H$17</f>
        <v>3685.5043397600002</v>
      </c>
      <c r="H90" s="36">
        <f>SUMIFS(СВЦЭМ!$C$33:$C$776,СВЦЭМ!$A$33:$A$776,$A90,СВЦЭМ!$B$33:$B$776,H$83)+'СЕТ СН'!$H$9+СВЦЭМ!$D$10+'СЕТ СН'!$H$5-'СЕТ СН'!$H$17</f>
        <v>3665.83582798</v>
      </c>
      <c r="I90" s="36">
        <f>SUMIFS(СВЦЭМ!$C$33:$C$776,СВЦЭМ!$A$33:$A$776,$A90,СВЦЭМ!$B$33:$B$776,I$83)+'СЕТ СН'!$H$9+СВЦЭМ!$D$10+'СЕТ СН'!$H$5-'СЕТ СН'!$H$17</f>
        <v>3638.5234631000003</v>
      </c>
      <c r="J90" s="36">
        <f>SUMIFS(СВЦЭМ!$C$33:$C$776,СВЦЭМ!$A$33:$A$776,$A90,СВЦЭМ!$B$33:$B$776,J$83)+'СЕТ СН'!$H$9+СВЦЭМ!$D$10+'СЕТ СН'!$H$5-'СЕТ СН'!$H$17</f>
        <v>3602.5451495799998</v>
      </c>
      <c r="K90" s="36">
        <f>SUMIFS(СВЦЭМ!$C$33:$C$776,СВЦЭМ!$A$33:$A$776,$A90,СВЦЭМ!$B$33:$B$776,K$83)+'СЕТ СН'!$H$9+СВЦЭМ!$D$10+'СЕТ СН'!$H$5-'СЕТ СН'!$H$17</f>
        <v>3563.40835522</v>
      </c>
      <c r="L90" s="36">
        <f>SUMIFS(СВЦЭМ!$C$33:$C$776,СВЦЭМ!$A$33:$A$776,$A90,СВЦЭМ!$B$33:$B$776,L$83)+'СЕТ СН'!$H$9+СВЦЭМ!$D$10+'СЕТ СН'!$H$5-'СЕТ СН'!$H$17</f>
        <v>3544.2086639700001</v>
      </c>
      <c r="M90" s="36">
        <f>SUMIFS(СВЦЭМ!$C$33:$C$776,СВЦЭМ!$A$33:$A$776,$A90,СВЦЭМ!$B$33:$B$776,M$83)+'СЕТ СН'!$H$9+СВЦЭМ!$D$10+'СЕТ СН'!$H$5-'СЕТ СН'!$H$17</f>
        <v>3514.7297050100001</v>
      </c>
      <c r="N90" s="36">
        <f>SUMIFS(СВЦЭМ!$C$33:$C$776,СВЦЭМ!$A$33:$A$776,$A90,СВЦЭМ!$B$33:$B$776,N$83)+'СЕТ СН'!$H$9+СВЦЭМ!$D$10+'СЕТ СН'!$H$5-'СЕТ СН'!$H$17</f>
        <v>3478.66059167</v>
      </c>
      <c r="O90" s="36">
        <f>SUMIFS(СВЦЭМ!$C$33:$C$776,СВЦЭМ!$A$33:$A$776,$A90,СВЦЭМ!$B$33:$B$776,O$83)+'СЕТ СН'!$H$9+СВЦЭМ!$D$10+'СЕТ СН'!$H$5-'СЕТ СН'!$H$17</f>
        <v>3473.6470117500003</v>
      </c>
      <c r="P90" s="36">
        <f>SUMIFS(СВЦЭМ!$C$33:$C$776,СВЦЭМ!$A$33:$A$776,$A90,СВЦЭМ!$B$33:$B$776,P$83)+'СЕТ СН'!$H$9+СВЦЭМ!$D$10+'СЕТ СН'!$H$5-'СЕТ СН'!$H$17</f>
        <v>3470.4954834999999</v>
      </c>
      <c r="Q90" s="36">
        <f>SUMIFS(СВЦЭМ!$C$33:$C$776,СВЦЭМ!$A$33:$A$776,$A90,СВЦЭМ!$B$33:$B$776,Q$83)+'СЕТ СН'!$H$9+СВЦЭМ!$D$10+'СЕТ СН'!$H$5-'СЕТ СН'!$H$17</f>
        <v>3467.7988503400002</v>
      </c>
      <c r="R90" s="36">
        <f>SUMIFS(СВЦЭМ!$C$33:$C$776,СВЦЭМ!$A$33:$A$776,$A90,СВЦЭМ!$B$33:$B$776,R$83)+'СЕТ СН'!$H$9+СВЦЭМ!$D$10+'СЕТ СН'!$H$5-'СЕТ СН'!$H$17</f>
        <v>3464.8148213499999</v>
      </c>
      <c r="S90" s="36">
        <f>SUMIFS(СВЦЭМ!$C$33:$C$776,СВЦЭМ!$A$33:$A$776,$A90,СВЦЭМ!$B$33:$B$776,S$83)+'СЕТ СН'!$H$9+СВЦЭМ!$D$10+'СЕТ СН'!$H$5-'СЕТ СН'!$H$17</f>
        <v>3472.2867519700003</v>
      </c>
      <c r="T90" s="36">
        <f>SUMIFS(СВЦЭМ!$C$33:$C$776,СВЦЭМ!$A$33:$A$776,$A90,СВЦЭМ!$B$33:$B$776,T$83)+'СЕТ СН'!$H$9+СВЦЭМ!$D$10+'СЕТ СН'!$H$5-'СЕТ СН'!$H$17</f>
        <v>3475.4543944300003</v>
      </c>
      <c r="U90" s="36">
        <f>SUMIFS(СВЦЭМ!$C$33:$C$776,СВЦЭМ!$A$33:$A$776,$A90,СВЦЭМ!$B$33:$B$776,U$83)+'СЕТ СН'!$H$9+СВЦЭМ!$D$10+'СЕТ СН'!$H$5-'СЕТ СН'!$H$17</f>
        <v>3482.4032165200001</v>
      </c>
      <c r="V90" s="36">
        <f>SUMIFS(СВЦЭМ!$C$33:$C$776,СВЦЭМ!$A$33:$A$776,$A90,СВЦЭМ!$B$33:$B$776,V$83)+'СЕТ СН'!$H$9+СВЦЭМ!$D$10+'СЕТ СН'!$H$5-'СЕТ СН'!$H$17</f>
        <v>3479.44267734</v>
      </c>
      <c r="W90" s="36">
        <f>SUMIFS(СВЦЭМ!$C$33:$C$776,СВЦЭМ!$A$33:$A$776,$A90,СВЦЭМ!$B$33:$B$776,W$83)+'СЕТ СН'!$H$9+СВЦЭМ!$D$10+'СЕТ СН'!$H$5-'СЕТ СН'!$H$17</f>
        <v>3483.6577967399999</v>
      </c>
      <c r="X90" s="36">
        <f>SUMIFS(СВЦЭМ!$C$33:$C$776,СВЦЭМ!$A$33:$A$776,$A90,СВЦЭМ!$B$33:$B$776,X$83)+'СЕТ СН'!$H$9+СВЦЭМ!$D$10+'СЕТ СН'!$H$5-'СЕТ СН'!$H$17</f>
        <v>3472.7540448200002</v>
      </c>
      <c r="Y90" s="36">
        <f>SUMIFS(СВЦЭМ!$C$33:$C$776,СВЦЭМ!$A$33:$A$776,$A90,СВЦЭМ!$B$33:$B$776,Y$83)+'СЕТ СН'!$H$9+СВЦЭМ!$D$10+'СЕТ СН'!$H$5-'СЕТ СН'!$H$17</f>
        <v>3564.08638238</v>
      </c>
    </row>
    <row r="91" spans="1:25" ht="15.75" x14ac:dyDescent="0.2">
      <c r="A91" s="35">
        <f t="shared" si="2"/>
        <v>44082</v>
      </c>
      <c r="B91" s="36">
        <f>SUMIFS(СВЦЭМ!$C$33:$C$776,СВЦЭМ!$A$33:$A$776,$A91,СВЦЭМ!$B$33:$B$776,B$83)+'СЕТ СН'!$H$9+СВЦЭМ!$D$10+'СЕТ СН'!$H$5-'СЕТ СН'!$H$17</f>
        <v>3599.99755005</v>
      </c>
      <c r="C91" s="36">
        <f>SUMIFS(СВЦЭМ!$C$33:$C$776,СВЦЭМ!$A$33:$A$776,$A91,СВЦЭМ!$B$33:$B$776,C$83)+'СЕТ СН'!$H$9+СВЦЭМ!$D$10+'СЕТ СН'!$H$5-'СЕТ СН'!$H$17</f>
        <v>3646.8583462500001</v>
      </c>
      <c r="D91" s="36">
        <f>SUMIFS(СВЦЭМ!$C$33:$C$776,СВЦЭМ!$A$33:$A$776,$A91,СВЦЭМ!$B$33:$B$776,D$83)+'СЕТ СН'!$H$9+СВЦЭМ!$D$10+'СЕТ СН'!$H$5-'СЕТ СН'!$H$17</f>
        <v>3692.7054152700002</v>
      </c>
      <c r="E91" s="36">
        <f>SUMIFS(СВЦЭМ!$C$33:$C$776,СВЦЭМ!$A$33:$A$776,$A91,СВЦЭМ!$B$33:$B$776,E$83)+'СЕТ СН'!$H$9+СВЦЭМ!$D$10+'СЕТ СН'!$H$5-'СЕТ СН'!$H$17</f>
        <v>3722.98270207</v>
      </c>
      <c r="F91" s="36">
        <f>SUMIFS(СВЦЭМ!$C$33:$C$776,СВЦЭМ!$A$33:$A$776,$A91,СВЦЭМ!$B$33:$B$776,F$83)+'СЕТ СН'!$H$9+СВЦЭМ!$D$10+'СЕТ СН'!$H$5-'СЕТ СН'!$H$17</f>
        <v>3690.6020442500003</v>
      </c>
      <c r="G91" s="36">
        <f>SUMIFS(СВЦЭМ!$C$33:$C$776,СВЦЭМ!$A$33:$A$776,$A91,СВЦЭМ!$B$33:$B$776,G$83)+'СЕТ СН'!$H$9+СВЦЭМ!$D$10+'СЕТ СН'!$H$5-'СЕТ СН'!$H$17</f>
        <v>3653.01736372</v>
      </c>
      <c r="H91" s="36">
        <f>SUMIFS(СВЦЭМ!$C$33:$C$776,СВЦЭМ!$A$33:$A$776,$A91,СВЦЭМ!$B$33:$B$776,H$83)+'СЕТ СН'!$H$9+СВЦЭМ!$D$10+'СЕТ СН'!$H$5-'СЕТ СН'!$H$17</f>
        <v>3605.9380001899999</v>
      </c>
      <c r="I91" s="36">
        <f>SUMIFS(СВЦЭМ!$C$33:$C$776,СВЦЭМ!$A$33:$A$776,$A91,СВЦЭМ!$B$33:$B$776,I$83)+'СЕТ СН'!$H$9+СВЦЭМ!$D$10+'СЕТ СН'!$H$5-'СЕТ СН'!$H$17</f>
        <v>3576.2031390500001</v>
      </c>
      <c r="J91" s="36">
        <f>SUMIFS(СВЦЭМ!$C$33:$C$776,СВЦЭМ!$A$33:$A$776,$A91,СВЦЭМ!$B$33:$B$776,J$83)+'СЕТ СН'!$H$9+СВЦЭМ!$D$10+'СЕТ СН'!$H$5-'СЕТ СН'!$H$17</f>
        <v>3521.9681971600003</v>
      </c>
      <c r="K91" s="36">
        <f>SUMIFS(СВЦЭМ!$C$33:$C$776,СВЦЭМ!$A$33:$A$776,$A91,СВЦЭМ!$B$33:$B$776,K$83)+'СЕТ СН'!$H$9+СВЦЭМ!$D$10+'СЕТ СН'!$H$5-'СЕТ СН'!$H$17</f>
        <v>3521.0190202900003</v>
      </c>
      <c r="L91" s="36">
        <f>SUMIFS(СВЦЭМ!$C$33:$C$776,СВЦЭМ!$A$33:$A$776,$A91,СВЦЭМ!$B$33:$B$776,L$83)+'СЕТ СН'!$H$9+СВЦЭМ!$D$10+'СЕТ СН'!$H$5-'СЕТ СН'!$H$17</f>
        <v>3479.29957143</v>
      </c>
      <c r="M91" s="36">
        <f>SUMIFS(СВЦЭМ!$C$33:$C$776,СВЦЭМ!$A$33:$A$776,$A91,СВЦЭМ!$B$33:$B$776,M$83)+'СЕТ СН'!$H$9+СВЦЭМ!$D$10+'СЕТ СН'!$H$5-'СЕТ СН'!$H$17</f>
        <v>3466.3140737200001</v>
      </c>
      <c r="N91" s="36">
        <f>SUMIFS(СВЦЭМ!$C$33:$C$776,СВЦЭМ!$A$33:$A$776,$A91,СВЦЭМ!$B$33:$B$776,N$83)+'СЕТ СН'!$H$9+СВЦЭМ!$D$10+'СЕТ СН'!$H$5-'СЕТ СН'!$H$17</f>
        <v>3398.6714398900003</v>
      </c>
      <c r="O91" s="36">
        <f>SUMIFS(СВЦЭМ!$C$33:$C$776,СВЦЭМ!$A$33:$A$776,$A91,СВЦЭМ!$B$33:$B$776,O$83)+'СЕТ СН'!$H$9+СВЦЭМ!$D$10+'СЕТ СН'!$H$5-'СЕТ СН'!$H$17</f>
        <v>3389.32858343</v>
      </c>
      <c r="P91" s="36">
        <f>SUMIFS(СВЦЭМ!$C$33:$C$776,СВЦЭМ!$A$33:$A$776,$A91,СВЦЭМ!$B$33:$B$776,P$83)+'СЕТ СН'!$H$9+СВЦЭМ!$D$10+'СЕТ СН'!$H$5-'СЕТ СН'!$H$17</f>
        <v>3389.2394690000001</v>
      </c>
      <c r="Q91" s="36">
        <f>SUMIFS(СВЦЭМ!$C$33:$C$776,СВЦЭМ!$A$33:$A$776,$A91,СВЦЭМ!$B$33:$B$776,Q$83)+'СЕТ СН'!$H$9+СВЦЭМ!$D$10+'СЕТ СН'!$H$5-'СЕТ СН'!$H$17</f>
        <v>3394.7268967</v>
      </c>
      <c r="R91" s="36">
        <f>SUMIFS(СВЦЭМ!$C$33:$C$776,СВЦЭМ!$A$33:$A$776,$A91,СВЦЭМ!$B$33:$B$776,R$83)+'СЕТ СН'!$H$9+СВЦЭМ!$D$10+'СЕТ СН'!$H$5-'СЕТ СН'!$H$17</f>
        <v>3376.8244636700001</v>
      </c>
      <c r="S91" s="36">
        <f>SUMIFS(СВЦЭМ!$C$33:$C$776,СВЦЭМ!$A$33:$A$776,$A91,СВЦЭМ!$B$33:$B$776,S$83)+'СЕТ СН'!$H$9+СВЦЭМ!$D$10+'СЕТ СН'!$H$5-'СЕТ СН'!$H$17</f>
        <v>3394.3973340000002</v>
      </c>
      <c r="T91" s="36">
        <f>SUMIFS(СВЦЭМ!$C$33:$C$776,СВЦЭМ!$A$33:$A$776,$A91,СВЦЭМ!$B$33:$B$776,T$83)+'СЕТ СН'!$H$9+СВЦЭМ!$D$10+'СЕТ СН'!$H$5-'СЕТ СН'!$H$17</f>
        <v>3403.4841117800001</v>
      </c>
      <c r="U91" s="36">
        <f>SUMIFS(СВЦЭМ!$C$33:$C$776,СВЦЭМ!$A$33:$A$776,$A91,СВЦЭМ!$B$33:$B$776,U$83)+'СЕТ СН'!$H$9+СВЦЭМ!$D$10+'СЕТ СН'!$H$5-'СЕТ СН'!$H$17</f>
        <v>3415.0354057899999</v>
      </c>
      <c r="V91" s="36">
        <f>SUMIFS(СВЦЭМ!$C$33:$C$776,СВЦЭМ!$A$33:$A$776,$A91,СВЦЭМ!$B$33:$B$776,V$83)+'СЕТ СН'!$H$9+СВЦЭМ!$D$10+'СЕТ СН'!$H$5-'СЕТ СН'!$H$17</f>
        <v>3427.68297785</v>
      </c>
      <c r="W91" s="36">
        <f>SUMIFS(СВЦЭМ!$C$33:$C$776,СВЦЭМ!$A$33:$A$776,$A91,СВЦЭМ!$B$33:$B$776,W$83)+'СЕТ СН'!$H$9+СВЦЭМ!$D$10+'СЕТ СН'!$H$5-'СЕТ СН'!$H$17</f>
        <v>3423.3442297000001</v>
      </c>
      <c r="X91" s="36">
        <f>SUMIFS(СВЦЭМ!$C$33:$C$776,СВЦЭМ!$A$33:$A$776,$A91,СВЦЭМ!$B$33:$B$776,X$83)+'СЕТ СН'!$H$9+СВЦЭМ!$D$10+'СЕТ СН'!$H$5-'СЕТ СН'!$H$17</f>
        <v>3425.8255277400003</v>
      </c>
      <c r="Y91" s="36">
        <f>SUMIFS(СВЦЭМ!$C$33:$C$776,СВЦЭМ!$A$33:$A$776,$A91,СВЦЭМ!$B$33:$B$776,Y$83)+'СЕТ СН'!$H$9+СВЦЭМ!$D$10+'СЕТ СН'!$H$5-'СЕТ СН'!$H$17</f>
        <v>3520.9368670499998</v>
      </c>
    </row>
    <row r="92" spans="1:25" ht="15.75" x14ac:dyDescent="0.2">
      <c r="A92" s="35">
        <f t="shared" si="2"/>
        <v>44083</v>
      </c>
      <c r="B92" s="36">
        <f>SUMIFS(СВЦЭМ!$C$33:$C$776,СВЦЭМ!$A$33:$A$776,$A92,СВЦЭМ!$B$33:$B$776,B$83)+'СЕТ СН'!$H$9+СВЦЭМ!$D$10+'СЕТ СН'!$H$5-'СЕТ СН'!$H$17</f>
        <v>3603.7545457599999</v>
      </c>
      <c r="C92" s="36">
        <f>SUMIFS(СВЦЭМ!$C$33:$C$776,СВЦЭМ!$A$33:$A$776,$A92,СВЦЭМ!$B$33:$B$776,C$83)+'СЕТ СН'!$H$9+СВЦЭМ!$D$10+'СЕТ СН'!$H$5-'СЕТ СН'!$H$17</f>
        <v>3639.29124563</v>
      </c>
      <c r="D92" s="36">
        <f>SUMIFS(СВЦЭМ!$C$33:$C$776,СВЦЭМ!$A$33:$A$776,$A92,СВЦЭМ!$B$33:$B$776,D$83)+'СЕТ СН'!$H$9+СВЦЭМ!$D$10+'СЕТ СН'!$H$5-'СЕТ СН'!$H$17</f>
        <v>3668.8113532400002</v>
      </c>
      <c r="E92" s="36">
        <f>SUMIFS(СВЦЭМ!$C$33:$C$776,СВЦЭМ!$A$33:$A$776,$A92,СВЦЭМ!$B$33:$B$776,E$83)+'СЕТ СН'!$H$9+СВЦЭМ!$D$10+'СЕТ СН'!$H$5-'СЕТ СН'!$H$17</f>
        <v>3686.2490647700001</v>
      </c>
      <c r="F92" s="36">
        <f>SUMIFS(СВЦЭМ!$C$33:$C$776,СВЦЭМ!$A$33:$A$776,$A92,СВЦЭМ!$B$33:$B$776,F$83)+'СЕТ СН'!$H$9+СВЦЭМ!$D$10+'СЕТ СН'!$H$5-'СЕТ СН'!$H$17</f>
        <v>3661.9092901499998</v>
      </c>
      <c r="G92" s="36">
        <f>SUMIFS(СВЦЭМ!$C$33:$C$776,СВЦЭМ!$A$33:$A$776,$A92,СВЦЭМ!$B$33:$B$776,G$83)+'СЕТ СН'!$H$9+СВЦЭМ!$D$10+'СЕТ СН'!$H$5-'СЕТ СН'!$H$17</f>
        <v>3649.7935123500001</v>
      </c>
      <c r="H92" s="36">
        <f>SUMIFS(СВЦЭМ!$C$33:$C$776,СВЦЭМ!$A$33:$A$776,$A92,СВЦЭМ!$B$33:$B$776,H$83)+'СЕТ СН'!$H$9+СВЦЭМ!$D$10+'СЕТ СН'!$H$5-'СЕТ СН'!$H$17</f>
        <v>3625.25525728</v>
      </c>
      <c r="I92" s="36">
        <f>SUMIFS(СВЦЭМ!$C$33:$C$776,СВЦЭМ!$A$33:$A$776,$A92,СВЦЭМ!$B$33:$B$776,I$83)+'СЕТ СН'!$H$9+СВЦЭМ!$D$10+'СЕТ СН'!$H$5-'СЕТ СН'!$H$17</f>
        <v>3616.38641912</v>
      </c>
      <c r="J92" s="36">
        <f>SUMIFS(СВЦЭМ!$C$33:$C$776,СВЦЭМ!$A$33:$A$776,$A92,СВЦЭМ!$B$33:$B$776,J$83)+'СЕТ СН'!$H$9+СВЦЭМ!$D$10+'СЕТ СН'!$H$5-'СЕТ СН'!$H$17</f>
        <v>3568.25428784</v>
      </c>
      <c r="K92" s="36">
        <f>SUMIFS(СВЦЭМ!$C$33:$C$776,СВЦЭМ!$A$33:$A$776,$A92,СВЦЭМ!$B$33:$B$776,K$83)+'СЕТ СН'!$H$9+СВЦЭМ!$D$10+'СЕТ СН'!$H$5-'СЕТ СН'!$H$17</f>
        <v>3557.9425391599998</v>
      </c>
      <c r="L92" s="36">
        <f>SUMIFS(СВЦЭМ!$C$33:$C$776,СВЦЭМ!$A$33:$A$776,$A92,СВЦЭМ!$B$33:$B$776,L$83)+'СЕТ СН'!$H$9+СВЦЭМ!$D$10+'СЕТ СН'!$H$5-'СЕТ СН'!$H$17</f>
        <v>3535.2083444700002</v>
      </c>
      <c r="M92" s="36">
        <f>SUMIFS(СВЦЭМ!$C$33:$C$776,СВЦЭМ!$A$33:$A$776,$A92,СВЦЭМ!$B$33:$B$776,M$83)+'СЕТ СН'!$H$9+СВЦЭМ!$D$10+'СЕТ СН'!$H$5-'СЕТ СН'!$H$17</f>
        <v>3484.9913249599999</v>
      </c>
      <c r="N92" s="36">
        <f>SUMIFS(СВЦЭМ!$C$33:$C$776,СВЦЭМ!$A$33:$A$776,$A92,СВЦЭМ!$B$33:$B$776,N$83)+'СЕТ СН'!$H$9+СВЦЭМ!$D$10+'СЕТ СН'!$H$5-'СЕТ СН'!$H$17</f>
        <v>3422.5214976699999</v>
      </c>
      <c r="O92" s="36">
        <f>SUMIFS(СВЦЭМ!$C$33:$C$776,СВЦЭМ!$A$33:$A$776,$A92,СВЦЭМ!$B$33:$B$776,O$83)+'СЕТ СН'!$H$9+СВЦЭМ!$D$10+'СЕТ СН'!$H$5-'СЕТ СН'!$H$17</f>
        <v>3420.72348951</v>
      </c>
      <c r="P92" s="36">
        <f>SUMIFS(СВЦЭМ!$C$33:$C$776,СВЦЭМ!$A$33:$A$776,$A92,СВЦЭМ!$B$33:$B$776,P$83)+'СЕТ СН'!$H$9+СВЦЭМ!$D$10+'СЕТ СН'!$H$5-'СЕТ СН'!$H$17</f>
        <v>3422.5186085099999</v>
      </c>
      <c r="Q92" s="36">
        <f>SUMIFS(СВЦЭМ!$C$33:$C$776,СВЦЭМ!$A$33:$A$776,$A92,СВЦЭМ!$B$33:$B$776,Q$83)+'СЕТ СН'!$H$9+СВЦЭМ!$D$10+'СЕТ СН'!$H$5-'СЕТ СН'!$H$17</f>
        <v>3428.1253174799999</v>
      </c>
      <c r="R92" s="36">
        <f>SUMIFS(СВЦЭМ!$C$33:$C$776,СВЦЭМ!$A$33:$A$776,$A92,СВЦЭМ!$B$33:$B$776,R$83)+'СЕТ СН'!$H$9+СВЦЭМ!$D$10+'СЕТ СН'!$H$5-'СЕТ СН'!$H$17</f>
        <v>3418.1506285200003</v>
      </c>
      <c r="S92" s="36">
        <f>SUMIFS(СВЦЭМ!$C$33:$C$776,СВЦЭМ!$A$33:$A$776,$A92,СВЦЭМ!$B$33:$B$776,S$83)+'СЕТ СН'!$H$9+СВЦЭМ!$D$10+'СЕТ СН'!$H$5-'СЕТ СН'!$H$17</f>
        <v>3415.46276425</v>
      </c>
      <c r="T92" s="36">
        <f>SUMIFS(СВЦЭМ!$C$33:$C$776,СВЦЭМ!$A$33:$A$776,$A92,СВЦЭМ!$B$33:$B$776,T$83)+'СЕТ СН'!$H$9+СВЦЭМ!$D$10+'СЕТ СН'!$H$5-'СЕТ СН'!$H$17</f>
        <v>3418.6957391800001</v>
      </c>
      <c r="U92" s="36">
        <f>SUMIFS(СВЦЭМ!$C$33:$C$776,СВЦЭМ!$A$33:$A$776,$A92,СВЦЭМ!$B$33:$B$776,U$83)+'СЕТ СН'!$H$9+СВЦЭМ!$D$10+'СЕТ СН'!$H$5-'СЕТ СН'!$H$17</f>
        <v>3433.63002779</v>
      </c>
      <c r="V92" s="36">
        <f>SUMIFS(СВЦЭМ!$C$33:$C$776,СВЦЭМ!$A$33:$A$776,$A92,СВЦЭМ!$B$33:$B$776,V$83)+'СЕТ СН'!$H$9+СВЦЭМ!$D$10+'СЕТ СН'!$H$5-'СЕТ СН'!$H$17</f>
        <v>3431.0083423900001</v>
      </c>
      <c r="W92" s="36">
        <f>SUMIFS(СВЦЭМ!$C$33:$C$776,СВЦЭМ!$A$33:$A$776,$A92,СВЦЭМ!$B$33:$B$776,W$83)+'СЕТ СН'!$H$9+СВЦЭМ!$D$10+'СЕТ СН'!$H$5-'СЕТ СН'!$H$17</f>
        <v>3423.4690472100001</v>
      </c>
      <c r="X92" s="36">
        <f>SUMIFS(СВЦЭМ!$C$33:$C$776,СВЦЭМ!$A$33:$A$776,$A92,СВЦЭМ!$B$33:$B$776,X$83)+'СЕТ СН'!$H$9+СВЦЭМ!$D$10+'СЕТ СН'!$H$5-'СЕТ СН'!$H$17</f>
        <v>3440.2873841999999</v>
      </c>
      <c r="Y92" s="36">
        <f>SUMIFS(СВЦЭМ!$C$33:$C$776,СВЦЭМ!$A$33:$A$776,$A92,СВЦЭМ!$B$33:$B$776,Y$83)+'СЕТ СН'!$H$9+СВЦЭМ!$D$10+'СЕТ СН'!$H$5-'СЕТ СН'!$H$17</f>
        <v>3541.7451737400002</v>
      </c>
    </row>
    <row r="93" spans="1:25" ht="15.75" x14ac:dyDescent="0.2">
      <c r="A93" s="35">
        <f t="shared" si="2"/>
        <v>44084</v>
      </c>
      <c r="B93" s="36">
        <f>SUMIFS(СВЦЭМ!$C$33:$C$776,СВЦЭМ!$A$33:$A$776,$A93,СВЦЭМ!$B$33:$B$776,B$83)+'СЕТ СН'!$H$9+СВЦЭМ!$D$10+'СЕТ СН'!$H$5-'СЕТ СН'!$H$17</f>
        <v>3563.8009525900002</v>
      </c>
      <c r="C93" s="36">
        <f>SUMIFS(СВЦЭМ!$C$33:$C$776,СВЦЭМ!$A$33:$A$776,$A93,СВЦЭМ!$B$33:$B$776,C$83)+'СЕТ СН'!$H$9+СВЦЭМ!$D$10+'СЕТ СН'!$H$5-'СЕТ СН'!$H$17</f>
        <v>3613.42160711</v>
      </c>
      <c r="D93" s="36">
        <f>SUMIFS(СВЦЭМ!$C$33:$C$776,СВЦЭМ!$A$33:$A$776,$A93,СВЦЭМ!$B$33:$B$776,D$83)+'СЕТ СН'!$H$9+СВЦЭМ!$D$10+'СЕТ СН'!$H$5-'СЕТ СН'!$H$17</f>
        <v>3634.9563086600001</v>
      </c>
      <c r="E93" s="36">
        <f>SUMIFS(СВЦЭМ!$C$33:$C$776,СВЦЭМ!$A$33:$A$776,$A93,СВЦЭМ!$B$33:$B$776,E$83)+'СЕТ СН'!$H$9+СВЦЭМ!$D$10+'СЕТ СН'!$H$5-'СЕТ СН'!$H$17</f>
        <v>3645.33796063</v>
      </c>
      <c r="F93" s="36">
        <f>SUMIFS(СВЦЭМ!$C$33:$C$776,СВЦЭМ!$A$33:$A$776,$A93,СВЦЭМ!$B$33:$B$776,F$83)+'СЕТ СН'!$H$9+СВЦЭМ!$D$10+'СЕТ СН'!$H$5-'СЕТ СН'!$H$17</f>
        <v>3647.55272625</v>
      </c>
      <c r="G93" s="36">
        <f>SUMIFS(СВЦЭМ!$C$33:$C$776,СВЦЭМ!$A$33:$A$776,$A93,СВЦЭМ!$B$33:$B$776,G$83)+'СЕТ СН'!$H$9+СВЦЭМ!$D$10+'СЕТ СН'!$H$5-'СЕТ СН'!$H$17</f>
        <v>3625.04961185</v>
      </c>
      <c r="H93" s="36">
        <f>SUMIFS(СВЦЭМ!$C$33:$C$776,СВЦЭМ!$A$33:$A$776,$A93,СВЦЭМ!$B$33:$B$776,H$83)+'СЕТ СН'!$H$9+СВЦЭМ!$D$10+'СЕТ СН'!$H$5-'СЕТ СН'!$H$17</f>
        <v>3577.6176860300002</v>
      </c>
      <c r="I93" s="36">
        <f>SUMIFS(СВЦЭМ!$C$33:$C$776,СВЦЭМ!$A$33:$A$776,$A93,СВЦЭМ!$B$33:$B$776,I$83)+'СЕТ СН'!$H$9+СВЦЭМ!$D$10+'СЕТ СН'!$H$5-'СЕТ СН'!$H$17</f>
        <v>3533.8402426100001</v>
      </c>
      <c r="J93" s="36">
        <f>SUMIFS(СВЦЭМ!$C$33:$C$776,СВЦЭМ!$A$33:$A$776,$A93,СВЦЭМ!$B$33:$B$776,J$83)+'СЕТ СН'!$H$9+СВЦЭМ!$D$10+'СЕТ СН'!$H$5-'СЕТ СН'!$H$17</f>
        <v>3512.75491367</v>
      </c>
      <c r="K93" s="36">
        <f>SUMIFS(СВЦЭМ!$C$33:$C$776,СВЦЭМ!$A$33:$A$776,$A93,СВЦЭМ!$B$33:$B$776,K$83)+'СЕТ СН'!$H$9+СВЦЭМ!$D$10+'СЕТ СН'!$H$5-'СЕТ СН'!$H$17</f>
        <v>3520.8031392100002</v>
      </c>
      <c r="L93" s="36">
        <f>SUMIFS(СВЦЭМ!$C$33:$C$776,СВЦЭМ!$A$33:$A$776,$A93,СВЦЭМ!$B$33:$B$776,L$83)+'СЕТ СН'!$H$9+СВЦЭМ!$D$10+'СЕТ СН'!$H$5-'СЕТ СН'!$H$17</f>
        <v>3526.7196094300002</v>
      </c>
      <c r="M93" s="36">
        <f>SUMIFS(СВЦЭМ!$C$33:$C$776,СВЦЭМ!$A$33:$A$776,$A93,СВЦЭМ!$B$33:$B$776,M$83)+'СЕТ СН'!$H$9+СВЦЭМ!$D$10+'СЕТ СН'!$H$5-'СЕТ СН'!$H$17</f>
        <v>3479.7407613</v>
      </c>
      <c r="N93" s="36">
        <f>SUMIFS(СВЦЭМ!$C$33:$C$776,СВЦЭМ!$A$33:$A$776,$A93,СВЦЭМ!$B$33:$B$776,N$83)+'СЕТ СН'!$H$9+СВЦЭМ!$D$10+'СЕТ СН'!$H$5-'СЕТ СН'!$H$17</f>
        <v>3401.7817200700001</v>
      </c>
      <c r="O93" s="36">
        <f>SUMIFS(СВЦЭМ!$C$33:$C$776,СВЦЭМ!$A$33:$A$776,$A93,СВЦЭМ!$B$33:$B$776,O$83)+'СЕТ СН'!$H$9+СВЦЭМ!$D$10+'СЕТ СН'!$H$5-'СЕТ СН'!$H$17</f>
        <v>3389.59301886</v>
      </c>
      <c r="P93" s="36">
        <f>SUMIFS(СВЦЭМ!$C$33:$C$776,СВЦЭМ!$A$33:$A$776,$A93,СВЦЭМ!$B$33:$B$776,P$83)+'СЕТ СН'!$H$9+СВЦЭМ!$D$10+'СЕТ СН'!$H$5-'СЕТ СН'!$H$17</f>
        <v>3391.20081587</v>
      </c>
      <c r="Q93" s="36">
        <f>SUMIFS(СВЦЭМ!$C$33:$C$776,СВЦЭМ!$A$33:$A$776,$A93,СВЦЭМ!$B$33:$B$776,Q$83)+'СЕТ СН'!$H$9+СВЦЭМ!$D$10+'СЕТ СН'!$H$5-'СЕТ СН'!$H$17</f>
        <v>3397.3829102899999</v>
      </c>
      <c r="R93" s="36">
        <f>SUMIFS(СВЦЭМ!$C$33:$C$776,СВЦЭМ!$A$33:$A$776,$A93,СВЦЭМ!$B$33:$B$776,R$83)+'СЕТ СН'!$H$9+СВЦЭМ!$D$10+'СЕТ СН'!$H$5-'СЕТ СН'!$H$17</f>
        <v>3388.0724367800003</v>
      </c>
      <c r="S93" s="36">
        <f>SUMIFS(СВЦЭМ!$C$33:$C$776,СВЦЭМ!$A$33:$A$776,$A93,СВЦЭМ!$B$33:$B$776,S$83)+'СЕТ СН'!$H$9+СВЦЭМ!$D$10+'СЕТ СН'!$H$5-'СЕТ СН'!$H$17</f>
        <v>3383.0049579500001</v>
      </c>
      <c r="T93" s="36">
        <f>SUMIFS(СВЦЭМ!$C$33:$C$776,СВЦЭМ!$A$33:$A$776,$A93,СВЦЭМ!$B$33:$B$776,T$83)+'СЕТ СН'!$H$9+СВЦЭМ!$D$10+'СЕТ СН'!$H$5-'СЕТ СН'!$H$17</f>
        <v>3385.3790293699999</v>
      </c>
      <c r="U93" s="36">
        <f>SUMIFS(СВЦЭМ!$C$33:$C$776,СВЦЭМ!$A$33:$A$776,$A93,СВЦЭМ!$B$33:$B$776,U$83)+'СЕТ СН'!$H$9+СВЦЭМ!$D$10+'СЕТ СН'!$H$5-'СЕТ СН'!$H$17</f>
        <v>3405.0624400300003</v>
      </c>
      <c r="V93" s="36">
        <f>SUMIFS(СВЦЭМ!$C$33:$C$776,СВЦЭМ!$A$33:$A$776,$A93,СВЦЭМ!$B$33:$B$776,V$83)+'СЕТ СН'!$H$9+СВЦЭМ!$D$10+'СЕТ СН'!$H$5-'СЕТ СН'!$H$17</f>
        <v>3418.0808484700001</v>
      </c>
      <c r="W93" s="36">
        <f>SUMIFS(СВЦЭМ!$C$33:$C$776,СВЦЭМ!$A$33:$A$776,$A93,СВЦЭМ!$B$33:$B$776,W$83)+'СЕТ СН'!$H$9+СВЦЭМ!$D$10+'СЕТ СН'!$H$5-'СЕТ СН'!$H$17</f>
        <v>3409.1918783000001</v>
      </c>
      <c r="X93" s="36">
        <f>SUMIFS(СВЦЭМ!$C$33:$C$776,СВЦЭМ!$A$33:$A$776,$A93,СВЦЭМ!$B$33:$B$776,X$83)+'СЕТ СН'!$H$9+СВЦЭМ!$D$10+'СЕТ СН'!$H$5-'СЕТ СН'!$H$17</f>
        <v>3419.79268267</v>
      </c>
      <c r="Y93" s="36">
        <f>SUMIFS(СВЦЭМ!$C$33:$C$776,СВЦЭМ!$A$33:$A$776,$A93,СВЦЭМ!$B$33:$B$776,Y$83)+'СЕТ СН'!$H$9+СВЦЭМ!$D$10+'СЕТ СН'!$H$5-'СЕТ СН'!$H$17</f>
        <v>3504.4300677700003</v>
      </c>
    </row>
    <row r="94" spans="1:25" ht="15.75" x14ac:dyDescent="0.2">
      <c r="A94" s="35">
        <f t="shared" si="2"/>
        <v>44085</v>
      </c>
      <c r="B94" s="36">
        <f>SUMIFS(СВЦЭМ!$C$33:$C$776,СВЦЭМ!$A$33:$A$776,$A94,СВЦЭМ!$B$33:$B$776,B$83)+'СЕТ СН'!$H$9+СВЦЭМ!$D$10+'СЕТ СН'!$H$5-'СЕТ СН'!$H$17</f>
        <v>3571.8220663100001</v>
      </c>
      <c r="C94" s="36">
        <f>SUMIFS(СВЦЭМ!$C$33:$C$776,СВЦЭМ!$A$33:$A$776,$A94,СВЦЭМ!$B$33:$B$776,C$83)+'СЕТ СН'!$H$9+СВЦЭМ!$D$10+'СЕТ СН'!$H$5-'СЕТ СН'!$H$17</f>
        <v>3588.60344287</v>
      </c>
      <c r="D94" s="36">
        <f>SUMIFS(СВЦЭМ!$C$33:$C$776,СВЦЭМ!$A$33:$A$776,$A94,СВЦЭМ!$B$33:$B$776,D$83)+'СЕТ СН'!$H$9+СВЦЭМ!$D$10+'СЕТ СН'!$H$5-'СЕТ СН'!$H$17</f>
        <v>3599.9400532700001</v>
      </c>
      <c r="E94" s="36">
        <f>SUMIFS(СВЦЭМ!$C$33:$C$776,СВЦЭМ!$A$33:$A$776,$A94,СВЦЭМ!$B$33:$B$776,E$83)+'СЕТ СН'!$H$9+СВЦЭМ!$D$10+'СЕТ СН'!$H$5-'СЕТ СН'!$H$17</f>
        <v>3623.4578039200001</v>
      </c>
      <c r="F94" s="36">
        <f>SUMIFS(СВЦЭМ!$C$33:$C$776,СВЦЭМ!$A$33:$A$776,$A94,СВЦЭМ!$B$33:$B$776,F$83)+'СЕТ СН'!$H$9+СВЦЭМ!$D$10+'СЕТ СН'!$H$5-'СЕТ СН'!$H$17</f>
        <v>3632.01750881</v>
      </c>
      <c r="G94" s="36">
        <f>SUMIFS(СВЦЭМ!$C$33:$C$776,СВЦЭМ!$A$33:$A$776,$A94,СВЦЭМ!$B$33:$B$776,G$83)+'СЕТ СН'!$H$9+СВЦЭМ!$D$10+'СЕТ СН'!$H$5-'СЕТ СН'!$H$17</f>
        <v>3610.48030565</v>
      </c>
      <c r="H94" s="36">
        <f>SUMIFS(СВЦЭМ!$C$33:$C$776,СВЦЭМ!$A$33:$A$776,$A94,СВЦЭМ!$B$33:$B$776,H$83)+'СЕТ СН'!$H$9+СВЦЭМ!$D$10+'СЕТ СН'!$H$5-'СЕТ СН'!$H$17</f>
        <v>3559.5734581500001</v>
      </c>
      <c r="I94" s="36">
        <f>SUMIFS(СВЦЭМ!$C$33:$C$776,СВЦЭМ!$A$33:$A$776,$A94,СВЦЭМ!$B$33:$B$776,I$83)+'СЕТ СН'!$H$9+СВЦЭМ!$D$10+'СЕТ СН'!$H$5-'СЕТ СН'!$H$17</f>
        <v>3504.59900866</v>
      </c>
      <c r="J94" s="36">
        <f>SUMIFS(СВЦЭМ!$C$33:$C$776,СВЦЭМ!$A$33:$A$776,$A94,СВЦЭМ!$B$33:$B$776,J$83)+'СЕТ СН'!$H$9+СВЦЭМ!$D$10+'СЕТ СН'!$H$5-'СЕТ СН'!$H$17</f>
        <v>3466.0866374000002</v>
      </c>
      <c r="K94" s="36">
        <f>SUMIFS(СВЦЭМ!$C$33:$C$776,СВЦЭМ!$A$33:$A$776,$A94,СВЦЭМ!$B$33:$B$776,K$83)+'СЕТ СН'!$H$9+СВЦЭМ!$D$10+'СЕТ СН'!$H$5-'СЕТ СН'!$H$17</f>
        <v>3465.5110344499999</v>
      </c>
      <c r="L94" s="36">
        <f>SUMIFS(СВЦЭМ!$C$33:$C$776,СВЦЭМ!$A$33:$A$776,$A94,СВЦЭМ!$B$33:$B$776,L$83)+'СЕТ СН'!$H$9+СВЦЭМ!$D$10+'СЕТ СН'!$H$5-'СЕТ СН'!$H$17</f>
        <v>3500.0070377299999</v>
      </c>
      <c r="M94" s="36">
        <f>SUMIFS(СВЦЭМ!$C$33:$C$776,СВЦЭМ!$A$33:$A$776,$A94,СВЦЭМ!$B$33:$B$776,M$83)+'СЕТ СН'!$H$9+СВЦЭМ!$D$10+'СЕТ СН'!$H$5-'СЕТ СН'!$H$17</f>
        <v>3460.31865139</v>
      </c>
      <c r="N94" s="36">
        <f>SUMIFS(СВЦЭМ!$C$33:$C$776,СВЦЭМ!$A$33:$A$776,$A94,СВЦЭМ!$B$33:$B$776,N$83)+'СЕТ СН'!$H$9+СВЦЭМ!$D$10+'СЕТ СН'!$H$5-'СЕТ СН'!$H$17</f>
        <v>3411.8211016099999</v>
      </c>
      <c r="O94" s="36">
        <f>SUMIFS(СВЦЭМ!$C$33:$C$776,СВЦЭМ!$A$33:$A$776,$A94,СВЦЭМ!$B$33:$B$776,O$83)+'СЕТ СН'!$H$9+СВЦЭМ!$D$10+'СЕТ СН'!$H$5-'СЕТ СН'!$H$17</f>
        <v>3393.4239098400003</v>
      </c>
      <c r="P94" s="36">
        <f>SUMIFS(СВЦЭМ!$C$33:$C$776,СВЦЭМ!$A$33:$A$776,$A94,СВЦЭМ!$B$33:$B$776,P$83)+'СЕТ СН'!$H$9+СВЦЭМ!$D$10+'СЕТ СН'!$H$5-'СЕТ СН'!$H$17</f>
        <v>3391.4254401100002</v>
      </c>
      <c r="Q94" s="36">
        <f>SUMIFS(СВЦЭМ!$C$33:$C$776,СВЦЭМ!$A$33:$A$776,$A94,СВЦЭМ!$B$33:$B$776,Q$83)+'СЕТ СН'!$H$9+СВЦЭМ!$D$10+'СЕТ СН'!$H$5-'СЕТ СН'!$H$17</f>
        <v>3393.5549748600001</v>
      </c>
      <c r="R94" s="36">
        <f>SUMIFS(СВЦЭМ!$C$33:$C$776,СВЦЭМ!$A$33:$A$776,$A94,СВЦЭМ!$B$33:$B$776,R$83)+'СЕТ СН'!$H$9+СВЦЭМ!$D$10+'СЕТ СН'!$H$5-'СЕТ СН'!$H$17</f>
        <v>3387.11118829</v>
      </c>
      <c r="S94" s="36">
        <f>SUMIFS(СВЦЭМ!$C$33:$C$776,СВЦЭМ!$A$33:$A$776,$A94,СВЦЭМ!$B$33:$B$776,S$83)+'СЕТ СН'!$H$9+СВЦЭМ!$D$10+'СЕТ СН'!$H$5-'СЕТ СН'!$H$17</f>
        <v>3384.3826799399999</v>
      </c>
      <c r="T94" s="36">
        <f>SUMIFS(СВЦЭМ!$C$33:$C$776,СВЦЭМ!$A$33:$A$776,$A94,СВЦЭМ!$B$33:$B$776,T$83)+'СЕТ СН'!$H$9+СВЦЭМ!$D$10+'СЕТ СН'!$H$5-'СЕТ СН'!$H$17</f>
        <v>3375.8793287600001</v>
      </c>
      <c r="U94" s="36">
        <f>SUMIFS(СВЦЭМ!$C$33:$C$776,СВЦЭМ!$A$33:$A$776,$A94,СВЦЭМ!$B$33:$B$776,U$83)+'СЕТ СН'!$H$9+СВЦЭМ!$D$10+'СЕТ СН'!$H$5-'СЕТ СН'!$H$17</f>
        <v>3381.59481762</v>
      </c>
      <c r="V94" s="36">
        <f>SUMIFS(СВЦЭМ!$C$33:$C$776,СВЦЭМ!$A$33:$A$776,$A94,СВЦЭМ!$B$33:$B$776,V$83)+'СЕТ СН'!$H$9+СВЦЭМ!$D$10+'СЕТ СН'!$H$5-'СЕТ СН'!$H$17</f>
        <v>3396.26288733</v>
      </c>
      <c r="W94" s="36">
        <f>SUMIFS(СВЦЭМ!$C$33:$C$776,СВЦЭМ!$A$33:$A$776,$A94,СВЦЭМ!$B$33:$B$776,W$83)+'СЕТ СН'!$H$9+СВЦЭМ!$D$10+'СЕТ СН'!$H$5-'СЕТ СН'!$H$17</f>
        <v>3390.6215526200003</v>
      </c>
      <c r="X94" s="36">
        <f>SUMIFS(СВЦЭМ!$C$33:$C$776,СВЦЭМ!$A$33:$A$776,$A94,СВЦЭМ!$B$33:$B$776,X$83)+'СЕТ СН'!$H$9+СВЦЭМ!$D$10+'СЕТ СН'!$H$5-'СЕТ СН'!$H$17</f>
        <v>3394.3011591599998</v>
      </c>
      <c r="Y94" s="36">
        <f>SUMIFS(СВЦЭМ!$C$33:$C$776,СВЦЭМ!$A$33:$A$776,$A94,СВЦЭМ!$B$33:$B$776,Y$83)+'СЕТ СН'!$H$9+СВЦЭМ!$D$10+'СЕТ СН'!$H$5-'СЕТ СН'!$H$17</f>
        <v>3437.4640342800003</v>
      </c>
    </row>
    <row r="95" spans="1:25" ht="15.75" x14ac:dyDescent="0.2">
      <c r="A95" s="35">
        <f t="shared" si="2"/>
        <v>44086</v>
      </c>
      <c r="B95" s="36">
        <f>SUMIFS(СВЦЭМ!$C$33:$C$776,СВЦЭМ!$A$33:$A$776,$A95,СВЦЭМ!$B$33:$B$776,B$83)+'СЕТ СН'!$H$9+СВЦЭМ!$D$10+'СЕТ СН'!$H$5-'СЕТ СН'!$H$17</f>
        <v>3546.0913970500001</v>
      </c>
      <c r="C95" s="36">
        <f>SUMIFS(СВЦЭМ!$C$33:$C$776,СВЦЭМ!$A$33:$A$776,$A95,СВЦЭМ!$B$33:$B$776,C$83)+'СЕТ СН'!$H$9+СВЦЭМ!$D$10+'СЕТ СН'!$H$5-'СЕТ СН'!$H$17</f>
        <v>3584.8648656300002</v>
      </c>
      <c r="D95" s="36">
        <f>SUMIFS(СВЦЭМ!$C$33:$C$776,СВЦЭМ!$A$33:$A$776,$A95,СВЦЭМ!$B$33:$B$776,D$83)+'СЕТ СН'!$H$9+СВЦЭМ!$D$10+'СЕТ СН'!$H$5-'СЕТ СН'!$H$17</f>
        <v>3605.2323377500002</v>
      </c>
      <c r="E95" s="36">
        <f>SUMIFS(СВЦЭМ!$C$33:$C$776,СВЦЭМ!$A$33:$A$776,$A95,СВЦЭМ!$B$33:$B$776,E$83)+'СЕТ СН'!$H$9+СВЦЭМ!$D$10+'СЕТ СН'!$H$5-'СЕТ СН'!$H$17</f>
        <v>3633.6184174600003</v>
      </c>
      <c r="F95" s="36">
        <f>SUMIFS(СВЦЭМ!$C$33:$C$776,СВЦЭМ!$A$33:$A$776,$A95,СВЦЭМ!$B$33:$B$776,F$83)+'СЕТ СН'!$H$9+СВЦЭМ!$D$10+'СЕТ СН'!$H$5-'СЕТ СН'!$H$17</f>
        <v>3648.71815926</v>
      </c>
      <c r="G95" s="36">
        <f>SUMIFS(СВЦЭМ!$C$33:$C$776,СВЦЭМ!$A$33:$A$776,$A95,СВЦЭМ!$B$33:$B$776,G$83)+'СЕТ СН'!$H$9+СВЦЭМ!$D$10+'СЕТ СН'!$H$5-'СЕТ СН'!$H$17</f>
        <v>3632.56185035</v>
      </c>
      <c r="H95" s="36">
        <f>SUMIFS(СВЦЭМ!$C$33:$C$776,СВЦЭМ!$A$33:$A$776,$A95,СВЦЭМ!$B$33:$B$776,H$83)+'СЕТ СН'!$H$9+СВЦЭМ!$D$10+'СЕТ СН'!$H$5-'СЕТ СН'!$H$17</f>
        <v>3590.30408214</v>
      </c>
      <c r="I95" s="36">
        <f>SUMIFS(СВЦЭМ!$C$33:$C$776,СВЦЭМ!$A$33:$A$776,$A95,СВЦЭМ!$B$33:$B$776,I$83)+'СЕТ СН'!$H$9+СВЦЭМ!$D$10+'СЕТ СН'!$H$5-'СЕТ СН'!$H$17</f>
        <v>3551.4783937000002</v>
      </c>
      <c r="J95" s="36">
        <f>SUMIFS(СВЦЭМ!$C$33:$C$776,СВЦЭМ!$A$33:$A$776,$A95,СВЦЭМ!$B$33:$B$776,J$83)+'СЕТ СН'!$H$9+СВЦЭМ!$D$10+'СЕТ СН'!$H$5-'СЕТ СН'!$H$17</f>
        <v>3504.88854945</v>
      </c>
      <c r="K95" s="36">
        <f>SUMIFS(СВЦЭМ!$C$33:$C$776,СВЦЭМ!$A$33:$A$776,$A95,СВЦЭМ!$B$33:$B$776,K$83)+'СЕТ СН'!$H$9+СВЦЭМ!$D$10+'СЕТ СН'!$H$5-'СЕТ СН'!$H$17</f>
        <v>3480.13200934</v>
      </c>
      <c r="L95" s="36">
        <f>SUMIFS(СВЦЭМ!$C$33:$C$776,СВЦЭМ!$A$33:$A$776,$A95,СВЦЭМ!$B$33:$B$776,L$83)+'СЕТ СН'!$H$9+СВЦЭМ!$D$10+'СЕТ СН'!$H$5-'СЕТ СН'!$H$17</f>
        <v>3459.6036862000001</v>
      </c>
      <c r="M95" s="36">
        <f>SUMIFS(СВЦЭМ!$C$33:$C$776,СВЦЭМ!$A$33:$A$776,$A95,СВЦЭМ!$B$33:$B$776,M$83)+'СЕТ СН'!$H$9+СВЦЭМ!$D$10+'СЕТ СН'!$H$5-'СЕТ СН'!$H$17</f>
        <v>3417.9770291499999</v>
      </c>
      <c r="N95" s="36">
        <f>SUMIFS(СВЦЭМ!$C$33:$C$776,СВЦЭМ!$A$33:$A$776,$A95,СВЦЭМ!$B$33:$B$776,N$83)+'СЕТ СН'!$H$9+СВЦЭМ!$D$10+'СЕТ СН'!$H$5-'СЕТ СН'!$H$17</f>
        <v>3390.17593059</v>
      </c>
      <c r="O95" s="36">
        <f>SUMIFS(СВЦЭМ!$C$33:$C$776,СВЦЭМ!$A$33:$A$776,$A95,СВЦЭМ!$B$33:$B$776,O$83)+'СЕТ СН'!$H$9+СВЦЭМ!$D$10+'СЕТ СН'!$H$5-'СЕТ СН'!$H$17</f>
        <v>3390.3659158199998</v>
      </c>
      <c r="P95" s="36">
        <f>SUMIFS(СВЦЭМ!$C$33:$C$776,СВЦЭМ!$A$33:$A$776,$A95,СВЦЭМ!$B$33:$B$776,P$83)+'СЕТ СН'!$H$9+СВЦЭМ!$D$10+'СЕТ СН'!$H$5-'СЕТ СН'!$H$17</f>
        <v>3377.8438245799998</v>
      </c>
      <c r="Q95" s="36">
        <f>SUMIFS(СВЦЭМ!$C$33:$C$776,СВЦЭМ!$A$33:$A$776,$A95,СВЦЭМ!$B$33:$B$776,Q$83)+'СЕТ СН'!$H$9+СВЦЭМ!$D$10+'СЕТ СН'!$H$5-'СЕТ СН'!$H$17</f>
        <v>3381.2510306200002</v>
      </c>
      <c r="R95" s="36">
        <f>SUMIFS(СВЦЭМ!$C$33:$C$776,СВЦЭМ!$A$33:$A$776,$A95,СВЦЭМ!$B$33:$B$776,R$83)+'СЕТ СН'!$H$9+СВЦЭМ!$D$10+'СЕТ СН'!$H$5-'СЕТ СН'!$H$17</f>
        <v>3366.92923716</v>
      </c>
      <c r="S95" s="36">
        <f>SUMIFS(СВЦЭМ!$C$33:$C$776,СВЦЭМ!$A$33:$A$776,$A95,СВЦЭМ!$B$33:$B$776,S$83)+'СЕТ СН'!$H$9+СВЦЭМ!$D$10+'СЕТ СН'!$H$5-'СЕТ СН'!$H$17</f>
        <v>3376.9332179900002</v>
      </c>
      <c r="T95" s="36">
        <f>SUMIFS(СВЦЭМ!$C$33:$C$776,СВЦЭМ!$A$33:$A$776,$A95,СВЦЭМ!$B$33:$B$776,T$83)+'СЕТ СН'!$H$9+СВЦЭМ!$D$10+'СЕТ СН'!$H$5-'СЕТ СН'!$H$17</f>
        <v>3382.1615745700001</v>
      </c>
      <c r="U95" s="36">
        <f>SUMIFS(СВЦЭМ!$C$33:$C$776,СВЦЭМ!$A$33:$A$776,$A95,СВЦЭМ!$B$33:$B$776,U$83)+'СЕТ СН'!$H$9+СВЦЭМ!$D$10+'СЕТ СН'!$H$5-'СЕТ СН'!$H$17</f>
        <v>3391.9341238900001</v>
      </c>
      <c r="V95" s="36">
        <f>SUMIFS(СВЦЭМ!$C$33:$C$776,СВЦЭМ!$A$33:$A$776,$A95,СВЦЭМ!$B$33:$B$776,V$83)+'СЕТ СН'!$H$9+СВЦЭМ!$D$10+'СЕТ СН'!$H$5-'СЕТ СН'!$H$17</f>
        <v>3405.8355259</v>
      </c>
      <c r="W95" s="36">
        <f>SUMIFS(СВЦЭМ!$C$33:$C$776,СВЦЭМ!$A$33:$A$776,$A95,СВЦЭМ!$B$33:$B$776,W$83)+'СЕТ СН'!$H$9+СВЦЭМ!$D$10+'СЕТ СН'!$H$5-'СЕТ СН'!$H$17</f>
        <v>3402.3487251300003</v>
      </c>
      <c r="X95" s="36">
        <f>SUMIFS(СВЦЭМ!$C$33:$C$776,СВЦЭМ!$A$33:$A$776,$A95,СВЦЭМ!$B$33:$B$776,X$83)+'СЕТ СН'!$H$9+СВЦЭМ!$D$10+'СЕТ СН'!$H$5-'СЕТ СН'!$H$17</f>
        <v>3353.0272415700001</v>
      </c>
      <c r="Y95" s="36">
        <f>SUMIFS(СВЦЭМ!$C$33:$C$776,СВЦЭМ!$A$33:$A$776,$A95,СВЦЭМ!$B$33:$B$776,Y$83)+'СЕТ СН'!$H$9+СВЦЭМ!$D$10+'СЕТ СН'!$H$5-'СЕТ СН'!$H$17</f>
        <v>3416.4863428200001</v>
      </c>
    </row>
    <row r="96" spans="1:25" ht="15.75" x14ac:dyDescent="0.2">
      <c r="A96" s="35">
        <f t="shared" si="2"/>
        <v>44087</v>
      </c>
      <c r="B96" s="36">
        <f>SUMIFS(СВЦЭМ!$C$33:$C$776,СВЦЭМ!$A$33:$A$776,$A96,СВЦЭМ!$B$33:$B$776,B$83)+'СЕТ СН'!$H$9+СВЦЭМ!$D$10+'СЕТ СН'!$H$5-'СЕТ СН'!$H$17</f>
        <v>3508.0159791199999</v>
      </c>
      <c r="C96" s="36">
        <f>SUMIFS(СВЦЭМ!$C$33:$C$776,СВЦЭМ!$A$33:$A$776,$A96,СВЦЭМ!$B$33:$B$776,C$83)+'СЕТ СН'!$H$9+СВЦЭМ!$D$10+'СЕТ СН'!$H$5-'СЕТ СН'!$H$17</f>
        <v>3529.9910083599998</v>
      </c>
      <c r="D96" s="36">
        <f>SUMIFS(СВЦЭМ!$C$33:$C$776,СВЦЭМ!$A$33:$A$776,$A96,СВЦЭМ!$B$33:$B$776,D$83)+'СЕТ СН'!$H$9+СВЦЭМ!$D$10+'СЕТ СН'!$H$5-'СЕТ СН'!$H$17</f>
        <v>3549.50225963</v>
      </c>
      <c r="E96" s="36">
        <f>SUMIFS(СВЦЭМ!$C$33:$C$776,СВЦЭМ!$A$33:$A$776,$A96,СВЦЭМ!$B$33:$B$776,E$83)+'СЕТ СН'!$H$9+СВЦЭМ!$D$10+'СЕТ СН'!$H$5-'СЕТ СН'!$H$17</f>
        <v>3554.13511328</v>
      </c>
      <c r="F96" s="36">
        <f>SUMIFS(СВЦЭМ!$C$33:$C$776,СВЦЭМ!$A$33:$A$776,$A96,СВЦЭМ!$B$33:$B$776,F$83)+'СЕТ СН'!$H$9+СВЦЭМ!$D$10+'СЕТ СН'!$H$5-'СЕТ СН'!$H$17</f>
        <v>3567.1057941500003</v>
      </c>
      <c r="G96" s="36">
        <f>SUMIFS(СВЦЭМ!$C$33:$C$776,СВЦЭМ!$A$33:$A$776,$A96,СВЦЭМ!$B$33:$B$776,G$83)+'СЕТ СН'!$H$9+СВЦЭМ!$D$10+'СЕТ СН'!$H$5-'СЕТ СН'!$H$17</f>
        <v>3557.53218844</v>
      </c>
      <c r="H96" s="36">
        <f>SUMIFS(СВЦЭМ!$C$33:$C$776,СВЦЭМ!$A$33:$A$776,$A96,СВЦЭМ!$B$33:$B$776,H$83)+'СЕТ СН'!$H$9+СВЦЭМ!$D$10+'СЕТ СН'!$H$5-'СЕТ СН'!$H$17</f>
        <v>3551.0133835300003</v>
      </c>
      <c r="I96" s="36">
        <f>SUMIFS(СВЦЭМ!$C$33:$C$776,СВЦЭМ!$A$33:$A$776,$A96,СВЦЭМ!$B$33:$B$776,I$83)+'СЕТ СН'!$H$9+СВЦЭМ!$D$10+'СЕТ СН'!$H$5-'СЕТ СН'!$H$17</f>
        <v>3524.1443198300003</v>
      </c>
      <c r="J96" s="36">
        <f>SUMIFS(СВЦЭМ!$C$33:$C$776,СВЦЭМ!$A$33:$A$776,$A96,СВЦЭМ!$B$33:$B$776,J$83)+'СЕТ СН'!$H$9+СВЦЭМ!$D$10+'СЕТ СН'!$H$5-'СЕТ СН'!$H$17</f>
        <v>3473.3359631900003</v>
      </c>
      <c r="K96" s="36">
        <f>SUMIFS(СВЦЭМ!$C$33:$C$776,СВЦЭМ!$A$33:$A$776,$A96,СВЦЭМ!$B$33:$B$776,K$83)+'СЕТ СН'!$H$9+СВЦЭМ!$D$10+'СЕТ СН'!$H$5-'СЕТ СН'!$H$17</f>
        <v>3431.4944694000001</v>
      </c>
      <c r="L96" s="36">
        <f>SUMIFS(СВЦЭМ!$C$33:$C$776,СВЦЭМ!$A$33:$A$776,$A96,СВЦЭМ!$B$33:$B$776,L$83)+'СЕТ СН'!$H$9+СВЦЭМ!$D$10+'СЕТ СН'!$H$5-'СЕТ СН'!$H$17</f>
        <v>3410.1012552900002</v>
      </c>
      <c r="M96" s="36">
        <f>SUMIFS(СВЦЭМ!$C$33:$C$776,СВЦЭМ!$A$33:$A$776,$A96,СВЦЭМ!$B$33:$B$776,M$83)+'СЕТ СН'!$H$9+СВЦЭМ!$D$10+'СЕТ СН'!$H$5-'СЕТ СН'!$H$17</f>
        <v>3365.7706713400003</v>
      </c>
      <c r="N96" s="36">
        <f>SUMIFS(СВЦЭМ!$C$33:$C$776,СВЦЭМ!$A$33:$A$776,$A96,СВЦЭМ!$B$33:$B$776,N$83)+'СЕТ СН'!$H$9+СВЦЭМ!$D$10+'СЕТ СН'!$H$5-'СЕТ СН'!$H$17</f>
        <v>3325.76201722</v>
      </c>
      <c r="O96" s="36">
        <f>SUMIFS(СВЦЭМ!$C$33:$C$776,СВЦЭМ!$A$33:$A$776,$A96,СВЦЭМ!$B$33:$B$776,O$83)+'СЕТ СН'!$H$9+СВЦЭМ!$D$10+'СЕТ СН'!$H$5-'СЕТ СН'!$H$17</f>
        <v>3324.3465182899999</v>
      </c>
      <c r="P96" s="36">
        <f>SUMIFS(СВЦЭМ!$C$33:$C$776,СВЦЭМ!$A$33:$A$776,$A96,СВЦЭМ!$B$33:$B$776,P$83)+'СЕТ СН'!$H$9+СВЦЭМ!$D$10+'СЕТ СН'!$H$5-'СЕТ СН'!$H$17</f>
        <v>3317.5174314200003</v>
      </c>
      <c r="Q96" s="36">
        <f>SUMIFS(СВЦЭМ!$C$33:$C$776,СВЦЭМ!$A$33:$A$776,$A96,СВЦЭМ!$B$33:$B$776,Q$83)+'СЕТ СН'!$H$9+СВЦЭМ!$D$10+'СЕТ СН'!$H$5-'СЕТ СН'!$H$17</f>
        <v>3317.1918976300003</v>
      </c>
      <c r="R96" s="36">
        <f>SUMIFS(СВЦЭМ!$C$33:$C$776,СВЦЭМ!$A$33:$A$776,$A96,СВЦЭМ!$B$33:$B$776,R$83)+'СЕТ СН'!$H$9+СВЦЭМ!$D$10+'СЕТ СН'!$H$5-'СЕТ СН'!$H$17</f>
        <v>3315.2589973499998</v>
      </c>
      <c r="S96" s="36">
        <f>SUMIFS(СВЦЭМ!$C$33:$C$776,СВЦЭМ!$A$33:$A$776,$A96,СВЦЭМ!$B$33:$B$776,S$83)+'СЕТ СН'!$H$9+СВЦЭМ!$D$10+'СЕТ СН'!$H$5-'СЕТ СН'!$H$17</f>
        <v>3324.2857683800003</v>
      </c>
      <c r="T96" s="36">
        <f>SUMIFS(СВЦЭМ!$C$33:$C$776,СВЦЭМ!$A$33:$A$776,$A96,СВЦЭМ!$B$33:$B$776,T$83)+'СЕТ СН'!$H$9+СВЦЭМ!$D$10+'СЕТ СН'!$H$5-'СЕТ СН'!$H$17</f>
        <v>3328.6145494299999</v>
      </c>
      <c r="U96" s="36">
        <f>SUMIFS(СВЦЭМ!$C$33:$C$776,СВЦЭМ!$A$33:$A$776,$A96,СВЦЭМ!$B$33:$B$776,U$83)+'СЕТ СН'!$H$9+СВЦЭМ!$D$10+'СЕТ СН'!$H$5-'СЕТ СН'!$H$17</f>
        <v>3340.4154128099999</v>
      </c>
      <c r="V96" s="36">
        <f>SUMIFS(СВЦЭМ!$C$33:$C$776,СВЦЭМ!$A$33:$A$776,$A96,СВЦЭМ!$B$33:$B$776,V$83)+'СЕТ СН'!$H$9+СВЦЭМ!$D$10+'СЕТ СН'!$H$5-'СЕТ СН'!$H$17</f>
        <v>3361.4116407299998</v>
      </c>
      <c r="W96" s="36">
        <f>SUMIFS(СВЦЭМ!$C$33:$C$776,СВЦЭМ!$A$33:$A$776,$A96,СВЦЭМ!$B$33:$B$776,W$83)+'СЕТ СН'!$H$9+СВЦЭМ!$D$10+'СЕТ СН'!$H$5-'СЕТ СН'!$H$17</f>
        <v>3355.8741341099999</v>
      </c>
      <c r="X96" s="36">
        <f>SUMIFS(СВЦЭМ!$C$33:$C$776,СВЦЭМ!$A$33:$A$776,$A96,СВЦЭМ!$B$33:$B$776,X$83)+'СЕТ СН'!$H$9+СВЦЭМ!$D$10+'СЕТ СН'!$H$5-'СЕТ СН'!$H$17</f>
        <v>3332.38258279</v>
      </c>
      <c r="Y96" s="36">
        <f>SUMIFS(СВЦЭМ!$C$33:$C$776,СВЦЭМ!$A$33:$A$776,$A96,СВЦЭМ!$B$33:$B$776,Y$83)+'СЕТ СН'!$H$9+СВЦЭМ!$D$10+'СЕТ СН'!$H$5-'СЕТ СН'!$H$17</f>
        <v>3413.94974667</v>
      </c>
    </row>
    <row r="97" spans="1:25" ht="15.75" x14ac:dyDescent="0.2">
      <c r="A97" s="35">
        <f t="shared" si="2"/>
        <v>44088</v>
      </c>
      <c r="B97" s="36">
        <f>SUMIFS(СВЦЭМ!$C$33:$C$776,СВЦЭМ!$A$33:$A$776,$A97,СВЦЭМ!$B$33:$B$776,B$83)+'СЕТ СН'!$H$9+СВЦЭМ!$D$10+'СЕТ СН'!$H$5-'СЕТ СН'!$H$17</f>
        <v>3509.6849178900002</v>
      </c>
      <c r="C97" s="36">
        <f>SUMIFS(СВЦЭМ!$C$33:$C$776,СВЦЭМ!$A$33:$A$776,$A97,СВЦЭМ!$B$33:$B$776,C$83)+'СЕТ СН'!$H$9+СВЦЭМ!$D$10+'СЕТ СН'!$H$5-'СЕТ СН'!$H$17</f>
        <v>3549.3802849399999</v>
      </c>
      <c r="D97" s="36">
        <f>SUMIFS(СВЦЭМ!$C$33:$C$776,СВЦЭМ!$A$33:$A$776,$A97,СВЦЭМ!$B$33:$B$776,D$83)+'СЕТ СН'!$H$9+СВЦЭМ!$D$10+'СЕТ СН'!$H$5-'СЕТ СН'!$H$17</f>
        <v>3555.7863889600003</v>
      </c>
      <c r="E97" s="36">
        <f>SUMIFS(СВЦЭМ!$C$33:$C$776,СВЦЭМ!$A$33:$A$776,$A97,СВЦЭМ!$B$33:$B$776,E$83)+'СЕТ СН'!$H$9+СВЦЭМ!$D$10+'СЕТ СН'!$H$5-'СЕТ СН'!$H$17</f>
        <v>3553.5199656100003</v>
      </c>
      <c r="F97" s="36">
        <f>SUMIFS(СВЦЭМ!$C$33:$C$776,СВЦЭМ!$A$33:$A$776,$A97,СВЦЭМ!$B$33:$B$776,F$83)+'СЕТ СН'!$H$9+СВЦЭМ!$D$10+'СЕТ СН'!$H$5-'СЕТ СН'!$H$17</f>
        <v>3552.8271171800002</v>
      </c>
      <c r="G97" s="36">
        <f>SUMIFS(СВЦЭМ!$C$33:$C$776,СВЦЭМ!$A$33:$A$776,$A97,СВЦЭМ!$B$33:$B$776,G$83)+'СЕТ СН'!$H$9+СВЦЭМ!$D$10+'СЕТ СН'!$H$5-'СЕТ СН'!$H$17</f>
        <v>3556.5065691899999</v>
      </c>
      <c r="H97" s="36">
        <f>SUMIFS(СВЦЭМ!$C$33:$C$776,СВЦЭМ!$A$33:$A$776,$A97,СВЦЭМ!$B$33:$B$776,H$83)+'СЕТ СН'!$H$9+СВЦЭМ!$D$10+'СЕТ СН'!$H$5-'СЕТ СН'!$H$17</f>
        <v>3596.30028395</v>
      </c>
      <c r="I97" s="36">
        <f>SUMIFS(СВЦЭМ!$C$33:$C$776,СВЦЭМ!$A$33:$A$776,$A97,СВЦЭМ!$B$33:$B$776,I$83)+'СЕТ СН'!$H$9+СВЦЭМ!$D$10+'СЕТ СН'!$H$5-'СЕТ СН'!$H$17</f>
        <v>3576.8108647399999</v>
      </c>
      <c r="J97" s="36">
        <f>SUMIFS(СВЦЭМ!$C$33:$C$776,СВЦЭМ!$A$33:$A$776,$A97,СВЦЭМ!$B$33:$B$776,J$83)+'СЕТ СН'!$H$9+СВЦЭМ!$D$10+'СЕТ СН'!$H$5-'СЕТ СН'!$H$17</f>
        <v>3533.7977451199999</v>
      </c>
      <c r="K97" s="36">
        <f>SUMIFS(СВЦЭМ!$C$33:$C$776,СВЦЭМ!$A$33:$A$776,$A97,СВЦЭМ!$B$33:$B$776,K$83)+'СЕТ СН'!$H$9+СВЦЭМ!$D$10+'СЕТ СН'!$H$5-'СЕТ СН'!$H$17</f>
        <v>3505.6040377600002</v>
      </c>
      <c r="L97" s="36">
        <f>SUMIFS(СВЦЭМ!$C$33:$C$776,СВЦЭМ!$A$33:$A$776,$A97,СВЦЭМ!$B$33:$B$776,L$83)+'СЕТ СН'!$H$9+СВЦЭМ!$D$10+'СЕТ СН'!$H$5-'СЕТ СН'!$H$17</f>
        <v>3493.5981597600003</v>
      </c>
      <c r="M97" s="36">
        <f>SUMIFS(СВЦЭМ!$C$33:$C$776,СВЦЭМ!$A$33:$A$776,$A97,СВЦЭМ!$B$33:$B$776,M$83)+'СЕТ СН'!$H$9+СВЦЭМ!$D$10+'СЕТ СН'!$H$5-'СЕТ СН'!$H$17</f>
        <v>3435.08966302</v>
      </c>
      <c r="N97" s="36">
        <f>SUMIFS(СВЦЭМ!$C$33:$C$776,СВЦЭМ!$A$33:$A$776,$A97,СВЦЭМ!$B$33:$B$776,N$83)+'СЕТ СН'!$H$9+СВЦЭМ!$D$10+'СЕТ СН'!$H$5-'СЕТ СН'!$H$17</f>
        <v>3388.61450982</v>
      </c>
      <c r="O97" s="36">
        <f>SUMIFS(СВЦЭМ!$C$33:$C$776,СВЦЭМ!$A$33:$A$776,$A97,СВЦЭМ!$B$33:$B$776,O$83)+'СЕТ СН'!$H$9+СВЦЭМ!$D$10+'СЕТ СН'!$H$5-'СЕТ СН'!$H$17</f>
        <v>3384.9310992599999</v>
      </c>
      <c r="P97" s="36">
        <f>SUMIFS(СВЦЭМ!$C$33:$C$776,СВЦЭМ!$A$33:$A$776,$A97,СВЦЭМ!$B$33:$B$776,P$83)+'СЕТ СН'!$H$9+СВЦЭМ!$D$10+'СЕТ СН'!$H$5-'СЕТ СН'!$H$17</f>
        <v>3387.3716669999999</v>
      </c>
      <c r="Q97" s="36">
        <f>SUMIFS(СВЦЭМ!$C$33:$C$776,СВЦЭМ!$A$33:$A$776,$A97,СВЦЭМ!$B$33:$B$776,Q$83)+'СЕТ СН'!$H$9+СВЦЭМ!$D$10+'СЕТ СН'!$H$5-'СЕТ СН'!$H$17</f>
        <v>3392.0993353399999</v>
      </c>
      <c r="R97" s="36">
        <f>SUMIFS(СВЦЭМ!$C$33:$C$776,СВЦЭМ!$A$33:$A$776,$A97,СВЦЭМ!$B$33:$B$776,R$83)+'СЕТ СН'!$H$9+СВЦЭМ!$D$10+'СЕТ СН'!$H$5-'СЕТ СН'!$H$17</f>
        <v>3375.0470733900002</v>
      </c>
      <c r="S97" s="36">
        <f>SUMIFS(СВЦЭМ!$C$33:$C$776,СВЦЭМ!$A$33:$A$776,$A97,СВЦЭМ!$B$33:$B$776,S$83)+'СЕТ СН'!$H$9+СВЦЭМ!$D$10+'СЕТ СН'!$H$5-'СЕТ СН'!$H$17</f>
        <v>3378.9221523900001</v>
      </c>
      <c r="T97" s="36">
        <f>SUMIFS(СВЦЭМ!$C$33:$C$776,СВЦЭМ!$A$33:$A$776,$A97,СВЦЭМ!$B$33:$B$776,T$83)+'СЕТ СН'!$H$9+СВЦЭМ!$D$10+'СЕТ СН'!$H$5-'СЕТ СН'!$H$17</f>
        <v>3376.1755926400001</v>
      </c>
      <c r="U97" s="36">
        <f>SUMIFS(СВЦЭМ!$C$33:$C$776,СВЦЭМ!$A$33:$A$776,$A97,СВЦЭМ!$B$33:$B$776,U$83)+'СЕТ СН'!$H$9+СВЦЭМ!$D$10+'СЕТ СН'!$H$5-'СЕТ СН'!$H$17</f>
        <v>3357.14849804</v>
      </c>
      <c r="V97" s="36">
        <f>SUMIFS(СВЦЭМ!$C$33:$C$776,СВЦЭМ!$A$33:$A$776,$A97,СВЦЭМ!$B$33:$B$776,V$83)+'СЕТ СН'!$H$9+СВЦЭМ!$D$10+'СЕТ СН'!$H$5-'СЕТ СН'!$H$17</f>
        <v>3352.35249389</v>
      </c>
      <c r="W97" s="36">
        <f>SUMIFS(СВЦЭМ!$C$33:$C$776,СВЦЭМ!$A$33:$A$776,$A97,СВЦЭМ!$B$33:$B$776,W$83)+'СЕТ СН'!$H$9+СВЦЭМ!$D$10+'СЕТ СН'!$H$5-'СЕТ СН'!$H$17</f>
        <v>3363.7951700000003</v>
      </c>
      <c r="X97" s="36">
        <f>SUMIFS(СВЦЭМ!$C$33:$C$776,СВЦЭМ!$A$33:$A$776,$A97,СВЦЭМ!$B$33:$B$776,X$83)+'СЕТ СН'!$H$9+СВЦЭМ!$D$10+'СЕТ СН'!$H$5-'СЕТ СН'!$H$17</f>
        <v>3387.9060988199999</v>
      </c>
      <c r="Y97" s="36">
        <f>SUMIFS(СВЦЭМ!$C$33:$C$776,СВЦЭМ!$A$33:$A$776,$A97,СВЦЭМ!$B$33:$B$776,Y$83)+'СЕТ СН'!$H$9+СВЦЭМ!$D$10+'СЕТ СН'!$H$5-'СЕТ СН'!$H$17</f>
        <v>3497.32779028</v>
      </c>
    </row>
    <row r="98" spans="1:25" ht="15.75" x14ac:dyDescent="0.2">
      <c r="A98" s="35">
        <f t="shared" si="2"/>
        <v>44089</v>
      </c>
      <c r="B98" s="36">
        <f>SUMIFS(СВЦЭМ!$C$33:$C$776,СВЦЭМ!$A$33:$A$776,$A98,СВЦЭМ!$B$33:$B$776,B$83)+'СЕТ СН'!$H$9+СВЦЭМ!$D$10+'СЕТ СН'!$H$5-'СЕТ СН'!$H$17</f>
        <v>3536.2266226700003</v>
      </c>
      <c r="C98" s="36">
        <f>SUMIFS(СВЦЭМ!$C$33:$C$776,СВЦЭМ!$A$33:$A$776,$A98,СВЦЭМ!$B$33:$B$776,C$83)+'СЕТ СН'!$H$9+СВЦЭМ!$D$10+'СЕТ СН'!$H$5-'СЕТ СН'!$H$17</f>
        <v>3550.17985843</v>
      </c>
      <c r="D98" s="36">
        <f>SUMIFS(СВЦЭМ!$C$33:$C$776,СВЦЭМ!$A$33:$A$776,$A98,СВЦЭМ!$B$33:$B$776,D$83)+'СЕТ СН'!$H$9+СВЦЭМ!$D$10+'СЕТ СН'!$H$5-'СЕТ СН'!$H$17</f>
        <v>3576.63758491</v>
      </c>
      <c r="E98" s="36">
        <f>SUMIFS(СВЦЭМ!$C$33:$C$776,СВЦЭМ!$A$33:$A$776,$A98,СВЦЭМ!$B$33:$B$776,E$83)+'СЕТ СН'!$H$9+СВЦЭМ!$D$10+'СЕТ СН'!$H$5-'СЕТ СН'!$H$17</f>
        <v>3578.3100219400003</v>
      </c>
      <c r="F98" s="36">
        <f>SUMIFS(СВЦЭМ!$C$33:$C$776,СВЦЭМ!$A$33:$A$776,$A98,СВЦЭМ!$B$33:$B$776,F$83)+'СЕТ СН'!$H$9+СВЦЭМ!$D$10+'СЕТ СН'!$H$5-'СЕТ СН'!$H$17</f>
        <v>3576.82527871</v>
      </c>
      <c r="G98" s="36">
        <f>SUMIFS(СВЦЭМ!$C$33:$C$776,СВЦЭМ!$A$33:$A$776,$A98,СВЦЭМ!$B$33:$B$776,G$83)+'СЕТ СН'!$H$9+СВЦЭМ!$D$10+'СЕТ СН'!$H$5-'СЕТ СН'!$H$17</f>
        <v>3566.9911357400001</v>
      </c>
      <c r="H98" s="36">
        <f>SUMIFS(СВЦЭМ!$C$33:$C$776,СВЦЭМ!$A$33:$A$776,$A98,СВЦЭМ!$B$33:$B$776,H$83)+'СЕТ СН'!$H$9+СВЦЭМ!$D$10+'СЕТ СН'!$H$5-'СЕТ СН'!$H$17</f>
        <v>3522.4896001100001</v>
      </c>
      <c r="I98" s="36">
        <f>SUMIFS(СВЦЭМ!$C$33:$C$776,СВЦЭМ!$A$33:$A$776,$A98,СВЦЭМ!$B$33:$B$776,I$83)+'СЕТ СН'!$H$9+СВЦЭМ!$D$10+'СЕТ СН'!$H$5-'СЕТ СН'!$H$17</f>
        <v>3510.6314232899999</v>
      </c>
      <c r="J98" s="36">
        <f>SUMIFS(СВЦЭМ!$C$33:$C$776,СВЦЭМ!$A$33:$A$776,$A98,СВЦЭМ!$B$33:$B$776,J$83)+'СЕТ СН'!$H$9+СВЦЭМ!$D$10+'СЕТ СН'!$H$5-'СЕТ СН'!$H$17</f>
        <v>3460.0388022100001</v>
      </c>
      <c r="K98" s="36">
        <f>SUMIFS(СВЦЭМ!$C$33:$C$776,СВЦЭМ!$A$33:$A$776,$A98,СВЦЭМ!$B$33:$B$776,K$83)+'СЕТ СН'!$H$9+СВЦЭМ!$D$10+'СЕТ СН'!$H$5-'СЕТ СН'!$H$17</f>
        <v>3423.4546181200003</v>
      </c>
      <c r="L98" s="36">
        <f>SUMIFS(СВЦЭМ!$C$33:$C$776,СВЦЭМ!$A$33:$A$776,$A98,СВЦЭМ!$B$33:$B$776,L$83)+'СЕТ СН'!$H$9+СВЦЭМ!$D$10+'СЕТ СН'!$H$5-'СЕТ СН'!$H$17</f>
        <v>3429.6917283399998</v>
      </c>
      <c r="M98" s="36">
        <f>SUMIFS(СВЦЭМ!$C$33:$C$776,СВЦЭМ!$A$33:$A$776,$A98,СВЦЭМ!$B$33:$B$776,M$83)+'СЕТ СН'!$H$9+СВЦЭМ!$D$10+'СЕТ СН'!$H$5-'СЕТ СН'!$H$17</f>
        <v>3405.16785106</v>
      </c>
      <c r="N98" s="36">
        <f>SUMIFS(СВЦЭМ!$C$33:$C$776,СВЦЭМ!$A$33:$A$776,$A98,СВЦЭМ!$B$33:$B$776,N$83)+'СЕТ СН'!$H$9+СВЦЭМ!$D$10+'СЕТ СН'!$H$5-'СЕТ СН'!$H$17</f>
        <v>3365.9218073500001</v>
      </c>
      <c r="O98" s="36">
        <f>SUMIFS(СВЦЭМ!$C$33:$C$776,СВЦЭМ!$A$33:$A$776,$A98,СВЦЭМ!$B$33:$B$776,O$83)+'СЕТ СН'!$H$9+СВЦЭМ!$D$10+'СЕТ СН'!$H$5-'СЕТ СН'!$H$17</f>
        <v>3342.2500251199999</v>
      </c>
      <c r="P98" s="36">
        <f>SUMIFS(СВЦЭМ!$C$33:$C$776,СВЦЭМ!$A$33:$A$776,$A98,СВЦЭМ!$B$33:$B$776,P$83)+'СЕТ СН'!$H$9+СВЦЭМ!$D$10+'СЕТ СН'!$H$5-'СЕТ СН'!$H$17</f>
        <v>3344.7200910400002</v>
      </c>
      <c r="Q98" s="36">
        <f>SUMIFS(СВЦЭМ!$C$33:$C$776,СВЦЭМ!$A$33:$A$776,$A98,СВЦЭМ!$B$33:$B$776,Q$83)+'СЕТ СН'!$H$9+СВЦЭМ!$D$10+'СЕТ СН'!$H$5-'СЕТ СН'!$H$17</f>
        <v>3347.2084293799999</v>
      </c>
      <c r="R98" s="36">
        <f>SUMIFS(СВЦЭМ!$C$33:$C$776,СВЦЭМ!$A$33:$A$776,$A98,СВЦЭМ!$B$33:$B$776,R$83)+'СЕТ СН'!$H$9+СВЦЭМ!$D$10+'СЕТ СН'!$H$5-'СЕТ СН'!$H$17</f>
        <v>3340.2434630400003</v>
      </c>
      <c r="S98" s="36">
        <f>SUMIFS(СВЦЭМ!$C$33:$C$776,СВЦЭМ!$A$33:$A$776,$A98,СВЦЭМ!$B$33:$B$776,S$83)+'СЕТ СН'!$H$9+СВЦЭМ!$D$10+'СЕТ СН'!$H$5-'СЕТ СН'!$H$17</f>
        <v>3345.5605638900001</v>
      </c>
      <c r="T98" s="36">
        <f>SUMIFS(СВЦЭМ!$C$33:$C$776,СВЦЭМ!$A$33:$A$776,$A98,СВЦЭМ!$B$33:$B$776,T$83)+'СЕТ СН'!$H$9+СВЦЭМ!$D$10+'СЕТ СН'!$H$5-'СЕТ СН'!$H$17</f>
        <v>3325.4335169699998</v>
      </c>
      <c r="U98" s="36">
        <f>SUMIFS(СВЦЭМ!$C$33:$C$776,СВЦЭМ!$A$33:$A$776,$A98,СВЦЭМ!$B$33:$B$776,U$83)+'СЕТ СН'!$H$9+СВЦЭМ!$D$10+'СЕТ СН'!$H$5-'СЕТ СН'!$H$17</f>
        <v>3306.8344154199999</v>
      </c>
      <c r="V98" s="36">
        <f>SUMIFS(СВЦЭМ!$C$33:$C$776,СВЦЭМ!$A$33:$A$776,$A98,СВЦЭМ!$B$33:$B$776,V$83)+'СЕТ СН'!$H$9+СВЦЭМ!$D$10+'СЕТ СН'!$H$5-'СЕТ СН'!$H$17</f>
        <v>3315.6225740700002</v>
      </c>
      <c r="W98" s="36">
        <f>SUMIFS(СВЦЭМ!$C$33:$C$776,СВЦЭМ!$A$33:$A$776,$A98,СВЦЭМ!$B$33:$B$776,W$83)+'СЕТ СН'!$H$9+СВЦЭМ!$D$10+'СЕТ СН'!$H$5-'СЕТ СН'!$H$17</f>
        <v>3320.0361227900003</v>
      </c>
      <c r="X98" s="36">
        <f>SUMIFS(СВЦЭМ!$C$33:$C$776,СВЦЭМ!$A$33:$A$776,$A98,СВЦЭМ!$B$33:$B$776,X$83)+'СЕТ СН'!$H$9+СВЦЭМ!$D$10+'СЕТ СН'!$H$5-'СЕТ СН'!$H$17</f>
        <v>3352.8075729299999</v>
      </c>
      <c r="Y98" s="36">
        <f>SUMIFS(СВЦЭМ!$C$33:$C$776,СВЦЭМ!$A$33:$A$776,$A98,СВЦЭМ!$B$33:$B$776,Y$83)+'СЕТ СН'!$H$9+СВЦЭМ!$D$10+'СЕТ СН'!$H$5-'СЕТ СН'!$H$17</f>
        <v>3445.0440419300003</v>
      </c>
    </row>
    <row r="99" spans="1:25" ht="15.75" x14ac:dyDescent="0.2">
      <c r="A99" s="35">
        <f t="shared" si="2"/>
        <v>44090</v>
      </c>
      <c r="B99" s="36">
        <f>SUMIFS(СВЦЭМ!$C$33:$C$776,СВЦЭМ!$A$33:$A$776,$A99,СВЦЭМ!$B$33:$B$776,B$83)+'СЕТ СН'!$H$9+СВЦЭМ!$D$10+'СЕТ СН'!$H$5-'СЕТ СН'!$H$17</f>
        <v>3518.69361544</v>
      </c>
      <c r="C99" s="36">
        <f>SUMIFS(СВЦЭМ!$C$33:$C$776,СВЦЭМ!$A$33:$A$776,$A99,СВЦЭМ!$B$33:$B$776,C$83)+'СЕТ СН'!$H$9+СВЦЭМ!$D$10+'СЕТ СН'!$H$5-'СЕТ СН'!$H$17</f>
        <v>3546.0033066999999</v>
      </c>
      <c r="D99" s="36">
        <f>SUMIFS(СВЦЭМ!$C$33:$C$776,СВЦЭМ!$A$33:$A$776,$A99,СВЦЭМ!$B$33:$B$776,D$83)+'СЕТ СН'!$H$9+СВЦЭМ!$D$10+'СЕТ СН'!$H$5-'СЕТ СН'!$H$17</f>
        <v>3576.2049248100002</v>
      </c>
      <c r="E99" s="36">
        <f>SUMIFS(СВЦЭМ!$C$33:$C$776,СВЦЭМ!$A$33:$A$776,$A99,СВЦЭМ!$B$33:$B$776,E$83)+'СЕТ СН'!$H$9+СВЦЭМ!$D$10+'СЕТ СН'!$H$5-'СЕТ СН'!$H$17</f>
        <v>3586.29618123</v>
      </c>
      <c r="F99" s="36">
        <f>SUMIFS(СВЦЭМ!$C$33:$C$776,СВЦЭМ!$A$33:$A$776,$A99,СВЦЭМ!$B$33:$B$776,F$83)+'СЕТ СН'!$H$9+СВЦЭМ!$D$10+'СЕТ СН'!$H$5-'СЕТ СН'!$H$17</f>
        <v>3605.76609792</v>
      </c>
      <c r="G99" s="36">
        <f>SUMIFS(СВЦЭМ!$C$33:$C$776,СВЦЭМ!$A$33:$A$776,$A99,СВЦЭМ!$B$33:$B$776,G$83)+'СЕТ СН'!$H$9+СВЦЭМ!$D$10+'СЕТ СН'!$H$5-'СЕТ СН'!$H$17</f>
        <v>3594.1249456800001</v>
      </c>
      <c r="H99" s="36">
        <f>SUMIFS(СВЦЭМ!$C$33:$C$776,СВЦЭМ!$A$33:$A$776,$A99,СВЦЭМ!$B$33:$B$776,H$83)+'СЕТ СН'!$H$9+СВЦЭМ!$D$10+'СЕТ СН'!$H$5-'СЕТ СН'!$H$17</f>
        <v>3532.3360366100001</v>
      </c>
      <c r="I99" s="36">
        <f>SUMIFS(СВЦЭМ!$C$33:$C$776,СВЦЭМ!$A$33:$A$776,$A99,СВЦЭМ!$B$33:$B$776,I$83)+'СЕТ СН'!$H$9+СВЦЭМ!$D$10+'СЕТ СН'!$H$5-'СЕТ СН'!$H$17</f>
        <v>3466.5926908400002</v>
      </c>
      <c r="J99" s="36">
        <f>SUMIFS(СВЦЭМ!$C$33:$C$776,СВЦЭМ!$A$33:$A$776,$A99,СВЦЭМ!$B$33:$B$776,J$83)+'СЕТ СН'!$H$9+СВЦЭМ!$D$10+'СЕТ СН'!$H$5-'СЕТ СН'!$H$17</f>
        <v>3438.2626177500001</v>
      </c>
      <c r="K99" s="36">
        <f>SUMIFS(СВЦЭМ!$C$33:$C$776,СВЦЭМ!$A$33:$A$776,$A99,СВЦЭМ!$B$33:$B$776,K$83)+'СЕТ СН'!$H$9+СВЦЭМ!$D$10+'СЕТ СН'!$H$5-'СЕТ СН'!$H$17</f>
        <v>3437.6263809800002</v>
      </c>
      <c r="L99" s="36">
        <f>SUMIFS(СВЦЭМ!$C$33:$C$776,СВЦЭМ!$A$33:$A$776,$A99,СВЦЭМ!$B$33:$B$776,L$83)+'СЕТ СН'!$H$9+СВЦЭМ!$D$10+'СЕТ СН'!$H$5-'СЕТ СН'!$H$17</f>
        <v>3421.6892959900001</v>
      </c>
      <c r="M99" s="36">
        <f>SUMIFS(СВЦЭМ!$C$33:$C$776,СВЦЭМ!$A$33:$A$776,$A99,СВЦЭМ!$B$33:$B$776,M$83)+'СЕТ СН'!$H$9+СВЦЭМ!$D$10+'СЕТ СН'!$H$5-'СЕТ СН'!$H$17</f>
        <v>3385.5570205499998</v>
      </c>
      <c r="N99" s="36">
        <f>SUMIFS(СВЦЭМ!$C$33:$C$776,СВЦЭМ!$A$33:$A$776,$A99,СВЦЭМ!$B$33:$B$776,N$83)+'СЕТ СН'!$H$9+СВЦЭМ!$D$10+'СЕТ СН'!$H$5-'СЕТ СН'!$H$17</f>
        <v>3337.9935683399999</v>
      </c>
      <c r="O99" s="36">
        <f>SUMIFS(СВЦЭМ!$C$33:$C$776,СВЦЭМ!$A$33:$A$776,$A99,СВЦЭМ!$B$33:$B$776,O$83)+'СЕТ СН'!$H$9+СВЦЭМ!$D$10+'СЕТ СН'!$H$5-'СЕТ СН'!$H$17</f>
        <v>3322.7785635300002</v>
      </c>
      <c r="P99" s="36">
        <f>SUMIFS(СВЦЭМ!$C$33:$C$776,СВЦЭМ!$A$33:$A$776,$A99,СВЦЭМ!$B$33:$B$776,P$83)+'СЕТ СН'!$H$9+СВЦЭМ!$D$10+'СЕТ СН'!$H$5-'СЕТ СН'!$H$17</f>
        <v>3324.4394821000001</v>
      </c>
      <c r="Q99" s="36">
        <f>SUMIFS(СВЦЭМ!$C$33:$C$776,СВЦЭМ!$A$33:$A$776,$A99,СВЦЭМ!$B$33:$B$776,Q$83)+'СЕТ СН'!$H$9+СВЦЭМ!$D$10+'СЕТ СН'!$H$5-'СЕТ СН'!$H$17</f>
        <v>3317.7987708000001</v>
      </c>
      <c r="R99" s="36">
        <f>SUMIFS(СВЦЭМ!$C$33:$C$776,СВЦЭМ!$A$33:$A$776,$A99,СВЦЭМ!$B$33:$B$776,R$83)+'СЕТ СН'!$H$9+СВЦЭМ!$D$10+'СЕТ СН'!$H$5-'СЕТ СН'!$H$17</f>
        <v>3317.9815091199998</v>
      </c>
      <c r="S99" s="36">
        <f>SUMIFS(СВЦЭМ!$C$33:$C$776,СВЦЭМ!$A$33:$A$776,$A99,СВЦЭМ!$B$33:$B$776,S$83)+'СЕТ СН'!$H$9+СВЦЭМ!$D$10+'СЕТ СН'!$H$5-'СЕТ СН'!$H$17</f>
        <v>3315.4615728399999</v>
      </c>
      <c r="T99" s="36">
        <f>SUMIFS(СВЦЭМ!$C$33:$C$776,СВЦЭМ!$A$33:$A$776,$A99,СВЦЭМ!$B$33:$B$776,T$83)+'СЕТ СН'!$H$9+СВЦЭМ!$D$10+'СЕТ СН'!$H$5-'СЕТ СН'!$H$17</f>
        <v>3311.4125604800001</v>
      </c>
      <c r="U99" s="36">
        <f>SUMIFS(СВЦЭМ!$C$33:$C$776,СВЦЭМ!$A$33:$A$776,$A99,СВЦЭМ!$B$33:$B$776,U$83)+'СЕТ СН'!$H$9+СВЦЭМ!$D$10+'СЕТ СН'!$H$5-'СЕТ СН'!$H$17</f>
        <v>3307.8795584600002</v>
      </c>
      <c r="V99" s="36">
        <f>SUMIFS(СВЦЭМ!$C$33:$C$776,СВЦЭМ!$A$33:$A$776,$A99,СВЦЭМ!$B$33:$B$776,V$83)+'СЕТ СН'!$H$9+СВЦЭМ!$D$10+'СЕТ СН'!$H$5-'СЕТ СН'!$H$17</f>
        <v>3316.09130301</v>
      </c>
      <c r="W99" s="36">
        <f>SUMIFS(СВЦЭМ!$C$33:$C$776,СВЦЭМ!$A$33:$A$776,$A99,СВЦЭМ!$B$33:$B$776,W$83)+'СЕТ СН'!$H$9+СВЦЭМ!$D$10+'СЕТ СН'!$H$5-'СЕТ СН'!$H$17</f>
        <v>3306.7394249500003</v>
      </c>
      <c r="X99" s="36">
        <f>SUMIFS(СВЦЭМ!$C$33:$C$776,СВЦЭМ!$A$33:$A$776,$A99,СВЦЭМ!$B$33:$B$776,X$83)+'СЕТ СН'!$H$9+СВЦЭМ!$D$10+'СЕТ СН'!$H$5-'СЕТ СН'!$H$17</f>
        <v>3338.6216749099999</v>
      </c>
      <c r="Y99" s="36">
        <f>SUMIFS(СВЦЭМ!$C$33:$C$776,СВЦЭМ!$A$33:$A$776,$A99,СВЦЭМ!$B$33:$B$776,Y$83)+'СЕТ СН'!$H$9+СВЦЭМ!$D$10+'СЕТ СН'!$H$5-'СЕТ СН'!$H$17</f>
        <v>3426.8163704899998</v>
      </c>
    </row>
    <row r="100" spans="1:25" ht="15.75" x14ac:dyDescent="0.2">
      <c r="A100" s="35">
        <f t="shared" si="2"/>
        <v>44091</v>
      </c>
      <c r="B100" s="36">
        <f>SUMIFS(СВЦЭМ!$C$33:$C$776,СВЦЭМ!$A$33:$A$776,$A100,СВЦЭМ!$B$33:$B$776,B$83)+'СЕТ СН'!$H$9+СВЦЭМ!$D$10+'СЕТ СН'!$H$5-'СЕТ СН'!$H$17</f>
        <v>3536.2644896400002</v>
      </c>
      <c r="C100" s="36">
        <f>SUMIFS(СВЦЭМ!$C$33:$C$776,СВЦЭМ!$A$33:$A$776,$A100,СВЦЭМ!$B$33:$B$776,C$83)+'СЕТ СН'!$H$9+СВЦЭМ!$D$10+'СЕТ СН'!$H$5-'СЕТ СН'!$H$17</f>
        <v>3571.8655634000002</v>
      </c>
      <c r="D100" s="36">
        <f>SUMIFS(СВЦЭМ!$C$33:$C$776,СВЦЭМ!$A$33:$A$776,$A100,СВЦЭМ!$B$33:$B$776,D$83)+'СЕТ СН'!$H$9+СВЦЭМ!$D$10+'СЕТ СН'!$H$5-'СЕТ СН'!$H$17</f>
        <v>3597.4076465600001</v>
      </c>
      <c r="E100" s="36">
        <f>SUMIFS(СВЦЭМ!$C$33:$C$776,СВЦЭМ!$A$33:$A$776,$A100,СВЦЭМ!$B$33:$B$776,E$83)+'СЕТ СН'!$H$9+СВЦЭМ!$D$10+'СЕТ СН'!$H$5-'СЕТ СН'!$H$17</f>
        <v>3606.8650270200001</v>
      </c>
      <c r="F100" s="36">
        <f>SUMIFS(СВЦЭМ!$C$33:$C$776,СВЦЭМ!$A$33:$A$776,$A100,СВЦЭМ!$B$33:$B$776,F$83)+'СЕТ СН'!$H$9+СВЦЭМ!$D$10+'СЕТ СН'!$H$5-'СЕТ СН'!$H$17</f>
        <v>3614.4718113099998</v>
      </c>
      <c r="G100" s="36">
        <f>SUMIFS(СВЦЭМ!$C$33:$C$776,СВЦЭМ!$A$33:$A$776,$A100,СВЦЭМ!$B$33:$B$776,G$83)+'СЕТ СН'!$H$9+СВЦЭМ!$D$10+'СЕТ СН'!$H$5-'СЕТ СН'!$H$17</f>
        <v>3597.2870716699999</v>
      </c>
      <c r="H100" s="36">
        <f>SUMIFS(СВЦЭМ!$C$33:$C$776,СВЦЭМ!$A$33:$A$776,$A100,СВЦЭМ!$B$33:$B$776,H$83)+'СЕТ СН'!$H$9+СВЦЭМ!$D$10+'СЕТ СН'!$H$5-'СЕТ СН'!$H$17</f>
        <v>3538.8505032500002</v>
      </c>
      <c r="I100" s="36">
        <f>SUMIFS(СВЦЭМ!$C$33:$C$776,СВЦЭМ!$A$33:$A$776,$A100,СВЦЭМ!$B$33:$B$776,I$83)+'СЕТ СН'!$H$9+СВЦЭМ!$D$10+'СЕТ СН'!$H$5-'СЕТ СН'!$H$17</f>
        <v>3473.5484505899999</v>
      </c>
      <c r="J100" s="36">
        <f>SUMIFS(СВЦЭМ!$C$33:$C$776,СВЦЭМ!$A$33:$A$776,$A100,СВЦЭМ!$B$33:$B$776,J$83)+'СЕТ СН'!$H$9+СВЦЭМ!$D$10+'СЕТ СН'!$H$5-'СЕТ СН'!$H$17</f>
        <v>3432.5883136900002</v>
      </c>
      <c r="K100" s="36">
        <f>SUMIFS(СВЦЭМ!$C$33:$C$776,СВЦЭМ!$A$33:$A$776,$A100,СВЦЭМ!$B$33:$B$776,K$83)+'СЕТ СН'!$H$9+СВЦЭМ!$D$10+'СЕТ СН'!$H$5-'СЕТ СН'!$H$17</f>
        <v>3405.8341782400003</v>
      </c>
      <c r="L100" s="36">
        <f>SUMIFS(СВЦЭМ!$C$33:$C$776,СВЦЭМ!$A$33:$A$776,$A100,СВЦЭМ!$B$33:$B$776,L$83)+'СЕТ СН'!$H$9+СВЦЭМ!$D$10+'СЕТ СН'!$H$5-'СЕТ СН'!$H$17</f>
        <v>3417.9775473899999</v>
      </c>
      <c r="M100" s="36">
        <f>SUMIFS(СВЦЭМ!$C$33:$C$776,СВЦЭМ!$A$33:$A$776,$A100,СВЦЭМ!$B$33:$B$776,M$83)+'СЕТ СН'!$H$9+СВЦЭМ!$D$10+'СЕТ СН'!$H$5-'СЕТ СН'!$H$17</f>
        <v>3376.6027052500003</v>
      </c>
      <c r="N100" s="36">
        <f>SUMIFS(СВЦЭМ!$C$33:$C$776,СВЦЭМ!$A$33:$A$776,$A100,СВЦЭМ!$B$33:$B$776,N$83)+'СЕТ СН'!$H$9+СВЦЭМ!$D$10+'СЕТ СН'!$H$5-'СЕТ СН'!$H$17</f>
        <v>3330.9986000500003</v>
      </c>
      <c r="O100" s="36">
        <f>SUMIFS(СВЦЭМ!$C$33:$C$776,СВЦЭМ!$A$33:$A$776,$A100,СВЦЭМ!$B$33:$B$776,O$83)+'СЕТ СН'!$H$9+СВЦЭМ!$D$10+'СЕТ СН'!$H$5-'СЕТ СН'!$H$17</f>
        <v>3310.5259223000003</v>
      </c>
      <c r="P100" s="36">
        <f>SUMIFS(СВЦЭМ!$C$33:$C$776,СВЦЭМ!$A$33:$A$776,$A100,СВЦЭМ!$B$33:$B$776,P$83)+'СЕТ СН'!$H$9+СВЦЭМ!$D$10+'СЕТ СН'!$H$5-'СЕТ СН'!$H$17</f>
        <v>3311.2511415500003</v>
      </c>
      <c r="Q100" s="36">
        <f>SUMIFS(СВЦЭМ!$C$33:$C$776,СВЦЭМ!$A$33:$A$776,$A100,СВЦЭМ!$B$33:$B$776,Q$83)+'СЕТ СН'!$H$9+СВЦЭМ!$D$10+'СЕТ СН'!$H$5-'СЕТ СН'!$H$17</f>
        <v>3311.43967019</v>
      </c>
      <c r="R100" s="36">
        <f>SUMIFS(СВЦЭМ!$C$33:$C$776,СВЦЭМ!$A$33:$A$776,$A100,СВЦЭМ!$B$33:$B$776,R$83)+'СЕТ СН'!$H$9+СВЦЭМ!$D$10+'СЕТ СН'!$H$5-'СЕТ СН'!$H$17</f>
        <v>3314.6826888200003</v>
      </c>
      <c r="S100" s="36">
        <f>SUMIFS(СВЦЭМ!$C$33:$C$776,СВЦЭМ!$A$33:$A$776,$A100,СВЦЭМ!$B$33:$B$776,S$83)+'СЕТ СН'!$H$9+СВЦЭМ!$D$10+'СЕТ СН'!$H$5-'СЕТ СН'!$H$17</f>
        <v>3307.73889108</v>
      </c>
      <c r="T100" s="36">
        <f>SUMIFS(СВЦЭМ!$C$33:$C$776,СВЦЭМ!$A$33:$A$776,$A100,СВЦЭМ!$B$33:$B$776,T$83)+'СЕТ СН'!$H$9+СВЦЭМ!$D$10+'СЕТ СН'!$H$5-'СЕТ СН'!$H$17</f>
        <v>3297.7572800899998</v>
      </c>
      <c r="U100" s="36">
        <f>SUMIFS(СВЦЭМ!$C$33:$C$776,СВЦЭМ!$A$33:$A$776,$A100,СВЦЭМ!$B$33:$B$776,U$83)+'СЕТ СН'!$H$9+СВЦЭМ!$D$10+'СЕТ СН'!$H$5-'СЕТ СН'!$H$17</f>
        <v>3293.2774747000003</v>
      </c>
      <c r="V100" s="36">
        <f>SUMIFS(СВЦЭМ!$C$33:$C$776,СВЦЭМ!$A$33:$A$776,$A100,СВЦЭМ!$B$33:$B$776,V$83)+'СЕТ СН'!$H$9+СВЦЭМ!$D$10+'СЕТ СН'!$H$5-'СЕТ СН'!$H$17</f>
        <v>3305.8329300300002</v>
      </c>
      <c r="W100" s="36">
        <f>SUMIFS(СВЦЭМ!$C$33:$C$776,СВЦЭМ!$A$33:$A$776,$A100,СВЦЭМ!$B$33:$B$776,W$83)+'СЕТ СН'!$H$9+СВЦЭМ!$D$10+'СЕТ СН'!$H$5-'СЕТ СН'!$H$17</f>
        <v>3291.6752447399999</v>
      </c>
      <c r="X100" s="36">
        <f>SUMIFS(СВЦЭМ!$C$33:$C$776,СВЦЭМ!$A$33:$A$776,$A100,СВЦЭМ!$B$33:$B$776,X$83)+'СЕТ СН'!$H$9+СВЦЭМ!$D$10+'СЕТ СН'!$H$5-'СЕТ СН'!$H$17</f>
        <v>3336.1148740500003</v>
      </c>
      <c r="Y100" s="36">
        <f>SUMIFS(СВЦЭМ!$C$33:$C$776,СВЦЭМ!$A$33:$A$776,$A100,СВЦЭМ!$B$33:$B$776,Y$83)+'СЕТ СН'!$H$9+СВЦЭМ!$D$10+'СЕТ СН'!$H$5-'СЕТ СН'!$H$17</f>
        <v>3421.0881681199999</v>
      </c>
    </row>
    <row r="101" spans="1:25" ht="15.75" x14ac:dyDescent="0.2">
      <c r="A101" s="35">
        <f t="shared" si="2"/>
        <v>44092</v>
      </c>
      <c r="B101" s="36">
        <f>SUMIFS(СВЦЭМ!$C$33:$C$776,СВЦЭМ!$A$33:$A$776,$A101,СВЦЭМ!$B$33:$B$776,B$83)+'СЕТ СН'!$H$9+СВЦЭМ!$D$10+'СЕТ СН'!$H$5-'СЕТ СН'!$H$17</f>
        <v>3538.0882146600002</v>
      </c>
      <c r="C101" s="36">
        <f>SUMIFS(СВЦЭМ!$C$33:$C$776,СВЦЭМ!$A$33:$A$776,$A101,СВЦЭМ!$B$33:$B$776,C$83)+'СЕТ СН'!$H$9+СВЦЭМ!$D$10+'СЕТ СН'!$H$5-'СЕТ СН'!$H$17</f>
        <v>3585.5584168599999</v>
      </c>
      <c r="D101" s="36">
        <f>SUMIFS(СВЦЭМ!$C$33:$C$776,СВЦЭМ!$A$33:$A$776,$A101,СВЦЭМ!$B$33:$B$776,D$83)+'СЕТ СН'!$H$9+СВЦЭМ!$D$10+'СЕТ СН'!$H$5-'СЕТ СН'!$H$17</f>
        <v>3627.9457077300003</v>
      </c>
      <c r="E101" s="36">
        <f>SUMIFS(СВЦЭМ!$C$33:$C$776,СВЦЭМ!$A$33:$A$776,$A101,СВЦЭМ!$B$33:$B$776,E$83)+'СЕТ СН'!$H$9+СВЦЭМ!$D$10+'СЕТ СН'!$H$5-'СЕТ СН'!$H$17</f>
        <v>3666.7643588300002</v>
      </c>
      <c r="F101" s="36">
        <f>SUMIFS(СВЦЭМ!$C$33:$C$776,СВЦЭМ!$A$33:$A$776,$A101,СВЦЭМ!$B$33:$B$776,F$83)+'СЕТ СН'!$H$9+СВЦЭМ!$D$10+'СЕТ СН'!$H$5-'СЕТ СН'!$H$17</f>
        <v>3685.7342423700002</v>
      </c>
      <c r="G101" s="36">
        <f>SUMIFS(СВЦЭМ!$C$33:$C$776,СВЦЭМ!$A$33:$A$776,$A101,СВЦЭМ!$B$33:$B$776,G$83)+'СЕТ СН'!$H$9+СВЦЭМ!$D$10+'СЕТ СН'!$H$5-'СЕТ СН'!$H$17</f>
        <v>3651.0498924100002</v>
      </c>
      <c r="H101" s="36">
        <f>SUMIFS(СВЦЭМ!$C$33:$C$776,СВЦЭМ!$A$33:$A$776,$A101,СВЦЭМ!$B$33:$B$776,H$83)+'СЕТ СН'!$H$9+СВЦЭМ!$D$10+'СЕТ СН'!$H$5-'СЕТ СН'!$H$17</f>
        <v>3601.0433561199998</v>
      </c>
      <c r="I101" s="36">
        <f>SUMIFS(СВЦЭМ!$C$33:$C$776,СВЦЭМ!$A$33:$A$776,$A101,СВЦЭМ!$B$33:$B$776,I$83)+'СЕТ СН'!$H$9+СВЦЭМ!$D$10+'СЕТ СН'!$H$5-'СЕТ СН'!$H$17</f>
        <v>3554.6683680000001</v>
      </c>
      <c r="J101" s="36">
        <f>SUMIFS(СВЦЭМ!$C$33:$C$776,СВЦЭМ!$A$33:$A$776,$A101,СВЦЭМ!$B$33:$B$776,J$83)+'СЕТ СН'!$H$9+СВЦЭМ!$D$10+'СЕТ СН'!$H$5-'СЕТ СН'!$H$17</f>
        <v>3526.69761685</v>
      </c>
      <c r="K101" s="36">
        <f>SUMIFS(СВЦЭМ!$C$33:$C$776,СВЦЭМ!$A$33:$A$776,$A101,СВЦЭМ!$B$33:$B$776,K$83)+'СЕТ СН'!$H$9+СВЦЭМ!$D$10+'СЕТ СН'!$H$5-'СЕТ СН'!$H$17</f>
        <v>3497.4395789099999</v>
      </c>
      <c r="L101" s="36">
        <f>SUMIFS(СВЦЭМ!$C$33:$C$776,СВЦЭМ!$A$33:$A$776,$A101,СВЦЭМ!$B$33:$B$776,L$83)+'СЕТ СН'!$H$9+СВЦЭМ!$D$10+'СЕТ СН'!$H$5-'СЕТ СН'!$H$17</f>
        <v>3500.56229884</v>
      </c>
      <c r="M101" s="36">
        <f>SUMIFS(СВЦЭМ!$C$33:$C$776,СВЦЭМ!$A$33:$A$776,$A101,СВЦЭМ!$B$33:$B$776,M$83)+'СЕТ СН'!$H$9+СВЦЭМ!$D$10+'СЕТ СН'!$H$5-'СЕТ СН'!$H$17</f>
        <v>3450.8543998099999</v>
      </c>
      <c r="N101" s="36">
        <f>SUMIFS(СВЦЭМ!$C$33:$C$776,СВЦЭМ!$A$33:$A$776,$A101,СВЦЭМ!$B$33:$B$776,N$83)+'СЕТ СН'!$H$9+СВЦЭМ!$D$10+'СЕТ СН'!$H$5-'СЕТ СН'!$H$17</f>
        <v>3396.07326126</v>
      </c>
      <c r="O101" s="36">
        <f>SUMIFS(СВЦЭМ!$C$33:$C$776,СВЦЭМ!$A$33:$A$776,$A101,СВЦЭМ!$B$33:$B$776,O$83)+'СЕТ СН'!$H$9+СВЦЭМ!$D$10+'СЕТ СН'!$H$5-'СЕТ СН'!$H$17</f>
        <v>3360.7541556699998</v>
      </c>
      <c r="P101" s="36">
        <f>SUMIFS(СВЦЭМ!$C$33:$C$776,СВЦЭМ!$A$33:$A$776,$A101,СВЦЭМ!$B$33:$B$776,P$83)+'СЕТ СН'!$H$9+СВЦЭМ!$D$10+'СЕТ СН'!$H$5-'СЕТ СН'!$H$17</f>
        <v>3396.2465673900001</v>
      </c>
      <c r="Q101" s="36">
        <f>SUMIFS(СВЦЭМ!$C$33:$C$776,СВЦЭМ!$A$33:$A$776,$A101,СВЦЭМ!$B$33:$B$776,Q$83)+'СЕТ СН'!$H$9+СВЦЭМ!$D$10+'СЕТ СН'!$H$5-'СЕТ СН'!$H$17</f>
        <v>3390.89306007</v>
      </c>
      <c r="R101" s="36">
        <f>SUMIFS(СВЦЭМ!$C$33:$C$776,СВЦЭМ!$A$33:$A$776,$A101,СВЦЭМ!$B$33:$B$776,R$83)+'СЕТ СН'!$H$9+СВЦЭМ!$D$10+'СЕТ СН'!$H$5-'СЕТ СН'!$H$17</f>
        <v>3368.5273156399999</v>
      </c>
      <c r="S101" s="36">
        <f>SUMIFS(СВЦЭМ!$C$33:$C$776,СВЦЭМ!$A$33:$A$776,$A101,СВЦЭМ!$B$33:$B$776,S$83)+'СЕТ СН'!$H$9+СВЦЭМ!$D$10+'СЕТ СН'!$H$5-'СЕТ СН'!$H$17</f>
        <v>3362.1453914900003</v>
      </c>
      <c r="T101" s="36">
        <f>SUMIFS(СВЦЭМ!$C$33:$C$776,СВЦЭМ!$A$33:$A$776,$A101,СВЦЭМ!$B$33:$B$776,T$83)+'СЕТ СН'!$H$9+СВЦЭМ!$D$10+'СЕТ СН'!$H$5-'СЕТ СН'!$H$17</f>
        <v>3352.4936293199999</v>
      </c>
      <c r="U101" s="36">
        <f>SUMIFS(СВЦЭМ!$C$33:$C$776,СВЦЭМ!$A$33:$A$776,$A101,СВЦЭМ!$B$33:$B$776,U$83)+'СЕТ СН'!$H$9+СВЦЭМ!$D$10+'СЕТ СН'!$H$5-'СЕТ СН'!$H$17</f>
        <v>3336.9398275399999</v>
      </c>
      <c r="V101" s="36">
        <f>SUMIFS(СВЦЭМ!$C$33:$C$776,СВЦЭМ!$A$33:$A$776,$A101,СВЦЭМ!$B$33:$B$776,V$83)+'СЕТ СН'!$H$9+СВЦЭМ!$D$10+'СЕТ СН'!$H$5-'СЕТ СН'!$H$17</f>
        <v>3340.28548443</v>
      </c>
      <c r="W101" s="36">
        <f>SUMIFS(СВЦЭМ!$C$33:$C$776,СВЦЭМ!$A$33:$A$776,$A101,СВЦЭМ!$B$33:$B$776,W$83)+'СЕТ СН'!$H$9+СВЦЭМ!$D$10+'СЕТ СН'!$H$5-'СЕТ СН'!$H$17</f>
        <v>3338.8972845600001</v>
      </c>
      <c r="X101" s="36">
        <f>SUMIFS(СВЦЭМ!$C$33:$C$776,СВЦЭМ!$A$33:$A$776,$A101,СВЦЭМ!$B$33:$B$776,X$83)+'СЕТ СН'!$H$9+СВЦЭМ!$D$10+'СЕТ СН'!$H$5-'СЕТ СН'!$H$17</f>
        <v>3383.0631264399999</v>
      </c>
      <c r="Y101" s="36">
        <f>SUMIFS(СВЦЭМ!$C$33:$C$776,СВЦЭМ!$A$33:$A$776,$A101,СВЦЭМ!$B$33:$B$776,Y$83)+'СЕТ СН'!$H$9+СВЦЭМ!$D$10+'СЕТ СН'!$H$5-'СЕТ СН'!$H$17</f>
        <v>3468.1537445900003</v>
      </c>
    </row>
    <row r="102" spans="1:25" ht="15.75" x14ac:dyDescent="0.2">
      <c r="A102" s="35">
        <f t="shared" si="2"/>
        <v>44093</v>
      </c>
      <c r="B102" s="36">
        <f>SUMIFS(СВЦЭМ!$C$33:$C$776,СВЦЭМ!$A$33:$A$776,$A102,СВЦЭМ!$B$33:$B$776,B$83)+'СЕТ СН'!$H$9+СВЦЭМ!$D$10+'СЕТ СН'!$H$5-'СЕТ СН'!$H$17</f>
        <v>3561.4170702800002</v>
      </c>
      <c r="C102" s="36">
        <f>SUMIFS(СВЦЭМ!$C$33:$C$776,СВЦЭМ!$A$33:$A$776,$A102,СВЦЭМ!$B$33:$B$776,C$83)+'СЕТ СН'!$H$9+СВЦЭМ!$D$10+'СЕТ СН'!$H$5-'СЕТ СН'!$H$17</f>
        <v>3598.2375548700002</v>
      </c>
      <c r="D102" s="36">
        <f>SUMIFS(СВЦЭМ!$C$33:$C$776,СВЦЭМ!$A$33:$A$776,$A102,СВЦЭМ!$B$33:$B$776,D$83)+'СЕТ СН'!$H$9+СВЦЭМ!$D$10+'СЕТ СН'!$H$5-'СЕТ СН'!$H$17</f>
        <v>3622.1774401600001</v>
      </c>
      <c r="E102" s="36">
        <f>SUMIFS(СВЦЭМ!$C$33:$C$776,СВЦЭМ!$A$33:$A$776,$A102,СВЦЭМ!$B$33:$B$776,E$83)+'СЕТ СН'!$H$9+СВЦЭМ!$D$10+'СЕТ СН'!$H$5-'СЕТ СН'!$H$17</f>
        <v>3643.4579972400002</v>
      </c>
      <c r="F102" s="36">
        <f>SUMIFS(СВЦЭМ!$C$33:$C$776,СВЦЭМ!$A$33:$A$776,$A102,СВЦЭМ!$B$33:$B$776,F$83)+'СЕТ СН'!$H$9+СВЦЭМ!$D$10+'СЕТ СН'!$H$5-'СЕТ СН'!$H$17</f>
        <v>3647.4389510599999</v>
      </c>
      <c r="G102" s="36">
        <f>SUMIFS(СВЦЭМ!$C$33:$C$776,СВЦЭМ!$A$33:$A$776,$A102,СВЦЭМ!$B$33:$B$776,G$83)+'СЕТ СН'!$H$9+СВЦЭМ!$D$10+'СЕТ СН'!$H$5-'СЕТ СН'!$H$17</f>
        <v>3634.3179134000002</v>
      </c>
      <c r="H102" s="36">
        <f>SUMIFS(СВЦЭМ!$C$33:$C$776,СВЦЭМ!$A$33:$A$776,$A102,СВЦЭМ!$B$33:$B$776,H$83)+'СЕТ СН'!$H$9+СВЦЭМ!$D$10+'СЕТ СН'!$H$5-'СЕТ СН'!$H$17</f>
        <v>3604.3007924499998</v>
      </c>
      <c r="I102" s="36">
        <f>SUMIFS(СВЦЭМ!$C$33:$C$776,СВЦЭМ!$A$33:$A$776,$A102,СВЦЭМ!$B$33:$B$776,I$83)+'СЕТ СН'!$H$9+СВЦЭМ!$D$10+'СЕТ СН'!$H$5-'СЕТ СН'!$H$17</f>
        <v>3572.7425377099999</v>
      </c>
      <c r="J102" s="36">
        <f>SUMIFS(СВЦЭМ!$C$33:$C$776,СВЦЭМ!$A$33:$A$776,$A102,СВЦЭМ!$B$33:$B$776,J$83)+'СЕТ СН'!$H$9+СВЦЭМ!$D$10+'СЕТ СН'!$H$5-'СЕТ СН'!$H$17</f>
        <v>3514.33728367</v>
      </c>
      <c r="K102" s="36">
        <f>SUMIFS(СВЦЭМ!$C$33:$C$776,СВЦЭМ!$A$33:$A$776,$A102,СВЦЭМ!$B$33:$B$776,K$83)+'СЕТ СН'!$H$9+СВЦЭМ!$D$10+'СЕТ СН'!$H$5-'СЕТ СН'!$H$17</f>
        <v>3475.7984203300002</v>
      </c>
      <c r="L102" s="36">
        <f>SUMIFS(СВЦЭМ!$C$33:$C$776,СВЦЭМ!$A$33:$A$776,$A102,СВЦЭМ!$B$33:$B$776,L$83)+'СЕТ СН'!$H$9+СВЦЭМ!$D$10+'СЕТ СН'!$H$5-'СЕТ СН'!$H$17</f>
        <v>3455.1161995800003</v>
      </c>
      <c r="M102" s="36">
        <f>SUMIFS(СВЦЭМ!$C$33:$C$776,СВЦЭМ!$A$33:$A$776,$A102,СВЦЭМ!$B$33:$B$776,M$83)+'СЕТ СН'!$H$9+СВЦЭМ!$D$10+'СЕТ СН'!$H$5-'СЕТ СН'!$H$17</f>
        <v>3410.52216477</v>
      </c>
      <c r="N102" s="36">
        <f>SUMIFS(СВЦЭМ!$C$33:$C$776,СВЦЭМ!$A$33:$A$776,$A102,СВЦЭМ!$B$33:$B$776,N$83)+'СЕТ СН'!$H$9+СВЦЭМ!$D$10+'СЕТ СН'!$H$5-'СЕТ СН'!$H$17</f>
        <v>3367.4821618400001</v>
      </c>
      <c r="O102" s="36">
        <f>SUMIFS(СВЦЭМ!$C$33:$C$776,СВЦЭМ!$A$33:$A$776,$A102,СВЦЭМ!$B$33:$B$776,O$83)+'СЕТ СН'!$H$9+СВЦЭМ!$D$10+'СЕТ СН'!$H$5-'СЕТ СН'!$H$17</f>
        <v>3364.01287847</v>
      </c>
      <c r="P102" s="36">
        <f>SUMIFS(СВЦЭМ!$C$33:$C$776,СВЦЭМ!$A$33:$A$776,$A102,СВЦЭМ!$B$33:$B$776,P$83)+'СЕТ СН'!$H$9+СВЦЭМ!$D$10+'СЕТ СН'!$H$5-'СЕТ СН'!$H$17</f>
        <v>3374.7392141400001</v>
      </c>
      <c r="Q102" s="36">
        <f>SUMIFS(СВЦЭМ!$C$33:$C$776,СВЦЭМ!$A$33:$A$776,$A102,СВЦЭМ!$B$33:$B$776,Q$83)+'СЕТ СН'!$H$9+СВЦЭМ!$D$10+'СЕТ СН'!$H$5-'СЕТ СН'!$H$17</f>
        <v>3355.46306478</v>
      </c>
      <c r="R102" s="36">
        <f>SUMIFS(СВЦЭМ!$C$33:$C$776,СВЦЭМ!$A$33:$A$776,$A102,СВЦЭМ!$B$33:$B$776,R$83)+'СЕТ СН'!$H$9+СВЦЭМ!$D$10+'СЕТ СН'!$H$5-'СЕТ СН'!$H$17</f>
        <v>3341.0676432999999</v>
      </c>
      <c r="S102" s="36">
        <f>SUMIFS(СВЦЭМ!$C$33:$C$776,СВЦЭМ!$A$33:$A$776,$A102,СВЦЭМ!$B$33:$B$776,S$83)+'СЕТ СН'!$H$9+СВЦЭМ!$D$10+'СЕТ СН'!$H$5-'СЕТ СН'!$H$17</f>
        <v>3348.15722151</v>
      </c>
      <c r="T102" s="36">
        <f>SUMIFS(СВЦЭМ!$C$33:$C$776,СВЦЭМ!$A$33:$A$776,$A102,СВЦЭМ!$B$33:$B$776,T$83)+'СЕТ СН'!$H$9+СВЦЭМ!$D$10+'СЕТ СН'!$H$5-'СЕТ СН'!$H$17</f>
        <v>3358.3283144900001</v>
      </c>
      <c r="U102" s="36">
        <f>SUMIFS(СВЦЭМ!$C$33:$C$776,СВЦЭМ!$A$33:$A$776,$A102,СВЦЭМ!$B$33:$B$776,U$83)+'СЕТ СН'!$H$9+СВЦЭМ!$D$10+'СЕТ СН'!$H$5-'СЕТ СН'!$H$17</f>
        <v>3360.6757090999999</v>
      </c>
      <c r="V102" s="36">
        <f>SUMIFS(СВЦЭМ!$C$33:$C$776,СВЦЭМ!$A$33:$A$776,$A102,СВЦЭМ!$B$33:$B$776,V$83)+'СЕТ СН'!$H$9+СВЦЭМ!$D$10+'СЕТ СН'!$H$5-'СЕТ СН'!$H$17</f>
        <v>3373.1656096900001</v>
      </c>
      <c r="W102" s="36">
        <f>SUMIFS(СВЦЭМ!$C$33:$C$776,СВЦЭМ!$A$33:$A$776,$A102,СВЦЭМ!$B$33:$B$776,W$83)+'СЕТ СН'!$H$9+СВЦЭМ!$D$10+'СЕТ СН'!$H$5-'СЕТ СН'!$H$17</f>
        <v>3363.3647749900001</v>
      </c>
      <c r="X102" s="36">
        <f>SUMIFS(СВЦЭМ!$C$33:$C$776,СВЦЭМ!$A$33:$A$776,$A102,СВЦЭМ!$B$33:$B$776,X$83)+'СЕТ СН'!$H$9+СВЦЭМ!$D$10+'СЕТ СН'!$H$5-'СЕТ СН'!$H$17</f>
        <v>3387.4255298400003</v>
      </c>
      <c r="Y102" s="36">
        <f>SUMIFS(СВЦЭМ!$C$33:$C$776,СВЦЭМ!$A$33:$A$776,$A102,СВЦЭМ!$B$33:$B$776,Y$83)+'СЕТ СН'!$H$9+СВЦЭМ!$D$10+'СЕТ СН'!$H$5-'СЕТ СН'!$H$17</f>
        <v>3440.6977983699999</v>
      </c>
    </row>
    <row r="103" spans="1:25" ht="15.75" x14ac:dyDescent="0.2">
      <c r="A103" s="35">
        <f t="shared" si="2"/>
        <v>44094</v>
      </c>
      <c r="B103" s="36">
        <f>SUMIFS(СВЦЭМ!$C$33:$C$776,СВЦЭМ!$A$33:$A$776,$A103,СВЦЭМ!$B$33:$B$776,B$83)+'СЕТ СН'!$H$9+СВЦЭМ!$D$10+'СЕТ СН'!$H$5-'СЕТ СН'!$H$17</f>
        <v>3490.7168205400003</v>
      </c>
      <c r="C103" s="36">
        <f>SUMIFS(СВЦЭМ!$C$33:$C$776,СВЦЭМ!$A$33:$A$776,$A103,СВЦЭМ!$B$33:$B$776,C$83)+'СЕТ СН'!$H$9+СВЦЭМ!$D$10+'СЕТ СН'!$H$5-'СЕТ СН'!$H$17</f>
        <v>3524.4442189800002</v>
      </c>
      <c r="D103" s="36">
        <f>SUMIFS(СВЦЭМ!$C$33:$C$776,СВЦЭМ!$A$33:$A$776,$A103,СВЦЭМ!$B$33:$B$776,D$83)+'СЕТ СН'!$H$9+СВЦЭМ!$D$10+'СЕТ СН'!$H$5-'СЕТ СН'!$H$17</f>
        <v>3558.6428370399999</v>
      </c>
      <c r="E103" s="36">
        <f>SUMIFS(СВЦЭМ!$C$33:$C$776,СВЦЭМ!$A$33:$A$776,$A103,СВЦЭМ!$B$33:$B$776,E$83)+'СЕТ СН'!$H$9+СВЦЭМ!$D$10+'СЕТ СН'!$H$5-'СЕТ СН'!$H$17</f>
        <v>3589.7806902299999</v>
      </c>
      <c r="F103" s="36">
        <f>SUMIFS(СВЦЭМ!$C$33:$C$776,СВЦЭМ!$A$33:$A$776,$A103,СВЦЭМ!$B$33:$B$776,F$83)+'СЕТ СН'!$H$9+СВЦЭМ!$D$10+'СЕТ СН'!$H$5-'СЕТ СН'!$H$17</f>
        <v>3597.0433121800002</v>
      </c>
      <c r="G103" s="36">
        <f>SUMIFS(СВЦЭМ!$C$33:$C$776,СВЦЭМ!$A$33:$A$776,$A103,СВЦЭМ!$B$33:$B$776,G$83)+'СЕТ СН'!$H$9+СВЦЭМ!$D$10+'СЕТ СН'!$H$5-'СЕТ СН'!$H$17</f>
        <v>3585.3074759199999</v>
      </c>
      <c r="H103" s="36">
        <f>SUMIFS(СВЦЭМ!$C$33:$C$776,СВЦЭМ!$A$33:$A$776,$A103,СВЦЭМ!$B$33:$B$776,H$83)+'СЕТ СН'!$H$9+СВЦЭМ!$D$10+'СЕТ СН'!$H$5-'СЕТ СН'!$H$17</f>
        <v>3565.9608103099999</v>
      </c>
      <c r="I103" s="36">
        <f>SUMIFS(СВЦЭМ!$C$33:$C$776,СВЦЭМ!$A$33:$A$776,$A103,СВЦЭМ!$B$33:$B$776,I$83)+'СЕТ СН'!$H$9+СВЦЭМ!$D$10+'СЕТ СН'!$H$5-'СЕТ СН'!$H$17</f>
        <v>3520.2684224200002</v>
      </c>
      <c r="J103" s="36">
        <f>SUMIFS(СВЦЭМ!$C$33:$C$776,СВЦЭМ!$A$33:$A$776,$A103,СВЦЭМ!$B$33:$B$776,J$83)+'СЕТ СН'!$H$9+СВЦЭМ!$D$10+'СЕТ СН'!$H$5-'СЕТ СН'!$H$17</f>
        <v>3474.6242915399998</v>
      </c>
      <c r="K103" s="36">
        <f>SUMIFS(СВЦЭМ!$C$33:$C$776,СВЦЭМ!$A$33:$A$776,$A103,СВЦЭМ!$B$33:$B$776,K$83)+'СЕТ СН'!$H$9+СВЦЭМ!$D$10+'СЕТ СН'!$H$5-'СЕТ СН'!$H$17</f>
        <v>3459.8931573999998</v>
      </c>
      <c r="L103" s="36">
        <f>SUMIFS(СВЦЭМ!$C$33:$C$776,СВЦЭМ!$A$33:$A$776,$A103,СВЦЭМ!$B$33:$B$776,L$83)+'СЕТ СН'!$H$9+СВЦЭМ!$D$10+'СЕТ СН'!$H$5-'СЕТ СН'!$H$17</f>
        <v>3456.8784475000002</v>
      </c>
      <c r="M103" s="36">
        <f>SUMIFS(СВЦЭМ!$C$33:$C$776,СВЦЭМ!$A$33:$A$776,$A103,СВЦЭМ!$B$33:$B$776,M$83)+'СЕТ СН'!$H$9+СВЦЭМ!$D$10+'СЕТ СН'!$H$5-'СЕТ СН'!$H$17</f>
        <v>3423.4456865500001</v>
      </c>
      <c r="N103" s="36">
        <f>SUMIFS(СВЦЭМ!$C$33:$C$776,СВЦЭМ!$A$33:$A$776,$A103,СВЦЭМ!$B$33:$B$776,N$83)+'СЕТ СН'!$H$9+СВЦЭМ!$D$10+'СЕТ СН'!$H$5-'СЕТ СН'!$H$17</f>
        <v>3393.6704031300001</v>
      </c>
      <c r="O103" s="36">
        <f>SUMIFS(СВЦЭМ!$C$33:$C$776,СВЦЭМ!$A$33:$A$776,$A103,СВЦЭМ!$B$33:$B$776,O$83)+'СЕТ СН'!$H$9+СВЦЭМ!$D$10+'СЕТ СН'!$H$5-'СЕТ СН'!$H$17</f>
        <v>3398.2534286800001</v>
      </c>
      <c r="P103" s="36">
        <f>SUMIFS(СВЦЭМ!$C$33:$C$776,СВЦЭМ!$A$33:$A$776,$A103,СВЦЭМ!$B$33:$B$776,P$83)+'СЕТ СН'!$H$9+СВЦЭМ!$D$10+'СЕТ СН'!$H$5-'СЕТ СН'!$H$17</f>
        <v>3391.0871391700002</v>
      </c>
      <c r="Q103" s="36">
        <f>SUMIFS(СВЦЭМ!$C$33:$C$776,СВЦЭМ!$A$33:$A$776,$A103,СВЦЭМ!$B$33:$B$776,Q$83)+'СЕТ СН'!$H$9+СВЦЭМ!$D$10+'СЕТ СН'!$H$5-'СЕТ СН'!$H$17</f>
        <v>3393.1281074899998</v>
      </c>
      <c r="R103" s="36">
        <f>SUMIFS(СВЦЭМ!$C$33:$C$776,СВЦЭМ!$A$33:$A$776,$A103,СВЦЭМ!$B$33:$B$776,R$83)+'СЕТ СН'!$H$9+СВЦЭМ!$D$10+'СЕТ СН'!$H$5-'СЕТ СН'!$H$17</f>
        <v>3390.7235199000002</v>
      </c>
      <c r="S103" s="36">
        <f>SUMIFS(СВЦЭМ!$C$33:$C$776,СВЦЭМ!$A$33:$A$776,$A103,СВЦЭМ!$B$33:$B$776,S$83)+'СЕТ СН'!$H$9+СВЦЭМ!$D$10+'СЕТ СН'!$H$5-'СЕТ СН'!$H$17</f>
        <v>3402.86431356</v>
      </c>
      <c r="T103" s="36">
        <f>SUMIFS(СВЦЭМ!$C$33:$C$776,СВЦЭМ!$A$33:$A$776,$A103,СВЦЭМ!$B$33:$B$776,T$83)+'СЕТ СН'!$H$9+СВЦЭМ!$D$10+'СЕТ СН'!$H$5-'СЕТ СН'!$H$17</f>
        <v>3417.2103190100001</v>
      </c>
      <c r="U103" s="36">
        <f>SUMIFS(СВЦЭМ!$C$33:$C$776,СВЦЭМ!$A$33:$A$776,$A103,СВЦЭМ!$B$33:$B$776,U$83)+'СЕТ СН'!$H$9+СВЦЭМ!$D$10+'СЕТ СН'!$H$5-'СЕТ СН'!$H$17</f>
        <v>3433.8936854399999</v>
      </c>
      <c r="V103" s="36">
        <f>SUMIFS(СВЦЭМ!$C$33:$C$776,СВЦЭМ!$A$33:$A$776,$A103,СВЦЭМ!$B$33:$B$776,V$83)+'СЕТ СН'!$H$9+СВЦЭМ!$D$10+'СЕТ СН'!$H$5-'СЕТ СН'!$H$17</f>
        <v>3448.38585126</v>
      </c>
      <c r="W103" s="36">
        <f>SUMIFS(СВЦЭМ!$C$33:$C$776,СВЦЭМ!$A$33:$A$776,$A103,СВЦЭМ!$B$33:$B$776,W$83)+'СЕТ СН'!$H$9+СВЦЭМ!$D$10+'СЕТ СН'!$H$5-'СЕТ СН'!$H$17</f>
        <v>3435.2694486300002</v>
      </c>
      <c r="X103" s="36">
        <f>SUMIFS(СВЦЭМ!$C$33:$C$776,СВЦЭМ!$A$33:$A$776,$A103,СВЦЭМ!$B$33:$B$776,X$83)+'СЕТ СН'!$H$9+СВЦЭМ!$D$10+'СЕТ СН'!$H$5-'СЕТ СН'!$H$17</f>
        <v>3410.52119309</v>
      </c>
      <c r="Y103" s="36">
        <f>SUMIFS(СВЦЭМ!$C$33:$C$776,СВЦЭМ!$A$33:$A$776,$A103,СВЦЭМ!$B$33:$B$776,Y$83)+'СЕТ СН'!$H$9+СВЦЭМ!$D$10+'СЕТ СН'!$H$5-'СЕТ СН'!$H$17</f>
        <v>3486.5977126100001</v>
      </c>
    </row>
    <row r="104" spans="1:25" ht="15.75" x14ac:dyDescent="0.2">
      <c r="A104" s="35">
        <f t="shared" si="2"/>
        <v>44095</v>
      </c>
      <c r="B104" s="36">
        <f>SUMIFS(СВЦЭМ!$C$33:$C$776,СВЦЭМ!$A$33:$A$776,$A104,СВЦЭМ!$B$33:$B$776,B$83)+'СЕТ СН'!$H$9+СВЦЭМ!$D$10+'СЕТ СН'!$H$5-'СЕТ СН'!$H$17</f>
        <v>3517.3314696100001</v>
      </c>
      <c r="C104" s="36">
        <f>SUMIFS(СВЦЭМ!$C$33:$C$776,СВЦЭМ!$A$33:$A$776,$A104,СВЦЭМ!$B$33:$B$776,C$83)+'СЕТ СН'!$H$9+СВЦЭМ!$D$10+'СЕТ СН'!$H$5-'СЕТ СН'!$H$17</f>
        <v>3526.37761232</v>
      </c>
      <c r="D104" s="36">
        <f>SUMIFS(СВЦЭМ!$C$33:$C$776,СВЦЭМ!$A$33:$A$776,$A104,СВЦЭМ!$B$33:$B$776,D$83)+'СЕТ СН'!$H$9+СВЦЭМ!$D$10+'СЕТ СН'!$H$5-'СЕТ СН'!$H$17</f>
        <v>3533.98751786</v>
      </c>
      <c r="E104" s="36">
        <f>SUMIFS(СВЦЭМ!$C$33:$C$776,СВЦЭМ!$A$33:$A$776,$A104,СВЦЭМ!$B$33:$B$776,E$83)+'СЕТ СН'!$H$9+СВЦЭМ!$D$10+'СЕТ СН'!$H$5-'СЕТ СН'!$H$17</f>
        <v>3554.66333209</v>
      </c>
      <c r="F104" s="36">
        <f>SUMIFS(СВЦЭМ!$C$33:$C$776,СВЦЭМ!$A$33:$A$776,$A104,СВЦЭМ!$B$33:$B$776,F$83)+'СЕТ СН'!$H$9+СВЦЭМ!$D$10+'СЕТ СН'!$H$5-'СЕТ СН'!$H$17</f>
        <v>3557.2080356199999</v>
      </c>
      <c r="G104" s="36">
        <f>SUMIFS(СВЦЭМ!$C$33:$C$776,СВЦЭМ!$A$33:$A$776,$A104,СВЦЭМ!$B$33:$B$776,G$83)+'СЕТ СН'!$H$9+СВЦЭМ!$D$10+'СЕТ СН'!$H$5-'СЕТ СН'!$H$17</f>
        <v>3540.9841050700002</v>
      </c>
      <c r="H104" s="36">
        <f>SUMIFS(СВЦЭМ!$C$33:$C$776,СВЦЭМ!$A$33:$A$776,$A104,СВЦЭМ!$B$33:$B$776,H$83)+'СЕТ СН'!$H$9+СВЦЭМ!$D$10+'СЕТ СН'!$H$5-'СЕТ СН'!$H$17</f>
        <v>3495.6537711199999</v>
      </c>
      <c r="I104" s="36">
        <f>SUMIFS(СВЦЭМ!$C$33:$C$776,СВЦЭМ!$A$33:$A$776,$A104,СВЦЭМ!$B$33:$B$776,I$83)+'СЕТ СН'!$H$9+СВЦЭМ!$D$10+'СЕТ СН'!$H$5-'СЕТ СН'!$H$17</f>
        <v>3444.1237254799998</v>
      </c>
      <c r="J104" s="36">
        <f>SUMIFS(СВЦЭМ!$C$33:$C$776,СВЦЭМ!$A$33:$A$776,$A104,СВЦЭМ!$B$33:$B$776,J$83)+'СЕТ СН'!$H$9+СВЦЭМ!$D$10+'СЕТ СН'!$H$5-'СЕТ СН'!$H$17</f>
        <v>3406.2698847700003</v>
      </c>
      <c r="K104" s="36">
        <f>SUMIFS(СВЦЭМ!$C$33:$C$776,СВЦЭМ!$A$33:$A$776,$A104,СВЦЭМ!$B$33:$B$776,K$83)+'СЕТ СН'!$H$9+СВЦЭМ!$D$10+'СЕТ СН'!$H$5-'СЕТ СН'!$H$17</f>
        <v>3391.4848288900002</v>
      </c>
      <c r="L104" s="36">
        <f>SUMIFS(СВЦЭМ!$C$33:$C$776,СВЦЭМ!$A$33:$A$776,$A104,СВЦЭМ!$B$33:$B$776,L$83)+'СЕТ СН'!$H$9+СВЦЭМ!$D$10+'СЕТ СН'!$H$5-'СЕТ СН'!$H$17</f>
        <v>3407.7736312799998</v>
      </c>
      <c r="M104" s="36">
        <f>SUMIFS(СВЦЭМ!$C$33:$C$776,СВЦЭМ!$A$33:$A$776,$A104,СВЦЭМ!$B$33:$B$776,M$83)+'СЕТ СН'!$H$9+СВЦЭМ!$D$10+'СЕТ СН'!$H$5-'СЕТ СН'!$H$17</f>
        <v>3377.0264959699998</v>
      </c>
      <c r="N104" s="36">
        <f>SUMIFS(СВЦЭМ!$C$33:$C$776,СВЦЭМ!$A$33:$A$776,$A104,СВЦЭМ!$B$33:$B$776,N$83)+'СЕТ СН'!$H$9+СВЦЭМ!$D$10+'СЕТ СН'!$H$5-'СЕТ СН'!$H$17</f>
        <v>3334.1045363399999</v>
      </c>
      <c r="O104" s="36">
        <f>SUMIFS(СВЦЭМ!$C$33:$C$776,СВЦЭМ!$A$33:$A$776,$A104,СВЦЭМ!$B$33:$B$776,O$83)+'СЕТ СН'!$H$9+СВЦЭМ!$D$10+'СЕТ СН'!$H$5-'СЕТ СН'!$H$17</f>
        <v>3334.7672890900003</v>
      </c>
      <c r="P104" s="36">
        <f>SUMIFS(СВЦЭМ!$C$33:$C$776,СВЦЭМ!$A$33:$A$776,$A104,СВЦЭМ!$B$33:$B$776,P$83)+'СЕТ СН'!$H$9+СВЦЭМ!$D$10+'СЕТ СН'!$H$5-'СЕТ СН'!$H$17</f>
        <v>3329.1040706399999</v>
      </c>
      <c r="Q104" s="36">
        <f>SUMIFS(СВЦЭМ!$C$33:$C$776,СВЦЭМ!$A$33:$A$776,$A104,СВЦЭМ!$B$33:$B$776,Q$83)+'СЕТ СН'!$H$9+СВЦЭМ!$D$10+'СЕТ СН'!$H$5-'СЕТ СН'!$H$17</f>
        <v>3326.8396519400003</v>
      </c>
      <c r="R104" s="36">
        <f>SUMIFS(СВЦЭМ!$C$33:$C$776,СВЦЭМ!$A$33:$A$776,$A104,СВЦЭМ!$B$33:$B$776,R$83)+'СЕТ СН'!$H$9+СВЦЭМ!$D$10+'СЕТ СН'!$H$5-'СЕТ СН'!$H$17</f>
        <v>3324.6266542499998</v>
      </c>
      <c r="S104" s="36">
        <f>SUMIFS(СВЦЭМ!$C$33:$C$776,СВЦЭМ!$A$33:$A$776,$A104,СВЦЭМ!$B$33:$B$776,S$83)+'СЕТ СН'!$H$9+СВЦЭМ!$D$10+'СЕТ СН'!$H$5-'СЕТ СН'!$H$17</f>
        <v>3334.4014785999998</v>
      </c>
      <c r="T104" s="36">
        <f>SUMIFS(СВЦЭМ!$C$33:$C$776,СВЦЭМ!$A$33:$A$776,$A104,СВЦЭМ!$B$33:$B$776,T$83)+'СЕТ СН'!$H$9+СВЦЭМ!$D$10+'СЕТ СН'!$H$5-'СЕТ СН'!$H$17</f>
        <v>3360.5070193299998</v>
      </c>
      <c r="U104" s="36">
        <f>SUMIFS(СВЦЭМ!$C$33:$C$776,СВЦЭМ!$A$33:$A$776,$A104,СВЦЭМ!$B$33:$B$776,U$83)+'СЕТ СН'!$H$9+СВЦЭМ!$D$10+'СЕТ СН'!$H$5-'СЕТ СН'!$H$17</f>
        <v>3374.1668245599999</v>
      </c>
      <c r="V104" s="36">
        <f>SUMIFS(СВЦЭМ!$C$33:$C$776,СВЦЭМ!$A$33:$A$776,$A104,СВЦЭМ!$B$33:$B$776,V$83)+'СЕТ СН'!$H$9+СВЦЭМ!$D$10+'СЕТ СН'!$H$5-'СЕТ СН'!$H$17</f>
        <v>3382.42349947</v>
      </c>
      <c r="W104" s="36">
        <f>SUMIFS(СВЦЭМ!$C$33:$C$776,СВЦЭМ!$A$33:$A$776,$A104,СВЦЭМ!$B$33:$B$776,W$83)+'СЕТ СН'!$H$9+СВЦЭМ!$D$10+'СЕТ СН'!$H$5-'СЕТ СН'!$H$17</f>
        <v>3361.09390798</v>
      </c>
      <c r="X104" s="36">
        <f>SUMIFS(СВЦЭМ!$C$33:$C$776,СВЦЭМ!$A$33:$A$776,$A104,СВЦЭМ!$B$33:$B$776,X$83)+'СЕТ СН'!$H$9+СВЦЭМ!$D$10+'СЕТ СН'!$H$5-'СЕТ СН'!$H$17</f>
        <v>3337.1362561999999</v>
      </c>
      <c r="Y104" s="36">
        <f>SUMIFS(СВЦЭМ!$C$33:$C$776,СВЦЭМ!$A$33:$A$776,$A104,СВЦЭМ!$B$33:$B$776,Y$83)+'СЕТ СН'!$H$9+СВЦЭМ!$D$10+'СЕТ СН'!$H$5-'СЕТ СН'!$H$17</f>
        <v>3426.7728016299998</v>
      </c>
    </row>
    <row r="105" spans="1:25" ht="15.75" x14ac:dyDescent="0.2">
      <c r="A105" s="35">
        <f t="shared" si="2"/>
        <v>44096</v>
      </c>
      <c r="B105" s="36">
        <f>SUMIFS(СВЦЭМ!$C$33:$C$776,СВЦЭМ!$A$33:$A$776,$A105,СВЦЭМ!$B$33:$B$776,B$83)+'СЕТ СН'!$H$9+СВЦЭМ!$D$10+'СЕТ СН'!$H$5-'СЕТ СН'!$H$17</f>
        <v>3521.3678395500001</v>
      </c>
      <c r="C105" s="36">
        <f>SUMIFS(СВЦЭМ!$C$33:$C$776,СВЦЭМ!$A$33:$A$776,$A105,СВЦЭМ!$B$33:$B$776,C$83)+'СЕТ СН'!$H$9+СВЦЭМ!$D$10+'СЕТ СН'!$H$5-'СЕТ СН'!$H$17</f>
        <v>3560.88393172</v>
      </c>
      <c r="D105" s="36">
        <f>SUMIFS(СВЦЭМ!$C$33:$C$776,СВЦЭМ!$A$33:$A$776,$A105,СВЦЭМ!$B$33:$B$776,D$83)+'СЕТ СН'!$H$9+СВЦЭМ!$D$10+'СЕТ СН'!$H$5-'СЕТ СН'!$H$17</f>
        <v>3580.85792851</v>
      </c>
      <c r="E105" s="36">
        <f>SUMIFS(СВЦЭМ!$C$33:$C$776,СВЦЭМ!$A$33:$A$776,$A105,СВЦЭМ!$B$33:$B$776,E$83)+'СЕТ СН'!$H$9+СВЦЭМ!$D$10+'СЕТ СН'!$H$5-'СЕТ СН'!$H$17</f>
        <v>3601.1860765299998</v>
      </c>
      <c r="F105" s="36">
        <f>SUMIFS(СВЦЭМ!$C$33:$C$776,СВЦЭМ!$A$33:$A$776,$A105,СВЦЭМ!$B$33:$B$776,F$83)+'СЕТ СН'!$H$9+СВЦЭМ!$D$10+'СЕТ СН'!$H$5-'СЕТ СН'!$H$17</f>
        <v>3585.7725524500001</v>
      </c>
      <c r="G105" s="36">
        <f>SUMIFS(СВЦЭМ!$C$33:$C$776,СВЦЭМ!$A$33:$A$776,$A105,СВЦЭМ!$B$33:$B$776,G$83)+'СЕТ СН'!$H$9+СВЦЭМ!$D$10+'СЕТ СН'!$H$5-'СЕТ СН'!$H$17</f>
        <v>3560.8845025600003</v>
      </c>
      <c r="H105" s="36">
        <f>SUMIFS(СВЦЭМ!$C$33:$C$776,СВЦЭМ!$A$33:$A$776,$A105,СВЦЭМ!$B$33:$B$776,H$83)+'СЕТ СН'!$H$9+СВЦЭМ!$D$10+'СЕТ СН'!$H$5-'СЕТ СН'!$H$17</f>
        <v>3521.24890207</v>
      </c>
      <c r="I105" s="36">
        <f>SUMIFS(СВЦЭМ!$C$33:$C$776,СВЦЭМ!$A$33:$A$776,$A105,СВЦЭМ!$B$33:$B$776,I$83)+'СЕТ СН'!$H$9+СВЦЭМ!$D$10+'СЕТ СН'!$H$5-'СЕТ СН'!$H$17</f>
        <v>3492.0857238500002</v>
      </c>
      <c r="J105" s="36">
        <f>SUMIFS(СВЦЭМ!$C$33:$C$776,СВЦЭМ!$A$33:$A$776,$A105,СВЦЭМ!$B$33:$B$776,J$83)+'СЕТ СН'!$H$9+СВЦЭМ!$D$10+'СЕТ СН'!$H$5-'СЕТ СН'!$H$17</f>
        <v>3461.8650845900002</v>
      </c>
      <c r="K105" s="36">
        <f>SUMIFS(СВЦЭМ!$C$33:$C$776,СВЦЭМ!$A$33:$A$776,$A105,СВЦЭМ!$B$33:$B$776,K$83)+'СЕТ СН'!$H$9+СВЦЭМ!$D$10+'СЕТ СН'!$H$5-'СЕТ СН'!$H$17</f>
        <v>3451.2019298300002</v>
      </c>
      <c r="L105" s="36">
        <f>SUMIFS(СВЦЭМ!$C$33:$C$776,СВЦЭМ!$A$33:$A$776,$A105,СВЦЭМ!$B$33:$B$776,L$83)+'СЕТ СН'!$H$9+СВЦЭМ!$D$10+'СЕТ СН'!$H$5-'СЕТ СН'!$H$17</f>
        <v>3450.9947851100001</v>
      </c>
      <c r="M105" s="36">
        <f>SUMIFS(СВЦЭМ!$C$33:$C$776,СВЦЭМ!$A$33:$A$776,$A105,СВЦЭМ!$B$33:$B$776,M$83)+'СЕТ СН'!$H$9+СВЦЭМ!$D$10+'СЕТ СН'!$H$5-'СЕТ СН'!$H$17</f>
        <v>3425.3118637600001</v>
      </c>
      <c r="N105" s="36">
        <f>SUMIFS(СВЦЭМ!$C$33:$C$776,СВЦЭМ!$A$33:$A$776,$A105,СВЦЭМ!$B$33:$B$776,N$83)+'СЕТ СН'!$H$9+СВЦЭМ!$D$10+'СЕТ СН'!$H$5-'СЕТ СН'!$H$17</f>
        <v>3374.5802346199998</v>
      </c>
      <c r="O105" s="36">
        <f>SUMIFS(СВЦЭМ!$C$33:$C$776,СВЦЭМ!$A$33:$A$776,$A105,СВЦЭМ!$B$33:$B$776,O$83)+'СЕТ СН'!$H$9+СВЦЭМ!$D$10+'СЕТ СН'!$H$5-'СЕТ СН'!$H$17</f>
        <v>3365.1932807100002</v>
      </c>
      <c r="P105" s="36">
        <f>SUMIFS(СВЦЭМ!$C$33:$C$776,СВЦЭМ!$A$33:$A$776,$A105,СВЦЭМ!$B$33:$B$776,P$83)+'СЕТ СН'!$H$9+СВЦЭМ!$D$10+'СЕТ СН'!$H$5-'СЕТ СН'!$H$17</f>
        <v>3362.9995927600003</v>
      </c>
      <c r="Q105" s="36">
        <f>SUMIFS(СВЦЭМ!$C$33:$C$776,СВЦЭМ!$A$33:$A$776,$A105,СВЦЭМ!$B$33:$B$776,Q$83)+'СЕТ СН'!$H$9+СВЦЭМ!$D$10+'СЕТ СН'!$H$5-'СЕТ СН'!$H$17</f>
        <v>3364.6244472400003</v>
      </c>
      <c r="R105" s="36">
        <f>SUMIFS(СВЦЭМ!$C$33:$C$776,СВЦЭМ!$A$33:$A$776,$A105,СВЦЭМ!$B$33:$B$776,R$83)+'СЕТ СН'!$H$9+СВЦЭМ!$D$10+'СЕТ СН'!$H$5-'СЕТ СН'!$H$17</f>
        <v>3363.44420451</v>
      </c>
      <c r="S105" s="36">
        <f>SUMIFS(СВЦЭМ!$C$33:$C$776,СВЦЭМ!$A$33:$A$776,$A105,СВЦЭМ!$B$33:$B$776,S$83)+'СЕТ СН'!$H$9+СВЦЭМ!$D$10+'СЕТ СН'!$H$5-'СЕТ СН'!$H$17</f>
        <v>3370.6394022300001</v>
      </c>
      <c r="T105" s="36">
        <f>SUMIFS(СВЦЭМ!$C$33:$C$776,СВЦЭМ!$A$33:$A$776,$A105,СВЦЭМ!$B$33:$B$776,T$83)+'СЕТ СН'!$H$9+СВЦЭМ!$D$10+'СЕТ СН'!$H$5-'СЕТ СН'!$H$17</f>
        <v>3380.4828947800002</v>
      </c>
      <c r="U105" s="36">
        <f>SUMIFS(СВЦЭМ!$C$33:$C$776,СВЦЭМ!$A$33:$A$776,$A105,СВЦЭМ!$B$33:$B$776,U$83)+'СЕТ СН'!$H$9+СВЦЭМ!$D$10+'СЕТ СН'!$H$5-'СЕТ СН'!$H$17</f>
        <v>3405.5662247700002</v>
      </c>
      <c r="V105" s="36">
        <f>SUMIFS(СВЦЭМ!$C$33:$C$776,СВЦЭМ!$A$33:$A$776,$A105,СВЦЭМ!$B$33:$B$776,V$83)+'СЕТ СН'!$H$9+СВЦЭМ!$D$10+'СЕТ СН'!$H$5-'СЕТ СН'!$H$17</f>
        <v>3403.4440423300002</v>
      </c>
      <c r="W105" s="36">
        <f>SUMIFS(СВЦЭМ!$C$33:$C$776,СВЦЭМ!$A$33:$A$776,$A105,СВЦЭМ!$B$33:$B$776,W$83)+'СЕТ СН'!$H$9+СВЦЭМ!$D$10+'СЕТ СН'!$H$5-'СЕТ СН'!$H$17</f>
        <v>3388.5960417900001</v>
      </c>
      <c r="X105" s="36">
        <f>SUMIFS(СВЦЭМ!$C$33:$C$776,СВЦЭМ!$A$33:$A$776,$A105,СВЦЭМ!$B$33:$B$776,X$83)+'СЕТ СН'!$H$9+СВЦЭМ!$D$10+'СЕТ СН'!$H$5-'СЕТ СН'!$H$17</f>
        <v>3385.0687955100002</v>
      </c>
      <c r="Y105" s="36">
        <f>SUMIFS(СВЦЭМ!$C$33:$C$776,СВЦЭМ!$A$33:$A$776,$A105,СВЦЭМ!$B$33:$B$776,Y$83)+'СЕТ СН'!$H$9+СВЦЭМ!$D$10+'СЕТ СН'!$H$5-'СЕТ СН'!$H$17</f>
        <v>3458.1228152799999</v>
      </c>
    </row>
    <row r="106" spans="1:25" ht="15.75" x14ac:dyDescent="0.2">
      <c r="A106" s="35">
        <f t="shared" si="2"/>
        <v>44097</v>
      </c>
      <c r="B106" s="36">
        <f>SUMIFS(СВЦЭМ!$C$33:$C$776,СВЦЭМ!$A$33:$A$776,$A106,СВЦЭМ!$B$33:$B$776,B$83)+'СЕТ СН'!$H$9+СВЦЭМ!$D$10+'СЕТ СН'!$H$5-'СЕТ СН'!$H$17</f>
        <v>3510.4434167999998</v>
      </c>
      <c r="C106" s="36">
        <f>SUMIFS(СВЦЭМ!$C$33:$C$776,СВЦЭМ!$A$33:$A$776,$A106,СВЦЭМ!$B$33:$B$776,C$83)+'СЕТ СН'!$H$9+СВЦЭМ!$D$10+'СЕТ СН'!$H$5-'СЕТ СН'!$H$17</f>
        <v>3547.04703139</v>
      </c>
      <c r="D106" s="36">
        <f>SUMIFS(СВЦЭМ!$C$33:$C$776,СВЦЭМ!$A$33:$A$776,$A106,СВЦЭМ!$B$33:$B$776,D$83)+'СЕТ СН'!$H$9+СВЦЭМ!$D$10+'СЕТ СН'!$H$5-'СЕТ СН'!$H$17</f>
        <v>3562.1021797600001</v>
      </c>
      <c r="E106" s="36">
        <f>SUMIFS(СВЦЭМ!$C$33:$C$776,СВЦЭМ!$A$33:$A$776,$A106,СВЦЭМ!$B$33:$B$776,E$83)+'СЕТ СН'!$H$9+СВЦЭМ!$D$10+'СЕТ СН'!$H$5-'СЕТ СН'!$H$17</f>
        <v>3580.9556126799998</v>
      </c>
      <c r="F106" s="36">
        <f>SUMIFS(СВЦЭМ!$C$33:$C$776,СВЦЭМ!$A$33:$A$776,$A106,СВЦЭМ!$B$33:$B$776,F$83)+'СЕТ СН'!$H$9+СВЦЭМ!$D$10+'СЕТ СН'!$H$5-'СЕТ СН'!$H$17</f>
        <v>3586.7109148200002</v>
      </c>
      <c r="G106" s="36">
        <f>SUMIFS(СВЦЭМ!$C$33:$C$776,СВЦЭМ!$A$33:$A$776,$A106,СВЦЭМ!$B$33:$B$776,G$83)+'СЕТ СН'!$H$9+СВЦЭМ!$D$10+'СЕТ СН'!$H$5-'СЕТ СН'!$H$17</f>
        <v>3569.4701468200001</v>
      </c>
      <c r="H106" s="36">
        <f>SUMIFS(СВЦЭМ!$C$33:$C$776,СВЦЭМ!$A$33:$A$776,$A106,СВЦЭМ!$B$33:$B$776,H$83)+'СЕТ СН'!$H$9+СВЦЭМ!$D$10+'СЕТ СН'!$H$5-'СЕТ СН'!$H$17</f>
        <v>3517.0062033499999</v>
      </c>
      <c r="I106" s="36">
        <f>SUMIFS(СВЦЭМ!$C$33:$C$776,СВЦЭМ!$A$33:$A$776,$A106,СВЦЭМ!$B$33:$B$776,I$83)+'СЕТ СН'!$H$9+СВЦЭМ!$D$10+'СЕТ СН'!$H$5-'СЕТ СН'!$H$17</f>
        <v>3458.1432968899999</v>
      </c>
      <c r="J106" s="36">
        <f>SUMIFS(СВЦЭМ!$C$33:$C$776,СВЦЭМ!$A$33:$A$776,$A106,СВЦЭМ!$B$33:$B$776,J$83)+'СЕТ СН'!$H$9+СВЦЭМ!$D$10+'СЕТ СН'!$H$5-'СЕТ СН'!$H$17</f>
        <v>3428.6211660500003</v>
      </c>
      <c r="K106" s="36">
        <f>SUMIFS(СВЦЭМ!$C$33:$C$776,СВЦЭМ!$A$33:$A$776,$A106,СВЦЭМ!$B$33:$B$776,K$83)+'СЕТ СН'!$H$9+СВЦЭМ!$D$10+'СЕТ СН'!$H$5-'СЕТ СН'!$H$17</f>
        <v>3427.1282308300001</v>
      </c>
      <c r="L106" s="36">
        <f>SUMIFS(СВЦЭМ!$C$33:$C$776,СВЦЭМ!$A$33:$A$776,$A106,СВЦЭМ!$B$33:$B$776,L$83)+'СЕТ СН'!$H$9+СВЦЭМ!$D$10+'СЕТ СН'!$H$5-'СЕТ СН'!$H$17</f>
        <v>3420.9156023800001</v>
      </c>
      <c r="M106" s="36">
        <f>SUMIFS(СВЦЭМ!$C$33:$C$776,СВЦЭМ!$A$33:$A$776,$A106,СВЦЭМ!$B$33:$B$776,M$83)+'СЕТ СН'!$H$9+СВЦЭМ!$D$10+'СЕТ СН'!$H$5-'СЕТ СН'!$H$17</f>
        <v>3379.1333126500003</v>
      </c>
      <c r="N106" s="36">
        <f>SUMIFS(СВЦЭМ!$C$33:$C$776,СВЦЭМ!$A$33:$A$776,$A106,СВЦЭМ!$B$33:$B$776,N$83)+'СЕТ СН'!$H$9+СВЦЭМ!$D$10+'СЕТ СН'!$H$5-'СЕТ СН'!$H$17</f>
        <v>3374.0940312000002</v>
      </c>
      <c r="O106" s="36">
        <f>SUMIFS(СВЦЭМ!$C$33:$C$776,СВЦЭМ!$A$33:$A$776,$A106,СВЦЭМ!$B$33:$B$776,O$83)+'СЕТ СН'!$H$9+СВЦЭМ!$D$10+'СЕТ СН'!$H$5-'СЕТ СН'!$H$17</f>
        <v>3372.61898668</v>
      </c>
      <c r="P106" s="36">
        <f>SUMIFS(СВЦЭМ!$C$33:$C$776,СВЦЭМ!$A$33:$A$776,$A106,СВЦЭМ!$B$33:$B$776,P$83)+'СЕТ СН'!$H$9+СВЦЭМ!$D$10+'СЕТ СН'!$H$5-'СЕТ СН'!$H$17</f>
        <v>3368.1468964599999</v>
      </c>
      <c r="Q106" s="36">
        <f>SUMIFS(СВЦЭМ!$C$33:$C$776,СВЦЭМ!$A$33:$A$776,$A106,СВЦЭМ!$B$33:$B$776,Q$83)+'СЕТ СН'!$H$9+СВЦЭМ!$D$10+'СЕТ СН'!$H$5-'СЕТ СН'!$H$17</f>
        <v>3367.9952262000002</v>
      </c>
      <c r="R106" s="36">
        <f>SUMIFS(СВЦЭМ!$C$33:$C$776,СВЦЭМ!$A$33:$A$776,$A106,СВЦЭМ!$B$33:$B$776,R$83)+'СЕТ СН'!$H$9+СВЦЭМ!$D$10+'СЕТ СН'!$H$5-'СЕТ СН'!$H$17</f>
        <v>3360.8021945300002</v>
      </c>
      <c r="S106" s="36">
        <f>SUMIFS(СВЦЭМ!$C$33:$C$776,СВЦЭМ!$A$33:$A$776,$A106,СВЦЭМ!$B$33:$B$776,S$83)+'СЕТ СН'!$H$9+СВЦЭМ!$D$10+'СЕТ СН'!$H$5-'СЕТ СН'!$H$17</f>
        <v>3370.7174728600003</v>
      </c>
      <c r="T106" s="36">
        <f>SUMIFS(СВЦЭМ!$C$33:$C$776,СВЦЭМ!$A$33:$A$776,$A106,СВЦЭМ!$B$33:$B$776,T$83)+'СЕТ СН'!$H$9+СВЦЭМ!$D$10+'СЕТ СН'!$H$5-'СЕТ СН'!$H$17</f>
        <v>3373.2700096899998</v>
      </c>
      <c r="U106" s="36">
        <f>SUMIFS(СВЦЭМ!$C$33:$C$776,СВЦЭМ!$A$33:$A$776,$A106,СВЦЭМ!$B$33:$B$776,U$83)+'СЕТ СН'!$H$9+СВЦЭМ!$D$10+'СЕТ СН'!$H$5-'СЕТ СН'!$H$17</f>
        <v>3391.6854461800003</v>
      </c>
      <c r="V106" s="36">
        <f>SUMIFS(СВЦЭМ!$C$33:$C$776,СВЦЭМ!$A$33:$A$776,$A106,СВЦЭМ!$B$33:$B$776,V$83)+'СЕТ СН'!$H$9+СВЦЭМ!$D$10+'СЕТ СН'!$H$5-'СЕТ СН'!$H$17</f>
        <v>3384.7151941299999</v>
      </c>
      <c r="W106" s="36">
        <f>SUMIFS(СВЦЭМ!$C$33:$C$776,СВЦЭМ!$A$33:$A$776,$A106,СВЦЭМ!$B$33:$B$776,W$83)+'СЕТ СН'!$H$9+СВЦЭМ!$D$10+'СЕТ СН'!$H$5-'СЕТ СН'!$H$17</f>
        <v>3374.3674151599998</v>
      </c>
      <c r="X106" s="36">
        <f>SUMIFS(СВЦЭМ!$C$33:$C$776,СВЦЭМ!$A$33:$A$776,$A106,СВЦЭМ!$B$33:$B$776,X$83)+'СЕТ СН'!$H$9+СВЦЭМ!$D$10+'СЕТ СН'!$H$5-'СЕТ СН'!$H$17</f>
        <v>3361.9440813800002</v>
      </c>
      <c r="Y106" s="36">
        <f>SUMIFS(СВЦЭМ!$C$33:$C$776,СВЦЭМ!$A$33:$A$776,$A106,СВЦЭМ!$B$33:$B$776,Y$83)+'СЕТ СН'!$H$9+СВЦЭМ!$D$10+'СЕТ СН'!$H$5-'СЕТ СН'!$H$17</f>
        <v>3419.9180820400002</v>
      </c>
    </row>
    <row r="107" spans="1:25" ht="15.75" x14ac:dyDescent="0.2">
      <c r="A107" s="35">
        <f t="shared" si="2"/>
        <v>44098</v>
      </c>
      <c r="B107" s="36">
        <f>SUMIFS(СВЦЭМ!$C$33:$C$776,СВЦЭМ!$A$33:$A$776,$A107,СВЦЭМ!$B$33:$B$776,B$83)+'СЕТ СН'!$H$9+СВЦЭМ!$D$10+'СЕТ СН'!$H$5-'СЕТ СН'!$H$17</f>
        <v>3536.6579088799999</v>
      </c>
      <c r="C107" s="36">
        <f>SUMIFS(СВЦЭМ!$C$33:$C$776,СВЦЭМ!$A$33:$A$776,$A107,СВЦЭМ!$B$33:$B$776,C$83)+'СЕТ СН'!$H$9+СВЦЭМ!$D$10+'СЕТ СН'!$H$5-'СЕТ СН'!$H$17</f>
        <v>3553.4205505300001</v>
      </c>
      <c r="D107" s="36">
        <f>SUMIFS(СВЦЭМ!$C$33:$C$776,СВЦЭМ!$A$33:$A$776,$A107,СВЦЭМ!$B$33:$B$776,D$83)+'СЕТ СН'!$H$9+СВЦЭМ!$D$10+'СЕТ СН'!$H$5-'СЕТ СН'!$H$17</f>
        <v>3570.6034294999999</v>
      </c>
      <c r="E107" s="36">
        <f>SUMIFS(СВЦЭМ!$C$33:$C$776,СВЦЭМ!$A$33:$A$776,$A107,СВЦЭМ!$B$33:$B$776,E$83)+'СЕТ СН'!$H$9+СВЦЭМ!$D$10+'СЕТ СН'!$H$5-'СЕТ СН'!$H$17</f>
        <v>3576.3498728599998</v>
      </c>
      <c r="F107" s="36">
        <f>SUMIFS(СВЦЭМ!$C$33:$C$776,СВЦЭМ!$A$33:$A$776,$A107,СВЦЭМ!$B$33:$B$776,F$83)+'СЕТ СН'!$H$9+СВЦЭМ!$D$10+'СЕТ СН'!$H$5-'СЕТ СН'!$H$17</f>
        <v>3567.3268838900003</v>
      </c>
      <c r="G107" s="36">
        <f>SUMIFS(СВЦЭМ!$C$33:$C$776,СВЦЭМ!$A$33:$A$776,$A107,СВЦЭМ!$B$33:$B$776,G$83)+'СЕТ СН'!$H$9+СВЦЭМ!$D$10+'СЕТ СН'!$H$5-'СЕТ СН'!$H$17</f>
        <v>3563.2719202200001</v>
      </c>
      <c r="H107" s="36">
        <f>SUMIFS(СВЦЭМ!$C$33:$C$776,СВЦЭМ!$A$33:$A$776,$A107,СВЦЭМ!$B$33:$B$776,H$83)+'СЕТ СН'!$H$9+СВЦЭМ!$D$10+'СЕТ СН'!$H$5-'СЕТ СН'!$H$17</f>
        <v>3567.3140533200003</v>
      </c>
      <c r="I107" s="36">
        <f>SUMIFS(СВЦЭМ!$C$33:$C$776,СВЦЭМ!$A$33:$A$776,$A107,СВЦЭМ!$B$33:$B$776,I$83)+'СЕТ СН'!$H$9+СВЦЭМ!$D$10+'СЕТ СН'!$H$5-'СЕТ СН'!$H$17</f>
        <v>3478.1161309200002</v>
      </c>
      <c r="J107" s="36">
        <f>SUMIFS(СВЦЭМ!$C$33:$C$776,СВЦЭМ!$A$33:$A$776,$A107,СВЦЭМ!$B$33:$B$776,J$83)+'СЕТ СН'!$H$9+СВЦЭМ!$D$10+'СЕТ СН'!$H$5-'СЕТ СН'!$H$17</f>
        <v>3445.0154117400002</v>
      </c>
      <c r="K107" s="36">
        <f>SUMIFS(СВЦЭМ!$C$33:$C$776,СВЦЭМ!$A$33:$A$776,$A107,СВЦЭМ!$B$33:$B$776,K$83)+'СЕТ СН'!$H$9+СВЦЭМ!$D$10+'СЕТ СН'!$H$5-'СЕТ СН'!$H$17</f>
        <v>3448.5025826000001</v>
      </c>
      <c r="L107" s="36">
        <f>SUMIFS(СВЦЭМ!$C$33:$C$776,СВЦЭМ!$A$33:$A$776,$A107,СВЦЭМ!$B$33:$B$776,L$83)+'СЕТ СН'!$H$9+СВЦЭМ!$D$10+'СЕТ СН'!$H$5-'СЕТ СН'!$H$17</f>
        <v>3460.5573458600002</v>
      </c>
      <c r="M107" s="36">
        <f>SUMIFS(СВЦЭМ!$C$33:$C$776,СВЦЭМ!$A$33:$A$776,$A107,СВЦЭМ!$B$33:$B$776,M$83)+'СЕТ СН'!$H$9+СВЦЭМ!$D$10+'СЕТ СН'!$H$5-'СЕТ СН'!$H$17</f>
        <v>3423.1945356599999</v>
      </c>
      <c r="N107" s="36">
        <f>SUMIFS(СВЦЭМ!$C$33:$C$776,СВЦЭМ!$A$33:$A$776,$A107,СВЦЭМ!$B$33:$B$776,N$83)+'СЕТ СН'!$H$9+СВЦЭМ!$D$10+'СЕТ СН'!$H$5-'СЕТ СН'!$H$17</f>
        <v>3371.9153583400002</v>
      </c>
      <c r="O107" s="36">
        <f>SUMIFS(СВЦЭМ!$C$33:$C$776,СВЦЭМ!$A$33:$A$776,$A107,СВЦЭМ!$B$33:$B$776,O$83)+'СЕТ СН'!$H$9+СВЦЭМ!$D$10+'СЕТ СН'!$H$5-'СЕТ СН'!$H$17</f>
        <v>3375.9106956000001</v>
      </c>
      <c r="P107" s="36">
        <f>SUMIFS(СВЦЭМ!$C$33:$C$776,СВЦЭМ!$A$33:$A$776,$A107,СВЦЭМ!$B$33:$B$776,P$83)+'СЕТ СН'!$H$9+СВЦЭМ!$D$10+'СЕТ СН'!$H$5-'СЕТ СН'!$H$17</f>
        <v>3375.4403107899998</v>
      </c>
      <c r="Q107" s="36">
        <f>SUMIFS(СВЦЭМ!$C$33:$C$776,СВЦЭМ!$A$33:$A$776,$A107,СВЦЭМ!$B$33:$B$776,Q$83)+'СЕТ СН'!$H$9+СВЦЭМ!$D$10+'СЕТ СН'!$H$5-'СЕТ СН'!$H$17</f>
        <v>3369.9456802200002</v>
      </c>
      <c r="R107" s="36">
        <f>SUMIFS(СВЦЭМ!$C$33:$C$776,СВЦЭМ!$A$33:$A$776,$A107,СВЦЭМ!$B$33:$B$776,R$83)+'СЕТ СН'!$H$9+СВЦЭМ!$D$10+'СЕТ СН'!$H$5-'СЕТ СН'!$H$17</f>
        <v>3365.6712062699999</v>
      </c>
      <c r="S107" s="36">
        <f>SUMIFS(СВЦЭМ!$C$33:$C$776,СВЦЭМ!$A$33:$A$776,$A107,СВЦЭМ!$B$33:$B$776,S$83)+'СЕТ СН'!$H$9+СВЦЭМ!$D$10+'СЕТ СН'!$H$5-'СЕТ СН'!$H$17</f>
        <v>3370.3202284099998</v>
      </c>
      <c r="T107" s="36">
        <f>SUMIFS(СВЦЭМ!$C$33:$C$776,СВЦЭМ!$A$33:$A$776,$A107,СВЦЭМ!$B$33:$B$776,T$83)+'СЕТ СН'!$H$9+СВЦЭМ!$D$10+'СЕТ СН'!$H$5-'СЕТ СН'!$H$17</f>
        <v>3376.1492624000002</v>
      </c>
      <c r="U107" s="36">
        <f>SUMIFS(СВЦЭМ!$C$33:$C$776,СВЦЭМ!$A$33:$A$776,$A107,СВЦЭМ!$B$33:$B$776,U$83)+'СЕТ СН'!$H$9+СВЦЭМ!$D$10+'СЕТ СН'!$H$5-'СЕТ СН'!$H$17</f>
        <v>3406.5295257600001</v>
      </c>
      <c r="V107" s="36">
        <f>SUMIFS(СВЦЭМ!$C$33:$C$776,СВЦЭМ!$A$33:$A$776,$A107,СВЦЭМ!$B$33:$B$776,V$83)+'СЕТ СН'!$H$9+СВЦЭМ!$D$10+'СЕТ СН'!$H$5-'СЕТ СН'!$H$17</f>
        <v>3402.60186673</v>
      </c>
      <c r="W107" s="36">
        <f>SUMIFS(СВЦЭМ!$C$33:$C$776,СВЦЭМ!$A$33:$A$776,$A107,СВЦЭМ!$B$33:$B$776,W$83)+'СЕТ СН'!$H$9+СВЦЭМ!$D$10+'СЕТ СН'!$H$5-'СЕТ СН'!$H$17</f>
        <v>3451.4954641499999</v>
      </c>
      <c r="X107" s="36">
        <f>SUMIFS(СВЦЭМ!$C$33:$C$776,СВЦЭМ!$A$33:$A$776,$A107,СВЦЭМ!$B$33:$B$776,X$83)+'СЕТ СН'!$H$9+СВЦЭМ!$D$10+'СЕТ СН'!$H$5-'СЕТ СН'!$H$17</f>
        <v>3467.0745719900001</v>
      </c>
      <c r="Y107" s="36">
        <f>SUMIFS(СВЦЭМ!$C$33:$C$776,СВЦЭМ!$A$33:$A$776,$A107,СВЦЭМ!$B$33:$B$776,Y$83)+'СЕТ СН'!$H$9+СВЦЭМ!$D$10+'СЕТ СН'!$H$5-'СЕТ СН'!$H$17</f>
        <v>3506.1525923099998</v>
      </c>
    </row>
    <row r="108" spans="1:25" ht="15.75" x14ac:dyDescent="0.2">
      <c r="A108" s="35">
        <f t="shared" si="2"/>
        <v>44099</v>
      </c>
      <c r="B108" s="36">
        <f>SUMIFS(СВЦЭМ!$C$33:$C$776,СВЦЭМ!$A$33:$A$776,$A108,СВЦЭМ!$B$33:$B$776,B$83)+'СЕТ СН'!$H$9+СВЦЭМ!$D$10+'СЕТ СН'!$H$5-'СЕТ СН'!$H$17</f>
        <v>3506.3535608399998</v>
      </c>
      <c r="C108" s="36">
        <f>SUMIFS(СВЦЭМ!$C$33:$C$776,СВЦЭМ!$A$33:$A$776,$A108,СВЦЭМ!$B$33:$B$776,C$83)+'СЕТ СН'!$H$9+СВЦЭМ!$D$10+'СЕТ СН'!$H$5-'СЕТ СН'!$H$17</f>
        <v>3521.2727821600001</v>
      </c>
      <c r="D108" s="36">
        <f>SUMIFS(СВЦЭМ!$C$33:$C$776,СВЦЭМ!$A$33:$A$776,$A108,СВЦЭМ!$B$33:$B$776,D$83)+'СЕТ СН'!$H$9+СВЦЭМ!$D$10+'СЕТ СН'!$H$5-'СЕТ СН'!$H$17</f>
        <v>3535.2765319499999</v>
      </c>
      <c r="E108" s="36">
        <f>SUMIFS(СВЦЭМ!$C$33:$C$776,СВЦЭМ!$A$33:$A$776,$A108,СВЦЭМ!$B$33:$B$776,E$83)+'СЕТ СН'!$H$9+СВЦЭМ!$D$10+'СЕТ СН'!$H$5-'СЕТ СН'!$H$17</f>
        <v>3538.0815654100002</v>
      </c>
      <c r="F108" s="36">
        <f>SUMIFS(СВЦЭМ!$C$33:$C$776,СВЦЭМ!$A$33:$A$776,$A108,СВЦЭМ!$B$33:$B$776,F$83)+'СЕТ СН'!$H$9+СВЦЭМ!$D$10+'СЕТ СН'!$H$5-'СЕТ СН'!$H$17</f>
        <v>3531.9077536200002</v>
      </c>
      <c r="G108" s="36">
        <f>SUMIFS(СВЦЭМ!$C$33:$C$776,СВЦЭМ!$A$33:$A$776,$A108,СВЦЭМ!$B$33:$B$776,G$83)+'СЕТ СН'!$H$9+СВЦЭМ!$D$10+'СЕТ СН'!$H$5-'СЕТ СН'!$H$17</f>
        <v>3513.9436095199999</v>
      </c>
      <c r="H108" s="36">
        <f>SUMIFS(СВЦЭМ!$C$33:$C$776,СВЦЭМ!$A$33:$A$776,$A108,СВЦЭМ!$B$33:$B$776,H$83)+'СЕТ СН'!$H$9+СВЦЭМ!$D$10+'СЕТ СН'!$H$5-'СЕТ СН'!$H$17</f>
        <v>3479.9303926600001</v>
      </c>
      <c r="I108" s="36">
        <f>SUMIFS(СВЦЭМ!$C$33:$C$776,СВЦЭМ!$A$33:$A$776,$A108,СВЦЭМ!$B$33:$B$776,I$83)+'СЕТ СН'!$H$9+СВЦЭМ!$D$10+'СЕТ СН'!$H$5-'СЕТ СН'!$H$17</f>
        <v>3454.8141064599999</v>
      </c>
      <c r="J108" s="36">
        <f>SUMIFS(СВЦЭМ!$C$33:$C$776,СВЦЭМ!$A$33:$A$776,$A108,СВЦЭМ!$B$33:$B$776,J$83)+'СЕТ СН'!$H$9+СВЦЭМ!$D$10+'СЕТ СН'!$H$5-'СЕТ СН'!$H$17</f>
        <v>3444.89403352</v>
      </c>
      <c r="K108" s="36">
        <f>SUMIFS(СВЦЭМ!$C$33:$C$776,СВЦЭМ!$A$33:$A$776,$A108,СВЦЭМ!$B$33:$B$776,K$83)+'СЕТ СН'!$H$9+СВЦЭМ!$D$10+'СЕТ СН'!$H$5-'СЕТ СН'!$H$17</f>
        <v>3442.2022038099999</v>
      </c>
      <c r="L108" s="36">
        <f>SUMIFS(СВЦЭМ!$C$33:$C$776,СВЦЭМ!$A$33:$A$776,$A108,СВЦЭМ!$B$33:$B$776,L$83)+'СЕТ СН'!$H$9+СВЦЭМ!$D$10+'СЕТ СН'!$H$5-'СЕТ СН'!$H$17</f>
        <v>3452.6875541700001</v>
      </c>
      <c r="M108" s="36">
        <f>SUMIFS(СВЦЭМ!$C$33:$C$776,СВЦЭМ!$A$33:$A$776,$A108,СВЦЭМ!$B$33:$B$776,M$83)+'СЕТ СН'!$H$9+СВЦЭМ!$D$10+'СЕТ СН'!$H$5-'СЕТ СН'!$H$17</f>
        <v>3410.77879325</v>
      </c>
      <c r="N108" s="36">
        <f>SUMIFS(СВЦЭМ!$C$33:$C$776,СВЦЭМ!$A$33:$A$776,$A108,СВЦЭМ!$B$33:$B$776,N$83)+'СЕТ СН'!$H$9+СВЦЭМ!$D$10+'СЕТ СН'!$H$5-'СЕТ СН'!$H$17</f>
        <v>3369.9523752099999</v>
      </c>
      <c r="O108" s="36">
        <f>SUMIFS(СВЦЭМ!$C$33:$C$776,СВЦЭМ!$A$33:$A$776,$A108,СВЦЭМ!$B$33:$B$776,O$83)+'СЕТ СН'!$H$9+СВЦЭМ!$D$10+'СЕТ СН'!$H$5-'СЕТ СН'!$H$17</f>
        <v>3347.9843010100003</v>
      </c>
      <c r="P108" s="36">
        <f>SUMIFS(СВЦЭМ!$C$33:$C$776,СВЦЭМ!$A$33:$A$776,$A108,СВЦЭМ!$B$33:$B$776,P$83)+'СЕТ СН'!$H$9+СВЦЭМ!$D$10+'СЕТ СН'!$H$5-'СЕТ СН'!$H$17</f>
        <v>3343.4827441400002</v>
      </c>
      <c r="Q108" s="36">
        <f>SUMIFS(СВЦЭМ!$C$33:$C$776,СВЦЭМ!$A$33:$A$776,$A108,СВЦЭМ!$B$33:$B$776,Q$83)+'СЕТ СН'!$H$9+СВЦЭМ!$D$10+'СЕТ СН'!$H$5-'СЕТ СН'!$H$17</f>
        <v>3340.3621738800002</v>
      </c>
      <c r="R108" s="36">
        <f>SUMIFS(СВЦЭМ!$C$33:$C$776,СВЦЭМ!$A$33:$A$776,$A108,СВЦЭМ!$B$33:$B$776,R$83)+'СЕТ СН'!$H$9+СВЦЭМ!$D$10+'СЕТ СН'!$H$5-'СЕТ СН'!$H$17</f>
        <v>3341.0396002400003</v>
      </c>
      <c r="S108" s="36">
        <f>SUMIFS(СВЦЭМ!$C$33:$C$776,СВЦЭМ!$A$33:$A$776,$A108,СВЦЭМ!$B$33:$B$776,S$83)+'СЕТ СН'!$H$9+СВЦЭМ!$D$10+'СЕТ СН'!$H$5-'СЕТ СН'!$H$17</f>
        <v>3343.5727482900002</v>
      </c>
      <c r="T108" s="36">
        <f>SUMIFS(СВЦЭМ!$C$33:$C$776,СВЦЭМ!$A$33:$A$776,$A108,СВЦЭМ!$B$33:$B$776,T$83)+'СЕТ СН'!$H$9+СВЦЭМ!$D$10+'СЕТ СН'!$H$5-'СЕТ СН'!$H$17</f>
        <v>3333.89313494</v>
      </c>
      <c r="U108" s="36">
        <f>SUMIFS(СВЦЭМ!$C$33:$C$776,СВЦЭМ!$A$33:$A$776,$A108,СВЦЭМ!$B$33:$B$776,U$83)+'СЕТ СН'!$H$9+СВЦЭМ!$D$10+'СЕТ СН'!$H$5-'СЕТ СН'!$H$17</f>
        <v>3346.9748385299999</v>
      </c>
      <c r="V108" s="36">
        <f>SUMIFS(СВЦЭМ!$C$33:$C$776,СВЦЭМ!$A$33:$A$776,$A108,СВЦЭМ!$B$33:$B$776,V$83)+'СЕТ СН'!$H$9+СВЦЭМ!$D$10+'СЕТ СН'!$H$5-'СЕТ СН'!$H$17</f>
        <v>3359.94195412</v>
      </c>
      <c r="W108" s="36">
        <f>SUMIFS(СВЦЭМ!$C$33:$C$776,СВЦЭМ!$A$33:$A$776,$A108,СВЦЭМ!$B$33:$B$776,W$83)+'СЕТ СН'!$H$9+СВЦЭМ!$D$10+'СЕТ СН'!$H$5-'СЕТ СН'!$H$17</f>
        <v>3346.5687879900001</v>
      </c>
      <c r="X108" s="36">
        <f>SUMIFS(СВЦЭМ!$C$33:$C$776,СВЦЭМ!$A$33:$A$776,$A108,СВЦЭМ!$B$33:$B$776,X$83)+'СЕТ СН'!$H$9+СВЦЭМ!$D$10+'СЕТ СН'!$H$5-'СЕТ СН'!$H$17</f>
        <v>3375.8904604300001</v>
      </c>
      <c r="Y108" s="36">
        <f>SUMIFS(СВЦЭМ!$C$33:$C$776,СВЦЭМ!$A$33:$A$776,$A108,СВЦЭМ!$B$33:$B$776,Y$83)+'СЕТ СН'!$H$9+СВЦЭМ!$D$10+'СЕТ СН'!$H$5-'СЕТ СН'!$H$17</f>
        <v>3457.80921691</v>
      </c>
    </row>
    <row r="109" spans="1:25" ht="15.75" x14ac:dyDescent="0.2">
      <c r="A109" s="35">
        <f t="shared" si="2"/>
        <v>44100</v>
      </c>
      <c r="B109" s="36">
        <f>SUMIFS(СВЦЭМ!$C$33:$C$776,СВЦЭМ!$A$33:$A$776,$A109,СВЦЭМ!$B$33:$B$776,B$83)+'СЕТ СН'!$H$9+СВЦЭМ!$D$10+'СЕТ СН'!$H$5-'СЕТ СН'!$H$17</f>
        <v>3528.1174049400001</v>
      </c>
      <c r="C109" s="36">
        <f>SUMIFS(СВЦЭМ!$C$33:$C$776,СВЦЭМ!$A$33:$A$776,$A109,СВЦЭМ!$B$33:$B$776,C$83)+'СЕТ СН'!$H$9+СВЦЭМ!$D$10+'СЕТ СН'!$H$5-'СЕТ СН'!$H$17</f>
        <v>3557.50052727</v>
      </c>
      <c r="D109" s="36">
        <f>SUMIFS(СВЦЭМ!$C$33:$C$776,СВЦЭМ!$A$33:$A$776,$A109,СВЦЭМ!$B$33:$B$776,D$83)+'СЕТ СН'!$H$9+СВЦЭМ!$D$10+'СЕТ СН'!$H$5-'СЕТ СН'!$H$17</f>
        <v>3572.9555755000001</v>
      </c>
      <c r="E109" s="36">
        <f>SUMIFS(СВЦЭМ!$C$33:$C$776,СВЦЭМ!$A$33:$A$776,$A109,СВЦЭМ!$B$33:$B$776,E$83)+'СЕТ СН'!$H$9+СВЦЭМ!$D$10+'СЕТ СН'!$H$5-'СЕТ СН'!$H$17</f>
        <v>3586.6982550000002</v>
      </c>
      <c r="F109" s="36">
        <f>SUMIFS(СВЦЭМ!$C$33:$C$776,СВЦЭМ!$A$33:$A$776,$A109,СВЦЭМ!$B$33:$B$776,F$83)+'СЕТ СН'!$H$9+СВЦЭМ!$D$10+'СЕТ СН'!$H$5-'СЕТ СН'!$H$17</f>
        <v>3591.6214268600002</v>
      </c>
      <c r="G109" s="36">
        <f>SUMIFS(СВЦЭМ!$C$33:$C$776,СВЦЭМ!$A$33:$A$776,$A109,СВЦЭМ!$B$33:$B$776,G$83)+'СЕТ СН'!$H$9+СВЦЭМ!$D$10+'СЕТ СН'!$H$5-'СЕТ СН'!$H$17</f>
        <v>3580.9957330299999</v>
      </c>
      <c r="H109" s="36">
        <f>SUMIFS(СВЦЭМ!$C$33:$C$776,СВЦЭМ!$A$33:$A$776,$A109,СВЦЭМ!$B$33:$B$776,H$83)+'СЕТ СН'!$H$9+СВЦЭМ!$D$10+'СЕТ СН'!$H$5-'СЕТ СН'!$H$17</f>
        <v>3557.1942437100001</v>
      </c>
      <c r="I109" s="36">
        <f>SUMIFS(СВЦЭМ!$C$33:$C$776,СВЦЭМ!$A$33:$A$776,$A109,СВЦЭМ!$B$33:$B$776,I$83)+'СЕТ СН'!$H$9+СВЦЭМ!$D$10+'СЕТ СН'!$H$5-'СЕТ СН'!$H$17</f>
        <v>3516.8047552799999</v>
      </c>
      <c r="J109" s="36">
        <f>SUMIFS(СВЦЭМ!$C$33:$C$776,СВЦЭМ!$A$33:$A$776,$A109,СВЦЭМ!$B$33:$B$776,J$83)+'СЕТ СН'!$H$9+СВЦЭМ!$D$10+'СЕТ СН'!$H$5-'СЕТ СН'!$H$17</f>
        <v>3479.1644838100001</v>
      </c>
      <c r="K109" s="36">
        <f>SUMIFS(СВЦЭМ!$C$33:$C$776,СВЦЭМ!$A$33:$A$776,$A109,СВЦЭМ!$B$33:$B$776,K$83)+'СЕТ СН'!$H$9+СВЦЭМ!$D$10+'СЕТ СН'!$H$5-'СЕТ СН'!$H$17</f>
        <v>3456.26308715</v>
      </c>
      <c r="L109" s="36">
        <f>SUMIFS(СВЦЭМ!$C$33:$C$776,СВЦЭМ!$A$33:$A$776,$A109,СВЦЭМ!$B$33:$B$776,L$83)+'СЕТ СН'!$H$9+СВЦЭМ!$D$10+'СЕТ СН'!$H$5-'СЕТ СН'!$H$17</f>
        <v>3446.4040096899998</v>
      </c>
      <c r="M109" s="36">
        <f>SUMIFS(СВЦЭМ!$C$33:$C$776,СВЦЭМ!$A$33:$A$776,$A109,СВЦЭМ!$B$33:$B$776,M$83)+'СЕТ СН'!$H$9+СВЦЭМ!$D$10+'СЕТ СН'!$H$5-'СЕТ СН'!$H$17</f>
        <v>3403.5919048599999</v>
      </c>
      <c r="N109" s="36">
        <f>SUMIFS(СВЦЭМ!$C$33:$C$776,СВЦЭМ!$A$33:$A$776,$A109,СВЦЭМ!$B$33:$B$776,N$83)+'СЕТ СН'!$H$9+СВЦЭМ!$D$10+'СЕТ СН'!$H$5-'СЕТ СН'!$H$17</f>
        <v>3369.5110435900001</v>
      </c>
      <c r="O109" s="36">
        <f>SUMIFS(СВЦЭМ!$C$33:$C$776,СВЦЭМ!$A$33:$A$776,$A109,СВЦЭМ!$B$33:$B$776,O$83)+'СЕТ СН'!$H$9+СВЦЭМ!$D$10+'СЕТ СН'!$H$5-'СЕТ СН'!$H$17</f>
        <v>3352.9106219800001</v>
      </c>
      <c r="P109" s="36">
        <f>SUMIFS(СВЦЭМ!$C$33:$C$776,СВЦЭМ!$A$33:$A$776,$A109,СВЦЭМ!$B$33:$B$776,P$83)+'СЕТ СН'!$H$9+СВЦЭМ!$D$10+'СЕТ СН'!$H$5-'СЕТ СН'!$H$17</f>
        <v>3351.7998626600001</v>
      </c>
      <c r="Q109" s="36">
        <f>SUMIFS(СВЦЭМ!$C$33:$C$776,СВЦЭМ!$A$33:$A$776,$A109,СВЦЭМ!$B$33:$B$776,Q$83)+'СЕТ СН'!$H$9+СВЦЭМ!$D$10+'СЕТ СН'!$H$5-'СЕТ СН'!$H$17</f>
        <v>3351.4159721699998</v>
      </c>
      <c r="R109" s="36">
        <f>SUMIFS(СВЦЭМ!$C$33:$C$776,СВЦЭМ!$A$33:$A$776,$A109,СВЦЭМ!$B$33:$B$776,R$83)+'СЕТ СН'!$H$9+СВЦЭМ!$D$10+'СЕТ СН'!$H$5-'СЕТ СН'!$H$17</f>
        <v>3345.7447808699999</v>
      </c>
      <c r="S109" s="36">
        <f>SUMIFS(СВЦЭМ!$C$33:$C$776,СВЦЭМ!$A$33:$A$776,$A109,СВЦЭМ!$B$33:$B$776,S$83)+'СЕТ СН'!$H$9+СВЦЭМ!$D$10+'СЕТ СН'!$H$5-'СЕТ СН'!$H$17</f>
        <v>3345.7028956900003</v>
      </c>
      <c r="T109" s="36">
        <f>SUMIFS(СВЦЭМ!$C$33:$C$776,СВЦЭМ!$A$33:$A$776,$A109,СВЦЭМ!$B$33:$B$776,T$83)+'СЕТ СН'!$H$9+СВЦЭМ!$D$10+'СЕТ СН'!$H$5-'СЕТ СН'!$H$17</f>
        <v>3341.0353287799999</v>
      </c>
      <c r="U109" s="36">
        <f>SUMIFS(СВЦЭМ!$C$33:$C$776,СВЦЭМ!$A$33:$A$776,$A109,СВЦЭМ!$B$33:$B$776,U$83)+'СЕТ СН'!$H$9+СВЦЭМ!$D$10+'СЕТ СН'!$H$5-'СЕТ СН'!$H$17</f>
        <v>3357.9031044100002</v>
      </c>
      <c r="V109" s="36">
        <f>SUMIFS(СВЦЭМ!$C$33:$C$776,СВЦЭМ!$A$33:$A$776,$A109,СВЦЭМ!$B$33:$B$776,V$83)+'СЕТ СН'!$H$9+СВЦЭМ!$D$10+'СЕТ СН'!$H$5-'СЕТ СН'!$H$17</f>
        <v>3360.0601598900003</v>
      </c>
      <c r="W109" s="36">
        <f>SUMIFS(СВЦЭМ!$C$33:$C$776,СВЦЭМ!$A$33:$A$776,$A109,СВЦЭМ!$B$33:$B$776,W$83)+'СЕТ СН'!$H$9+СВЦЭМ!$D$10+'СЕТ СН'!$H$5-'СЕТ СН'!$H$17</f>
        <v>3339.0540676400001</v>
      </c>
      <c r="X109" s="36">
        <f>SUMIFS(СВЦЭМ!$C$33:$C$776,СВЦЭМ!$A$33:$A$776,$A109,СВЦЭМ!$B$33:$B$776,X$83)+'СЕТ СН'!$H$9+СВЦЭМ!$D$10+'СЕТ СН'!$H$5-'СЕТ СН'!$H$17</f>
        <v>3367.9202203100003</v>
      </c>
      <c r="Y109" s="36">
        <f>SUMIFS(СВЦЭМ!$C$33:$C$776,СВЦЭМ!$A$33:$A$776,$A109,СВЦЭМ!$B$33:$B$776,Y$83)+'СЕТ СН'!$H$9+СВЦЭМ!$D$10+'СЕТ СН'!$H$5-'СЕТ СН'!$H$17</f>
        <v>3453.3611332999999</v>
      </c>
    </row>
    <row r="110" spans="1:25" ht="15.75" x14ac:dyDescent="0.2">
      <c r="A110" s="35">
        <f t="shared" si="2"/>
        <v>44101</v>
      </c>
      <c r="B110" s="36">
        <f>SUMIFS(СВЦЭМ!$C$33:$C$776,СВЦЭМ!$A$33:$A$776,$A110,СВЦЭМ!$B$33:$B$776,B$83)+'СЕТ СН'!$H$9+СВЦЭМ!$D$10+'СЕТ СН'!$H$5-'СЕТ СН'!$H$17</f>
        <v>3510.6024855999999</v>
      </c>
      <c r="C110" s="36">
        <f>SUMIFS(СВЦЭМ!$C$33:$C$776,СВЦЭМ!$A$33:$A$776,$A110,СВЦЭМ!$B$33:$B$776,C$83)+'СЕТ СН'!$H$9+СВЦЭМ!$D$10+'СЕТ СН'!$H$5-'СЕТ СН'!$H$17</f>
        <v>3533.6110888600001</v>
      </c>
      <c r="D110" s="36">
        <f>SUMIFS(СВЦЭМ!$C$33:$C$776,СВЦЭМ!$A$33:$A$776,$A110,СВЦЭМ!$B$33:$B$776,D$83)+'СЕТ СН'!$H$9+СВЦЭМ!$D$10+'СЕТ СН'!$H$5-'СЕТ СН'!$H$17</f>
        <v>3556.2993453399999</v>
      </c>
      <c r="E110" s="36">
        <f>SUMIFS(СВЦЭМ!$C$33:$C$776,СВЦЭМ!$A$33:$A$776,$A110,СВЦЭМ!$B$33:$B$776,E$83)+'СЕТ СН'!$H$9+СВЦЭМ!$D$10+'СЕТ СН'!$H$5-'СЕТ СН'!$H$17</f>
        <v>3566.8753151700002</v>
      </c>
      <c r="F110" s="36">
        <f>SUMIFS(СВЦЭМ!$C$33:$C$776,СВЦЭМ!$A$33:$A$776,$A110,СВЦЭМ!$B$33:$B$776,F$83)+'СЕТ СН'!$H$9+СВЦЭМ!$D$10+'СЕТ СН'!$H$5-'СЕТ СН'!$H$17</f>
        <v>3569.8125716599998</v>
      </c>
      <c r="G110" s="36">
        <f>SUMIFS(СВЦЭМ!$C$33:$C$776,СВЦЭМ!$A$33:$A$776,$A110,СВЦЭМ!$B$33:$B$776,G$83)+'СЕТ СН'!$H$9+СВЦЭМ!$D$10+'СЕТ СН'!$H$5-'СЕТ СН'!$H$17</f>
        <v>3564.8973600500003</v>
      </c>
      <c r="H110" s="36">
        <f>SUMIFS(СВЦЭМ!$C$33:$C$776,СВЦЭМ!$A$33:$A$776,$A110,СВЦЭМ!$B$33:$B$776,H$83)+'СЕТ СН'!$H$9+СВЦЭМ!$D$10+'СЕТ СН'!$H$5-'СЕТ СН'!$H$17</f>
        <v>3546.41218738</v>
      </c>
      <c r="I110" s="36">
        <f>SUMIFS(СВЦЭМ!$C$33:$C$776,СВЦЭМ!$A$33:$A$776,$A110,СВЦЭМ!$B$33:$B$776,I$83)+'СЕТ СН'!$H$9+СВЦЭМ!$D$10+'СЕТ СН'!$H$5-'СЕТ СН'!$H$17</f>
        <v>3518.46802819</v>
      </c>
      <c r="J110" s="36">
        <f>SUMIFS(СВЦЭМ!$C$33:$C$776,СВЦЭМ!$A$33:$A$776,$A110,СВЦЭМ!$B$33:$B$776,J$83)+'СЕТ СН'!$H$9+СВЦЭМ!$D$10+'СЕТ СН'!$H$5-'СЕТ СН'!$H$17</f>
        <v>3478.8259870000002</v>
      </c>
      <c r="K110" s="36">
        <f>SUMIFS(СВЦЭМ!$C$33:$C$776,СВЦЭМ!$A$33:$A$776,$A110,СВЦЭМ!$B$33:$B$776,K$83)+'СЕТ СН'!$H$9+СВЦЭМ!$D$10+'СЕТ СН'!$H$5-'СЕТ СН'!$H$17</f>
        <v>3445.43368332</v>
      </c>
      <c r="L110" s="36">
        <f>SUMIFS(СВЦЭМ!$C$33:$C$776,СВЦЭМ!$A$33:$A$776,$A110,СВЦЭМ!$B$33:$B$776,L$83)+'СЕТ СН'!$H$9+СВЦЭМ!$D$10+'СЕТ СН'!$H$5-'СЕТ СН'!$H$17</f>
        <v>3429.0291954100003</v>
      </c>
      <c r="M110" s="36">
        <f>SUMIFS(СВЦЭМ!$C$33:$C$776,СВЦЭМ!$A$33:$A$776,$A110,СВЦЭМ!$B$33:$B$776,M$83)+'СЕТ СН'!$H$9+СВЦЭМ!$D$10+'СЕТ СН'!$H$5-'СЕТ СН'!$H$17</f>
        <v>3385.99705339</v>
      </c>
      <c r="N110" s="36">
        <f>SUMIFS(СВЦЭМ!$C$33:$C$776,СВЦЭМ!$A$33:$A$776,$A110,СВЦЭМ!$B$33:$B$776,N$83)+'СЕТ СН'!$H$9+СВЦЭМ!$D$10+'СЕТ СН'!$H$5-'СЕТ СН'!$H$17</f>
        <v>3342.42198444</v>
      </c>
      <c r="O110" s="36">
        <f>SUMIFS(СВЦЭМ!$C$33:$C$776,СВЦЭМ!$A$33:$A$776,$A110,СВЦЭМ!$B$33:$B$776,O$83)+'СЕТ СН'!$H$9+СВЦЭМ!$D$10+'СЕТ СН'!$H$5-'СЕТ СН'!$H$17</f>
        <v>3325.7807027399999</v>
      </c>
      <c r="P110" s="36">
        <f>SUMIFS(СВЦЭМ!$C$33:$C$776,СВЦЭМ!$A$33:$A$776,$A110,СВЦЭМ!$B$33:$B$776,P$83)+'СЕТ СН'!$H$9+СВЦЭМ!$D$10+'СЕТ СН'!$H$5-'СЕТ СН'!$H$17</f>
        <v>3326.9604211599999</v>
      </c>
      <c r="Q110" s="36">
        <f>SUMIFS(СВЦЭМ!$C$33:$C$776,СВЦЭМ!$A$33:$A$776,$A110,СВЦЭМ!$B$33:$B$776,Q$83)+'СЕТ СН'!$H$9+СВЦЭМ!$D$10+'СЕТ СН'!$H$5-'СЕТ СН'!$H$17</f>
        <v>3328.6168579</v>
      </c>
      <c r="R110" s="36">
        <f>SUMIFS(СВЦЭМ!$C$33:$C$776,СВЦЭМ!$A$33:$A$776,$A110,СВЦЭМ!$B$33:$B$776,R$83)+'СЕТ СН'!$H$9+СВЦЭМ!$D$10+'СЕТ СН'!$H$5-'СЕТ СН'!$H$17</f>
        <v>3328.4653874300002</v>
      </c>
      <c r="S110" s="36">
        <f>SUMIFS(СВЦЭМ!$C$33:$C$776,СВЦЭМ!$A$33:$A$776,$A110,СВЦЭМ!$B$33:$B$776,S$83)+'СЕТ СН'!$H$9+СВЦЭМ!$D$10+'СЕТ СН'!$H$5-'СЕТ СН'!$H$17</f>
        <v>3323.4910348799999</v>
      </c>
      <c r="T110" s="36">
        <f>SUMIFS(СВЦЭМ!$C$33:$C$776,СВЦЭМ!$A$33:$A$776,$A110,СВЦЭМ!$B$33:$B$776,T$83)+'СЕТ СН'!$H$9+СВЦЭМ!$D$10+'СЕТ СН'!$H$5-'СЕТ СН'!$H$17</f>
        <v>3327.1034472000001</v>
      </c>
      <c r="U110" s="36">
        <f>SUMIFS(СВЦЭМ!$C$33:$C$776,СВЦЭМ!$A$33:$A$776,$A110,СВЦЭМ!$B$33:$B$776,U$83)+'СЕТ СН'!$H$9+СВЦЭМ!$D$10+'СЕТ СН'!$H$5-'СЕТ СН'!$H$17</f>
        <v>3361.0137296100002</v>
      </c>
      <c r="V110" s="36">
        <f>SUMIFS(СВЦЭМ!$C$33:$C$776,СВЦЭМ!$A$33:$A$776,$A110,СВЦЭМ!$B$33:$B$776,V$83)+'СЕТ СН'!$H$9+СВЦЭМ!$D$10+'СЕТ СН'!$H$5-'СЕТ СН'!$H$17</f>
        <v>3368.1990099</v>
      </c>
      <c r="W110" s="36">
        <f>SUMIFS(СВЦЭМ!$C$33:$C$776,СВЦЭМ!$A$33:$A$776,$A110,СВЦЭМ!$B$33:$B$776,W$83)+'СЕТ СН'!$H$9+СВЦЭМ!$D$10+'СЕТ СН'!$H$5-'СЕТ СН'!$H$17</f>
        <v>3350.60352844</v>
      </c>
      <c r="X110" s="36">
        <f>SUMIFS(СВЦЭМ!$C$33:$C$776,СВЦЭМ!$A$33:$A$776,$A110,СВЦЭМ!$B$33:$B$776,X$83)+'СЕТ СН'!$H$9+СВЦЭМ!$D$10+'СЕТ СН'!$H$5-'СЕТ СН'!$H$17</f>
        <v>3335.57565849</v>
      </c>
      <c r="Y110" s="36">
        <f>SUMIFS(СВЦЭМ!$C$33:$C$776,СВЦЭМ!$A$33:$A$776,$A110,СВЦЭМ!$B$33:$B$776,Y$83)+'СЕТ СН'!$H$9+СВЦЭМ!$D$10+'СЕТ СН'!$H$5-'СЕТ СН'!$H$17</f>
        <v>3428.8036998100001</v>
      </c>
    </row>
    <row r="111" spans="1:25" ht="15.75" x14ac:dyDescent="0.2">
      <c r="A111" s="35">
        <f t="shared" si="2"/>
        <v>44102</v>
      </c>
      <c r="B111" s="36">
        <f>SUMIFS(СВЦЭМ!$C$33:$C$776,СВЦЭМ!$A$33:$A$776,$A111,СВЦЭМ!$B$33:$B$776,B$83)+'СЕТ СН'!$H$9+СВЦЭМ!$D$10+'СЕТ СН'!$H$5-'СЕТ СН'!$H$17</f>
        <v>3500.7492213800001</v>
      </c>
      <c r="C111" s="36">
        <f>SUMIFS(СВЦЭМ!$C$33:$C$776,СВЦЭМ!$A$33:$A$776,$A111,СВЦЭМ!$B$33:$B$776,C$83)+'СЕТ СН'!$H$9+СВЦЭМ!$D$10+'СЕТ СН'!$H$5-'СЕТ СН'!$H$17</f>
        <v>3519.8937004600002</v>
      </c>
      <c r="D111" s="36">
        <f>SUMIFS(СВЦЭМ!$C$33:$C$776,СВЦЭМ!$A$33:$A$776,$A111,СВЦЭМ!$B$33:$B$776,D$83)+'СЕТ СН'!$H$9+СВЦЭМ!$D$10+'СЕТ СН'!$H$5-'СЕТ СН'!$H$17</f>
        <v>3529.8520047500001</v>
      </c>
      <c r="E111" s="36">
        <f>SUMIFS(СВЦЭМ!$C$33:$C$776,СВЦЭМ!$A$33:$A$776,$A111,СВЦЭМ!$B$33:$B$776,E$83)+'СЕТ СН'!$H$9+СВЦЭМ!$D$10+'СЕТ СН'!$H$5-'СЕТ СН'!$H$17</f>
        <v>3540.6024290099999</v>
      </c>
      <c r="F111" s="36">
        <f>SUMIFS(СВЦЭМ!$C$33:$C$776,СВЦЭМ!$A$33:$A$776,$A111,СВЦЭМ!$B$33:$B$776,F$83)+'СЕТ СН'!$H$9+СВЦЭМ!$D$10+'СЕТ СН'!$H$5-'СЕТ СН'!$H$17</f>
        <v>3546.55407758</v>
      </c>
      <c r="G111" s="36">
        <f>SUMIFS(СВЦЭМ!$C$33:$C$776,СВЦЭМ!$A$33:$A$776,$A111,СВЦЭМ!$B$33:$B$776,G$83)+'СЕТ СН'!$H$9+СВЦЭМ!$D$10+'СЕТ СН'!$H$5-'СЕТ СН'!$H$17</f>
        <v>3533.2652606900001</v>
      </c>
      <c r="H111" s="36">
        <f>SUMIFS(СВЦЭМ!$C$33:$C$776,СВЦЭМ!$A$33:$A$776,$A111,СВЦЭМ!$B$33:$B$776,H$83)+'СЕТ СН'!$H$9+СВЦЭМ!$D$10+'СЕТ СН'!$H$5-'СЕТ СН'!$H$17</f>
        <v>3491.03022065</v>
      </c>
      <c r="I111" s="36">
        <f>SUMIFS(СВЦЭМ!$C$33:$C$776,СВЦЭМ!$A$33:$A$776,$A111,СВЦЭМ!$B$33:$B$776,I$83)+'СЕТ СН'!$H$9+СВЦЭМ!$D$10+'СЕТ СН'!$H$5-'СЕТ СН'!$H$17</f>
        <v>3474.3548178999999</v>
      </c>
      <c r="J111" s="36">
        <f>SUMIFS(СВЦЭМ!$C$33:$C$776,СВЦЭМ!$A$33:$A$776,$A111,СВЦЭМ!$B$33:$B$776,J$83)+'СЕТ СН'!$H$9+СВЦЭМ!$D$10+'СЕТ СН'!$H$5-'СЕТ СН'!$H$17</f>
        <v>3437.8888261299999</v>
      </c>
      <c r="K111" s="36">
        <f>SUMIFS(СВЦЭМ!$C$33:$C$776,СВЦЭМ!$A$33:$A$776,$A111,СВЦЭМ!$B$33:$B$776,K$83)+'СЕТ СН'!$H$9+СВЦЭМ!$D$10+'СЕТ СН'!$H$5-'СЕТ СН'!$H$17</f>
        <v>3422.7701970200001</v>
      </c>
      <c r="L111" s="36">
        <f>SUMIFS(СВЦЭМ!$C$33:$C$776,СВЦЭМ!$A$33:$A$776,$A111,СВЦЭМ!$B$33:$B$776,L$83)+'СЕТ СН'!$H$9+СВЦЭМ!$D$10+'СЕТ СН'!$H$5-'СЕТ СН'!$H$17</f>
        <v>3424.6272807700002</v>
      </c>
      <c r="M111" s="36">
        <f>SUMIFS(СВЦЭМ!$C$33:$C$776,СВЦЭМ!$A$33:$A$776,$A111,СВЦЭМ!$B$33:$B$776,M$83)+'СЕТ СН'!$H$9+СВЦЭМ!$D$10+'СЕТ СН'!$H$5-'СЕТ СН'!$H$17</f>
        <v>3383.1431062000001</v>
      </c>
      <c r="N111" s="36">
        <f>SUMIFS(СВЦЭМ!$C$33:$C$776,СВЦЭМ!$A$33:$A$776,$A111,СВЦЭМ!$B$33:$B$776,N$83)+'СЕТ СН'!$H$9+СВЦЭМ!$D$10+'СЕТ СН'!$H$5-'СЕТ СН'!$H$17</f>
        <v>3335.7061022600001</v>
      </c>
      <c r="O111" s="36">
        <f>SUMIFS(СВЦЭМ!$C$33:$C$776,СВЦЭМ!$A$33:$A$776,$A111,СВЦЭМ!$B$33:$B$776,O$83)+'СЕТ СН'!$H$9+СВЦЭМ!$D$10+'СЕТ СН'!$H$5-'СЕТ СН'!$H$17</f>
        <v>3319.07175504</v>
      </c>
      <c r="P111" s="36">
        <f>SUMIFS(СВЦЭМ!$C$33:$C$776,СВЦЭМ!$A$33:$A$776,$A111,СВЦЭМ!$B$33:$B$776,P$83)+'СЕТ СН'!$H$9+СВЦЭМ!$D$10+'СЕТ СН'!$H$5-'СЕТ СН'!$H$17</f>
        <v>3312.1082658</v>
      </c>
      <c r="Q111" s="36">
        <f>SUMIFS(СВЦЭМ!$C$33:$C$776,СВЦЭМ!$A$33:$A$776,$A111,СВЦЭМ!$B$33:$B$776,Q$83)+'СЕТ СН'!$H$9+СВЦЭМ!$D$10+'СЕТ СН'!$H$5-'СЕТ СН'!$H$17</f>
        <v>3312.0151399000001</v>
      </c>
      <c r="R111" s="36">
        <f>SUMIFS(СВЦЭМ!$C$33:$C$776,СВЦЭМ!$A$33:$A$776,$A111,СВЦЭМ!$B$33:$B$776,R$83)+'СЕТ СН'!$H$9+СВЦЭМ!$D$10+'СЕТ СН'!$H$5-'СЕТ СН'!$H$17</f>
        <v>3302.47031715</v>
      </c>
      <c r="S111" s="36">
        <f>SUMIFS(СВЦЭМ!$C$33:$C$776,СВЦЭМ!$A$33:$A$776,$A111,СВЦЭМ!$B$33:$B$776,S$83)+'СЕТ СН'!$H$9+СВЦЭМ!$D$10+'СЕТ СН'!$H$5-'СЕТ СН'!$H$17</f>
        <v>3320.9658320200001</v>
      </c>
      <c r="T111" s="36">
        <f>SUMIFS(СВЦЭМ!$C$33:$C$776,СВЦЭМ!$A$33:$A$776,$A111,СВЦЭМ!$B$33:$B$776,T$83)+'СЕТ СН'!$H$9+СВЦЭМ!$D$10+'СЕТ СН'!$H$5-'СЕТ СН'!$H$17</f>
        <v>3335.56436725</v>
      </c>
      <c r="U111" s="36">
        <f>SUMIFS(СВЦЭМ!$C$33:$C$776,СВЦЭМ!$A$33:$A$776,$A111,СВЦЭМ!$B$33:$B$776,U$83)+'СЕТ СН'!$H$9+СВЦЭМ!$D$10+'СЕТ СН'!$H$5-'СЕТ СН'!$H$17</f>
        <v>3361.3066140700003</v>
      </c>
      <c r="V111" s="36">
        <f>SUMIFS(СВЦЭМ!$C$33:$C$776,СВЦЭМ!$A$33:$A$776,$A111,СВЦЭМ!$B$33:$B$776,V$83)+'СЕТ СН'!$H$9+СВЦЭМ!$D$10+'СЕТ СН'!$H$5-'СЕТ СН'!$H$17</f>
        <v>3351.30619002</v>
      </c>
      <c r="W111" s="36">
        <f>SUMIFS(СВЦЭМ!$C$33:$C$776,СВЦЭМ!$A$33:$A$776,$A111,СВЦЭМ!$B$33:$B$776,W$83)+'СЕТ СН'!$H$9+СВЦЭМ!$D$10+'СЕТ СН'!$H$5-'СЕТ СН'!$H$17</f>
        <v>3334.3344995799998</v>
      </c>
      <c r="X111" s="36">
        <f>SUMIFS(СВЦЭМ!$C$33:$C$776,СВЦЭМ!$A$33:$A$776,$A111,СВЦЭМ!$B$33:$B$776,X$83)+'СЕТ СН'!$H$9+СВЦЭМ!$D$10+'СЕТ СН'!$H$5-'СЕТ СН'!$H$17</f>
        <v>3339.0289542099999</v>
      </c>
      <c r="Y111" s="36">
        <f>SUMIFS(СВЦЭМ!$C$33:$C$776,СВЦЭМ!$A$33:$A$776,$A111,СВЦЭМ!$B$33:$B$776,Y$83)+'СЕТ СН'!$H$9+СВЦЭМ!$D$10+'СЕТ СН'!$H$5-'СЕТ СН'!$H$17</f>
        <v>3417.0052938399999</v>
      </c>
    </row>
    <row r="112" spans="1:25" ht="15.75" x14ac:dyDescent="0.2">
      <c r="A112" s="35">
        <f t="shared" si="2"/>
        <v>44103</v>
      </c>
      <c r="B112" s="36">
        <f>SUMIFS(СВЦЭМ!$C$33:$C$776,СВЦЭМ!$A$33:$A$776,$A112,СВЦЭМ!$B$33:$B$776,B$83)+'СЕТ СН'!$H$9+СВЦЭМ!$D$10+'СЕТ СН'!$H$5-'СЕТ СН'!$H$17</f>
        <v>3475.9036294799998</v>
      </c>
      <c r="C112" s="36">
        <f>SUMIFS(СВЦЭМ!$C$33:$C$776,СВЦЭМ!$A$33:$A$776,$A112,СВЦЭМ!$B$33:$B$776,C$83)+'СЕТ СН'!$H$9+СВЦЭМ!$D$10+'СЕТ СН'!$H$5-'СЕТ СН'!$H$17</f>
        <v>3506.2192303400002</v>
      </c>
      <c r="D112" s="36">
        <f>SUMIFS(СВЦЭМ!$C$33:$C$776,СВЦЭМ!$A$33:$A$776,$A112,СВЦЭМ!$B$33:$B$776,D$83)+'СЕТ СН'!$H$9+СВЦЭМ!$D$10+'СЕТ СН'!$H$5-'СЕТ СН'!$H$17</f>
        <v>3522.91676474</v>
      </c>
      <c r="E112" s="36">
        <f>SUMIFS(СВЦЭМ!$C$33:$C$776,СВЦЭМ!$A$33:$A$776,$A112,СВЦЭМ!$B$33:$B$776,E$83)+'СЕТ СН'!$H$9+СВЦЭМ!$D$10+'СЕТ СН'!$H$5-'СЕТ СН'!$H$17</f>
        <v>3541.8716007100002</v>
      </c>
      <c r="F112" s="36">
        <f>SUMIFS(СВЦЭМ!$C$33:$C$776,СВЦЭМ!$A$33:$A$776,$A112,СВЦЭМ!$B$33:$B$776,F$83)+'СЕТ СН'!$H$9+СВЦЭМ!$D$10+'СЕТ СН'!$H$5-'СЕТ СН'!$H$17</f>
        <v>3543.2112223499998</v>
      </c>
      <c r="G112" s="36">
        <f>SUMIFS(СВЦЭМ!$C$33:$C$776,СВЦЭМ!$A$33:$A$776,$A112,СВЦЭМ!$B$33:$B$776,G$83)+'СЕТ СН'!$H$9+СВЦЭМ!$D$10+'СЕТ СН'!$H$5-'СЕТ СН'!$H$17</f>
        <v>3526.2941680100002</v>
      </c>
      <c r="H112" s="36">
        <f>SUMIFS(СВЦЭМ!$C$33:$C$776,СВЦЭМ!$A$33:$A$776,$A112,СВЦЭМ!$B$33:$B$776,H$83)+'СЕТ СН'!$H$9+СВЦЭМ!$D$10+'СЕТ СН'!$H$5-'СЕТ СН'!$H$17</f>
        <v>3482.5287768600001</v>
      </c>
      <c r="I112" s="36">
        <f>SUMIFS(СВЦЭМ!$C$33:$C$776,СВЦЭМ!$A$33:$A$776,$A112,СВЦЭМ!$B$33:$B$776,I$83)+'СЕТ СН'!$H$9+СВЦЭМ!$D$10+'СЕТ СН'!$H$5-'СЕТ СН'!$H$17</f>
        <v>3426.6230418800001</v>
      </c>
      <c r="J112" s="36">
        <f>SUMIFS(СВЦЭМ!$C$33:$C$776,СВЦЭМ!$A$33:$A$776,$A112,СВЦЭМ!$B$33:$B$776,J$83)+'СЕТ СН'!$H$9+СВЦЭМ!$D$10+'СЕТ СН'!$H$5-'СЕТ СН'!$H$17</f>
        <v>3397.28652556</v>
      </c>
      <c r="K112" s="36">
        <f>SUMIFS(СВЦЭМ!$C$33:$C$776,СВЦЭМ!$A$33:$A$776,$A112,СВЦЭМ!$B$33:$B$776,K$83)+'СЕТ СН'!$H$9+СВЦЭМ!$D$10+'СЕТ СН'!$H$5-'СЕТ СН'!$H$17</f>
        <v>3387.4694927700002</v>
      </c>
      <c r="L112" s="36">
        <f>SUMIFS(СВЦЭМ!$C$33:$C$776,СВЦЭМ!$A$33:$A$776,$A112,СВЦЭМ!$B$33:$B$776,L$83)+'СЕТ СН'!$H$9+СВЦЭМ!$D$10+'СЕТ СН'!$H$5-'СЕТ СН'!$H$17</f>
        <v>3424.8056987300001</v>
      </c>
      <c r="M112" s="36">
        <f>SUMIFS(СВЦЭМ!$C$33:$C$776,СВЦЭМ!$A$33:$A$776,$A112,СВЦЭМ!$B$33:$B$776,M$83)+'СЕТ СН'!$H$9+СВЦЭМ!$D$10+'СЕТ СН'!$H$5-'СЕТ СН'!$H$17</f>
        <v>3406.33217904</v>
      </c>
      <c r="N112" s="36">
        <f>SUMIFS(СВЦЭМ!$C$33:$C$776,СВЦЭМ!$A$33:$A$776,$A112,СВЦЭМ!$B$33:$B$776,N$83)+'СЕТ СН'!$H$9+СВЦЭМ!$D$10+'СЕТ СН'!$H$5-'СЕТ СН'!$H$17</f>
        <v>3379.5500412900001</v>
      </c>
      <c r="O112" s="36">
        <f>SUMIFS(СВЦЭМ!$C$33:$C$776,СВЦЭМ!$A$33:$A$776,$A112,СВЦЭМ!$B$33:$B$776,O$83)+'СЕТ СН'!$H$9+СВЦЭМ!$D$10+'СЕТ СН'!$H$5-'СЕТ СН'!$H$17</f>
        <v>3391.4146111600003</v>
      </c>
      <c r="P112" s="36">
        <f>SUMIFS(СВЦЭМ!$C$33:$C$776,СВЦЭМ!$A$33:$A$776,$A112,СВЦЭМ!$B$33:$B$776,P$83)+'СЕТ СН'!$H$9+СВЦЭМ!$D$10+'СЕТ СН'!$H$5-'СЕТ СН'!$H$17</f>
        <v>3379.2843682100001</v>
      </c>
      <c r="Q112" s="36">
        <f>SUMIFS(СВЦЭМ!$C$33:$C$776,СВЦЭМ!$A$33:$A$776,$A112,СВЦЭМ!$B$33:$B$776,Q$83)+'СЕТ СН'!$H$9+СВЦЭМ!$D$10+'СЕТ СН'!$H$5-'СЕТ СН'!$H$17</f>
        <v>3359.4296150800001</v>
      </c>
      <c r="R112" s="36">
        <f>SUMIFS(СВЦЭМ!$C$33:$C$776,СВЦЭМ!$A$33:$A$776,$A112,СВЦЭМ!$B$33:$B$776,R$83)+'СЕТ СН'!$H$9+СВЦЭМ!$D$10+'СЕТ СН'!$H$5-'СЕТ СН'!$H$17</f>
        <v>3460.19098338</v>
      </c>
      <c r="S112" s="36">
        <f>SUMIFS(СВЦЭМ!$C$33:$C$776,СВЦЭМ!$A$33:$A$776,$A112,СВЦЭМ!$B$33:$B$776,S$83)+'СЕТ СН'!$H$9+СВЦЭМ!$D$10+'СЕТ СН'!$H$5-'СЕТ СН'!$H$17</f>
        <v>3406.9176388200003</v>
      </c>
      <c r="T112" s="36">
        <f>SUMIFS(СВЦЭМ!$C$33:$C$776,СВЦЭМ!$A$33:$A$776,$A112,СВЦЭМ!$B$33:$B$776,T$83)+'СЕТ СН'!$H$9+СВЦЭМ!$D$10+'СЕТ СН'!$H$5-'СЕТ СН'!$H$17</f>
        <v>3365.8488553400002</v>
      </c>
      <c r="U112" s="36">
        <f>SUMIFS(СВЦЭМ!$C$33:$C$776,СВЦЭМ!$A$33:$A$776,$A112,СВЦЭМ!$B$33:$B$776,U$83)+'СЕТ СН'!$H$9+СВЦЭМ!$D$10+'СЕТ СН'!$H$5-'СЕТ СН'!$H$17</f>
        <v>3390.7448414400001</v>
      </c>
      <c r="V112" s="36">
        <f>SUMIFS(СВЦЭМ!$C$33:$C$776,СВЦЭМ!$A$33:$A$776,$A112,СВЦЭМ!$B$33:$B$776,V$83)+'СЕТ СН'!$H$9+СВЦЭМ!$D$10+'СЕТ СН'!$H$5-'СЕТ СН'!$H$17</f>
        <v>3381.82758139</v>
      </c>
      <c r="W112" s="36">
        <f>SUMIFS(СВЦЭМ!$C$33:$C$776,СВЦЭМ!$A$33:$A$776,$A112,СВЦЭМ!$B$33:$B$776,W$83)+'СЕТ СН'!$H$9+СВЦЭМ!$D$10+'СЕТ СН'!$H$5-'СЕТ СН'!$H$17</f>
        <v>3366.9195175499999</v>
      </c>
      <c r="X112" s="36">
        <f>SUMIFS(СВЦЭМ!$C$33:$C$776,СВЦЭМ!$A$33:$A$776,$A112,СВЦЭМ!$B$33:$B$776,X$83)+'СЕТ СН'!$H$9+СВЦЭМ!$D$10+'СЕТ СН'!$H$5-'СЕТ СН'!$H$17</f>
        <v>3339.0589912099999</v>
      </c>
      <c r="Y112" s="36">
        <f>SUMIFS(СВЦЭМ!$C$33:$C$776,СВЦЭМ!$A$33:$A$776,$A112,СВЦЭМ!$B$33:$B$776,Y$83)+'СЕТ СН'!$H$9+СВЦЭМ!$D$10+'СЕТ СН'!$H$5-'СЕТ СН'!$H$17</f>
        <v>3374.7464389100001</v>
      </c>
    </row>
    <row r="113" spans="1:27" ht="15.75" x14ac:dyDescent="0.2">
      <c r="A113" s="35">
        <f t="shared" si="2"/>
        <v>44104</v>
      </c>
      <c r="B113" s="36">
        <f>SUMIFS(СВЦЭМ!$C$33:$C$776,СВЦЭМ!$A$33:$A$776,$A113,СВЦЭМ!$B$33:$B$776,B$83)+'СЕТ СН'!$H$9+СВЦЭМ!$D$10+'СЕТ СН'!$H$5-'СЕТ СН'!$H$17</f>
        <v>3450.3768066299999</v>
      </c>
      <c r="C113" s="36">
        <f>SUMIFS(СВЦЭМ!$C$33:$C$776,СВЦЭМ!$A$33:$A$776,$A113,СВЦЭМ!$B$33:$B$776,C$83)+'СЕТ СН'!$H$9+СВЦЭМ!$D$10+'СЕТ СН'!$H$5-'СЕТ СН'!$H$17</f>
        <v>3486.0910412799999</v>
      </c>
      <c r="D113" s="36">
        <f>SUMIFS(СВЦЭМ!$C$33:$C$776,СВЦЭМ!$A$33:$A$776,$A113,СВЦЭМ!$B$33:$B$776,D$83)+'СЕТ СН'!$H$9+СВЦЭМ!$D$10+'СЕТ СН'!$H$5-'СЕТ СН'!$H$17</f>
        <v>3508.6621962500003</v>
      </c>
      <c r="E113" s="36">
        <f>SUMIFS(СВЦЭМ!$C$33:$C$776,СВЦЭМ!$A$33:$A$776,$A113,СВЦЭМ!$B$33:$B$776,E$83)+'СЕТ СН'!$H$9+СВЦЭМ!$D$10+'СЕТ СН'!$H$5-'СЕТ СН'!$H$17</f>
        <v>3525.9523345100001</v>
      </c>
      <c r="F113" s="36">
        <f>SUMIFS(СВЦЭМ!$C$33:$C$776,СВЦЭМ!$A$33:$A$776,$A113,СВЦЭМ!$B$33:$B$776,F$83)+'СЕТ СН'!$H$9+СВЦЭМ!$D$10+'СЕТ СН'!$H$5-'СЕТ СН'!$H$17</f>
        <v>3521.90028768</v>
      </c>
      <c r="G113" s="36">
        <f>SUMIFS(СВЦЭМ!$C$33:$C$776,СВЦЭМ!$A$33:$A$776,$A113,СВЦЭМ!$B$33:$B$776,G$83)+'СЕТ СН'!$H$9+СВЦЭМ!$D$10+'СЕТ СН'!$H$5-'СЕТ СН'!$H$17</f>
        <v>3502.4387268099999</v>
      </c>
      <c r="H113" s="36">
        <f>SUMIFS(СВЦЭМ!$C$33:$C$776,СВЦЭМ!$A$33:$A$776,$A113,СВЦЭМ!$B$33:$B$776,H$83)+'СЕТ СН'!$H$9+СВЦЭМ!$D$10+'СЕТ СН'!$H$5-'СЕТ СН'!$H$17</f>
        <v>3456.93615998</v>
      </c>
      <c r="I113" s="36">
        <f>SUMIFS(СВЦЭМ!$C$33:$C$776,СВЦЭМ!$A$33:$A$776,$A113,СВЦЭМ!$B$33:$B$776,I$83)+'СЕТ СН'!$H$9+СВЦЭМ!$D$10+'СЕТ СН'!$H$5-'СЕТ СН'!$H$17</f>
        <v>3388.8924793199999</v>
      </c>
      <c r="J113" s="36">
        <f>SUMIFS(СВЦЭМ!$C$33:$C$776,СВЦЭМ!$A$33:$A$776,$A113,СВЦЭМ!$B$33:$B$776,J$83)+'СЕТ СН'!$H$9+СВЦЭМ!$D$10+'СЕТ СН'!$H$5-'СЕТ СН'!$H$17</f>
        <v>3361.55419385</v>
      </c>
      <c r="K113" s="36">
        <f>SUMIFS(СВЦЭМ!$C$33:$C$776,СВЦЭМ!$A$33:$A$776,$A113,СВЦЭМ!$B$33:$B$776,K$83)+'СЕТ СН'!$H$9+СВЦЭМ!$D$10+'СЕТ СН'!$H$5-'СЕТ СН'!$H$17</f>
        <v>3345.8895876000001</v>
      </c>
      <c r="L113" s="36">
        <f>SUMIFS(СВЦЭМ!$C$33:$C$776,СВЦЭМ!$A$33:$A$776,$A113,СВЦЭМ!$B$33:$B$776,L$83)+'СЕТ СН'!$H$9+СВЦЭМ!$D$10+'СЕТ СН'!$H$5-'СЕТ СН'!$H$17</f>
        <v>3357.5241066399999</v>
      </c>
      <c r="M113" s="36">
        <f>SUMIFS(СВЦЭМ!$C$33:$C$776,СВЦЭМ!$A$33:$A$776,$A113,СВЦЭМ!$B$33:$B$776,M$83)+'СЕТ СН'!$H$9+СВЦЭМ!$D$10+'СЕТ СН'!$H$5-'СЕТ СН'!$H$17</f>
        <v>3326.1978583999999</v>
      </c>
      <c r="N113" s="36">
        <f>SUMIFS(СВЦЭМ!$C$33:$C$776,СВЦЭМ!$A$33:$A$776,$A113,СВЦЭМ!$B$33:$B$776,N$83)+'СЕТ СН'!$H$9+СВЦЭМ!$D$10+'СЕТ СН'!$H$5-'СЕТ СН'!$H$17</f>
        <v>3283.32342023</v>
      </c>
      <c r="O113" s="36">
        <f>SUMIFS(СВЦЭМ!$C$33:$C$776,СВЦЭМ!$A$33:$A$776,$A113,СВЦЭМ!$B$33:$B$776,O$83)+'СЕТ СН'!$H$9+СВЦЭМ!$D$10+'СЕТ СН'!$H$5-'СЕТ СН'!$H$17</f>
        <v>3267.8298299400003</v>
      </c>
      <c r="P113" s="36">
        <f>SUMIFS(СВЦЭМ!$C$33:$C$776,СВЦЭМ!$A$33:$A$776,$A113,СВЦЭМ!$B$33:$B$776,P$83)+'СЕТ СН'!$H$9+СВЦЭМ!$D$10+'СЕТ СН'!$H$5-'СЕТ СН'!$H$17</f>
        <v>3265.8215629599999</v>
      </c>
      <c r="Q113" s="36">
        <f>SUMIFS(СВЦЭМ!$C$33:$C$776,СВЦЭМ!$A$33:$A$776,$A113,СВЦЭМ!$B$33:$B$776,Q$83)+'СЕТ СН'!$H$9+СВЦЭМ!$D$10+'СЕТ СН'!$H$5-'СЕТ СН'!$H$17</f>
        <v>3266.1604138000002</v>
      </c>
      <c r="R113" s="36">
        <f>SUMIFS(СВЦЭМ!$C$33:$C$776,СВЦЭМ!$A$33:$A$776,$A113,СВЦЭМ!$B$33:$B$776,R$83)+'СЕТ СН'!$H$9+СВЦЭМ!$D$10+'СЕТ СН'!$H$5-'СЕТ СН'!$H$17</f>
        <v>3265.7837149900001</v>
      </c>
      <c r="S113" s="36">
        <f>SUMIFS(СВЦЭМ!$C$33:$C$776,СВЦЭМ!$A$33:$A$776,$A113,СВЦЭМ!$B$33:$B$776,S$83)+'СЕТ СН'!$H$9+СВЦЭМ!$D$10+'СЕТ СН'!$H$5-'СЕТ СН'!$H$17</f>
        <v>3268.9298899800001</v>
      </c>
      <c r="T113" s="36">
        <f>SUMIFS(СВЦЭМ!$C$33:$C$776,СВЦЭМ!$A$33:$A$776,$A113,СВЦЭМ!$B$33:$B$776,T$83)+'СЕТ СН'!$H$9+СВЦЭМ!$D$10+'СЕТ СН'!$H$5-'СЕТ СН'!$H$17</f>
        <v>3261.44092486</v>
      </c>
      <c r="U113" s="36">
        <f>SUMIFS(СВЦЭМ!$C$33:$C$776,СВЦЭМ!$A$33:$A$776,$A113,СВЦЭМ!$B$33:$B$776,U$83)+'СЕТ СН'!$H$9+СВЦЭМ!$D$10+'СЕТ СН'!$H$5-'СЕТ СН'!$H$17</f>
        <v>3281.3298320700001</v>
      </c>
      <c r="V113" s="36">
        <f>SUMIFS(СВЦЭМ!$C$33:$C$776,СВЦЭМ!$A$33:$A$776,$A113,СВЦЭМ!$B$33:$B$776,V$83)+'СЕТ СН'!$H$9+СВЦЭМ!$D$10+'СЕТ СН'!$H$5-'СЕТ СН'!$H$17</f>
        <v>3266.00483024</v>
      </c>
      <c r="W113" s="36">
        <f>SUMIFS(СВЦЭМ!$C$33:$C$776,СВЦЭМ!$A$33:$A$776,$A113,СВЦЭМ!$B$33:$B$776,W$83)+'СЕТ СН'!$H$9+СВЦЭМ!$D$10+'СЕТ СН'!$H$5-'СЕТ СН'!$H$17</f>
        <v>3257.8882655500001</v>
      </c>
      <c r="X113" s="36">
        <f>SUMIFS(СВЦЭМ!$C$33:$C$776,СВЦЭМ!$A$33:$A$776,$A113,СВЦЭМ!$B$33:$B$776,X$83)+'СЕТ СН'!$H$9+СВЦЭМ!$D$10+'СЕТ СН'!$H$5-'СЕТ СН'!$H$17</f>
        <v>3296.4981593299999</v>
      </c>
      <c r="Y113" s="36">
        <f>SUMIFS(СВЦЭМ!$C$33:$C$776,СВЦЭМ!$A$33:$A$776,$A113,СВЦЭМ!$B$33:$B$776,Y$83)+'СЕТ СН'!$H$9+СВЦЭМ!$D$10+'СЕТ СН'!$H$5-'СЕТ СН'!$H$17</f>
        <v>3366.1060350600001</v>
      </c>
      <c r="AA113" s="37"/>
    </row>
    <row r="114" spans="1:27" ht="15.75" hidden="1" x14ac:dyDescent="0.2">
      <c r="A114" s="35">
        <f t="shared" si="2"/>
        <v>44105</v>
      </c>
      <c r="B114" s="36">
        <f>SUMIFS(СВЦЭМ!$C$33:$C$776,СВЦЭМ!$A$33:$A$776,$A114,СВЦЭМ!$B$33:$B$776,B$83)+'СЕТ СН'!$H$9+СВЦЭМ!$D$10+'СЕТ СН'!$H$5-'СЕТ СН'!$H$17</f>
        <v>2786.8786840399998</v>
      </c>
      <c r="C114" s="36">
        <f>SUMIFS(СВЦЭМ!$C$33:$C$776,СВЦЭМ!$A$33:$A$776,$A114,СВЦЭМ!$B$33:$B$776,C$83)+'СЕТ СН'!$H$9+СВЦЭМ!$D$10+'СЕТ СН'!$H$5-'СЕТ СН'!$H$17</f>
        <v>2786.8786840399998</v>
      </c>
      <c r="D114" s="36">
        <f>SUMIFS(СВЦЭМ!$C$33:$C$776,СВЦЭМ!$A$33:$A$776,$A114,СВЦЭМ!$B$33:$B$776,D$83)+'СЕТ СН'!$H$9+СВЦЭМ!$D$10+'СЕТ СН'!$H$5-'СЕТ СН'!$H$17</f>
        <v>2786.8786840399998</v>
      </c>
      <c r="E114" s="36">
        <f>SUMIFS(СВЦЭМ!$C$33:$C$776,СВЦЭМ!$A$33:$A$776,$A114,СВЦЭМ!$B$33:$B$776,E$83)+'СЕТ СН'!$H$9+СВЦЭМ!$D$10+'СЕТ СН'!$H$5-'СЕТ СН'!$H$17</f>
        <v>2786.8786840399998</v>
      </c>
      <c r="F114" s="36">
        <f>SUMIFS(СВЦЭМ!$C$33:$C$776,СВЦЭМ!$A$33:$A$776,$A114,СВЦЭМ!$B$33:$B$776,F$83)+'СЕТ СН'!$H$9+СВЦЭМ!$D$10+'СЕТ СН'!$H$5-'СЕТ СН'!$H$17</f>
        <v>2786.8786840399998</v>
      </c>
      <c r="G114" s="36">
        <f>SUMIFS(СВЦЭМ!$C$33:$C$776,СВЦЭМ!$A$33:$A$776,$A114,СВЦЭМ!$B$33:$B$776,G$83)+'СЕТ СН'!$H$9+СВЦЭМ!$D$10+'СЕТ СН'!$H$5-'СЕТ СН'!$H$17</f>
        <v>2786.8786840399998</v>
      </c>
      <c r="H114" s="36">
        <f>SUMIFS(СВЦЭМ!$C$33:$C$776,СВЦЭМ!$A$33:$A$776,$A114,СВЦЭМ!$B$33:$B$776,H$83)+'СЕТ СН'!$H$9+СВЦЭМ!$D$10+'СЕТ СН'!$H$5-'СЕТ СН'!$H$17</f>
        <v>2786.8786840399998</v>
      </c>
      <c r="I114" s="36">
        <f>SUMIFS(СВЦЭМ!$C$33:$C$776,СВЦЭМ!$A$33:$A$776,$A114,СВЦЭМ!$B$33:$B$776,I$83)+'СЕТ СН'!$H$9+СВЦЭМ!$D$10+'СЕТ СН'!$H$5-'СЕТ СН'!$H$17</f>
        <v>2786.8786840399998</v>
      </c>
      <c r="J114" s="36">
        <f>SUMIFS(СВЦЭМ!$C$33:$C$776,СВЦЭМ!$A$33:$A$776,$A114,СВЦЭМ!$B$33:$B$776,J$83)+'СЕТ СН'!$H$9+СВЦЭМ!$D$10+'СЕТ СН'!$H$5-'СЕТ СН'!$H$17</f>
        <v>2786.8786840399998</v>
      </c>
      <c r="K114" s="36">
        <f>SUMIFS(СВЦЭМ!$C$33:$C$776,СВЦЭМ!$A$33:$A$776,$A114,СВЦЭМ!$B$33:$B$776,K$83)+'СЕТ СН'!$H$9+СВЦЭМ!$D$10+'СЕТ СН'!$H$5-'СЕТ СН'!$H$17</f>
        <v>2786.8786840399998</v>
      </c>
      <c r="L114" s="36">
        <f>SUMIFS(СВЦЭМ!$C$33:$C$776,СВЦЭМ!$A$33:$A$776,$A114,СВЦЭМ!$B$33:$B$776,L$83)+'СЕТ СН'!$H$9+СВЦЭМ!$D$10+'СЕТ СН'!$H$5-'СЕТ СН'!$H$17</f>
        <v>2786.8786840399998</v>
      </c>
      <c r="M114" s="36">
        <f>SUMIFS(СВЦЭМ!$C$33:$C$776,СВЦЭМ!$A$33:$A$776,$A114,СВЦЭМ!$B$33:$B$776,M$83)+'СЕТ СН'!$H$9+СВЦЭМ!$D$10+'СЕТ СН'!$H$5-'СЕТ СН'!$H$17</f>
        <v>2786.8786840399998</v>
      </c>
      <c r="N114" s="36">
        <f>SUMIFS(СВЦЭМ!$C$33:$C$776,СВЦЭМ!$A$33:$A$776,$A114,СВЦЭМ!$B$33:$B$776,N$83)+'СЕТ СН'!$H$9+СВЦЭМ!$D$10+'СЕТ СН'!$H$5-'СЕТ СН'!$H$17</f>
        <v>2786.8786840399998</v>
      </c>
      <c r="O114" s="36">
        <f>SUMIFS(СВЦЭМ!$C$33:$C$776,СВЦЭМ!$A$33:$A$776,$A114,СВЦЭМ!$B$33:$B$776,O$83)+'СЕТ СН'!$H$9+СВЦЭМ!$D$10+'СЕТ СН'!$H$5-'СЕТ СН'!$H$17</f>
        <v>2786.8786840399998</v>
      </c>
      <c r="P114" s="36">
        <f>SUMIFS(СВЦЭМ!$C$33:$C$776,СВЦЭМ!$A$33:$A$776,$A114,СВЦЭМ!$B$33:$B$776,P$83)+'СЕТ СН'!$H$9+СВЦЭМ!$D$10+'СЕТ СН'!$H$5-'СЕТ СН'!$H$17</f>
        <v>2786.8786840399998</v>
      </c>
      <c r="Q114" s="36">
        <f>SUMIFS(СВЦЭМ!$C$33:$C$776,СВЦЭМ!$A$33:$A$776,$A114,СВЦЭМ!$B$33:$B$776,Q$83)+'СЕТ СН'!$H$9+СВЦЭМ!$D$10+'СЕТ СН'!$H$5-'СЕТ СН'!$H$17</f>
        <v>2786.8786840399998</v>
      </c>
      <c r="R114" s="36">
        <f>SUMIFS(СВЦЭМ!$C$33:$C$776,СВЦЭМ!$A$33:$A$776,$A114,СВЦЭМ!$B$33:$B$776,R$83)+'СЕТ СН'!$H$9+СВЦЭМ!$D$10+'СЕТ СН'!$H$5-'СЕТ СН'!$H$17</f>
        <v>2786.8786840399998</v>
      </c>
      <c r="S114" s="36">
        <f>SUMIFS(СВЦЭМ!$C$33:$C$776,СВЦЭМ!$A$33:$A$776,$A114,СВЦЭМ!$B$33:$B$776,S$83)+'СЕТ СН'!$H$9+СВЦЭМ!$D$10+'СЕТ СН'!$H$5-'СЕТ СН'!$H$17</f>
        <v>2786.8786840399998</v>
      </c>
      <c r="T114" s="36">
        <f>SUMIFS(СВЦЭМ!$C$33:$C$776,СВЦЭМ!$A$33:$A$776,$A114,СВЦЭМ!$B$33:$B$776,T$83)+'СЕТ СН'!$H$9+СВЦЭМ!$D$10+'СЕТ СН'!$H$5-'СЕТ СН'!$H$17</f>
        <v>2786.8786840399998</v>
      </c>
      <c r="U114" s="36">
        <f>SUMIFS(СВЦЭМ!$C$33:$C$776,СВЦЭМ!$A$33:$A$776,$A114,СВЦЭМ!$B$33:$B$776,U$83)+'СЕТ СН'!$H$9+СВЦЭМ!$D$10+'СЕТ СН'!$H$5-'СЕТ СН'!$H$17</f>
        <v>2786.8786840399998</v>
      </c>
      <c r="V114" s="36">
        <f>SUMIFS(СВЦЭМ!$C$33:$C$776,СВЦЭМ!$A$33:$A$776,$A114,СВЦЭМ!$B$33:$B$776,V$83)+'СЕТ СН'!$H$9+СВЦЭМ!$D$10+'СЕТ СН'!$H$5-'СЕТ СН'!$H$17</f>
        <v>2786.8786840399998</v>
      </c>
      <c r="W114" s="36">
        <f>SUMIFS(СВЦЭМ!$C$33:$C$776,СВЦЭМ!$A$33:$A$776,$A114,СВЦЭМ!$B$33:$B$776,W$83)+'СЕТ СН'!$H$9+СВЦЭМ!$D$10+'СЕТ СН'!$H$5-'СЕТ СН'!$H$17</f>
        <v>2786.8786840399998</v>
      </c>
      <c r="X114" s="36">
        <f>SUMIFS(СВЦЭМ!$C$33:$C$776,СВЦЭМ!$A$33:$A$776,$A114,СВЦЭМ!$B$33:$B$776,X$83)+'СЕТ СН'!$H$9+СВЦЭМ!$D$10+'СЕТ СН'!$H$5-'СЕТ СН'!$H$17</f>
        <v>2786.8786840399998</v>
      </c>
      <c r="Y114" s="36">
        <f>SUMIFS(СВЦЭМ!$C$33:$C$776,СВЦЭМ!$A$33:$A$776,$A114,СВЦЭМ!$B$33:$B$776,Y$83)+'СЕТ СН'!$H$9+СВЦЭМ!$D$10+'СЕТ СН'!$H$5-'СЕТ СН'!$H$17</f>
        <v>2786.8786840399998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01.09.2020</v>
      </c>
      <c r="B120" s="36">
        <f>SUMIFS(СВЦЭМ!$C$33:$C$776,СВЦЭМ!$A$33:$A$776,$A120,СВЦЭМ!$B$33:$B$776,B$119)+'СЕТ СН'!$I$9+СВЦЭМ!$D$10+'СЕТ СН'!$I$5-'СЕТ СН'!$I$17</f>
        <v>3601.9698409500002</v>
      </c>
      <c r="C120" s="36">
        <f>SUMIFS(СВЦЭМ!$C$33:$C$776,СВЦЭМ!$A$33:$A$776,$A120,СВЦЭМ!$B$33:$B$776,C$119)+'СЕТ СН'!$I$9+СВЦЭМ!$D$10+'СЕТ СН'!$I$5-'СЕТ СН'!$I$17</f>
        <v>3654.45670703</v>
      </c>
      <c r="D120" s="36">
        <f>SUMIFS(СВЦЭМ!$C$33:$C$776,СВЦЭМ!$A$33:$A$776,$A120,СВЦЭМ!$B$33:$B$776,D$119)+'СЕТ СН'!$I$9+СВЦЭМ!$D$10+'СЕТ СН'!$I$5-'СЕТ СН'!$I$17</f>
        <v>3674.5854207100001</v>
      </c>
      <c r="E120" s="36">
        <f>SUMIFS(СВЦЭМ!$C$33:$C$776,СВЦЭМ!$A$33:$A$776,$A120,СВЦЭМ!$B$33:$B$776,E$119)+'СЕТ СН'!$I$9+СВЦЭМ!$D$10+'СЕТ СН'!$I$5-'СЕТ СН'!$I$17</f>
        <v>3689.9336469899999</v>
      </c>
      <c r="F120" s="36">
        <f>SUMIFS(СВЦЭМ!$C$33:$C$776,СВЦЭМ!$A$33:$A$776,$A120,СВЦЭМ!$B$33:$B$776,F$119)+'СЕТ СН'!$I$9+СВЦЭМ!$D$10+'СЕТ СН'!$I$5-'СЕТ СН'!$I$17</f>
        <v>3699.7740351100001</v>
      </c>
      <c r="G120" s="36">
        <f>SUMIFS(СВЦЭМ!$C$33:$C$776,СВЦЭМ!$A$33:$A$776,$A120,СВЦЭМ!$B$33:$B$776,G$119)+'СЕТ СН'!$I$9+СВЦЭМ!$D$10+'СЕТ СН'!$I$5-'СЕТ СН'!$I$17</f>
        <v>3700.7264643600001</v>
      </c>
      <c r="H120" s="36">
        <f>SUMIFS(СВЦЭМ!$C$33:$C$776,СВЦЭМ!$A$33:$A$776,$A120,СВЦЭМ!$B$33:$B$776,H$119)+'СЕТ СН'!$I$9+СВЦЭМ!$D$10+'СЕТ СН'!$I$5-'СЕТ СН'!$I$17</f>
        <v>3682.27765073</v>
      </c>
      <c r="I120" s="36">
        <f>SUMIFS(СВЦЭМ!$C$33:$C$776,СВЦЭМ!$A$33:$A$776,$A120,СВЦЭМ!$B$33:$B$776,I$119)+'СЕТ СН'!$I$9+СВЦЭМ!$D$10+'СЕТ СН'!$I$5-'СЕТ СН'!$I$17</f>
        <v>3644.85509976</v>
      </c>
      <c r="J120" s="36">
        <f>SUMIFS(СВЦЭМ!$C$33:$C$776,СВЦЭМ!$A$33:$A$776,$A120,СВЦЭМ!$B$33:$B$776,J$119)+'СЕТ СН'!$I$9+СВЦЭМ!$D$10+'СЕТ СН'!$I$5-'СЕТ СН'!$I$17</f>
        <v>3590.9274236599999</v>
      </c>
      <c r="K120" s="36">
        <f>SUMIFS(СВЦЭМ!$C$33:$C$776,СВЦЭМ!$A$33:$A$776,$A120,СВЦЭМ!$B$33:$B$776,K$119)+'СЕТ СН'!$I$9+СВЦЭМ!$D$10+'СЕТ СН'!$I$5-'СЕТ СН'!$I$17</f>
        <v>3571.9258823800001</v>
      </c>
      <c r="L120" s="36">
        <f>SUMIFS(СВЦЭМ!$C$33:$C$776,СВЦЭМ!$A$33:$A$776,$A120,СВЦЭМ!$B$33:$B$776,L$119)+'СЕТ СН'!$I$9+СВЦЭМ!$D$10+'СЕТ СН'!$I$5-'СЕТ СН'!$I$17</f>
        <v>3567.27920778</v>
      </c>
      <c r="M120" s="36">
        <f>SUMIFS(СВЦЭМ!$C$33:$C$776,СВЦЭМ!$A$33:$A$776,$A120,СВЦЭМ!$B$33:$B$776,M$119)+'СЕТ СН'!$I$9+СВЦЭМ!$D$10+'СЕТ СН'!$I$5-'СЕТ СН'!$I$17</f>
        <v>3572.9291927700001</v>
      </c>
      <c r="N120" s="36">
        <f>SUMIFS(СВЦЭМ!$C$33:$C$776,СВЦЭМ!$A$33:$A$776,$A120,СВЦЭМ!$B$33:$B$776,N$119)+'СЕТ СН'!$I$9+СВЦЭМ!$D$10+'СЕТ СН'!$I$5-'СЕТ СН'!$I$17</f>
        <v>3597.6671884699999</v>
      </c>
      <c r="O120" s="36">
        <f>SUMIFS(СВЦЭМ!$C$33:$C$776,СВЦЭМ!$A$33:$A$776,$A120,СВЦЭМ!$B$33:$B$776,O$119)+'СЕТ СН'!$I$9+СВЦЭМ!$D$10+'СЕТ СН'!$I$5-'СЕТ СН'!$I$17</f>
        <v>3595.4488984600002</v>
      </c>
      <c r="P120" s="36">
        <f>SUMIFS(СВЦЭМ!$C$33:$C$776,СВЦЭМ!$A$33:$A$776,$A120,СВЦЭМ!$B$33:$B$776,P$119)+'СЕТ СН'!$I$9+СВЦЭМ!$D$10+'СЕТ СН'!$I$5-'СЕТ СН'!$I$17</f>
        <v>3592.7294619700001</v>
      </c>
      <c r="Q120" s="36">
        <f>SUMIFS(СВЦЭМ!$C$33:$C$776,СВЦЭМ!$A$33:$A$776,$A120,СВЦЭМ!$B$33:$B$776,Q$119)+'СЕТ СН'!$I$9+СВЦЭМ!$D$10+'СЕТ СН'!$I$5-'СЕТ СН'!$I$17</f>
        <v>3597.55031216</v>
      </c>
      <c r="R120" s="36">
        <f>SUMIFS(СВЦЭМ!$C$33:$C$776,СВЦЭМ!$A$33:$A$776,$A120,СВЦЭМ!$B$33:$B$776,R$119)+'СЕТ СН'!$I$9+СВЦЭМ!$D$10+'СЕТ СН'!$I$5-'СЕТ СН'!$I$17</f>
        <v>3585.2265511700002</v>
      </c>
      <c r="S120" s="36">
        <f>SUMIFS(СВЦЭМ!$C$33:$C$776,СВЦЭМ!$A$33:$A$776,$A120,СВЦЭМ!$B$33:$B$776,S$119)+'СЕТ СН'!$I$9+СВЦЭМ!$D$10+'СЕТ СН'!$I$5-'СЕТ СН'!$I$17</f>
        <v>3591.9349855300002</v>
      </c>
      <c r="T120" s="36">
        <f>SUMIFS(СВЦЭМ!$C$33:$C$776,СВЦЭМ!$A$33:$A$776,$A120,СВЦЭМ!$B$33:$B$776,T$119)+'СЕТ СН'!$I$9+СВЦЭМ!$D$10+'СЕТ СН'!$I$5-'СЕТ СН'!$I$17</f>
        <v>3584.3545794900001</v>
      </c>
      <c r="U120" s="36">
        <f>SUMIFS(СВЦЭМ!$C$33:$C$776,СВЦЭМ!$A$33:$A$776,$A120,СВЦЭМ!$B$33:$B$776,U$119)+'СЕТ СН'!$I$9+СВЦЭМ!$D$10+'СЕТ СН'!$I$5-'СЕТ СН'!$I$17</f>
        <v>3579.5279653100001</v>
      </c>
      <c r="V120" s="36">
        <f>SUMIFS(СВЦЭМ!$C$33:$C$776,СВЦЭМ!$A$33:$A$776,$A120,СВЦЭМ!$B$33:$B$776,V$119)+'СЕТ СН'!$I$9+СВЦЭМ!$D$10+'СЕТ СН'!$I$5-'СЕТ СН'!$I$17</f>
        <v>3569.4523398800002</v>
      </c>
      <c r="W120" s="36">
        <f>SUMIFS(СВЦЭМ!$C$33:$C$776,СВЦЭМ!$A$33:$A$776,$A120,СВЦЭМ!$B$33:$B$776,W$119)+'СЕТ СН'!$I$9+СВЦЭМ!$D$10+'СЕТ СН'!$I$5-'СЕТ СН'!$I$17</f>
        <v>3555.0467124000002</v>
      </c>
      <c r="X120" s="36">
        <f>SUMIFS(СВЦЭМ!$C$33:$C$776,СВЦЭМ!$A$33:$A$776,$A120,СВЦЭМ!$B$33:$B$776,X$119)+'СЕТ СН'!$I$9+СВЦЭМ!$D$10+'СЕТ СН'!$I$5-'СЕТ СН'!$I$17</f>
        <v>3579.0725641899999</v>
      </c>
      <c r="Y120" s="36">
        <f>SUMIFS(СВЦЭМ!$C$33:$C$776,СВЦЭМ!$A$33:$A$776,$A120,СВЦЭМ!$B$33:$B$776,Y$119)+'СЕТ СН'!$I$9+СВЦЭМ!$D$10+'СЕТ СН'!$I$5-'СЕТ СН'!$I$17</f>
        <v>3643.70780302</v>
      </c>
    </row>
    <row r="121" spans="1:27" ht="15.75" x14ac:dyDescent="0.2">
      <c r="A121" s="35">
        <f>A120+1</f>
        <v>44076</v>
      </c>
      <c r="B121" s="36">
        <f>SUMIFS(СВЦЭМ!$C$33:$C$776,СВЦЭМ!$A$33:$A$776,$A121,СВЦЭМ!$B$33:$B$776,B$119)+'СЕТ СН'!$I$9+СВЦЭМ!$D$10+'СЕТ СН'!$I$5-'СЕТ СН'!$I$17</f>
        <v>3669.98243645</v>
      </c>
      <c r="C121" s="36">
        <f>SUMIFS(СВЦЭМ!$C$33:$C$776,СВЦЭМ!$A$33:$A$776,$A121,СВЦЭМ!$B$33:$B$776,C$119)+'СЕТ СН'!$I$9+СВЦЭМ!$D$10+'СЕТ СН'!$I$5-'СЕТ СН'!$I$17</f>
        <v>3729.4970078199999</v>
      </c>
      <c r="D121" s="36">
        <f>SUMIFS(СВЦЭМ!$C$33:$C$776,СВЦЭМ!$A$33:$A$776,$A121,СВЦЭМ!$B$33:$B$776,D$119)+'СЕТ СН'!$I$9+СВЦЭМ!$D$10+'СЕТ СН'!$I$5-'СЕТ СН'!$I$17</f>
        <v>3771.0069311300003</v>
      </c>
      <c r="E121" s="36">
        <f>SUMIFS(СВЦЭМ!$C$33:$C$776,СВЦЭМ!$A$33:$A$776,$A121,СВЦЭМ!$B$33:$B$776,E$119)+'СЕТ СН'!$I$9+СВЦЭМ!$D$10+'СЕТ СН'!$I$5-'СЕТ СН'!$I$17</f>
        <v>3788.3890057999997</v>
      </c>
      <c r="F121" s="36">
        <f>SUMIFS(СВЦЭМ!$C$33:$C$776,СВЦЭМ!$A$33:$A$776,$A121,СВЦЭМ!$B$33:$B$776,F$119)+'СЕТ СН'!$I$9+СВЦЭМ!$D$10+'СЕТ СН'!$I$5-'СЕТ СН'!$I$17</f>
        <v>3788.4250414899998</v>
      </c>
      <c r="G121" s="36">
        <f>SUMIFS(СВЦЭМ!$C$33:$C$776,СВЦЭМ!$A$33:$A$776,$A121,СВЦЭМ!$B$33:$B$776,G$119)+'СЕТ СН'!$I$9+СВЦЭМ!$D$10+'СЕТ СН'!$I$5-'СЕТ СН'!$I$17</f>
        <v>3757.3319732999998</v>
      </c>
      <c r="H121" s="36">
        <f>SUMIFS(СВЦЭМ!$C$33:$C$776,СВЦЭМ!$A$33:$A$776,$A121,СВЦЭМ!$B$33:$B$776,H$119)+'СЕТ СН'!$I$9+СВЦЭМ!$D$10+'СЕТ СН'!$I$5-'СЕТ СН'!$I$17</f>
        <v>3709.7976897399999</v>
      </c>
      <c r="I121" s="36">
        <f>SUMIFS(СВЦЭМ!$C$33:$C$776,СВЦЭМ!$A$33:$A$776,$A121,СВЦЭМ!$B$33:$B$776,I$119)+'СЕТ СН'!$I$9+СВЦЭМ!$D$10+'СЕТ СН'!$I$5-'СЕТ СН'!$I$17</f>
        <v>3637.5227434100002</v>
      </c>
      <c r="J121" s="36">
        <f>SUMIFS(СВЦЭМ!$C$33:$C$776,СВЦЭМ!$A$33:$A$776,$A121,СВЦЭМ!$B$33:$B$776,J$119)+'СЕТ СН'!$I$9+СВЦЭМ!$D$10+'СЕТ СН'!$I$5-'СЕТ СН'!$I$17</f>
        <v>3574.85390813</v>
      </c>
      <c r="K121" s="36">
        <f>SUMIFS(СВЦЭМ!$C$33:$C$776,СВЦЭМ!$A$33:$A$776,$A121,СВЦЭМ!$B$33:$B$776,K$119)+'СЕТ СН'!$I$9+СВЦЭМ!$D$10+'СЕТ СН'!$I$5-'СЕТ СН'!$I$17</f>
        <v>3573.6108173699999</v>
      </c>
      <c r="L121" s="36">
        <f>SUMIFS(СВЦЭМ!$C$33:$C$776,СВЦЭМ!$A$33:$A$776,$A121,СВЦЭМ!$B$33:$B$776,L$119)+'СЕТ СН'!$I$9+СВЦЭМ!$D$10+'СЕТ СН'!$I$5-'СЕТ СН'!$I$17</f>
        <v>3579.6958191100002</v>
      </c>
      <c r="M121" s="36">
        <f>SUMIFS(СВЦЭМ!$C$33:$C$776,СВЦЭМ!$A$33:$A$776,$A121,СВЦЭМ!$B$33:$B$776,M$119)+'СЕТ СН'!$I$9+СВЦЭМ!$D$10+'СЕТ СН'!$I$5-'СЕТ СН'!$I$17</f>
        <v>3581.0306417500001</v>
      </c>
      <c r="N121" s="36">
        <f>SUMIFS(СВЦЭМ!$C$33:$C$776,СВЦЭМ!$A$33:$A$776,$A121,СВЦЭМ!$B$33:$B$776,N$119)+'СЕТ СН'!$I$9+СВЦЭМ!$D$10+'СЕТ СН'!$I$5-'СЕТ СН'!$I$17</f>
        <v>3592.6984504000002</v>
      </c>
      <c r="O121" s="36">
        <f>SUMIFS(СВЦЭМ!$C$33:$C$776,СВЦЭМ!$A$33:$A$776,$A121,СВЦЭМ!$B$33:$B$776,O$119)+'СЕТ СН'!$I$9+СВЦЭМ!$D$10+'СЕТ СН'!$I$5-'СЕТ СН'!$I$17</f>
        <v>3597.70944792</v>
      </c>
      <c r="P121" s="36">
        <f>SUMIFS(СВЦЭМ!$C$33:$C$776,СВЦЭМ!$A$33:$A$776,$A121,СВЦЭМ!$B$33:$B$776,P$119)+'СЕТ СН'!$I$9+СВЦЭМ!$D$10+'СЕТ СН'!$I$5-'СЕТ СН'!$I$17</f>
        <v>3602.60848046</v>
      </c>
      <c r="Q121" s="36">
        <f>SUMIFS(СВЦЭМ!$C$33:$C$776,СВЦЭМ!$A$33:$A$776,$A121,СВЦЭМ!$B$33:$B$776,Q$119)+'СЕТ СН'!$I$9+СВЦЭМ!$D$10+'СЕТ СН'!$I$5-'СЕТ СН'!$I$17</f>
        <v>3601.19412788</v>
      </c>
      <c r="R121" s="36">
        <f>SUMIFS(СВЦЭМ!$C$33:$C$776,СВЦЭМ!$A$33:$A$776,$A121,СВЦЭМ!$B$33:$B$776,R$119)+'СЕТ СН'!$I$9+СВЦЭМ!$D$10+'СЕТ СН'!$I$5-'СЕТ СН'!$I$17</f>
        <v>3591.97874013</v>
      </c>
      <c r="S121" s="36">
        <f>SUMIFS(СВЦЭМ!$C$33:$C$776,СВЦЭМ!$A$33:$A$776,$A121,СВЦЭМ!$B$33:$B$776,S$119)+'СЕТ СН'!$I$9+СВЦЭМ!$D$10+'СЕТ СН'!$I$5-'СЕТ СН'!$I$17</f>
        <v>3589.3266067100003</v>
      </c>
      <c r="T121" s="36">
        <f>SUMIFS(СВЦЭМ!$C$33:$C$776,СВЦЭМ!$A$33:$A$776,$A121,СВЦЭМ!$B$33:$B$776,T$119)+'СЕТ СН'!$I$9+СВЦЭМ!$D$10+'СЕТ СН'!$I$5-'СЕТ СН'!$I$17</f>
        <v>3545.87215474</v>
      </c>
      <c r="U121" s="36">
        <f>SUMIFS(СВЦЭМ!$C$33:$C$776,СВЦЭМ!$A$33:$A$776,$A121,СВЦЭМ!$B$33:$B$776,U$119)+'СЕТ СН'!$I$9+СВЦЭМ!$D$10+'СЕТ СН'!$I$5-'СЕТ СН'!$I$17</f>
        <v>3524.4045356900001</v>
      </c>
      <c r="V121" s="36">
        <f>SUMIFS(СВЦЭМ!$C$33:$C$776,СВЦЭМ!$A$33:$A$776,$A121,СВЦЭМ!$B$33:$B$776,V$119)+'СЕТ СН'!$I$9+СВЦЭМ!$D$10+'СЕТ СН'!$I$5-'СЕТ СН'!$I$17</f>
        <v>3509.5573182400003</v>
      </c>
      <c r="W121" s="36">
        <f>SUMIFS(СВЦЭМ!$C$33:$C$776,СВЦЭМ!$A$33:$A$776,$A121,СВЦЭМ!$B$33:$B$776,W$119)+'СЕТ СН'!$I$9+СВЦЭМ!$D$10+'СЕТ СН'!$I$5-'СЕТ СН'!$I$17</f>
        <v>3513.4707682100002</v>
      </c>
      <c r="X121" s="36">
        <f>SUMIFS(СВЦЭМ!$C$33:$C$776,СВЦЭМ!$A$33:$A$776,$A121,СВЦЭМ!$B$33:$B$776,X$119)+'СЕТ СН'!$I$9+СВЦЭМ!$D$10+'СЕТ СН'!$I$5-'СЕТ СН'!$I$17</f>
        <v>3567.1102789300003</v>
      </c>
      <c r="Y121" s="36">
        <f>SUMIFS(СВЦЭМ!$C$33:$C$776,СВЦЭМ!$A$33:$A$776,$A121,СВЦЭМ!$B$33:$B$776,Y$119)+'СЕТ СН'!$I$9+СВЦЭМ!$D$10+'СЕТ СН'!$I$5-'СЕТ СН'!$I$17</f>
        <v>3601.6117836399999</v>
      </c>
    </row>
    <row r="122" spans="1:27" ht="15.75" x14ac:dyDescent="0.2">
      <c r="A122" s="35">
        <f t="shared" ref="A122:A150" si="3">A121+1</f>
        <v>44077</v>
      </c>
      <c r="B122" s="36">
        <f>SUMIFS(СВЦЭМ!$C$33:$C$776,СВЦЭМ!$A$33:$A$776,$A122,СВЦЭМ!$B$33:$B$776,B$119)+'СЕТ СН'!$I$9+СВЦЭМ!$D$10+'СЕТ СН'!$I$5-'СЕТ СН'!$I$17</f>
        <v>3700.0949236900001</v>
      </c>
      <c r="C122" s="36">
        <f>SUMIFS(СВЦЭМ!$C$33:$C$776,СВЦЭМ!$A$33:$A$776,$A122,СВЦЭМ!$B$33:$B$776,C$119)+'СЕТ СН'!$I$9+СВЦЭМ!$D$10+'СЕТ СН'!$I$5-'СЕТ СН'!$I$17</f>
        <v>3726.2339575699998</v>
      </c>
      <c r="D122" s="36">
        <f>SUMIFS(СВЦЭМ!$C$33:$C$776,СВЦЭМ!$A$33:$A$776,$A122,СВЦЭМ!$B$33:$B$776,D$119)+'СЕТ СН'!$I$9+СВЦЭМ!$D$10+'СЕТ СН'!$I$5-'СЕТ СН'!$I$17</f>
        <v>3709.4905484599999</v>
      </c>
      <c r="E122" s="36">
        <f>SUMIFS(СВЦЭМ!$C$33:$C$776,СВЦЭМ!$A$33:$A$776,$A122,СВЦЭМ!$B$33:$B$776,E$119)+'СЕТ СН'!$I$9+СВЦЭМ!$D$10+'СЕТ СН'!$I$5-'СЕТ СН'!$I$17</f>
        <v>3707.4164308700001</v>
      </c>
      <c r="F122" s="36">
        <f>SUMIFS(СВЦЭМ!$C$33:$C$776,СВЦЭМ!$A$33:$A$776,$A122,СВЦЭМ!$B$33:$B$776,F$119)+'СЕТ СН'!$I$9+СВЦЭМ!$D$10+'СЕТ СН'!$I$5-'СЕТ СН'!$I$17</f>
        <v>3705.9590097400001</v>
      </c>
      <c r="G122" s="36">
        <f>SUMIFS(СВЦЭМ!$C$33:$C$776,СВЦЭМ!$A$33:$A$776,$A122,СВЦЭМ!$B$33:$B$776,G$119)+'СЕТ СН'!$I$9+СВЦЭМ!$D$10+'СЕТ СН'!$I$5-'СЕТ СН'!$I$17</f>
        <v>3711.8728833700002</v>
      </c>
      <c r="H122" s="36">
        <f>SUMIFS(СВЦЭМ!$C$33:$C$776,СВЦЭМ!$A$33:$A$776,$A122,СВЦЭМ!$B$33:$B$776,H$119)+'СЕТ СН'!$I$9+СВЦЭМ!$D$10+'СЕТ СН'!$I$5-'СЕТ СН'!$I$17</f>
        <v>3695.0836064</v>
      </c>
      <c r="I122" s="36">
        <f>SUMIFS(СВЦЭМ!$C$33:$C$776,СВЦЭМ!$A$33:$A$776,$A122,СВЦЭМ!$B$33:$B$776,I$119)+'СЕТ СН'!$I$9+СВЦЭМ!$D$10+'СЕТ СН'!$I$5-'СЕТ СН'!$I$17</f>
        <v>3624.2195083900001</v>
      </c>
      <c r="J122" s="36">
        <f>SUMIFS(СВЦЭМ!$C$33:$C$776,СВЦЭМ!$A$33:$A$776,$A122,СВЦЭМ!$B$33:$B$776,J$119)+'СЕТ СН'!$I$9+СВЦЭМ!$D$10+'СЕТ СН'!$I$5-'СЕТ СН'!$I$17</f>
        <v>3606.5121185400003</v>
      </c>
      <c r="K122" s="36">
        <f>SUMIFS(СВЦЭМ!$C$33:$C$776,СВЦЭМ!$A$33:$A$776,$A122,СВЦЭМ!$B$33:$B$776,K$119)+'СЕТ СН'!$I$9+СВЦЭМ!$D$10+'СЕТ СН'!$I$5-'СЕТ СН'!$I$17</f>
        <v>3640.0568755899999</v>
      </c>
      <c r="L122" s="36">
        <f>SUMIFS(СВЦЭМ!$C$33:$C$776,СВЦЭМ!$A$33:$A$776,$A122,СВЦЭМ!$B$33:$B$776,L$119)+'СЕТ СН'!$I$9+СВЦЭМ!$D$10+'СЕТ СН'!$I$5-'СЕТ СН'!$I$17</f>
        <v>3627.65092869</v>
      </c>
      <c r="M122" s="36">
        <f>SUMIFS(СВЦЭМ!$C$33:$C$776,СВЦЭМ!$A$33:$A$776,$A122,СВЦЭМ!$B$33:$B$776,M$119)+'СЕТ СН'!$I$9+СВЦЭМ!$D$10+'СЕТ СН'!$I$5-'СЕТ СН'!$I$17</f>
        <v>3643.47786146</v>
      </c>
      <c r="N122" s="36">
        <f>SUMIFS(СВЦЭМ!$C$33:$C$776,СВЦЭМ!$A$33:$A$776,$A122,СВЦЭМ!$B$33:$B$776,N$119)+'СЕТ СН'!$I$9+СВЦЭМ!$D$10+'СЕТ СН'!$I$5-'СЕТ СН'!$I$17</f>
        <v>3650.6245146700003</v>
      </c>
      <c r="O122" s="36">
        <f>SUMIFS(СВЦЭМ!$C$33:$C$776,СВЦЭМ!$A$33:$A$776,$A122,СВЦЭМ!$B$33:$B$776,O$119)+'СЕТ СН'!$I$9+СВЦЭМ!$D$10+'СЕТ СН'!$I$5-'СЕТ СН'!$I$17</f>
        <v>3650.3015755000001</v>
      </c>
      <c r="P122" s="36">
        <f>SUMIFS(СВЦЭМ!$C$33:$C$776,СВЦЭМ!$A$33:$A$776,$A122,СВЦЭМ!$B$33:$B$776,P$119)+'СЕТ СН'!$I$9+СВЦЭМ!$D$10+'СЕТ СН'!$I$5-'СЕТ СН'!$I$17</f>
        <v>3655.8561403600002</v>
      </c>
      <c r="Q122" s="36">
        <f>SUMIFS(СВЦЭМ!$C$33:$C$776,СВЦЭМ!$A$33:$A$776,$A122,СВЦЭМ!$B$33:$B$776,Q$119)+'СЕТ СН'!$I$9+СВЦЭМ!$D$10+'СЕТ СН'!$I$5-'СЕТ СН'!$I$17</f>
        <v>3652.9175408800002</v>
      </c>
      <c r="R122" s="36">
        <f>SUMIFS(СВЦЭМ!$C$33:$C$776,СВЦЭМ!$A$33:$A$776,$A122,СВЦЭМ!$B$33:$B$776,R$119)+'СЕТ СН'!$I$9+СВЦЭМ!$D$10+'СЕТ СН'!$I$5-'СЕТ СН'!$I$17</f>
        <v>3647.4391877899998</v>
      </c>
      <c r="S122" s="36">
        <f>SUMIFS(СВЦЭМ!$C$33:$C$776,СВЦЭМ!$A$33:$A$776,$A122,СВЦЭМ!$B$33:$B$776,S$119)+'СЕТ СН'!$I$9+СВЦЭМ!$D$10+'СЕТ СН'!$I$5-'СЕТ СН'!$I$17</f>
        <v>3648.1417520700002</v>
      </c>
      <c r="T122" s="36">
        <f>SUMIFS(СВЦЭМ!$C$33:$C$776,СВЦЭМ!$A$33:$A$776,$A122,СВЦЭМ!$B$33:$B$776,T$119)+'СЕТ СН'!$I$9+СВЦЭМ!$D$10+'СЕТ СН'!$I$5-'СЕТ СН'!$I$17</f>
        <v>3607.29559961</v>
      </c>
      <c r="U122" s="36">
        <f>SUMIFS(СВЦЭМ!$C$33:$C$776,СВЦЭМ!$A$33:$A$776,$A122,СВЦЭМ!$B$33:$B$776,U$119)+'СЕТ СН'!$I$9+СВЦЭМ!$D$10+'СЕТ СН'!$I$5-'СЕТ СН'!$I$17</f>
        <v>3589.0062935000001</v>
      </c>
      <c r="V122" s="36">
        <f>SUMIFS(СВЦЭМ!$C$33:$C$776,СВЦЭМ!$A$33:$A$776,$A122,СВЦЭМ!$B$33:$B$776,V$119)+'СЕТ СН'!$I$9+СВЦЭМ!$D$10+'СЕТ СН'!$I$5-'СЕТ СН'!$I$17</f>
        <v>3589.4612674499999</v>
      </c>
      <c r="W122" s="36">
        <f>SUMIFS(СВЦЭМ!$C$33:$C$776,СВЦЭМ!$A$33:$A$776,$A122,СВЦЭМ!$B$33:$B$776,W$119)+'СЕТ СН'!$I$9+СВЦЭМ!$D$10+'СЕТ СН'!$I$5-'СЕТ СН'!$I$17</f>
        <v>3583.4914562600002</v>
      </c>
      <c r="X122" s="36">
        <f>SUMIFS(СВЦЭМ!$C$33:$C$776,СВЦЭМ!$A$33:$A$776,$A122,СВЦЭМ!$B$33:$B$776,X$119)+'СЕТ СН'!$I$9+СВЦЭМ!$D$10+'СЕТ СН'!$I$5-'СЕТ СН'!$I$17</f>
        <v>3640.88486435</v>
      </c>
      <c r="Y122" s="36">
        <f>SUMIFS(СВЦЭМ!$C$33:$C$776,СВЦЭМ!$A$33:$A$776,$A122,СВЦЭМ!$B$33:$B$776,Y$119)+'СЕТ СН'!$I$9+СВЦЭМ!$D$10+'СЕТ СН'!$I$5-'СЕТ СН'!$I$17</f>
        <v>3643.61256946</v>
      </c>
    </row>
    <row r="123" spans="1:27" ht="15.75" x14ac:dyDescent="0.2">
      <c r="A123" s="35">
        <f t="shared" si="3"/>
        <v>44078</v>
      </c>
      <c r="B123" s="36">
        <f>SUMIFS(СВЦЭМ!$C$33:$C$776,СВЦЭМ!$A$33:$A$776,$A123,СВЦЭМ!$B$33:$B$776,B$119)+'СЕТ СН'!$I$9+СВЦЭМ!$D$10+'СЕТ СН'!$I$5-'СЕТ СН'!$I$17</f>
        <v>3726.5590584800002</v>
      </c>
      <c r="C123" s="36">
        <f>SUMIFS(СВЦЭМ!$C$33:$C$776,СВЦЭМ!$A$33:$A$776,$A123,СВЦЭМ!$B$33:$B$776,C$119)+'СЕТ СН'!$I$9+СВЦЭМ!$D$10+'СЕТ СН'!$I$5-'СЕТ СН'!$I$17</f>
        <v>3729.7255107000001</v>
      </c>
      <c r="D123" s="36">
        <f>SUMIFS(СВЦЭМ!$C$33:$C$776,СВЦЭМ!$A$33:$A$776,$A123,СВЦЭМ!$B$33:$B$776,D$119)+'СЕТ СН'!$I$9+СВЦЭМ!$D$10+'СЕТ СН'!$I$5-'СЕТ СН'!$I$17</f>
        <v>3704.95791865</v>
      </c>
      <c r="E123" s="36">
        <f>SUMIFS(СВЦЭМ!$C$33:$C$776,СВЦЭМ!$A$33:$A$776,$A123,СВЦЭМ!$B$33:$B$776,E$119)+'СЕТ СН'!$I$9+СВЦЭМ!$D$10+'СЕТ СН'!$I$5-'СЕТ СН'!$I$17</f>
        <v>3702.8461203500001</v>
      </c>
      <c r="F123" s="36">
        <f>SUMIFS(СВЦЭМ!$C$33:$C$776,СВЦЭМ!$A$33:$A$776,$A123,СВЦЭМ!$B$33:$B$776,F$119)+'СЕТ СН'!$I$9+СВЦЭМ!$D$10+'СЕТ СН'!$I$5-'СЕТ СН'!$I$17</f>
        <v>3706.4859123900001</v>
      </c>
      <c r="G123" s="36">
        <f>SUMIFS(СВЦЭМ!$C$33:$C$776,СВЦЭМ!$A$33:$A$776,$A123,СВЦЭМ!$B$33:$B$776,G$119)+'СЕТ СН'!$I$9+СВЦЭМ!$D$10+'СЕТ СН'!$I$5-'СЕТ СН'!$I$17</f>
        <v>3708.3366427400001</v>
      </c>
      <c r="H123" s="36">
        <f>SUMIFS(СВЦЭМ!$C$33:$C$776,СВЦЭМ!$A$33:$A$776,$A123,СВЦЭМ!$B$33:$B$776,H$119)+'СЕТ СН'!$I$9+СВЦЭМ!$D$10+'СЕТ СН'!$I$5-'СЕТ СН'!$I$17</f>
        <v>3694.2080016700002</v>
      </c>
      <c r="I123" s="36">
        <f>SUMIFS(СВЦЭМ!$C$33:$C$776,СВЦЭМ!$A$33:$A$776,$A123,СВЦЭМ!$B$33:$B$776,I$119)+'СЕТ СН'!$I$9+СВЦЭМ!$D$10+'СЕТ СН'!$I$5-'СЕТ СН'!$I$17</f>
        <v>3652.6185176899999</v>
      </c>
      <c r="J123" s="36">
        <f>SUMIFS(СВЦЭМ!$C$33:$C$776,СВЦЭМ!$A$33:$A$776,$A123,СВЦЭМ!$B$33:$B$776,J$119)+'СЕТ СН'!$I$9+СВЦЭМ!$D$10+'СЕТ СН'!$I$5-'СЕТ СН'!$I$17</f>
        <v>3642.5032391100003</v>
      </c>
      <c r="K123" s="36">
        <f>SUMIFS(СВЦЭМ!$C$33:$C$776,СВЦЭМ!$A$33:$A$776,$A123,СВЦЭМ!$B$33:$B$776,K$119)+'СЕТ СН'!$I$9+СВЦЭМ!$D$10+'СЕТ СН'!$I$5-'СЕТ СН'!$I$17</f>
        <v>3604.3038007499999</v>
      </c>
      <c r="L123" s="36">
        <f>SUMIFS(СВЦЭМ!$C$33:$C$776,СВЦЭМ!$A$33:$A$776,$A123,СВЦЭМ!$B$33:$B$776,L$119)+'СЕТ СН'!$I$9+СВЦЭМ!$D$10+'СЕТ СН'!$I$5-'СЕТ СН'!$I$17</f>
        <v>3598.20553092</v>
      </c>
      <c r="M123" s="36">
        <f>SUMIFS(СВЦЭМ!$C$33:$C$776,СВЦЭМ!$A$33:$A$776,$A123,СВЦЭМ!$B$33:$B$776,M$119)+'СЕТ СН'!$I$9+СВЦЭМ!$D$10+'СЕТ СН'!$I$5-'СЕТ СН'!$I$17</f>
        <v>3592.88204455</v>
      </c>
      <c r="N123" s="36">
        <f>SUMIFS(СВЦЭМ!$C$33:$C$776,СВЦЭМ!$A$33:$A$776,$A123,СВЦЭМ!$B$33:$B$776,N$119)+'СЕТ СН'!$I$9+СВЦЭМ!$D$10+'СЕТ СН'!$I$5-'СЕТ СН'!$I$17</f>
        <v>3613.2004385499999</v>
      </c>
      <c r="O123" s="36">
        <f>SUMIFS(СВЦЭМ!$C$33:$C$776,СВЦЭМ!$A$33:$A$776,$A123,СВЦЭМ!$B$33:$B$776,O$119)+'СЕТ СН'!$I$9+СВЦЭМ!$D$10+'СЕТ СН'!$I$5-'СЕТ СН'!$I$17</f>
        <v>3636.1375390100002</v>
      </c>
      <c r="P123" s="36">
        <f>SUMIFS(СВЦЭМ!$C$33:$C$776,СВЦЭМ!$A$33:$A$776,$A123,СВЦЭМ!$B$33:$B$776,P$119)+'СЕТ СН'!$I$9+СВЦЭМ!$D$10+'СЕТ СН'!$I$5-'СЕТ СН'!$I$17</f>
        <v>3637.7305570399999</v>
      </c>
      <c r="Q123" s="36">
        <f>SUMIFS(СВЦЭМ!$C$33:$C$776,СВЦЭМ!$A$33:$A$776,$A123,СВЦЭМ!$B$33:$B$776,Q$119)+'СЕТ СН'!$I$9+СВЦЭМ!$D$10+'СЕТ СН'!$I$5-'СЕТ СН'!$I$17</f>
        <v>3622.7131657800001</v>
      </c>
      <c r="R123" s="36">
        <f>SUMIFS(СВЦЭМ!$C$33:$C$776,СВЦЭМ!$A$33:$A$776,$A123,СВЦЭМ!$B$33:$B$776,R$119)+'СЕТ СН'!$I$9+СВЦЭМ!$D$10+'СЕТ СН'!$I$5-'СЕТ СН'!$I$17</f>
        <v>3631.9255308800002</v>
      </c>
      <c r="S123" s="36">
        <f>SUMIFS(СВЦЭМ!$C$33:$C$776,СВЦЭМ!$A$33:$A$776,$A123,СВЦЭМ!$B$33:$B$776,S$119)+'СЕТ СН'!$I$9+СВЦЭМ!$D$10+'СЕТ СН'!$I$5-'СЕТ СН'!$I$17</f>
        <v>3645.2205631500001</v>
      </c>
      <c r="T123" s="36">
        <f>SUMIFS(СВЦЭМ!$C$33:$C$776,СВЦЭМ!$A$33:$A$776,$A123,СВЦЭМ!$B$33:$B$776,T$119)+'СЕТ СН'!$I$9+СВЦЭМ!$D$10+'СЕТ СН'!$I$5-'СЕТ СН'!$I$17</f>
        <v>3633.3427609099999</v>
      </c>
      <c r="U123" s="36">
        <f>SUMIFS(СВЦЭМ!$C$33:$C$776,СВЦЭМ!$A$33:$A$776,$A123,СВЦЭМ!$B$33:$B$776,U$119)+'СЕТ СН'!$I$9+СВЦЭМ!$D$10+'СЕТ СН'!$I$5-'СЕТ СН'!$I$17</f>
        <v>3610.5543939700001</v>
      </c>
      <c r="V123" s="36">
        <f>SUMIFS(СВЦЭМ!$C$33:$C$776,СВЦЭМ!$A$33:$A$776,$A123,СВЦЭМ!$B$33:$B$776,V$119)+'СЕТ СН'!$I$9+СВЦЭМ!$D$10+'СЕТ СН'!$I$5-'СЕТ СН'!$I$17</f>
        <v>3616.4074974</v>
      </c>
      <c r="W123" s="36">
        <f>SUMIFS(СВЦЭМ!$C$33:$C$776,СВЦЭМ!$A$33:$A$776,$A123,СВЦЭМ!$B$33:$B$776,W$119)+'СЕТ СН'!$I$9+СВЦЭМ!$D$10+'СЕТ СН'!$I$5-'СЕТ СН'!$I$17</f>
        <v>3625.9071414499999</v>
      </c>
      <c r="X123" s="36">
        <f>SUMIFS(СВЦЭМ!$C$33:$C$776,СВЦЭМ!$A$33:$A$776,$A123,СВЦЭМ!$B$33:$B$776,X$119)+'СЕТ СН'!$I$9+СВЦЭМ!$D$10+'СЕТ СН'!$I$5-'СЕТ СН'!$I$17</f>
        <v>3639.6770727100002</v>
      </c>
      <c r="Y123" s="36">
        <f>SUMIFS(СВЦЭМ!$C$33:$C$776,СВЦЭМ!$A$33:$A$776,$A123,СВЦЭМ!$B$33:$B$776,Y$119)+'СЕТ СН'!$I$9+СВЦЭМ!$D$10+'СЕТ СН'!$I$5-'СЕТ СН'!$I$17</f>
        <v>3665.2401479300001</v>
      </c>
    </row>
    <row r="124" spans="1:27" ht="15.75" x14ac:dyDescent="0.2">
      <c r="A124" s="35">
        <f t="shared" si="3"/>
        <v>44079</v>
      </c>
      <c r="B124" s="36">
        <f>SUMIFS(СВЦЭМ!$C$33:$C$776,СВЦЭМ!$A$33:$A$776,$A124,СВЦЭМ!$B$33:$B$776,B$119)+'СЕТ СН'!$I$9+СВЦЭМ!$D$10+'СЕТ СН'!$I$5-'СЕТ СН'!$I$17</f>
        <v>3686.2118436300002</v>
      </c>
      <c r="C124" s="36">
        <f>SUMIFS(СВЦЭМ!$C$33:$C$776,СВЦЭМ!$A$33:$A$776,$A124,СВЦЭМ!$B$33:$B$776,C$119)+'СЕТ СН'!$I$9+СВЦЭМ!$D$10+'СЕТ СН'!$I$5-'СЕТ СН'!$I$17</f>
        <v>3722.5752762500001</v>
      </c>
      <c r="D124" s="36">
        <f>SUMIFS(СВЦЭМ!$C$33:$C$776,СВЦЭМ!$A$33:$A$776,$A124,СВЦЭМ!$B$33:$B$776,D$119)+'СЕТ СН'!$I$9+СВЦЭМ!$D$10+'СЕТ СН'!$I$5-'СЕТ СН'!$I$17</f>
        <v>3718.0571373900002</v>
      </c>
      <c r="E124" s="36">
        <f>SUMIFS(СВЦЭМ!$C$33:$C$776,СВЦЭМ!$A$33:$A$776,$A124,СВЦЭМ!$B$33:$B$776,E$119)+'СЕТ СН'!$I$9+СВЦЭМ!$D$10+'СЕТ СН'!$I$5-'СЕТ СН'!$I$17</f>
        <v>3730.49666432</v>
      </c>
      <c r="F124" s="36">
        <f>SUMIFS(СВЦЭМ!$C$33:$C$776,СВЦЭМ!$A$33:$A$776,$A124,СВЦЭМ!$B$33:$B$776,F$119)+'СЕТ СН'!$I$9+СВЦЭМ!$D$10+'СЕТ СН'!$I$5-'СЕТ СН'!$I$17</f>
        <v>3737.6235387800002</v>
      </c>
      <c r="G124" s="36">
        <f>SUMIFS(СВЦЭМ!$C$33:$C$776,СВЦЭМ!$A$33:$A$776,$A124,СВЦЭМ!$B$33:$B$776,G$119)+'СЕТ СН'!$I$9+СВЦЭМ!$D$10+'СЕТ СН'!$I$5-'СЕТ СН'!$I$17</f>
        <v>3729.6619978399999</v>
      </c>
      <c r="H124" s="36">
        <f>SUMIFS(СВЦЭМ!$C$33:$C$776,СВЦЭМ!$A$33:$A$776,$A124,СВЦЭМ!$B$33:$B$776,H$119)+'СЕТ СН'!$I$9+СВЦЭМ!$D$10+'СЕТ СН'!$I$5-'СЕТ СН'!$I$17</f>
        <v>3721.83642891</v>
      </c>
      <c r="I124" s="36">
        <f>SUMIFS(СВЦЭМ!$C$33:$C$776,СВЦЭМ!$A$33:$A$776,$A124,СВЦЭМ!$B$33:$B$776,I$119)+'СЕТ СН'!$I$9+СВЦЭМ!$D$10+'СЕТ СН'!$I$5-'СЕТ СН'!$I$17</f>
        <v>3664.28986472</v>
      </c>
      <c r="J124" s="36">
        <f>SUMIFS(СВЦЭМ!$C$33:$C$776,СВЦЭМ!$A$33:$A$776,$A124,СВЦЭМ!$B$33:$B$776,J$119)+'СЕТ СН'!$I$9+СВЦЭМ!$D$10+'СЕТ СН'!$I$5-'СЕТ СН'!$I$17</f>
        <v>3655.1468571599999</v>
      </c>
      <c r="K124" s="36">
        <f>SUMIFS(СВЦЭМ!$C$33:$C$776,СВЦЭМ!$A$33:$A$776,$A124,СВЦЭМ!$B$33:$B$776,K$119)+'СЕТ СН'!$I$9+СВЦЭМ!$D$10+'СЕТ СН'!$I$5-'СЕТ СН'!$I$17</f>
        <v>3624.1196986700002</v>
      </c>
      <c r="L124" s="36">
        <f>SUMIFS(СВЦЭМ!$C$33:$C$776,СВЦЭМ!$A$33:$A$776,$A124,СВЦЭМ!$B$33:$B$776,L$119)+'СЕТ СН'!$I$9+СВЦЭМ!$D$10+'СЕТ СН'!$I$5-'СЕТ СН'!$I$17</f>
        <v>3598.38261143</v>
      </c>
      <c r="M124" s="36">
        <f>SUMIFS(СВЦЭМ!$C$33:$C$776,СВЦЭМ!$A$33:$A$776,$A124,СВЦЭМ!$B$33:$B$776,M$119)+'СЕТ СН'!$I$9+СВЦЭМ!$D$10+'СЕТ СН'!$I$5-'СЕТ СН'!$I$17</f>
        <v>3584.8980130300001</v>
      </c>
      <c r="N124" s="36">
        <f>SUMIFS(СВЦЭМ!$C$33:$C$776,СВЦЭМ!$A$33:$A$776,$A124,СВЦЭМ!$B$33:$B$776,N$119)+'СЕТ СН'!$I$9+СВЦЭМ!$D$10+'СЕТ СН'!$I$5-'СЕТ СН'!$I$17</f>
        <v>3593.9556662300001</v>
      </c>
      <c r="O124" s="36">
        <f>SUMIFS(СВЦЭМ!$C$33:$C$776,СВЦЭМ!$A$33:$A$776,$A124,СВЦЭМ!$B$33:$B$776,O$119)+'СЕТ СН'!$I$9+СВЦЭМ!$D$10+'СЕТ СН'!$I$5-'СЕТ СН'!$I$17</f>
        <v>3592.96403358</v>
      </c>
      <c r="P124" s="36">
        <f>SUMIFS(СВЦЭМ!$C$33:$C$776,СВЦЭМ!$A$33:$A$776,$A124,СВЦЭМ!$B$33:$B$776,P$119)+'СЕТ СН'!$I$9+СВЦЭМ!$D$10+'СЕТ СН'!$I$5-'СЕТ СН'!$I$17</f>
        <v>3588.5868045799998</v>
      </c>
      <c r="Q124" s="36">
        <f>SUMIFS(СВЦЭМ!$C$33:$C$776,СВЦЭМ!$A$33:$A$776,$A124,СВЦЭМ!$B$33:$B$776,Q$119)+'СЕТ СН'!$I$9+СВЦЭМ!$D$10+'СЕТ СН'!$I$5-'СЕТ СН'!$I$17</f>
        <v>3573.2447996999999</v>
      </c>
      <c r="R124" s="36">
        <f>SUMIFS(СВЦЭМ!$C$33:$C$776,СВЦЭМ!$A$33:$A$776,$A124,СВЦЭМ!$B$33:$B$776,R$119)+'СЕТ СН'!$I$9+СВЦЭМ!$D$10+'СЕТ СН'!$I$5-'СЕТ СН'!$I$17</f>
        <v>3592.5175970600003</v>
      </c>
      <c r="S124" s="36">
        <f>SUMIFS(СВЦЭМ!$C$33:$C$776,СВЦЭМ!$A$33:$A$776,$A124,СВЦЭМ!$B$33:$B$776,S$119)+'СЕТ СН'!$I$9+СВЦЭМ!$D$10+'СЕТ СН'!$I$5-'СЕТ СН'!$I$17</f>
        <v>3602.2068921300001</v>
      </c>
      <c r="T124" s="36">
        <f>SUMIFS(СВЦЭМ!$C$33:$C$776,СВЦЭМ!$A$33:$A$776,$A124,СВЦЭМ!$B$33:$B$776,T$119)+'СЕТ СН'!$I$9+СВЦЭМ!$D$10+'СЕТ СН'!$I$5-'СЕТ СН'!$I$17</f>
        <v>3595.0540081600002</v>
      </c>
      <c r="U124" s="36">
        <f>SUMIFS(СВЦЭМ!$C$33:$C$776,СВЦЭМ!$A$33:$A$776,$A124,СВЦЭМ!$B$33:$B$776,U$119)+'СЕТ СН'!$I$9+СВЦЭМ!$D$10+'СЕТ СН'!$I$5-'СЕТ СН'!$I$17</f>
        <v>3583.37773831</v>
      </c>
      <c r="V124" s="36">
        <f>SUMIFS(СВЦЭМ!$C$33:$C$776,СВЦЭМ!$A$33:$A$776,$A124,СВЦЭМ!$B$33:$B$776,V$119)+'СЕТ СН'!$I$9+СВЦЭМ!$D$10+'СЕТ СН'!$I$5-'СЕТ СН'!$I$17</f>
        <v>3587.1353069300003</v>
      </c>
      <c r="W124" s="36">
        <f>SUMIFS(СВЦЭМ!$C$33:$C$776,СВЦЭМ!$A$33:$A$776,$A124,СВЦЭМ!$B$33:$B$776,W$119)+'СЕТ СН'!$I$9+СВЦЭМ!$D$10+'СЕТ СН'!$I$5-'СЕТ СН'!$I$17</f>
        <v>3608.6399118600002</v>
      </c>
      <c r="X124" s="36">
        <f>SUMIFS(СВЦЭМ!$C$33:$C$776,СВЦЭМ!$A$33:$A$776,$A124,СВЦЭМ!$B$33:$B$776,X$119)+'СЕТ СН'!$I$9+СВЦЭМ!$D$10+'СЕТ СН'!$I$5-'СЕТ СН'!$I$17</f>
        <v>3602.3031634399999</v>
      </c>
      <c r="Y124" s="36">
        <f>SUMIFS(СВЦЭМ!$C$33:$C$776,СВЦЭМ!$A$33:$A$776,$A124,СВЦЭМ!$B$33:$B$776,Y$119)+'СЕТ СН'!$I$9+СВЦЭМ!$D$10+'СЕТ СН'!$I$5-'СЕТ СН'!$I$17</f>
        <v>3645.7704936199998</v>
      </c>
    </row>
    <row r="125" spans="1:27" ht="15.75" x14ac:dyDescent="0.2">
      <c r="A125" s="35">
        <f t="shared" si="3"/>
        <v>44080</v>
      </c>
      <c r="B125" s="36">
        <f>SUMIFS(СВЦЭМ!$C$33:$C$776,СВЦЭМ!$A$33:$A$776,$A125,СВЦЭМ!$B$33:$B$776,B$119)+'СЕТ СН'!$I$9+СВЦЭМ!$D$10+'СЕТ СН'!$I$5-'СЕТ СН'!$I$17</f>
        <v>3663.6460970500002</v>
      </c>
      <c r="C125" s="36">
        <f>SUMIFS(СВЦЭМ!$C$33:$C$776,СВЦЭМ!$A$33:$A$776,$A125,СВЦЭМ!$B$33:$B$776,C$119)+'СЕТ СН'!$I$9+СВЦЭМ!$D$10+'СЕТ СН'!$I$5-'СЕТ СН'!$I$17</f>
        <v>3693.50683974</v>
      </c>
      <c r="D125" s="36">
        <f>SUMIFS(СВЦЭМ!$C$33:$C$776,СВЦЭМ!$A$33:$A$776,$A125,СВЦЭМ!$B$33:$B$776,D$119)+'СЕТ СН'!$I$9+СВЦЭМ!$D$10+'СЕТ СН'!$I$5-'СЕТ СН'!$I$17</f>
        <v>3743.72583093</v>
      </c>
      <c r="E125" s="36">
        <f>SUMIFS(СВЦЭМ!$C$33:$C$776,СВЦЭМ!$A$33:$A$776,$A125,СВЦЭМ!$B$33:$B$776,E$119)+'СЕТ СН'!$I$9+СВЦЭМ!$D$10+'СЕТ СН'!$I$5-'СЕТ СН'!$I$17</f>
        <v>3792.9917151700001</v>
      </c>
      <c r="F125" s="36">
        <f>SUMIFS(СВЦЭМ!$C$33:$C$776,СВЦЭМ!$A$33:$A$776,$A125,СВЦЭМ!$B$33:$B$776,F$119)+'СЕТ СН'!$I$9+СВЦЭМ!$D$10+'СЕТ СН'!$I$5-'СЕТ СН'!$I$17</f>
        <v>3776.7415900100004</v>
      </c>
      <c r="G125" s="36">
        <f>SUMIFS(СВЦЭМ!$C$33:$C$776,СВЦЭМ!$A$33:$A$776,$A125,СВЦЭМ!$B$33:$B$776,G$119)+'СЕТ СН'!$I$9+СВЦЭМ!$D$10+'СЕТ СН'!$I$5-'СЕТ СН'!$I$17</f>
        <v>3784.26202822</v>
      </c>
      <c r="H125" s="36">
        <f>SUMIFS(СВЦЭМ!$C$33:$C$776,СВЦЭМ!$A$33:$A$776,$A125,СВЦЭМ!$B$33:$B$776,H$119)+'СЕТ СН'!$I$9+СВЦЭМ!$D$10+'СЕТ СН'!$I$5-'СЕТ СН'!$I$17</f>
        <v>3779.37163925</v>
      </c>
      <c r="I125" s="36">
        <f>SUMIFS(СВЦЭМ!$C$33:$C$776,СВЦЭМ!$A$33:$A$776,$A125,СВЦЭМ!$B$33:$B$776,I$119)+'СЕТ СН'!$I$9+СВЦЭМ!$D$10+'СЕТ СН'!$I$5-'СЕТ СН'!$I$17</f>
        <v>3673.72117738</v>
      </c>
      <c r="J125" s="36">
        <f>SUMIFS(СВЦЭМ!$C$33:$C$776,СВЦЭМ!$A$33:$A$776,$A125,СВЦЭМ!$B$33:$B$776,J$119)+'СЕТ СН'!$I$9+СВЦЭМ!$D$10+'СЕТ СН'!$I$5-'СЕТ СН'!$I$17</f>
        <v>3579.6853421200003</v>
      </c>
      <c r="K125" s="36">
        <f>SUMIFS(СВЦЭМ!$C$33:$C$776,СВЦЭМ!$A$33:$A$776,$A125,СВЦЭМ!$B$33:$B$776,K$119)+'СЕТ СН'!$I$9+СВЦЭМ!$D$10+'СЕТ СН'!$I$5-'СЕТ СН'!$I$17</f>
        <v>3477.2769909600001</v>
      </c>
      <c r="L125" s="36">
        <f>SUMIFS(СВЦЭМ!$C$33:$C$776,СВЦЭМ!$A$33:$A$776,$A125,СВЦЭМ!$B$33:$B$776,L$119)+'СЕТ СН'!$I$9+СВЦЭМ!$D$10+'СЕТ СН'!$I$5-'СЕТ СН'!$I$17</f>
        <v>3489.5246493</v>
      </c>
      <c r="M125" s="36">
        <f>SUMIFS(СВЦЭМ!$C$33:$C$776,СВЦЭМ!$A$33:$A$776,$A125,СВЦЭМ!$B$33:$B$776,M$119)+'СЕТ СН'!$I$9+СВЦЭМ!$D$10+'СЕТ СН'!$I$5-'СЕТ СН'!$I$17</f>
        <v>3484.5076240100002</v>
      </c>
      <c r="N125" s="36">
        <f>SUMIFS(СВЦЭМ!$C$33:$C$776,СВЦЭМ!$A$33:$A$776,$A125,СВЦЭМ!$B$33:$B$776,N$119)+'СЕТ СН'!$I$9+СВЦЭМ!$D$10+'СЕТ СН'!$I$5-'СЕТ СН'!$I$17</f>
        <v>3479.4393767299998</v>
      </c>
      <c r="O125" s="36">
        <f>SUMIFS(СВЦЭМ!$C$33:$C$776,СВЦЭМ!$A$33:$A$776,$A125,СВЦЭМ!$B$33:$B$776,O$119)+'СЕТ СН'!$I$9+СВЦЭМ!$D$10+'СЕТ СН'!$I$5-'СЕТ СН'!$I$17</f>
        <v>3474.37231883</v>
      </c>
      <c r="P125" s="36">
        <f>SUMIFS(СВЦЭМ!$C$33:$C$776,СВЦЭМ!$A$33:$A$776,$A125,СВЦЭМ!$B$33:$B$776,P$119)+'СЕТ СН'!$I$9+СВЦЭМ!$D$10+'СЕТ СН'!$I$5-'СЕТ СН'!$I$17</f>
        <v>3469.8132197300001</v>
      </c>
      <c r="Q125" s="36">
        <f>SUMIFS(СВЦЭМ!$C$33:$C$776,СВЦЭМ!$A$33:$A$776,$A125,СВЦЭМ!$B$33:$B$776,Q$119)+'СЕТ СН'!$I$9+СВЦЭМ!$D$10+'СЕТ СН'!$I$5-'СЕТ СН'!$I$17</f>
        <v>3468.6848422799999</v>
      </c>
      <c r="R125" s="36">
        <f>SUMIFS(СВЦЭМ!$C$33:$C$776,СВЦЭМ!$A$33:$A$776,$A125,СВЦЭМ!$B$33:$B$776,R$119)+'СЕТ СН'!$I$9+СВЦЭМ!$D$10+'СЕТ СН'!$I$5-'СЕТ СН'!$I$17</f>
        <v>3460.9055489800003</v>
      </c>
      <c r="S125" s="36">
        <f>SUMIFS(СВЦЭМ!$C$33:$C$776,СВЦЭМ!$A$33:$A$776,$A125,СВЦЭМ!$B$33:$B$776,S$119)+'СЕТ СН'!$I$9+СВЦЭМ!$D$10+'СЕТ СН'!$I$5-'СЕТ СН'!$I$17</f>
        <v>3469.5853497899998</v>
      </c>
      <c r="T125" s="36">
        <f>SUMIFS(СВЦЭМ!$C$33:$C$776,СВЦЭМ!$A$33:$A$776,$A125,СВЦЭМ!$B$33:$B$776,T$119)+'СЕТ СН'!$I$9+СВЦЭМ!$D$10+'СЕТ СН'!$I$5-'СЕТ СН'!$I$17</f>
        <v>3470.25774258</v>
      </c>
      <c r="U125" s="36">
        <f>SUMIFS(СВЦЭМ!$C$33:$C$776,СВЦЭМ!$A$33:$A$776,$A125,СВЦЭМ!$B$33:$B$776,U$119)+'СЕТ СН'!$I$9+СВЦЭМ!$D$10+'СЕТ СН'!$I$5-'СЕТ СН'!$I$17</f>
        <v>3457.6792163999999</v>
      </c>
      <c r="V125" s="36">
        <f>SUMIFS(СВЦЭМ!$C$33:$C$776,СВЦЭМ!$A$33:$A$776,$A125,СВЦЭМ!$B$33:$B$776,V$119)+'СЕТ СН'!$I$9+СВЦЭМ!$D$10+'СЕТ СН'!$I$5-'СЕТ СН'!$I$17</f>
        <v>3461.8224273599999</v>
      </c>
      <c r="W125" s="36">
        <f>SUMIFS(СВЦЭМ!$C$33:$C$776,СВЦЭМ!$A$33:$A$776,$A125,СВЦЭМ!$B$33:$B$776,W$119)+'СЕТ СН'!$I$9+СВЦЭМ!$D$10+'СЕТ СН'!$I$5-'СЕТ СН'!$I$17</f>
        <v>3454.80150508</v>
      </c>
      <c r="X125" s="36">
        <f>SUMIFS(СВЦЭМ!$C$33:$C$776,СВЦЭМ!$A$33:$A$776,$A125,СВЦЭМ!$B$33:$B$776,X$119)+'СЕТ СН'!$I$9+СВЦЭМ!$D$10+'СЕТ СН'!$I$5-'СЕТ СН'!$I$17</f>
        <v>3457.6726059600001</v>
      </c>
      <c r="Y125" s="36">
        <f>SUMIFS(СВЦЭМ!$C$33:$C$776,СВЦЭМ!$A$33:$A$776,$A125,СВЦЭМ!$B$33:$B$776,Y$119)+'СЕТ СН'!$I$9+СВЦЭМ!$D$10+'СЕТ СН'!$I$5-'СЕТ СН'!$I$17</f>
        <v>3493.7747521400001</v>
      </c>
    </row>
    <row r="126" spans="1:27" ht="15.75" x14ac:dyDescent="0.2">
      <c r="A126" s="35">
        <f t="shared" si="3"/>
        <v>44081</v>
      </c>
      <c r="B126" s="36">
        <f>SUMIFS(СВЦЭМ!$C$33:$C$776,СВЦЭМ!$A$33:$A$776,$A126,СВЦЭМ!$B$33:$B$776,B$119)+'СЕТ СН'!$I$9+СВЦЭМ!$D$10+'СЕТ СН'!$I$5-'СЕТ СН'!$I$17</f>
        <v>3623.1964469899999</v>
      </c>
      <c r="C126" s="36">
        <f>SUMIFS(СВЦЭМ!$C$33:$C$776,СВЦЭМ!$A$33:$A$776,$A126,СВЦЭМ!$B$33:$B$776,C$119)+'СЕТ СН'!$I$9+СВЦЭМ!$D$10+'СЕТ СН'!$I$5-'СЕТ СН'!$I$17</f>
        <v>3660.6145333100003</v>
      </c>
      <c r="D126" s="36">
        <f>SUMIFS(СВЦЭМ!$C$33:$C$776,СВЦЭМ!$A$33:$A$776,$A126,СВЦЭМ!$B$33:$B$776,D$119)+'СЕТ СН'!$I$9+СВЦЭМ!$D$10+'СЕТ СН'!$I$5-'СЕТ СН'!$I$17</f>
        <v>3674.6090416500001</v>
      </c>
      <c r="E126" s="36">
        <f>SUMIFS(СВЦЭМ!$C$33:$C$776,СВЦЭМ!$A$33:$A$776,$A126,СВЦЭМ!$B$33:$B$776,E$119)+'СЕТ СН'!$I$9+СВЦЭМ!$D$10+'СЕТ СН'!$I$5-'СЕТ СН'!$I$17</f>
        <v>3696.1663608500003</v>
      </c>
      <c r="F126" s="36">
        <f>SUMIFS(СВЦЭМ!$C$33:$C$776,СВЦЭМ!$A$33:$A$776,$A126,СВЦЭМ!$B$33:$B$776,F$119)+'СЕТ СН'!$I$9+СВЦЭМ!$D$10+'СЕТ СН'!$I$5-'СЕТ СН'!$I$17</f>
        <v>3695.79981653</v>
      </c>
      <c r="G126" s="36">
        <f>SUMIFS(СВЦЭМ!$C$33:$C$776,СВЦЭМ!$A$33:$A$776,$A126,СВЦЭМ!$B$33:$B$776,G$119)+'СЕТ СН'!$I$9+СВЦЭМ!$D$10+'СЕТ СН'!$I$5-'СЕТ СН'!$I$17</f>
        <v>3685.5043397600002</v>
      </c>
      <c r="H126" s="36">
        <f>SUMIFS(СВЦЭМ!$C$33:$C$776,СВЦЭМ!$A$33:$A$776,$A126,СВЦЭМ!$B$33:$B$776,H$119)+'СЕТ СН'!$I$9+СВЦЭМ!$D$10+'СЕТ СН'!$I$5-'СЕТ СН'!$I$17</f>
        <v>3665.83582798</v>
      </c>
      <c r="I126" s="36">
        <f>SUMIFS(СВЦЭМ!$C$33:$C$776,СВЦЭМ!$A$33:$A$776,$A126,СВЦЭМ!$B$33:$B$776,I$119)+'СЕТ СН'!$I$9+СВЦЭМ!$D$10+'СЕТ СН'!$I$5-'СЕТ СН'!$I$17</f>
        <v>3638.5234631000003</v>
      </c>
      <c r="J126" s="36">
        <f>SUMIFS(СВЦЭМ!$C$33:$C$776,СВЦЭМ!$A$33:$A$776,$A126,СВЦЭМ!$B$33:$B$776,J$119)+'СЕТ СН'!$I$9+СВЦЭМ!$D$10+'СЕТ СН'!$I$5-'СЕТ СН'!$I$17</f>
        <v>3602.5451495799998</v>
      </c>
      <c r="K126" s="36">
        <f>SUMIFS(СВЦЭМ!$C$33:$C$776,СВЦЭМ!$A$33:$A$776,$A126,СВЦЭМ!$B$33:$B$776,K$119)+'СЕТ СН'!$I$9+СВЦЭМ!$D$10+'СЕТ СН'!$I$5-'СЕТ СН'!$I$17</f>
        <v>3563.40835522</v>
      </c>
      <c r="L126" s="36">
        <f>SUMIFS(СВЦЭМ!$C$33:$C$776,СВЦЭМ!$A$33:$A$776,$A126,СВЦЭМ!$B$33:$B$776,L$119)+'СЕТ СН'!$I$9+СВЦЭМ!$D$10+'СЕТ СН'!$I$5-'СЕТ СН'!$I$17</f>
        <v>3544.2086639700001</v>
      </c>
      <c r="M126" s="36">
        <f>SUMIFS(СВЦЭМ!$C$33:$C$776,СВЦЭМ!$A$33:$A$776,$A126,СВЦЭМ!$B$33:$B$776,M$119)+'СЕТ СН'!$I$9+СВЦЭМ!$D$10+'СЕТ СН'!$I$5-'СЕТ СН'!$I$17</f>
        <v>3514.7297050100001</v>
      </c>
      <c r="N126" s="36">
        <f>SUMIFS(СВЦЭМ!$C$33:$C$776,СВЦЭМ!$A$33:$A$776,$A126,СВЦЭМ!$B$33:$B$776,N$119)+'СЕТ СН'!$I$9+СВЦЭМ!$D$10+'СЕТ СН'!$I$5-'СЕТ СН'!$I$17</f>
        <v>3478.66059167</v>
      </c>
      <c r="O126" s="36">
        <f>SUMIFS(СВЦЭМ!$C$33:$C$776,СВЦЭМ!$A$33:$A$776,$A126,СВЦЭМ!$B$33:$B$776,O$119)+'СЕТ СН'!$I$9+СВЦЭМ!$D$10+'СЕТ СН'!$I$5-'СЕТ СН'!$I$17</f>
        <v>3473.6470117500003</v>
      </c>
      <c r="P126" s="36">
        <f>SUMIFS(СВЦЭМ!$C$33:$C$776,СВЦЭМ!$A$33:$A$776,$A126,СВЦЭМ!$B$33:$B$776,P$119)+'СЕТ СН'!$I$9+СВЦЭМ!$D$10+'СЕТ СН'!$I$5-'СЕТ СН'!$I$17</f>
        <v>3470.4954834999999</v>
      </c>
      <c r="Q126" s="36">
        <f>SUMIFS(СВЦЭМ!$C$33:$C$776,СВЦЭМ!$A$33:$A$776,$A126,СВЦЭМ!$B$33:$B$776,Q$119)+'СЕТ СН'!$I$9+СВЦЭМ!$D$10+'СЕТ СН'!$I$5-'СЕТ СН'!$I$17</f>
        <v>3467.7988503400002</v>
      </c>
      <c r="R126" s="36">
        <f>SUMIFS(СВЦЭМ!$C$33:$C$776,СВЦЭМ!$A$33:$A$776,$A126,СВЦЭМ!$B$33:$B$776,R$119)+'СЕТ СН'!$I$9+СВЦЭМ!$D$10+'СЕТ СН'!$I$5-'СЕТ СН'!$I$17</f>
        <v>3464.8148213499999</v>
      </c>
      <c r="S126" s="36">
        <f>SUMIFS(СВЦЭМ!$C$33:$C$776,СВЦЭМ!$A$33:$A$776,$A126,СВЦЭМ!$B$33:$B$776,S$119)+'СЕТ СН'!$I$9+СВЦЭМ!$D$10+'СЕТ СН'!$I$5-'СЕТ СН'!$I$17</f>
        <v>3472.2867519700003</v>
      </c>
      <c r="T126" s="36">
        <f>SUMIFS(СВЦЭМ!$C$33:$C$776,СВЦЭМ!$A$33:$A$776,$A126,СВЦЭМ!$B$33:$B$776,T$119)+'СЕТ СН'!$I$9+СВЦЭМ!$D$10+'СЕТ СН'!$I$5-'СЕТ СН'!$I$17</f>
        <v>3475.4543944300003</v>
      </c>
      <c r="U126" s="36">
        <f>SUMIFS(СВЦЭМ!$C$33:$C$776,СВЦЭМ!$A$33:$A$776,$A126,СВЦЭМ!$B$33:$B$776,U$119)+'СЕТ СН'!$I$9+СВЦЭМ!$D$10+'СЕТ СН'!$I$5-'СЕТ СН'!$I$17</f>
        <v>3482.4032165200001</v>
      </c>
      <c r="V126" s="36">
        <f>SUMIFS(СВЦЭМ!$C$33:$C$776,СВЦЭМ!$A$33:$A$776,$A126,СВЦЭМ!$B$33:$B$776,V$119)+'СЕТ СН'!$I$9+СВЦЭМ!$D$10+'СЕТ СН'!$I$5-'СЕТ СН'!$I$17</f>
        <v>3479.44267734</v>
      </c>
      <c r="W126" s="36">
        <f>SUMIFS(СВЦЭМ!$C$33:$C$776,СВЦЭМ!$A$33:$A$776,$A126,СВЦЭМ!$B$33:$B$776,W$119)+'СЕТ СН'!$I$9+СВЦЭМ!$D$10+'СЕТ СН'!$I$5-'СЕТ СН'!$I$17</f>
        <v>3483.6577967399999</v>
      </c>
      <c r="X126" s="36">
        <f>SUMIFS(СВЦЭМ!$C$33:$C$776,СВЦЭМ!$A$33:$A$776,$A126,СВЦЭМ!$B$33:$B$776,X$119)+'СЕТ СН'!$I$9+СВЦЭМ!$D$10+'СЕТ СН'!$I$5-'СЕТ СН'!$I$17</f>
        <v>3472.7540448200002</v>
      </c>
      <c r="Y126" s="36">
        <f>SUMIFS(СВЦЭМ!$C$33:$C$776,СВЦЭМ!$A$33:$A$776,$A126,СВЦЭМ!$B$33:$B$776,Y$119)+'СЕТ СН'!$I$9+СВЦЭМ!$D$10+'СЕТ СН'!$I$5-'СЕТ СН'!$I$17</f>
        <v>3564.08638238</v>
      </c>
    </row>
    <row r="127" spans="1:27" ht="15.75" x14ac:dyDescent="0.2">
      <c r="A127" s="35">
        <f t="shared" si="3"/>
        <v>44082</v>
      </c>
      <c r="B127" s="36">
        <f>SUMIFS(СВЦЭМ!$C$33:$C$776,СВЦЭМ!$A$33:$A$776,$A127,СВЦЭМ!$B$33:$B$776,B$119)+'СЕТ СН'!$I$9+СВЦЭМ!$D$10+'СЕТ СН'!$I$5-'СЕТ СН'!$I$17</f>
        <v>3599.99755005</v>
      </c>
      <c r="C127" s="36">
        <f>SUMIFS(СВЦЭМ!$C$33:$C$776,СВЦЭМ!$A$33:$A$776,$A127,СВЦЭМ!$B$33:$B$776,C$119)+'СЕТ СН'!$I$9+СВЦЭМ!$D$10+'СЕТ СН'!$I$5-'СЕТ СН'!$I$17</f>
        <v>3646.8583462500001</v>
      </c>
      <c r="D127" s="36">
        <f>SUMIFS(СВЦЭМ!$C$33:$C$776,СВЦЭМ!$A$33:$A$776,$A127,СВЦЭМ!$B$33:$B$776,D$119)+'СЕТ СН'!$I$9+СВЦЭМ!$D$10+'СЕТ СН'!$I$5-'СЕТ СН'!$I$17</f>
        <v>3692.7054152700002</v>
      </c>
      <c r="E127" s="36">
        <f>SUMIFS(СВЦЭМ!$C$33:$C$776,СВЦЭМ!$A$33:$A$776,$A127,СВЦЭМ!$B$33:$B$776,E$119)+'СЕТ СН'!$I$9+СВЦЭМ!$D$10+'СЕТ СН'!$I$5-'СЕТ СН'!$I$17</f>
        <v>3722.98270207</v>
      </c>
      <c r="F127" s="36">
        <f>SUMIFS(СВЦЭМ!$C$33:$C$776,СВЦЭМ!$A$33:$A$776,$A127,СВЦЭМ!$B$33:$B$776,F$119)+'СЕТ СН'!$I$9+СВЦЭМ!$D$10+'СЕТ СН'!$I$5-'СЕТ СН'!$I$17</f>
        <v>3690.6020442500003</v>
      </c>
      <c r="G127" s="36">
        <f>SUMIFS(СВЦЭМ!$C$33:$C$776,СВЦЭМ!$A$33:$A$776,$A127,СВЦЭМ!$B$33:$B$776,G$119)+'СЕТ СН'!$I$9+СВЦЭМ!$D$10+'СЕТ СН'!$I$5-'СЕТ СН'!$I$17</f>
        <v>3653.01736372</v>
      </c>
      <c r="H127" s="36">
        <f>SUMIFS(СВЦЭМ!$C$33:$C$776,СВЦЭМ!$A$33:$A$776,$A127,СВЦЭМ!$B$33:$B$776,H$119)+'СЕТ СН'!$I$9+СВЦЭМ!$D$10+'СЕТ СН'!$I$5-'СЕТ СН'!$I$17</f>
        <v>3605.9380001899999</v>
      </c>
      <c r="I127" s="36">
        <f>SUMIFS(СВЦЭМ!$C$33:$C$776,СВЦЭМ!$A$33:$A$776,$A127,СВЦЭМ!$B$33:$B$776,I$119)+'СЕТ СН'!$I$9+СВЦЭМ!$D$10+'СЕТ СН'!$I$5-'СЕТ СН'!$I$17</f>
        <v>3576.2031390500001</v>
      </c>
      <c r="J127" s="36">
        <f>SUMIFS(СВЦЭМ!$C$33:$C$776,СВЦЭМ!$A$33:$A$776,$A127,СВЦЭМ!$B$33:$B$776,J$119)+'СЕТ СН'!$I$9+СВЦЭМ!$D$10+'СЕТ СН'!$I$5-'СЕТ СН'!$I$17</f>
        <v>3521.9681971600003</v>
      </c>
      <c r="K127" s="36">
        <f>SUMIFS(СВЦЭМ!$C$33:$C$776,СВЦЭМ!$A$33:$A$776,$A127,СВЦЭМ!$B$33:$B$776,K$119)+'СЕТ СН'!$I$9+СВЦЭМ!$D$10+'СЕТ СН'!$I$5-'СЕТ СН'!$I$17</f>
        <v>3521.0190202900003</v>
      </c>
      <c r="L127" s="36">
        <f>SUMIFS(СВЦЭМ!$C$33:$C$776,СВЦЭМ!$A$33:$A$776,$A127,СВЦЭМ!$B$33:$B$776,L$119)+'СЕТ СН'!$I$9+СВЦЭМ!$D$10+'СЕТ СН'!$I$5-'СЕТ СН'!$I$17</f>
        <v>3479.29957143</v>
      </c>
      <c r="M127" s="36">
        <f>SUMIFS(СВЦЭМ!$C$33:$C$776,СВЦЭМ!$A$33:$A$776,$A127,СВЦЭМ!$B$33:$B$776,M$119)+'СЕТ СН'!$I$9+СВЦЭМ!$D$10+'СЕТ СН'!$I$5-'СЕТ СН'!$I$17</f>
        <v>3466.3140737200001</v>
      </c>
      <c r="N127" s="36">
        <f>SUMIFS(СВЦЭМ!$C$33:$C$776,СВЦЭМ!$A$33:$A$776,$A127,СВЦЭМ!$B$33:$B$776,N$119)+'СЕТ СН'!$I$9+СВЦЭМ!$D$10+'СЕТ СН'!$I$5-'СЕТ СН'!$I$17</f>
        <v>3398.6714398900003</v>
      </c>
      <c r="O127" s="36">
        <f>SUMIFS(СВЦЭМ!$C$33:$C$776,СВЦЭМ!$A$33:$A$776,$A127,СВЦЭМ!$B$33:$B$776,O$119)+'СЕТ СН'!$I$9+СВЦЭМ!$D$10+'СЕТ СН'!$I$5-'СЕТ СН'!$I$17</f>
        <v>3389.32858343</v>
      </c>
      <c r="P127" s="36">
        <f>SUMIFS(СВЦЭМ!$C$33:$C$776,СВЦЭМ!$A$33:$A$776,$A127,СВЦЭМ!$B$33:$B$776,P$119)+'СЕТ СН'!$I$9+СВЦЭМ!$D$10+'СЕТ СН'!$I$5-'СЕТ СН'!$I$17</f>
        <v>3389.2394690000001</v>
      </c>
      <c r="Q127" s="36">
        <f>SUMIFS(СВЦЭМ!$C$33:$C$776,СВЦЭМ!$A$33:$A$776,$A127,СВЦЭМ!$B$33:$B$776,Q$119)+'СЕТ СН'!$I$9+СВЦЭМ!$D$10+'СЕТ СН'!$I$5-'СЕТ СН'!$I$17</f>
        <v>3394.7268967</v>
      </c>
      <c r="R127" s="36">
        <f>SUMIFS(СВЦЭМ!$C$33:$C$776,СВЦЭМ!$A$33:$A$776,$A127,СВЦЭМ!$B$33:$B$776,R$119)+'СЕТ СН'!$I$9+СВЦЭМ!$D$10+'СЕТ СН'!$I$5-'СЕТ СН'!$I$17</f>
        <v>3376.8244636700001</v>
      </c>
      <c r="S127" s="36">
        <f>SUMIFS(СВЦЭМ!$C$33:$C$776,СВЦЭМ!$A$33:$A$776,$A127,СВЦЭМ!$B$33:$B$776,S$119)+'СЕТ СН'!$I$9+СВЦЭМ!$D$10+'СЕТ СН'!$I$5-'СЕТ СН'!$I$17</f>
        <v>3394.3973340000002</v>
      </c>
      <c r="T127" s="36">
        <f>SUMIFS(СВЦЭМ!$C$33:$C$776,СВЦЭМ!$A$33:$A$776,$A127,СВЦЭМ!$B$33:$B$776,T$119)+'СЕТ СН'!$I$9+СВЦЭМ!$D$10+'СЕТ СН'!$I$5-'СЕТ СН'!$I$17</f>
        <v>3403.4841117800001</v>
      </c>
      <c r="U127" s="36">
        <f>SUMIFS(СВЦЭМ!$C$33:$C$776,СВЦЭМ!$A$33:$A$776,$A127,СВЦЭМ!$B$33:$B$776,U$119)+'СЕТ СН'!$I$9+СВЦЭМ!$D$10+'СЕТ СН'!$I$5-'СЕТ СН'!$I$17</f>
        <v>3415.0354057899999</v>
      </c>
      <c r="V127" s="36">
        <f>SUMIFS(СВЦЭМ!$C$33:$C$776,СВЦЭМ!$A$33:$A$776,$A127,СВЦЭМ!$B$33:$B$776,V$119)+'СЕТ СН'!$I$9+СВЦЭМ!$D$10+'СЕТ СН'!$I$5-'СЕТ СН'!$I$17</f>
        <v>3427.68297785</v>
      </c>
      <c r="W127" s="36">
        <f>SUMIFS(СВЦЭМ!$C$33:$C$776,СВЦЭМ!$A$33:$A$776,$A127,СВЦЭМ!$B$33:$B$776,W$119)+'СЕТ СН'!$I$9+СВЦЭМ!$D$10+'СЕТ СН'!$I$5-'СЕТ СН'!$I$17</f>
        <v>3423.3442297000001</v>
      </c>
      <c r="X127" s="36">
        <f>SUMIFS(СВЦЭМ!$C$33:$C$776,СВЦЭМ!$A$33:$A$776,$A127,СВЦЭМ!$B$33:$B$776,X$119)+'СЕТ СН'!$I$9+СВЦЭМ!$D$10+'СЕТ СН'!$I$5-'СЕТ СН'!$I$17</f>
        <v>3425.8255277400003</v>
      </c>
      <c r="Y127" s="36">
        <f>SUMIFS(СВЦЭМ!$C$33:$C$776,СВЦЭМ!$A$33:$A$776,$A127,СВЦЭМ!$B$33:$B$776,Y$119)+'СЕТ СН'!$I$9+СВЦЭМ!$D$10+'СЕТ СН'!$I$5-'СЕТ СН'!$I$17</f>
        <v>3520.9368670499998</v>
      </c>
    </row>
    <row r="128" spans="1:27" ht="15.75" x14ac:dyDescent="0.2">
      <c r="A128" s="35">
        <f t="shared" si="3"/>
        <v>44083</v>
      </c>
      <c r="B128" s="36">
        <f>SUMIFS(СВЦЭМ!$C$33:$C$776,СВЦЭМ!$A$33:$A$776,$A128,СВЦЭМ!$B$33:$B$776,B$119)+'СЕТ СН'!$I$9+СВЦЭМ!$D$10+'СЕТ СН'!$I$5-'СЕТ СН'!$I$17</f>
        <v>3603.7545457599999</v>
      </c>
      <c r="C128" s="36">
        <f>SUMIFS(СВЦЭМ!$C$33:$C$776,СВЦЭМ!$A$33:$A$776,$A128,СВЦЭМ!$B$33:$B$776,C$119)+'СЕТ СН'!$I$9+СВЦЭМ!$D$10+'СЕТ СН'!$I$5-'СЕТ СН'!$I$17</f>
        <v>3639.29124563</v>
      </c>
      <c r="D128" s="36">
        <f>SUMIFS(СВЦЭМ!$C$33:$C$776,СВЦЭМ!$A$33:$A$776,$A128,СВЦЭМ!$B$33:$B$776,D$119)+'СЕТ СН'!$I$9+СВЦЭМ!$D$10+'СЕТ СН'!$I$5-'СЕТ СН'!$I$17</f>
        <v>3668.8113532400002</v>
      </c>
      <c r="E128" s="36">
        <f>SUMIFS(СВЦЭМ!$C$33:$C$776,СВЦЭМ!$A$33:$A$776,$A128,СВЦЭМ!$B$33:$B$776,E$119)+'СЕТ СН'!$I$9+СВЦЭМ!$D$10+'СЕТ СН'!$I$5-'СЕТ СН'!$I$17</f>
        <v>3686.2490647700001</v>
      </c>
      <c r="F128" s="36">
        <f>SUMIFS(СВЦЭМ!$C$33:$C$776,СВЦЭМ!$A$33:$A$776,$A128,СВЦЭМ!$B$33:$B$776,F$119)+'СЕТ СН'!$I$9+СВЦЭМ!$D$10+'СЕТ СН'!$I$5-'СЕТ СН'!$I$17</f>
        <v>3661.9092901499998</v>
      </c>
      <c r="G128" s="36">
        <f>SUMIFS(СВЦЭМ!$C$33:$C$776,СВЦЭМ!$A$33:$A$776,$A128,СВЦЭМ!$B$33:$B$776,G$119)+'СЕТ СН'!$I$9+СВЦЭМ!$D$10+'СЕТ СН'!$I$5-'СЕТ СН'!$I$17</f>
        <v>3649.7935123500001</v>
      </c>
      <c r="H128" s="36">
        <f>SUMIFS(СВЦЭМ!$C$33:$C$776,СВЦЭМ!$A$33:$A$776,$A128,СВЦЭМ!$B$33:$B$776,H$119)+'СЕТ СН'!$I$9+СВЦЭМ!$D$10+'СЕТ СН'!$I$5-'СЕТ СН'!$I$17</f>
        <v>3625.25525728</v>
      </c>
      <c r="I128" s="36">
        <f>SUMIFS(СВЦЭМ!$C$33:$C$776,СВЦЭМ!$A$33:$A$776,$A128,СВЦЭМ!$B$33:$B$776,I$119)+'СЕТ СН'!$I$9+СВЦЭМ!$D$10+'СЕТ СН'!$I$5-'СЕТ СН'!$I$17</f>
        <v>3616.38641912</v>
      </c>
      <c r="J128" s="36">
        <f>SUMIFS(СВЦЭМ!$C$33:$C$776,СВЦЭМ!$A$33:$A$776,$A128,СВЦЭМ!$B$33:$B$776,J$119)+'СЕТ СН'!$I$9+СВЦЭМ!$D$10+'СЕТ СН'!$I$5-'СЕТ СН'!$I$17</f>
        <v>3568.25428784</v>
      </c>
      <c r="K128" s="36">
        <f>SUMIFS(СВЦЭМ!$C$33:$C$776,СВЦЭМ!$A$33:$A$776,$A128,СВЦЭМ!$B$33:$B$776,K$119)+'СЕТ СН'!$I$9+СВЦЭМ!$D$10+'СЕТ СН'!$I$5-'СЕТ СН'!$I$17</f>
        <v>3557.9425391599998</v>
      </c>
      <c r="L128" s="36">
        <f>SUMIFS(СВЦЭМ!$C$33:$C$776,СВЦЭМ!$A$33:$A$776,$A128,СВЦЭМ!$B$33:$B$776,L$119)+'СЕТ СН'!$I$9+СВЦЭМ!$D$10+'СЕТ СН'!$I$5-'СЕТ СН'!$I$17</f>
        <v>3535.2083444700002</v>
      </c>
      <c r="M128" s="36">
        <f>SUMIFS(СВЦЭМ!$C$33:$C$776,СВЦЭМ!$A$33:$A$776,$A128,СВЦЭМ!$B$33:$B$776,M$119)+'СЕТ СН'!$I$9+СВЦЭМ!$D$10+'СЕТ СН'!$I$5-'СЕТ СН'!$I$17</f>
        <v>3484.9913249599999</v>
      </c>
      <c r="N128" s="36">
        <f>SUMIFS(СВЦЭМ!$C$33:$C$776,СВЦЭМ!$A$33:$A$776,$A128,СВЦЭМ!$B$33:$B$776,N$119)+'СЕТ СН'!$I$9+СВЦЭМ!$D$10+'СЕТ СН'!$I$5-'СЕТ СН'!$I$17</f>
        <v>3422.5214976699999</v>
      </c>
      <c r="O128" s="36">
        <f>SUMIFS(СВЦЭМ!$C$33:$C$776,СВЦЭМ!$A$33:$A$776,$A128,СВЦЭМ!$B$33:$B$776,O$119)+'СЕТ СН'!$I$9+СВЦЭМ!$D$10+'СЕТ СН'!$I$5-'СЕТ СН'!$I$17</f>
        <v>3420.72348951</v>
      </c>
      <c r="P128" s="36">
        <f>SUMIFS(СВЦЭМ!$C$33:$C$776,СВЦЭМ!$A$33:$A$776,$A128,СВЦЭМ!$B$33:$B$776,P$119)+'СЕТ СН'!$I$9+СВЦЭМ!$D$10+'СЕТ СН'!$I$5-'СЕТ СН'!$I$17</f>
        <v>3422.5186085099999</v>
      </c>
      <c r="Q128" s="36">
        <f>SUMIFS(СВЦЭМ!$C$33:$C$776,СВЦЭМ!$A$33:$A$776,$A128,СВЦЭМ!$B$33:$B$776,Q$119)+'СЕТ СН'!$I$9+СВЦЭМ!$D$10+'СЕТ СН'!$I$5-'СЕТ СН'!$I$17</f>
        <v>3428.1253174799999</v>
      </c>
      <c r="R128" s="36">
        <f>SUMIFS(СВЦЭМ!$C$33:$C$776,СВЦЭМ!$A$33:$A$776,$A128,СВЦЭМ!$B$33:$B$776,R$119)+'СЕТ СН'!$I$9+СВЦЭМ!$D$10+'СЕТ СН'!$I$5-'СЕТ СН'!$I$17</f>
        <v>3418.1506285200003</v>
      </c>
      <c r="S128" s="36">
        <f>SUMIFS(СВЦЭМ!$C$33:$C$776,СВЦЭМ!$A$33:$A$776,$A128,СВЦЭМ!$B$33:$B$776,S$119)+'СЕТ СН'!$I$9+СВЦЭМ!$D$10+'СЕТ СН'!$I$5-'СЕТ СН'!$I$17</f>
        <v>3415.46276425</v>
      </c>
      <c r="T128" s="36">
        <f>SUMIFS(СВЦЭМ!$C$33:$C$776,СВЦЭМ!$A$33:$A$776,$A128,СВЦЭМ!$B$33:$B$776,T$119)+'СЕТ СН'!$I$9+СВЦЭМ!$D$10+'СЕТ СН'!$I$5-'СЕТ СН'!$I$17</f>
        <v>3418.6957391800001</v>
      </c>
      <c r="U128" s="36">
        <f>SUMIFS(СВЦЭМ!$C$33:$C$776,СВЦЭМ!$A$33:$A$776,$A128,СВЦЭМ!$B$33:$B$776,U$119)+'СЕТ СН'!$I$9+СВЦЭМ!$D$10+'СЕТ СН'!$I$5-'СЕТ СН'!$I$17</f>
        <v>3433.63002779</v>
      </c>
      <c r="V128" s="36">
        <f>SUMIFS(СВЦЭМ!$C$33:$C$776,СВЦЭМ!$A$33:$A$776,$A128,СВЦЭМ!$B$33:$B$776,V$119)+'СЕТ СН'!$I$9+СВЦЭМ!$D$10+'СЕТ СН'!$I$5-'СЕТ СН'!$I$17</f>
        <v>3431.0083423900001</v>
      </c>
      <c r="W128" s="36">
        <f>SUMIFS(СВЦЭМ!$C$33:$C$776,СВЦЭМ!$A$33:$A$776,$A128,СВЦЭМ!$B$33:$B$776,W$119)+'СЕТ СН'!$I$9+СВЦЭМ!$D$10+'СЕТ СН'!$I$5-'СЕТ СН'!$I$17</f>
        <v>3423.4690472100001</v>
      </c>
      <c r="X128" s="36">
        <f>SUMIFS(СВЦЭМ!$C$33:$C$776,СВЦЭМ!$A$33:$A$776,$A128,СВЦЭМ!$B$33:$B$776,X$119)+'СЕТ СН'!$I$9+СВЦЭМ!$D$10+'СЕТ СН'!$I$5-'СЕТ СН'!$I$17</f>
        <v>3440.2873841999999</v>
      </c>
      <c r="Y128" s="36">
        <f>SUMIFS(СВЦЭМ!$C$33:$C$776,СВЦЭМ!$A$33:$A$776,$A128,СВЦЭМ!$B$33:$B$776,Y$119)+'СЕТ СН'!$I$9+СВЦЭМ!$D$10+'СЕТ СН'!$I$5-'СЕТ СН'!$I$17</f>
        <v>3541.7451737400002</v>
      </c>
    </row>
    <row r="129" spans="1:25" ht="15.75" x14ac:dyDescent="0.2">
      <c r="A129" s="35">
        <f t="shared" si="3"/>
        <v>44084</v>
      </c>
      <c r="B129" s="36">
        <f>SUMIFS(СВЦЭМ!$C$33:$C$776,СВЦЭМ!$A$33:$A$776,$A129,СВЦЭМ!$B$33:$B$776,B$119)+'СЕТ СН'!$I$9+СВЦЭМ!$D$10+'СЕТ СН'!$I$5-'СЕТ СН'!$I$17</f>
        <v>3563.8009525900002</v>
      </c>
      <c r="C129" s="36">
        <f>SUMIFS(СВЦЭМ!$C$33:$C$776,СВЦЭМ!$A$33:$A$776,$A129,СВЦЭМ!$B$33:$B$776,C$119)+'СЕТ СН'!$I$9+СВЦЭМ!$D$10+'СЕТ СН'!$I$5-'СЕТ СН'!$I$17</f>
        <v>3613.42160711</v>
      </c>
      <c r="D129" s="36">
        <f>SUMIFS(СВЦЭМ!$C$33:$C$776,СВЦЭМ!$A$33:$A$776,$A129,СВЦЭМ!$B$33:$B$776,D$119)+'СЕТ СН'!$I$9+СВЦЭМ!$D$10+'СЕТ СН'!$I$5-'СЕТ СН'!$I$17</f>
        <v>3634.9563086600001</v>
      </c>
      <c r="E129" s="36">
        <f>SUMIFS(СВЦЭМ!$C$33:$C$776,СВЦЭМ!$A$33:$A$776,$A129,СВЦЭМ!$B$33:$B$776,E$119)+'СЕТ СН'!$I$9+СВЦЭМ!$D$10+'СЕТ СН'!$I$5-'СЕТ СН'!$I$17</f>
        <v>3645.33796063</v>
      </c>
      <c r="F129" s="36">
        <f>SUMIFS(СВЦЭМ!$C$33:$C$776,СВЦЭМ!$A$33:$A$776,$A129,СВЦЭМ!$B$33:$B$776,F$119)+'СЕТ СН'!$I$9+СВЦЭМ!$D$10+'СЕТ СН'!$I$5-'СЕТ СН'!$I$17</f>
        <v>3647.55272625</v>
      </c>
      <c r="G129" s="36">
        <f>SUMIFS(СВЦЭМ!$C$33:$C$776,СВЦЭМ!$A$33:$A$776,$A129,СВЦЭМ!$B$33:$B$776,G$119)+'СЕТ СН'!$I$9+СВЦЭМ!$D$10+'СЕТ СН'!$I$5-'СЕТ СН'!$I$17</f>
        <v>3625.04961185</v>
      </c>
      <c r="H129" s="36">
        <f>SUMIFS(СВЦЭМ!$C$33:$C$776,СВЦЭМ!$A$33:$A$776,$A129,СВЦЭМ!$B$33:$B$776,H$119)+'СЕТ СН'!$I$9+СВЦЭМ!$D$10+'СЕТ СН'!$I$5-'СЕТ СН'!$I$17</f>
        <v>3577.6176860300002</v>
      </c>
      <c r="I129" s="36">
        <f>SUMIFS(СВЦЭМ!$C$33:$C$776,СВЦЭМ!$A$33:$A$776,$A129,СВЦЭМ!$B$33:$B$776,I$119)+'СЕТ СН'!$I$9+СВЦЭМ!$D$10+'СЕТ СН'!$I$5-'СЕТ СН'!$I$17</f>
        <v>3533.8402426100001</v>
      </c>
      <c r="J129" s="36">
        <f>SUMIFS(СВЦЭМ!$C$33:$C$776,СВЦЭМ!$A$33:$A$776,$A129,СВЦЭМ!$B$33:$B$776,J$119)+'СЕТ СН'!$I$9+СВЦЭМ!$D$10+'СЕТ СН'!$I$5-'СЕТ СН'!$I$17</f>
        <v>3512.75491367</v>
      </c>
      <c r="K129" s="36">
        <f>SUMIFS(СВЦЭМ!$C$33:$C$776,СВЦЭМ!$A$33:$A$776,$A129,СВЦЭМ!$B$33:$B$776,K$119)+'СЕТ СН'!$I$9+СВЦЭМ!$D$10+'СЕТ СН'!$I$5-'СЕТ СН'!$I$17</f>
        <v>3520.8031392100002</v>
      </c>
      <c r="L129" s="36">
        <f>SUMIFS(СВЦЭМ!$C$33:$C$776,СВЦЭМ!$A$33:$A$776,$A129,СВЦЭМ!$B$33:$B$776,L$119)+'СЕТ СН'!$I$9+СВЦЭМ!$D$10+'СЕТ СН'!$I$5-'СЕТ СН'!$I$17</f>
        <v>3526.7196094300002</v>
      </c>
      <c r="M129" s="36">
        <f>SUMIFS(СВЦЭМ!$C$33:$C$776,СВЦЭМ!$A$33:$A$776,$A129,СВЦЭМ!$B$33:$B$776,M$119)+'СЕТ СН'!$I$9+СВЦЭМ!$D$10+'СЕТ СН'!$I$5-'СЕТ СН'!$I$17</f>
        <v>3479.7407613</v>
      </c>
      <c r="N129" s="36">
        <f>SUMIFS(СВЦЭМ!$C$33:$C$776,СВЦЭМ!$A$33:$A$776,$A129,СВЦЭМ!$B$33:$B$776,N$119)+'СЕТ СН'!$I$9+СВЦЭМ!$D$10+'СЕТ СН'!$I$5-'СЕТ СН'!$I$17</f>
        <v>3401.7817200700001</v>
      </c>
      <c r="O129" s="36">
        <f>SUMIFS(СВЦЭМ!$C$33:$C$776,СВЦЭМ!$A$33:$A$776,$A129,СВЦЭМ!$B$33:$B$776,O$119)+'СЕТ СН'!$I$9+СВЦЭМ!$D$10+'СЕТ СН'!$I$5-'СЕТ СН'!$I$17</f>
        <v>3389.59301886</v>
      </c>
      <c r="P129" s="36">
        <f>SUMIFS(СВЦЭМ!$C$33:$C$776,СВЦЭМ!$A$33:$A$776,$A129,СВЦЭМ!$B$33:$B$776,P$119)+'СЕТ СН'!$I$9+СВЦЭМ!$D$10+'СЕТ СН'!$I$5-'СЕТ СН'!$I$17</f>
        <v>3391.20081587</v>
      </c>
      <c r="Q129" s="36">
        <f>SUMIFS(СВЦЭМ!$C$33:$C$776,СВЦЭМ!$A$33:$A$776,$A129,СВЦЭМ!$B$33:$B$776,Q$119)+'СЕТ СН'!$I$9+СВЦЭМ!$D$10+'СЕТ СН'!$I$5-'СЕТ СН'!$I$17</f>
        <v>3397.3829102899999</v>
      </c>
      <c r="R129" s="36">
        <f>SUMIFS(СВЦЭМ!$C$33:$C$776,СВЦЭМ!$A$33:$A$776,$A129,СВЦЭМ!$B$33:$B$776,R$119)+'СЕТ СН'!$I$9+СВЦЭМ!$D$10+'СЕТ СН'!$I$5-'СЕТ СН'!$I$17</f>
        <v>3388.0724367800003</v>
      </c>
      <c r="S129" s="36">
        <f>SUMIFS(СВЦЭМ!$C$33:$C$776,СВЦЭМ!$A$33:$A$776,$A129,СВЦЭМ!$B$33:$B$776,S$119)+'СЕТ СН'!$I$9+СВЦЭМ!$D$10+'СЕТ СН'!$I$5-'СЕТ СН'!$I$17</f>
        <v>3383.0049579500001</v>
      </c>
      <c r="T129" s="36">
        <f>SUMIFS(СВЦЭМ!$C$33:$C$776,СВЦЭМ!$A$33:$A$776,$A129,СВЦЭМ!$B$33:$B$776,T$119)+'СЕТ СН'!$I$9+СВЦЭМ!$D$10+'СЕТ СН'!$I$5-'СЕТ СН'!$I$17</f>
        <v>3385.3790293699999</v>
      </c>
      <c r="U129" s="36">
        <f>SUMIFS(СВЦЭМ!$C$33:$C$776,СВЦЭМ!$A$33:$A$776,$A129,СВЦЭМ!$B$33:$B$776,U$119)+'СЕТ СН'!$I$9+СВЦЭМ!$D$10+'СЕТ СН'!$I$5-'СЕТ СН'!$I$17</f>
        <v>3405.0624400300003</v>
      </c>
      <c r="V129" s="36">
        <f>SUMIFS(СВЦЭМ!$C$33:$C$776,СВЦЭМ!$A$33:$A$776,$A129,СВЦЭМ!$B$33:$B$776,V$119)+'СЕТ СН'!$I$9+СВЦЭМ!$D$10+'СЕТ СН'!$I$5-'СЕТ СН'!$I$17</f>
        <v>3418.0808484700001</v>
      </c>
      <c r="W129" s="36">
        <f>SUMIFS(СВЦЭМ!$C$33:$C$776,СВЦЭМ!$A$33:$A$776,$A129,СВЦЭМ!$B$33:$B$776,W$119)+'СЕТ СН'!$I$9+СВЦЭМ!$D$10+'СЕТ СН'!$I$5-'СЕТ СН'!$I$17</f>
        <v>3409.1918783000001</v>
      </c>
      <c r="X129" s="36">
        <f>SUMIFS(СВЦЭМ!$C$33:$C$776,СВЦЭМ!$A$33:$A$776,$A129,СВЦЭМ!$B$33:$B$776,X$119)+'СЕТ СН'!$I$9+СВЦЭМ!$D$10+'СЕТ СН'!$I$5-'СЕТ СН'!$I$17</f>
        <v>3419.79268267</v>
      </c>
      <c r="Y129" s="36">
        <f>SUMIFS(СВЦЭМ!$C$33:$C$776,СВЦЭМ!$A$33:$A$776,$A129,СВЦЭМ!$B$33:$B$776,Y$119)+'СЕТ СН'!$I$9+СВЦЭМ!$D$10+'СЕТ СН'!$I$5-'СЕТ СН'!$I$17</f>
        <v>3504.4300677700003</v>
      </c>
    </row>
    <row r="130" spans="1:25" ht="15.75" x14ac:dyDescent="0.2">
      <c r="A130" s="35">
        <f t="shared" si="3"/>
        <v>44085</v>
      </c>
      <c r="B130" s="36">
        <f>SUMIFS(СВЦЭМ!$C$33:$C$776,СВЦЭМ!$A$33:$A$776,$A130,СВЦЭМ!$B$33:$B$776,B$119)+'СЕТ СН'!$I$9+СВЦЭМ!$D$10+'СЕТ СН'!$I$5-'СЕТ СН'!$I$17</f>
        <v>3571.8220663100001</v>
      </c>
      <c r="C130" s="36">
        <f>SUMIFS(СВЦЭМ!$C$33:$C$776,СВЦЭМ!$A$33:$A$776,$A130,СВЦЭМ!$B$33:$B$776,C$119)+'СЕТ СН'!$I$9+СВЦЭМ!$D$10+'СЕТ СН'!$I$5-'СЕТ СН'!$I$17</f>
        <v>3588.60344287</v>
      </c>
      <c r="D130" s="36">
        <f>SUMIFS(СВЦЭМ!$C$33:$C$776,СВЦЭМ!$A$33:$A$776,$A130,СВЦЭМ!$B$33:$B$776,D$119)+'СЕТ СН'!$I$9+СВЦЭМ!$D$10+'СЕТ СН'!$I$5-'СЕТ СН'!$I$17</f>
        <v>3599.9400532700001</v>
      </c>
      <c r="E130" s="36">
        <f>SUMIFS(СВЦЭМ!$C$33:$C$776,СВЦЭМ!$A$33:$A$776,$A130,СВЦЭМ!$B$33:$B$776,E$119)+'СЕТ СН'!$I$9+СВЦЭМ!$D$10+'СЕТ СН'!$I$5-'СЕТ СН'!$I$17</f>
        <v>3623.4578039200001</v>
      </c>
      <c r="F130" s="36">
        <f>SUMIFS(СВЦЭМ!$C$33:$C$776,СВЦЭМ!$A$33:$A$776,$A130,СВЦЭМ!$B$33:$B$776,F$119)+'СЕТ СН'!$I$9+СВЦЭМ!$D$10+'СЕТ СН'!$I$5-'СЕТ СН'!$I$17</f>
        <v>3632.01750881</v>
      </c>
      <c r="G130" s="36">
        <f>SUMIFS(СВЦЭМ!$C$33:$C$776,СВЦЭМ!$A$33:$A$776,$A130,СВЦЭМ!$B$33:$B$776,G$119)+'СЕТ СН'!$I$9+СВЦЭМ!$D$10+'СЕТ СН'!$I$5-'СЕТ СН'!$I$17</f>
        <v>3610.48030565</v>
      </c>
      <c r="H130" s="36">
        <f>SUMIFS(СВЦЭМ!$C$33:$C$776,СВЦЭМ!$A$33:$A$776,$A130,СВЦЭМ!$B$33:$B$776,H$119)+'СЕТ СН'!$I$9+СВЦЭМ!$D$10+'СЕТ СН'!$I$5-'СЕТ СН'!$I$17</f>
        <v>3559.5734581500001</v>
      </c>
      <c r="I130" s="36">
        <f>SUMIFS(СВЦЭМ!$C$33:$C$776,СВЦЭМ!$A$33:$A$776,$A130,СВЦЭМ!$B$33:$B$776,I$119)+'СЕТ СН'!$I$9+СВЦЭМ!$D$10+'СЕТ СН'!$I$5-'СЕТ СН'!$I$17</f>
        <v>3504.59900866</v>
      </c>
      <c r="J130" s="36">
        <f>SUMIFS(СВЦЭМ!$C$33:$C$776,СВЦЭМ!$A$33:$A$776,$A130,СВЦЭМ!$B$33:$B$776,J$119)+'СЕТ СН'!$I$9+СВЦЭМ!$D$10+'СЕТ СН'!$I$5-'СЕТ СН'!$I$17</f>
        <v>3466.0866374000002</v>
      </c>
      <c r="K130" s="36">
        <f>SUMIFS(СВЦЭМ!$C$33:$C$776,СВЦЭМ!$A$33:$A$776,$A130,СВЦЭМ!$B$33:$B$776,K$119)+'СЕТ СН'!$I$9+СВЦЭМ!$D$10+'СЕТ СН'!$I$5-'СЕТ СН'!$I$17</f>
        <v>3465.5110344499999</v>
      </c>
      <c r="L130" s="36">
        <f>SUMIFS(СВЦЭМ!$C$33:$C$776,СВЦЭМ!$A$33:$A$776,$A130,СВЦЭМ!$B$33:$B$776,L$119)+'СЕТ СН'!$I$9+СВЦЭМ!$D$10+'СЕТ СН'!$I$5-'СЕТ СН'!$I$17</f>
        <v>3500.0070377299999</v>
      </c>
      <c r="M130" s="36">
        <f>SUMIFS(СВЦЭМ!$C$33:$C$776,СВЦЭМ!$A$33:$A$776,$A130,СВЦЭМ!$B$33:$B$776,M$119)+'СЕТ СН'!$I$9+СВЦЭМ!$D$10+'СЕТ СН'!$I$5-'СЕТ СН'!$I$17</f>
        <v>3460.31865139</v>
      </c>
      <c r="N130" s="36">
        <f>SUMIFS(СВЦЭМ!$C$33:$C$776,СВЦЭМ!$A$33:$A$776,$A130,СВЦЭМ!$B$33:$B$776,N$119)+'СЕТ СН'!$I$9+СВЦЭМ!$D$10+'СЕТ СН'!$I$5-'СЕТ СН'!$I$17</f>
        <v>3411.8211016099999</v>
      </c>
      <c r="O130" s="36">
        <f>SUMIFS(СВЦЭМ!$C$33:$C$776,СВЦЭМ!$A$33:$A$776,$A130,СВЦЭМ!$B$33:$B$776,O$119)+'СЕТ СН'!$I$9+СВЦЭМ!$D$10+'СЕТ СН'!$I$5-'СЕТ СН'!$I$17</f>
        <v>3393.4239098400003</v>
      </c>
      <c r="P130" s="36">
        <f>SUMIFS(СВЦЭМ!$C$33:$C$776,СВЦЭМ!$A$33:$A$776,$A130,СВЦЭМ!$B$33:$B$776,P$119)+'СЕТ СН'!$I$9+СВЦЭМ!$D$10+'СЕТ СН'!$I$5-'СЕТ СН'!$I$17</f>
        <v>3391.4254401100002</v>
      </c>
      <c r="Q130" s="36">
        <f>SUMIFS(СВЦЭМ!$C$33:$C$776,СВЦЭМ!$A$33:$A$776,$A130,СВЦЭМ!$B$33:$B$776,Q$119)+'СЕТ СН'!$I$9+СВЦЭМ!$D$10+'СЕТ СН'!$I$5-'СЕТ СН'!$I$17</f>
        <v>3393.5549748600001</v>
      </c>
      <c r="R130" s="36">
        <f>SUMIFS(СВЦЭМ!$C$33:$C$776,СВЦЭМ!$A$33:$A$776,$A130,СВЦЭМ!$B$33:$B$776,R$119)+'СЕТ СН'!$I$9+СВЦЭМ!$D$10+'СЕТ СН'!$I$5-'СЕТ СН'!$I$17</f>
        <v>3387.11118829</v>
      </c>
      <c r="S130" s="36">
        <f>SUMIFS(СВЦЭМ!$C$33:$C$776,СВЦЭМ!$A$33:$A$776,$A130,СВЦЭМ!$B$33:$B$776,S$119)+'СЕТ СН'!$I$9+СВЦЭМ!$D$10+'СЕТ СН'!$I$5-'СЕТ СН'!$I$17</f>
        <v>3384.3826799399999</v>
      </c>
      <c r="T130" s="36">
        <f>SUMIFS(СВЦЭМ!$C$33:$C$776,СВЦЭМ!$A$33:$A$776,$A130,СВЦЭМ!$B$33:$B$776,T$119)+'СЕТ СН'!$I$9+СВЦЭМ!$D$10+'СЕТ СН'!$I$5-'СЕТ СН'!$I$17</f>
        <v>3375.8793287600001</v>
      </c>
      <c r="U130" s="36">
        <f>SUMIFS(СВЦЭМ!$C$33:$C$776,СВЦЭМ!$A$33:$A$776,$A130,СВЦЭМ!$B$33:$B$776,U$119)+'СЕТ СН'!$I$9+СВЦЭМ!$D$10+'СЕТ СН'!$I$5-'СЕТ СН'!$I$17</f>
        <v>3381.59481762</v>
      </c>
      <c r="V130" s="36">
        <f>SUMIFS(СВЦЭМ!$C$33:$C$776,СВЦЭМ!$A$33:$A$776,$A130,СВЦЭМ!$B$33:$B$776,V$119)+'СЕТ СН'!$I$9+СВЦЭМ!$D$10+'СЕТ СН'!$I$5-'СЕТ СН'!$I$17</f>
        <v>3396.26288733</v>
      </c>
      <c r="W130" s="36">
        <f>SUMIFS(СВЦЭМ!$C$33:$C$776,СВЦЭМ!$A$33:$A$776,$A130,СВЦЭМ!$B$33:$B$776,W$119)+'СЕТ СН'!$I$9+СВЦЭМ!$D$10+'СЕТ СН'!$I$5-'СЕТ СН'!$I$17</f>
        <v>3390.6215526200003</v>
      </c>
      <c r="X130" s="36">
        <f>SUMIFS(СВЦЭМ!$C$33:$C$776,СВЦЭМ!$A$33:$A$776,$A130,СВЦЭМ!$B$33:$B$776,X$119)+'СЕТ СН'!$I$9+СВЦЭМ!$D$10+'СЕТ СН'!$I$5-'СЕТ СН'!$I$17</f>
        <v>3394.3011591599998</v>
      </c>
      <c r="Y130" s="36">
        <f>SUMIFS(СВЦЭМ!$C$33:$C$776,СВЦЭМ!$A$33:$A$776,$A130,СВЦЭМ!$B$33:$B$776,Y$119)+'СЕТ СН'!$I$9+СВЦЭМ!$D$10+'СЕТ СН'!$I$5-'СЕТ СН'!$I$17</f>
        <v>3437.4640342800003</v>
      </c>
    </row>
    <row r="131" spans="1:25" ht="15.75" x14ac:dyDescent="0.2">
      <c r="A131" s="35">
        <f t="shared" si="3"/>
        <v>44086</v>
      </c>
      <c r="B131" s="36">
        <f>SUMIFS(СВЦЭМ!$C$33:$C$776,СВЦЭМ!$A$33:$A$776,$A131,СВЦЭМ!$B$33:$B$776,B$119)+'СЕТ СН'!$I$9+СВЦЭМ!$D$10+'СЕТ СН'!$I$5-'СЕТ СН'!$I$17</f>
        <v>3546.0913970500001</v>
      </c>
      <c r="C131" s="36">
        <f>SUMIFS(СВЦЭМ!$C$33:$C$776,СВЦЭМ!$A$33:$A$776,$A131,СВЦЭМ!$B$33:$B$776,C$119)+'СЕТ СН'!$I$9+СВЦЭМ!$D$10+'СЕТ СН'!$I$5-'СЕТ СН'!$I$17</f>
        <v>3584.8648656300002</v>
      </c>
      <c r="D131" s="36">
        <f>SUMIFS(СВЦЭМ!$C$33:$C$776,СВЦЭМ!$A$33:$A$776,$A131,СВЦЭМ!$B$33:$B$776,D$119)+'СЕТ СН'!$I$9+СВЦЭМ!$D$10+'СЕТ СН'!$I$5-'СЕТ СН'!$I$17</f>
        <v>3605.2323377500002</v>
      </c>
      <c r="E131" s="36">
        <f>SUMIFS(СВЦЭМ!$C$33:$C$776,СВЦЭМ!$A$33:$A$776,$A131,СВЦЭМ!$B$33:$B$776,E$119)+'СЕТ СН'!$I$9+СВЦЭМ!$D$10+'СЕТ СН'!$I$5-'СЕТ СН'!$I$17</f>
        <v>3633.6184174600003</v>
      </c>
      <c r="F131" s="36">
        <f>SUMIFS(СВЦЭМ!$C$33:$C$776,СВЦЭМ!$A$33:$A$776,$A131,СВЦЭМ!$B$33:$B$776,F$119)+'СЕТ СН'!$I$9+СВЦЭМ!$D$10+'СЕТ СН'!$I$5-'СЕТ СН'!$I$17</f>
        <v>3648.71815926</v>
      </c>
      <c r="G131" s="36">
        <f>SUMIFS(СВЦЭМ!$C$33:$C$776,СВЦЭМ!$A$33:$A$776,$A131,СВЦЭМ!$B$33:$B$776,G$119)+'СЕТ СН'!$I$9+СВЦЭМ!$D$10+'СЕТ СН'!$I$5-'СЕТ СН'!$I$17</f>
        <v>3632.56185035</v>
      </c>
      <c r="H131" s="36">
        <f>SUMIFS(СВЦЭМ!$C$33:$C$776,СВЦЭМ!$A$33:$A$776,$A131,СВЦЭМ!$B$33:$B$776,H$119)+'СЕТ СН'!$I$9+СВЦЭМ!$D$10+'СЕТ СН'!$I$5-'СЕТ СН'!$I$17</f>
        <v>3590.30408214</v>
      </c>
      <c r="I131" s="36">
        <f>SUMIFS(СВЦЭМ!$C$33:$C$776,СВЦЭМ!$A$33:$A$776,$A131,СВЦЭМ!$B$33:$B$776,I$119)+'СЕТ СН'!$I$9+СВЦЭМ!$D$10+'СЕТ СН'!$I$5-'СЕТ СН'!$I$17</f>
        <v>3551.4783937000002</v>
      </c>
      <c r="J131" s="36">
        <f>SUMIFS(СВЦЭМ!$C$33:$C$776,СВЦЭМ!$A$33:$A$776,$A131,СВЦЭМ!$B$33:$B$776,J$119)+'СЕТ СН'!$I$9+СВЦЭМ!$D$10+'СЕТ СН'!$I$5-'СЕТ СН'!$I$17</f>
        <v>3504.88854945</v>
      </c>
      <c r="K131" s="36">
        <f>SUMIFS(СВЦЭМ!$C$33:$C$776,СВЦЭМ!$A$33:$A$776,$A131,СВЦЭМ!$B$33:$B$776,K$119)+'СЕТ СН'!$I$9+СВЦЭМ!$D$10+'СЕТ СН'!$I$5-'СЕТ СН'!$I$17</f>
        <v>3480.13200934</v>
      </c>
      <c r="L131" s="36">
        <f>SUMIFS(СВЦЭМ!$C$33:$C$776,СВЦЭМ!$A$33:$A$776,$A131,СВЦЭМ!$B$33:$B$776,L$119)+'СЕТ СН'!$I$9+СВЦЭМ!$D$10+'СЕТ СН'!$I$5-'СЕТ СН'!$I$17</f>
        <v>3459.6036862000001</v>
      </c>
      <c r="M131" s="36">
        <f>SUMIFS(СВЦЭМ!$C$33:$C$776,СВЦЭМ!$A$33:$A$776,$A131,СВЦЭМ!$B$33:$B$776,M$119)+'СЕТ СН'!$I$9+СВЦЭМ!$D$10+'СЕТ СН'!$I$5-'СЕТ СН'!$I$17</f>
        <v>3417.9770291499999</v>
      </c>
      <c r="N131" s="36">
        <f>SUMIFS(СВЦЭМ!$C$33:$C$776,СВЦЭМ!$A$33:$A$776,$A131,СВЦЭМ!$B$33:$B$776,N$119)+'СЕТ СН'!$I$9+СВЦЭМ!$D$10+'СЕТ СН'!$I$5-'СЕТ СН'!$I$17</f>
        <v>3390.17593059</v>
      </c>
      <c r="O131" s="36">
        <f>SUMIFS(СВЦЭМ!$C$33:$C$776,СВЦЭМ!$A$33:$A$776,$A131,СВЦЭМ!$B$33:$B$776,O$119)+'СЕТ СН'!$I$9+СВЦЭМ!$D$10+'СЕТ СН'!$I$5-'СЕТ СН'!$I$17</f>
        <v>3390.3659158199998</v>
      </c>
      <c r="P131" s="36">
        <f>SUMIFS(СВЦЭМ!$C$33:$C$776,СВЦЭМ!$A$33:$A$776,$A131,СВЦЭМ!$B$33:$B$776,P$119)+'СЕТ СН'!$I$9+СВЦЭМ!$D$10+'СЕТ СН'!$I$5-'СЕТ СН'!$I$17</f>
        <v>3377.8438245799998</v>
      </c>
      <c r="Q131" s="36">
        <f>SUMIFS(СВЦЭМ!$C$33:$C$776,СВЦЭМ!$A$33:$A$776,$A131,СВЦЭМ!$B$33:$B$776,Q$119)+'СЕТ СН'!$I$9+СВЦЭМ!$D$10+'СЕТ СН'!$I$5-'СЕТ СН'!$I$17</f>
        <v>3381.2510306200002</v>
      </c>
      <c r="R131" s="36">
        <f>SUMIFS(СВЦЭМ!$C$33:$C$776,СВЦЭМ!$A$33:$A$776,$A131,СВЦЭМ!$B$33:$B$776,R$119)+'СЕТ СН'!$I$9+СВЦЭМ!$D$10+'СЕТ СН'!$I$5-'СЕТ СН'!$I$17</f>
        <v>3366.92923716</v>
      </c>
      <c r="S131" s="36">
        <f>SUMIFS(СВЦЭМ!$C$33:$C$776,СВЦЭМ!$A$33:$A$776,$A131,СВЦЭМ!$B$33:$B$776,S$119)+'СЕТ СН'!$I$9+СВЦЭМ!$D$10+'СЕТ СН'!$I$5-'СЕТ СН'!$I$17</f>
        <v>3376.9332179900002</v>
      </c>
      <c r="T131" s="36">
        <f>SUMIFS(СВЦЭМ!$C$33:$C$776,СВЦЭМ!$A$33:$A$776,$A131,СВЦЭМ!$B$33:$B$776,T$119)+'СЕТ СН'!$I$9+СВЦЭМ!$D$10+'СЕТ СН'!$I$5-'СЕТ СН'!$I$17</f>
        <v>3382.1615745700001</v>
      </c>
      <c r="U131" s="36">
        <f>SUMIFS(СВЦЭМ!$C$33:$C$776,СВЦЭМ!$A$33:$A$776,$A131,СВЦЭМ!$B$33:$B$776,U$119)+'СЕТ СН'!$I$9+СВЦЭМ!$D$10+'СЕТ СН'!$I$5-'СЕТ СН'!$I$17</f>
        <v>3391.9341238900001</v>
      </c>
      <c r="V131" s="36">
        <f>SUMIFS(СВЦЭМ!$C$33:$C$776,СВЦЭМ!$A$33:$A$776,$A131,СВЦЭМ!$B$33:$B$776,V$119)+'СЕТ СН'!$I$9+СВЦЭМ!$D$10+'СЕТ СН'!$I$5-'СЕТ СН'!$I$17</f>
        <v>3405.8355259</v>
      </c>
      <c r="W131" s="36">
        <f>SUMIFS(СВЦЭМ!$C$33:$C$776,СВЦЭМ!$A$33:$A$776,$A131,СВЦЭМ!$B$33:$B$776,W$119)+'СЕТ СН'!$I$9+СВЦЭМ!$D$10+'СЕТ СН'!$I$5-'СЕТ СН'!$I$17</f>
        <v>3402.3487251300003</v>
      </c>
      <c r="X131" s="36">
        <f>SUMIFS(СВЦЭМ!$C$33:$C$776,СВЦЭМ!$A$33:$A$776,$A131,СВЦЭМ!$B$33:$B$776,X$119)+'СЕТ СН'!$I$9+СВЦЭМ!$D$10+'СЕТ СН'!$I$5-'СЕТ СН'!$I$17</f>
        <v>3353.0272415700001</v>
      </c>
      <c r="Y131" s="36">
        <f>SUMIFS(СВЦЭМ!$C$33:$C$776,СВЦЭМ!$A$33:$A$776,$A131,СВЦЭМ!$B$33:$B$776,Y$119)+'СЕТ СН'!$I$9+СВЦЭМ!$D$10+'СЕТ СН'!$I$5-'СЕТ СН'!$I$17</f>
        <v>3416.4863428200001</v>
      </c>
    </row>
    <row r="132" spans="1:25" ht="15.75" x14ac:dyDescent="0.2">
      <c r="A132" s="35">
        <f t="shared" si="3"/>
        <v>44087</v>
      </c>
      <c r="B132" s="36">
        <f>SUMIFS(СВЦЭМ!$C$33:$C$776,СВЦЭМ!$A$33:$A$776,$A132,СВЦЭМ!$B$33:$B$776,B$119)+'СЕТ СН'!$I$9+СВЦЭМ!$D$10+'СЕТ СН'!$I$5-'СЕТ СН'!$I$17</f>
        <v>3508.0159791199999</v>
      </c>
      <c r="C132" s="36">
        <f>SUMIFS(СВЦЭМ!$C$33:$C$776,СВЦЭМ!$A$33:$A$776,$A132,СВЦЭМ!$B$33:$B$776,C$119)+'СЕТ СН'!$I$9+СВЦЭМ!$D$10+'СЕТ СН'!$I$5-'СЕТ СН'!$I$17</f>
        <v>3529.9910083599998</v>
      </c>
      <c r="D132" s="36">
        <f>SUMIFS(СВЦЭМ!$C$33:$C$776,СВЦЭМ!$A$33:$A$776,$A132,СВЦЭМ!$B$33:$B$776,D$119)+'СЕТ СН'!$I$9+СВЦЭМ!$D$10+'СЕТ СН'!$I$5-'СЕТ СН'!$I$17</f>
        <v>3549.50225963</v>
      </c>
      <c r="E132" s="36">
        <f>SUMIFS(СВЦЭМ!$C$33:$C$776,СВЦЭМ!$A$33:$A$776,$A132,СВЦЭМ!$B$33:$B$776,E$119)+'СЕТ СН'!$I$9+СВЦЭМ!$D$10+'СЕТ СН'!$I$5-'СЕТ СН'!$I$17</f>
        <v>3554.13511328</v>
      </c>
      <c r="F132" s="36">
        <f>SUMIFS(СВЦЭМ!$C$33:$C$776,СВЦЭМ!$A$33:$A$776,$A132,СВЦЭМ!$B$33:$B$776,F$119)+'СЕТ СН'!$I$9+СВЦЭМ!$D$10+'СЕТ СН'!$I$5-'СЕТ СН'!$I$17</f>
        <v>3567.1057941500003</v>
      </c>
      <c r="G132" s="36">
        <f>SUMIFS(СВЦЭМ!$C$33:$C$776,СВЦЭМ!$A$33:$A$776,$A132,СВЦЭМ!$B$33:$B$776,G$119)+'СЕТ СН'!$I$9+СВЦЭМ!$D$10+'СЕТ СН'!$I$5-'СЕТ СН'!$I$17</f>
        <v>3557.53218844</v>
      </c>
      <c r="H132" s="36">
        <f>SUMIFS(СВЦЭМ!$C$33:$C$776,СВЦЭМ!$A$33:$A$776,$A132,СВЦЭМ!$B$33:$B$776,H$119)+'СЕТ СН'!$I$9+СВЦЭМ!$D$10+'СЕТ СН'!$I$5-'СЕТ СН'!$I$17</f>
        <v>3551.0133835300003</v>
      </c>
      <c r="I132" s="36">
        <f>SUMIFS(СВЦЭМ!$C$33:$C$776,СВЦЭМ!$A$33:$A$776,$A132,СВЦЭМ!$B$33:$B$776,I$119)+'СЕТ СН'!$I$9+СВЦЭМ!$D$10+'СЕТ СН'!$I$5-'СЕТ СН'!$I$17</f>
        <v>3524.1443198300003</v>
      </c>
      <c r="J132" s="36">
        <f>SUMIFS(СВЦЭМ!$C$33:$C$776,СВЦЭМ!$A$33:$A$776,$A132,СВЦЭМ!$B$33:$B$776,J$119)+'СЕТ СН'!$I$9+СВЦЭМ!$D$10+'СЕТ СН'!$I$5-'СЕТ СН'!$I$17</f>
        <v>3473.3359631900003</v>
      </c>
      <c r="K132" s="36">
        <f>SUMIFS(СВЦЭМ!$C$33:$C$776,СВЦЭМ!$A$33:$A$776,$A132,СВЦЭМ!$B$33:$B$776,K$119)+'СЕТ СН'!$I$9+СВЦЭМ!$D$10+'СЕТ СН'!$I$5-'СЕТ СН'!$I$17</f>
        <v>3431.4944694000001</v>
      </c>
      <c r="L132" s="36">
        <f>SUMIFS(СВЦЭМ!$C$33:$C$776,СВЦЭМ!$A$33:$A$776,$A132,СВЦЭМ!$B$33:$B$776,L$119)+'СЕТ СН'!$I$9+СВЦЭМ!$D$10+'СЕТ СН'!$I$5-'СЕТ СН'!$I$17</f>
        <v>3410.1012552900002</v>
      </c>
      <c r="M132" s="36">
        <f>SUMIFS(СВЦЭМ!$C$33:$C$776,СВЦЭМ!$A$33:$A$776,$A132,СВЦЭМ!$B$33:$B$776,M$119)+'СЕТ СН'!$I$9+СВЦЭМ!$D$10+'СЕТ СН'!$I$5-'СЕТ СН'!$I$17</f>
        <v>3365.7706713400003</v>
      </c>
      <c r="N132" s="36">
        <f>SUMIFS(СВЦЭМ!$C$33:$C$776,СВЦЭМ!$A$33:$A$776,$A132,СВЦЭМ!$B$33:$B$776,N$119)+'СЕТ СН'!$I$9+СВЦЭМ!$D$10+'СЕТ СН'!$I$5-'СЕТ СН'!$I$17</f>
        <v>3325.76201722</v>
      </c>
      <c r="O132" s="36">
        <f>SUMIFS(СВЦЭМ!$C$33:$C$776,СВЦЭМ!$A$33:$A$776,$A132,СВЦЭМ!$B$33:$B$776,O$119)+'СЕТ СН'!$I$9+СВЦЭМ!$D$10+'СЕТ СН'!$I$5-'СЕТ СН'!$I$17</f>
        <v>3324.3465182899999</v>
      </c>
      <c r="P132" s="36">
        <f>SUMIFS(СВЦЭМ!$C$33:$C$776,СВЦЭМ!$A$33:$A$776,$A132,СВЦЭМ!$B$33:$B$776,P$119)+'СЕТ СН'!$I$9+СВЦЭМ!$D$10+'СЕТ СН'!$I$5-'СЕТ СН'!$I$17</f>
        <v>3317.5174314200003</v>
      </c>
      <c r="Q132" s="36">
        <f>SUMIFS(СВЦЭМ!$C$33:$C$776,СВЦЭМ!$A$33:$A$776,$A132,СВЦЭМ!$B$33:$B$776,Q$119)+'СЕТ СН'!$I$9+СВЦЭМ!$D$10+'СЕТ СН'!$I$5-'СЕТ СН'!$I$17</f>
        <v>3317.1918976300003</v>
      </c>
      <c r="R132" s="36">
        <f>SUMIFS(СВЦЭМ!$C$33:$C$776,СВЦЭМ!$A$33:$A$776,$A132,СВЦЭМ!$B$33:$B$776,R$119)+'СЕТ СН'!$I$9+СВЦЭМ!$D$10+'СЕТ СН'!$I$5-'СЕТ СН'!$I$17</f>
        <v>3315.2589973499998</v>
      </c>
      <c r="S132" s="36">
        <f>SUMIFS(СВЦЭМ!$C$33:$C$776,СВЦЭМ!$A$33:$A$776,$A132,СВЦЭМ!$B$33:$B$776,S$119)+'СЕТ СН'!$I$9+СВЦЭМ!$D$10+'СЕТ СН'!$I$5-'СЕТ СН'!$I$17</f>
        <v>3324.2857683800003</v>
      </c>
      <c r="T132" s="36">
        <f>SUMIFS(СВЦЭМ!$C$33:$C$776,СВЦЭМ!$A$33:$A$776,$A132,СВЦЭМ!$B$33:$B$776,T$119)+'СЕТ СН'!$I$9+СВЦЭМ!$D$10+'СЕТ СН'!$I$5-'СЕТ СН'!$I$17</f>
        <v>3328.6145494299999</v>
      </c>
      <c r="U132" s="36">
        <f>SUMIFS(СВЦЭМ!$C$33:$C$776,СВЦЭМ!$A$33:$A$776,$A132,СВЦЭМ!$B$33:$B$776,U$119)+'СЕТ СН'!$I$9+СВЦЭМ!$D$10+'СЕТ СН'!$I$5-'СЕТ СН'!$I$17</f>
        <v>3340.4154128099999</v>
      </c>
      <c r="V132" s="36">
        <f>SUMIFS(СВЦЭМ!$C$33:$C$776,СВЦЭМ!$A$33:$A$776,$A132,СВЦЭМ!$B$33:$B$776,V$119)+'СЕТ СН'!$I$9+СВЦЭМ!$D$10+'СЕТ СН'!$I$5-'СЕТ СН'!$I$17</f>
        <v>3361.4116407299998</v>
      </c>
      <c r="W132" s="36">
        <f>SUMIFS(СВЦЭМ!$C$33:$C$776,СВЦЭМ!$A$33:$A$776,$A132,СВЦЭМ!$B$33:$B$776,W$119)+'СЕТ СН'!$I$9+СВЦЭМ!$D$10+'СЕТ СН'!$I$5-'СЕТ СН'!$I$17</f>
        <v>3355.8741341099999</v>
      </c>
      <c r="X132" s="36">
        <f>SUMIFS(СВЦЭМ!$C$33:$C$776,СВЦЭМ!$A$33:$A$776,$A132,СВЦЭМ!$B$33:$B$776,X$119)+'СЕТ СН'!$I$9+СВЦЭМ!$D$10+'СЕТ СН'!$I$5-'СЕТ СН'!$I$17</f>
        <v>3332.38258279</v>
      </c>
      <c r="Y132" s="36">
        <f>SUMIFS(СВЦЭМ!$C$33:$C$776,СВЦЭМ!$A$33:$A$776,$A132,СВЦЭМ!$B$33:$B$776,Y$119)+'СЕТ СН'!$I$9+СВЦЭМ!$D$10+'СЕТ СН'!$I$5-'СЕТ СН'!$I$17</f>
        <v>3413.94974667</v>
      </c>
    </row>
    <row r="133" spans="1:25" ht="15.75" x14ac:dyDescent="0.2">
      <c r="A133" s="35">
        <f t="shared" si="3"/>
        <v>44088</v>
      </c>
      <c r="B133" s="36">
        <f>SUMIFS(СВЦЭМ!$C$33:$C$776,СВЦЭМ!$A$33:$A$776,$A133,СВЦЭМ!$B$33:$B$776,B$119)+'СЕТ СН'!$I$9+СВЦЭМ!$D$10+'СЕТ СН'!$I$5-'СЕТ СН'!$I$17</f>
        <v>3509.6849178900002</v>
      </c>
      <c r="C133" s="36">
        <f>SUMIFS(СВЦЭМ!$C$33:$C$776,СВЦЭМ!$A$33:$A$776,$A133,СВЦЭМ!$B$33:$B$776,C$119)+'СЕТ СН'!$I$9+СВЦЭМ!$D$10+'СЕТ СН'!$I$5-'СЕТ СН'!$I$17</f>
        <v>3549.3802849399999</v>
      </c>
      <c r="D133" s="36">
        <f>SUMIFS(СВЦЭМ!$C$33:$C$776,СВЦЭМ!$A$33:$A$776,$A133,СВЦЭМ!$B$33:$B$776,D$119)+'СЕТ СН'!$I$9+СВЦЭМ!$D$10+'СЕТ СН'!$I$5-'СЕТ СН'!$I$17</f>
        <v>3555.7863889600003</v>
      </c>
      <c r="E133" s="36">
        <f>SUMIFS(СВЦЭМ!$C$33:$C$776,СВЦЭМ!$A$33:$A$776,$A133,СВЦЭМ!$B$33:$B$776,E$119)+'СЕТ СН'!$I$9+СВЦЭМ!$D$10+'СЕТ СН'!$I$5-'СЕТ СН'!$I$17</f>
        <v>3553.5199656100003</v>
      </c>
      <c r="F133" s="36">
        <f>SUMIFS(СВЦЭМ!$C$33:$C$776,СВЦЭМ!$A$33:$A$776,$A133,СВЦЭМ!$B$33:$B$776,F$119)+'СЕТ СН'!$I$9+СВЦЭМ!$D$10+'СЕТ СН'!$I$5-'СЕТ СН'!$I$17</f>
        <v>3552.8271171800002</v>
      </c>
      <c r="G133" s="36">
        <f>SUMIFS(СВЦЭМ!$C$33:$C$776,СВЦЭМ!$A$33:$A$776,$A133,СВЦЭМ!$B$33:$B$776,G$119)+'СЕТ СН'!$I$9+СВЦЭМ!$D$10+'СЕТ СН'!$I$5-'СЕТ СН'!$I$17</f>
        <v>3556.5065691899999</v>
      </c>
      <c r="H133" s="36">
        <f>SUMIFS(СВЦЭМ!$C$33:$C$776,СВЦЭМ!$A$33:$A$776,$A133,СВЦЭМ!$B$33:$B$776,H$119)+'СЕТ СН'!$I$9+СВЦЭМ!$D$10+'СЕТ СН'!$I$5-'СЕТ СН'!$I$17</f>
        <v>3596.30028395</v>
      </c>
      <c r="I133" s="36">
        <f>SUMIFS(СВЦЭМ!$C$33:$C$776,СВЦЭМ!$A$33:$A$776,$A133,СВЦЭМ!$B$33:$B$776,I$119)+'СЕТ СН'!$I$9+СВЦЭМ!$D$10+'СЕТ СН'!$I$5-'СЕТ СН'!$I$17</f>
        <v>3576.8108647399999</v>
      </c>
      <c r="J133" s="36">
        <f>SUMIFS(СВЦЭМ!$C$33:$C$776,СВЦЭМ!$A$33:$A$776,$A133,СВЦЭМ!$B$33:$B$776,J$119)+'СЕТ СН'!$I$9+СВЦЭМ!$D$10+'СЕТ СН'!$I$5-'СЕТ СН'!$I$17</f>
        <v>3533.7977451199999</v>
      </c>
      <c r="K133" s="36">
        <f>SUMIFS(СВЦЭМ!$C$33:$C$776,СВЦЭМ!$A$33:$A$776,$A133,СВЦЭМ!$B$33:$B$776,K$119)+'СЕТ СН'!$I$9+СВЦЭМ!$D$10+'СЕТ СН'!$I$5-'СЕТ СН'!$I$17</f>
        <v>3505.6040377600002</v>
      </c>
      <c r="L133" s="36">
        <f>SUMIFS(СВЦЭМ!$C$33:$C$776,СВЦЭМ!$A$33:$A$776,$A133,СВЦЭМ!$B$33:$B$776,L$119)+'СЕТ СН'!$I$9+СВЦЭМ!$D$10+'СЕТ СН'!$I$5-'СЕТ СН'!$I$17</f>
        <v>3493.5981597600003</v>
      </c>
      <c r="M133" s="36">
        <f>SUMIFS(СВЦЭМ!$C$33:$C$776,СВЦЭМ!$A$33:$A$776,$A133,СВЦЭМ!$B$33:$B$776,M$119)+'СЕТ СН'!$I$9+СВЦЭМ!$D$10+'СЕТ СН'!$I$5-'СЕТ СН'!$I$17</f>
        <v>3435.08966302</v>
      </c>
      <c r="N133" s="36">
        <f>SUMIFS(СВЦЭМ!$C$33:$C$776,СВЦЭМ!$A$33:$A$776,$A133,СВЦЭМ!$B$33:$B$776,N$119)+'СЕТ СН'!$I$9+СВЦЭМ!$D$10+'СЕТ СН'!$I$5-'СЕТ СН'!$I$17</f>
        <v>3388.61450982</v>
      </c>
      <c r="O133" s="36">
        <f>SUMIFS(СВЦЭМ!$C$33:$C$776,СВЦЭМ!$A$33:$A$776,$A133,СВЦЭМ!$B$33:$B$776,O$119)+'СЕТ СН'!$I$9+СВЦЭМ!$D$10+'СЕТ СН'!$I$5-'СЕТ СН'!$I$17</f>
        <v>3384.9310992599999</v>
      </c>
      <c r="P133" s="36">
        <f>SUMIFS(СВЦЭМ!$C$33:$C$776,СВЦЭМ!$A$33:$A$776,$A133,СВЦЭМ!$B$33:$B$776,P$119)+'СЕТ СН'!$I$9+СВЦЭМ!$D$10+'СЕТ СН'!$I$5-'СЕТ СН'!$I$17</f>
        <v>3387.3716669999999</v>
      </c>
      <c r="Q133" s="36">
        <f>SUMIFS(СВЦЭМ!$C$33:$C$776,СВЦЭМ!$A$33:$A$776,$A133,СВЦЭМ!$B$33:$B$776,Q$119)+'СЕТ СН'!$I$9+СВЦЭМ!$D$10+'СЕТ СН'!$I$5-'СЕТ СН'!$I$17</f>
        <v>3392.0993353399999</v>
      </c>
      <c r="R133" s="36">
        <f>SUMIFS(СВЦЭМ!$C$33:$C$776,СВЦЭМ!$A$33:$A$776,$A133,СВЦЭМ!$B$33:$B$776,R$119)+'СЕТ СН'!$I$9+СВЦЭМ!$D$10+'СЕТ СН'!$I$5-'СЕТ СН'!$I$17</f>
        <v>3375.0470733900002</v>
      </c>
      <c r="S133" s="36">
        <f>SUMIFS(СВЦЭМ!$C$33:$C$776,СВЦЭМ!$A$33:$A$776,$A133,СВЦЭМ!$B$33:$B$776,S$119)+'СЕТ СН'!$I$9+СВЦЭМ!$D$10+'СЕТ СН'!$I$5-'СЕТ СН'!$I$17</f>
        <v>3378.9221523900001</v>
      </c>
      <c r="T133" s="36">
        <f>SUMIFS(СВЦЭМ!$C$33:$C$776,СВЦЭМ!$A$33:$A$776,$A133,СВЦЭМ!$B$33:$B$776,T$119)+'СЕТ СН'!$I$9+СВЦЭМ!$D$10+'СЕТ СН'!$I$5-'СЕТ СН'!$I$17</f>
        <v>3376.1755926400001</v>
      </c>
      <c r="U133" s="36">
        <f>SUMIFS(СВЦЭМ!$C$33:$C$776,СВЦЭМ!$A$33:$A$776,$A133,СВЦЭМ!$B$33:$B$776,U$119)+'СЕТ СН'!$I$9+СВЦЭМ!$D$10+'СЕТ СН'!$I$5-'СЕТ СН'!$I$17</f>
        <v>3357.14849804</v>
      </c>
      <c r="V133" s="36">
        <f>SUMIFS(СВЦЭМ!$C$33:$C$776,СВЦЭМ!$A$33:$A$776,$A133,СВЦЭМ!$B$33:$B$776,V$119)+'СЕТ СН'!$I$9+СВЦЭМ!$D$10+'СЕТ СН'!$I$5-'СЕТ СН'!$I$17</f>
        <v>3352.35249389</v>
      </c>
      <c r="W133" s="36">
        <f>SUMIFS(СВЦЭМ!$C$33:$C$776,СВЦЭМ!$A$33:$A$776,$A133,СВЦЭМ!$B$33:$B$776,W$119)+'СЕТ СН'!$I$9+СВЦЭМ!$D$10+'СЕТ СН'!$I$5-'СЕТ СН'!$I$17</f>
        <v>3363.7951700000003</v>
      </c>
      <c r="X133" s="36">
        <f>SUMIFS(СВЦЭМ!$C$33:$C$776,СВЦЭМ!$A$33:$A$776,$A133,СВЦЭМ!$B$33:$B$776,X$119)+'СЕТ СН'!$I$9+СВЦЭМ!$D$10+'СЕТ СН'!$I$5-'СЕТ СН'!$I$17</f>
        <v>3387.9060988199999</v>
      </c>
      <c r="Y133" s="36">
        <f>SUMIFS(СВЦЭМ!$C$33:$C$776,СВЦЭМ!$A$33:$A$776,$A133,СВЦЭМ!$B$33:$B$776,Y$119)+'СЕТ СН'!$I$9+СВЦЭМ!$D$10+'СЕТ СН'!$I$5-'СЕТ СН'!$I$17</f>
        <v>3497.32779028</v>
      </c>
    </row>
    <row r="134" spans="1:25" ht="15.75" x14ac:dyDescent="0.2">
      <c r="A134" s="35">
        <f t="shared" si="3"/>
        <v>44089</v>
      </c>
      <c r="B134" s="36">
        <f>SUMIFS(СВЦЭМ!$C$33:$C$776,СВЦЭМ!$A$33:$A$776,$A134,СВЦЭМ!$B$33:$B$776,B$119)+'СЕТ СН'!$I$9+СВЦЭМ!$D$10+'СЕТ СН'!$I$5-'СЕТ СН'!$I$17</f>
        <v>3536.2266226700003</v>
      </c>
      <c r="C134" s="36">
        <f>SUMIFS(СВЦЭМ!$C$33:$C$776,СВЦЭМ!$A$33:$A$776,$A134,СВЦЭМ!$B$33:$B$776,C$119)+'СЕТ СН'!$I$9+СВЦЭМ!$D$10+'СЕТ СН'!$I$5-'СЕТ СН'!$I$17</f>
        <v>3550.17985843</v>
      </c>
      <c r="D134" s="36">
        <f>SUMIFS(СВЦЭМ!$C$33:$C$776,СВЦЭМ!$A$33:$A$776,$A134,СВЦЭМ!$B$33:$B$776,D$119)+'СЕТ СН'!$I$9+СВЦЭМ!$D$10+'СЕТ СН'!$I$5-'СЕТ СН'!$I$17</f>
        <v>3576.63758491</v>
      </c>
      <c r="E134" s="36">
        <f>SUMIFS(СВЦЭМ!$C$33:$C$776,СВЦЭМ!$A$33:$A$776,$A134,СВЦЭМ!$B$33:$B$776,E$119)+'СЕТ СН'!$I$9+СВЦЭМ!$D$10+'СЕТ СН'!$I$5-'СЕТ СН'!$I$17</f>
        <v>3578.3100219400003</v>
      </c>
      <c r="F134" s="36">
        <f>SUMIFS(СВЦЭМ!$C$33:$C$776,СВЦЭМ!$A$33:$A$776,$A134,СВЦЭМ!$B$33:$B$776,F$119)+'СЕТ СН'!$I$9+СВЦЭМ!$D$10+'СЕТ СН'!$I$5-'СЕТ СН'!$I$17</f>
        <v>3576.82527871</v>
      </c>
      <c r="G134" s="36">
        <f>SUMIFS(СВЦЭМ!$C$33:$C$776,СВЦЭМ!$A$33:$A$776,$A134,СВЦЭМ!$B$33:$B$776,G$119)+'СЕТ СН'!$I$9+СВЦЭМ!$D$10+'СЕТ СН'!$I$5-'СЕТ СН'!$I$17</f>
        <v>3566.9911357400001</v>
      </c>
      <c r="H134" s="36">
        <f>SUMIFS(СВЦЭМ!$C$33:$C$776,СВЦЭМ!$A$33:$A$776,$A134,СВЦЭМ!$B$33:$B$776,H$119)+'СЕТ СН'!$I$9+СВЦЭМ!$D$10+'СЕТ СН'!$I$5-'СЕТ СН'!$I$17</f>
        <v>3522.4896001100001</v>
      </c>
      <c r="I134" s="36">
        <f>SUMIFS(СВЦЭМ!$C$33:$C$776,СВЦЭМ!$A$33:$A$776,$A134,СВЦЭМ!$B$33:$B$776,I$119)+'СЕТ СН'!$I$9+СВЦЭМ!$D$10+'СЕТ СН'!$I$5-'СЕТ СН'!$I$17</f>
        <v>3510.6314232899999</v>
      </c>
      <c r="J134" s="36">
        <f>SUMIFS(СВЦЭМ!$C$33:$C$776,СВЦЭМ!$A$33:$A$776,$A134,СВЦЭМ!$B$33:$B$776,J$119)+'СЕТ СН'!$I$9+СВЦЭМ!$D$10+'СЕТ СН'!$I$5-'СЕТ СН'!$I$17</f>
        <v>3460.0388022100001</v>
      </c>
      <c r="K134" s="36">
        <f>SUMIFS(СВЦЭМ!$C$33:$C$776,СВЦЭМ!$A$33:$A$776,$A134,СВЦЭМ!$B$33:$B$776,K$119)+'СЕТ СН'!$I$9+СВЦЭМ!$D$10+'СЕТ СН'!$I$5-'СЕТ СН'!$I$17</f>
        <v>3423.4546181200003</v>
      </c>
      <c r="L134" s="36">
        <f>SUMIFS(СВЦЭМ!$C$33:$C$776,СВЦЭМ!$A$33:$A$776,$A134,СВЦЭМ!$B$33:$B$776,L$119)+'СЕТ СН'!$I$9+СВЦЭМ!$D$10+'СЕТ СН'!$I$5-'СЕТ СН'!$I$17</f>
        <v>3429.6917283399998</v>
      </c>
      <c r="M134" s="36">
        <f>SUMIFS(СВЦЭМ!$C$33:$C$776,СВЦЭМ!$A$33:$A$776,$A134,СВЦЭМ!$B$33:$B$776,M$119)+'СЕТ СН'!$I$9+СВЦЭМ!$D$10+'СЕТ СН'!$I$5-'СЕТ СН'!$I$17</f>
        <v>3405.16785106</v>
      </c>
      <c r="N134" s="36">
        <f>SUMIFS(СВЦЭМ!$C$33:$C$776,СВЦЭМ!$A$33:$A$776,$A134,СВЦЭМ!$B$33:$B$776,N$119)+'СЕТ СН'!$I$9+СВЦЭМ!$D$10+'СЕТ СН'!$I$5-'СЕТ СН'!$I$17</f>
        <v>3365.9218073500001</v>
      </c>
      <c r="O134" s="36">
        <f>SUMIFS(СВЦЭМ!$C$33:$C$776,СВЦЭМ!$A$33:$A$776,$A134,СВЦЭМ!$B$33:$B$776,O$119)+'СЕТ СН'!$I$9+СВЦЭМ!$D$10+'СЕТ СН'!$I$5-'СЕТ СН'!$I$17</f>
        <v>3342.2500251199999</v>
      </c>
      <c r="P134" s="36">
        <f>SUMIFS(СВЦЭМ!$C$33:$C$776,СВЦЭМ!$A$33:$A$776,$A134,СВЦЭМ!$B$33:$B$776,P$119)+'СЕТ СН'!$I$9+СВЦЭМ!$D$10+'СЕТ СН'!$I$5-'СЕТ СН'!$I$17</f>
        <v>3344.7200910400002</v>
      </c>
      <c r="Q134" s="36">
        <f>SUMIFS(СВЦЭМ!$C$33:$C$776,СВЦЭМ!$A$33:$A$776,$A134,СВЦЭМ!$B$33:$B$776,Q$119)+'СЕТ СН'!$I$9+СВЦЭМ!$D$10+'СЕТ СН'!$I$5-'СЕТ СН'!$I$17</f>
        <v>3347.2084293799999</v>
      </c>
      <c r="R134" s="36">
        <f>SUMIFS(СВЦЭМ!$C$33:$C$776,СВЦЭМ!$A$33:$A$776,$A134,СВЦЭМ!$B$33:$B$776,R$119)+'СЕТ СН'!$I$9+СВЦЭМ!$D$10+'СЕТ СН'!$I$5-'СЕТ СН'!$I$17</f>
        <v>3340.2434630400003</v>
      </c>
      <c r="S134" s="36">
        <f>SUMIFS(СВЦЭМ!$C$33:$C$776,СВЦЭМ!$A$33:$A$776,$A134,СВЦЭМ!$B$33:$B$776,S$119)+'СЕТ СН'!$I$9+СВЦЭМ!$D$10+'СЕТ СН'!$I$5-'СЕТ СН'!$I$17</f>
        <v>3345.5605638900001</v>
      </c>
      <c r="T134" s="36">
        <f>SUMIFS(СВЦЭМ!$C$33:$C$776,СВЦЭМ!$A$33:$A$776,$A134,СВЦЭМ!$B$33:$B$776,T$119)+'СЕТ СН'!$I$9+СВЦЭМ!$D$10+'СЕТ СН'!$I$5-'СЕТ СН'!$I$17</f>
        <v>3325.4335169699998</v>
      </c>
      <c r="U134" s="36">
        <f>SUMIFS(СВЦЭМ!$C$33:$C$776,СВЦЭМ!$A$33:$A$776,$A134,СВЦЭМ!$B$33:$B$776,U$119)+'СЕТ СН'!$I$9+СВЦЭМ!$D$10+'СЕТ СН'!$I$5-'СЕТ СН'!$I$17</f>
        <v>3306.8344154199999</v>
      </c>
      <c r="V134" s="36">
        <f>SUMIFS(СВЦЭМ!$C$33:$C$776,СВЦЭМ!$A$33:$A$776,$A134,СВЦЭМ!$B$33:$B$776,V$119)+'СЕТ СН'!$I$9+СВЦЭМ!$D$10+'СЕТ СН'!$I$5-'СЕТ СН'!$I$17</f>
        <v>3315.6225740700002</v>
      </c>
      <c r="W134" s="36">
        <f>SUMIFS(СВЦЭМ!$C$33:$C$776,СВЦЭМ!$A$33:$A$776,$A134,СВЦЭМ!$B$33:$B$776,W$119)+'СЕТ СН'!$I$9+СВЦЭМ!$D$10+'СЕТ СН'!$I$5-'СЕТ СН'!$I$17</f>
        <v>3320.0361227900003</v>
      </c>
      <c r="X134" s="36">
        <f>SUMIFS(СВЦЭМ!$C$33:$C$776,СВЦЭМ!$A$33:$A$776,$A134,СВЦЭМ!$B$33:$B$776,X$119)+'СЕТ СН'!$I$9+СВЦЭМ!$D$10+'СЕТ СН'!$I$5-'СЕТ СН'!$I$17</f>
        <v>3352.8075729299999</v>
      </c>
      <c r="Y134" s="36">
        <f>SUMIFS(СВЦЭМ!$C$33:$C$776,СВЦЭМ!$A$33:$A$776,$A134,СВЦЭМ!$B$33:$B$776,Y$119)+'СЕТ СН'!$I$9+СВЦЭМ!$D$10+'СЕТ СН'!$I$5-'СЕТ СН'!$I$17</f>
        <v>3445.0440419300003</v>
      </c>
    </row>
    <row r="135" spans="1:25" ht="15.75" x14ac:dyDescent="0.2">
      <c r="A135" s="35">
        <f t="shared" si="3"/>
        <v>44090</v>
      </c>
      <c r="B135" s="36">
        <f>SUMIFS(СВЦЭМ!$C$33:$C$776,СВЦЭМ!$A$33:$A$776,$A135,СВЦЭМ!$B$33:$B$776,B$119)+'СЕТ СН'!$I$9+СВЦЭМ!$D$10+'СЕТ СН'!$I$5-'СЕТ СН'!$I$17</f>
        <v>3518.69361544</v>
      </c>
      <c r="C135" s="36">
        <f>SUMIFS(СВЦЭМ!$C$33:$C$776,СВЦЭМ!$A$33:$A$776,$A135,СВЦЭМ!$B$33:$B$776,C$119)+'СЕТ СН'!$I$9+СВЦЭМ!$D$10+'СЕТ СН'!$I$5-'СЕТ СН'!$I$17</f>
        <v>3546.0033066999999</v>
      </c>
      <c r="D135" s="36">
        <f>SUMIFS(СВЦЭМ!$C$33:$C$776,СВЦЭМ!$A$33:$A$776,$A135,СВЦЭМ!$B$33:$B$776,D$119)+'СЕТ СН'!$I$9+СВЦЭМ!$D$10+'СЕТ СН'!$I$5-'СЕТ СН'!$I$17</f>
        <v>3576.2049248100002</v>
      </c>
      <c r="E135" s="36">
        <f>SUMIFS(СВЦЭМ!$C$33:$C$776,СВЦЭМ!$A$33:$A$776,$A135,СВЦЭМ!$B$33:$B$776,E$119)+'СЕТ СН'!$I$9+СВЦЭМ!$D$10+'СЕТ СН'!$I$5-'СЕТ СН'!$I$17</f>
        <v>3586.29618123</v>
      </c>
      <c r="F135" s="36">
        <f>SUMIFS(СВЦЭМ!$C$33:$C$776,СВЦЭМ!$A$33:$A$776,$A135,СВЦЭМ!$B$33:$B$776,F$119)+'СЕТ СН'!$I$9+СВЦЭМ!$D$10+'СЕТ СН'!$I$5-'СЕТ СН'!$I$17</f>
        <v>3605.76609792</v>
      </c>
      <c r="G135" s="36">
        <f>SUMIFS(СВЦЭМ!$C$33:$C$776,СВЦЭМ!$A$33:$A$776,$A135,СВЦЭМ!$B$33:$B$776,G$119)+'СЕТ СН'!$I$9+СВЦЭМ!$D$10+'СЕТ СН'!$I$5-'СЕТ СН'!$I$17</f>
        <v>3594.1249456800001</v>
      </c>
      <c r="H135" s="36">
        <f>SUMIFS(СВЦЭМ!$C$33:$C$776,СВЦЭМ!$A$33:$A$776,$A135,СВЦЭМ!$B$33:$B$776,H$119)+'СЕТ СН'!$I$9+СВЦЭМ!$D$10+'СЕТ СН'!$I$5-'СЕТ СН'!$I$17</f>
        <v>3532.3360366100001</v>
      </c>
      <c r="I135" s="36">
        <f>SUMIFS(СВЦЭМ!$C$33:$C$776,СВЦЭМ!$A$33:$A$776,$A135,СВЦЭМ!$B$33:$B$776,I$119)+'СЕТ СН'!$I$9+СВЦЭМ!$D$10+'СЕТ СН'!$I$5-'СЕТ СН'!$I$17</f>
        <v>3466.5926908400002</v>
      </c>
      <c r="J135" s="36">
        <f>SUMIFS(СВЦЭМ!$C$33:$C$776,СВЦЭМ!$A$33:$A$776,$A135,СВЦЭМ!$B$33:$B$776,J$119)+'СЕТ СН'!$I$9+СВЦЭМ!$D$10+'СЕТ СН'!$I$5-'СЕТ СН'!$I$17</f>
        <v>3438.2626177500001</v>
      </c>
      <c r="K135" s="36">
        <f>SUMIFS(СВЦЭМ!$C$33:$C$776,СВЦЭМ!$A$33:$A$776,$A135,СВЦЭМ!$B$33:$B$776,K$119)+'СЕТ СН'!$I$9+СВЦЭМ!$D$10+'СЕТ СН'!$I$5-'СЕТ СН'!$I$17</f>
        <v>3437.6263809800002</v>
      </c>
      <c r="L135" s="36">
        <f>SUMIFS(СВЦЭМ!$C$33:$C$776,СВЦЭМ!$A$33:$A$776,$A135,СВЦЭМ!$B$33:$B$776,L$119)+'СЕТ СН'!$I$9+СВЦЭМ!$D$10+'СЕТ СН'!$I$5-'СЕТ СН'!$I$17</f>
        <v>3421.6892959900001</v>
      </c>
      <c r="M135" s="36">
        <f>SUMIFS(СВЦЭМ!$C$33:$C$776,СВЦЭМ!$A$33:$A$776,$A135,СВЦЭМ!$B$33:$B$776,M$119)+'СЕТ СН'!$I$9+СВЦЭМ!$D$10+'СЕТ СН'!$I$5-'СЕТ СН'!$I$17</f>
        <v>3385.5570205499998</v>
      </c>
      <c r="N135" s="36">
        <f>SUMIFS(СВЦЭМ!$C$33:$C$776,СВЦЭМ!$A$33:$A$776,$A135,СВЦЭМ!$B$33:$B$776,N$119)+'СЕТ СН'!$I$9+СВЦЭМ!$D$10+'СЕТ СН'!$I$5-'СЕТ СН'!$I$17</f>
        <v>3337.9935683399999</v>
      </c>
      <c r="O135" s="36">
        <f>SUMIFS(СВЦЭМ!$C$33:$C$776,СВЦЭМ!$A$33:$A$776,$A135,СВЦЭМ!$B$33:$B$776,O$119)+'СЕТ СН'!$I$9+СВЦЭМ!$D$10+'СЕТ СН'!$I$5-'СЕТ СН'!$I$17</f>
        <v>3322.7785635300002</v>
      </c>
      <c r="P135" s="36">
        <f>SUMIFS(СВЦЭМ!$C$33:$C$776,СВЦЭМ!$A$33:$A$776,$A135,СВЦЭМ!$B$33:$B$776,P$119)+'СЕТ СН'!$I$9+СВЦЭМ!$D$10+'СЕТ СН'!$I$5-'СЕТ СН'!$I$17</f>
        <v>3324.4394821000001</v>
      </c>
      <c r="Q135" s="36">
        <f>SUMIFS(СВЦЭМ!$C$33:$C$776,СВЦЭМ!$A$33:$A$776,$A135,СВЦЭМ!$B$33:$B$776,Q$119)+'СЕТ СН'!$I$9+СВЦЭМ!$D$10+'СЕТ СН'!$I$5-'СЕТ СН'!$I$17</f>
        <v>3317.7987708000001</v>
      </c>
      <c r="R135" s="36">
        <f>SUMIFS(СВЦЭМ!$C$33:$C$776,СВЦЭМ!$A$33:$A$776,$A135,СВЦЭМ!$B$33:$B$776,R$119)+'СЕТ СН'!$I$9+СВЦЭМ!$D$10+'СЕТ СН'!$I$5-'СЕТ СН'!$I$17</f>
        <v>3317.9815091199998</v>
      </c>
      <c r="S135" s="36">
        <f>SUMIFS(СВЦЭМ!$C$33:$C$776,СВЦЭМ!$A$33:$A$776,$A135,СВЦЭМ!$B$33:$B$776,S$119)+'СЕТ СН'!$I$9+СВЦЭМ!$D$10+'СЕТ СН'!$I$5-'СЕТ СН'!$I$17</f>
        <v>3315.4615728399999</v>
      </c>
      <c r="T135" s="36">
        <f>SUMIFS(СВЦЭМ!$C$33:$C$776,СВЦЭМ!$A$33:$A$776,$A135,СВЦЭМ!$B$33:$B$776,T$119)+'СЕТ СН'!$I$9+СВЦЭМ!$D$10+'СЕТ СН'!$I$5-'СЕТ СН'!$I$17</f>
        <v>3311.4125604800001</v>
      </c>
      <c r="U135" s="36">
        <f>SUMIFS(СВЦЭМ!$C$33:$C$776,СВЦЭМ!$A$33:$A$776,$A135,СВЦЭМ!$B$33:$B$776,U$119)+'СЕТ СН'!$I$9+СВЦЭМ!$D$10+'СЕТ СН'!$I$5-'СЕТ СН'!$I$17</f>
        <v>3307.8795584600002</v>
      </c>
      <c r="V135" s="36">
        <f>SUMIFS(СВЦЭМ!$C$33:$C$776,СВЦЭМ!$A$33:$A$776,$A135,СВЦЭМ!$B$33:$B$776,V$119)+'СЕТ СН'!$I$9+СВЦЭМ!$D$10+'СЕТ СН'!$I$5-'СЕТ СН'!$I$17</f>
        <v>3316.09130301</v>
      </c>
      <c r="W135" s="36">
        <f>SUMIFS(СВЦЭМ!$C$33:$C$776,СВЦЭМ!$A$33:$A$776,$A135,СВЦЭМ!$B$33:$B$776,W$119)+'СЕТ СН'!$I$9+СВЦЭМ!$D$10+'СЕТ СН'!$I$5-'СЕТ СН'!$I$17</f>
        <v>3306.7394249500003</v>
      </c>
      <c r="X135" s="36">
        <f>SUMIFS(СВЦЭМ!$C$33:$C$776,СВЦЭМ!$A$33:$A$776,$A135,СВЦЭМ!$B$33:$B$776,X$119)+'СЕТ СН'!$I$9+СВЦЭМ!$D$10+'СЕТ СН'!$I$5-'СЕТ СН'!$I$17</f>
        <v>3338.6216749099999</v>
      </c>
      <c r="Y135" s="36">
        <f>SUMIFS(СВЦЭМ!$C$33:$C$776,СВЦЭМ!$A$33:$A$776,$A135,СВЦЭМ!$B$33:$B$776,Y$119)+'СЕТ СН'!$I$9+СВЦЭМ!$D$10+'СЕТ СН'!$I$5-'СЕТ СН'!$I$17</f>
        <v>3426.8163704899998</v>
      </c>
    </row>
    <row r="136" spans="1:25" ht="15.75" x14ac:dyDescent="0.2">
      <c r="A136" s="35">
        <f t="shared" si="3"/>
        <v>44091</v>
      </c>
      <c r="B136" s="36">
        <f>SUMIFS(СВЦЭМ!$C$33:$C$776,СВЦЭМ!$A$33:$A$776,$A136,СВЦЭМ!$B$33:$B$776,B$119)+'СЕТ СН'!$I$9+СВЦЭМ!$D$10+'СЕТ СН'!$I$5-'СЕТ СН'!$I$17</f>
        <v>3536.2644896400002</v>
      </c>
      <c r="C136" s="36">
        <f>SUMIFS(СВЦЭМ!$C$33:$C$776,СВЦЭМ!$A$33:$A$776,$A136,СВЦЭМ!$B$33:$B$776,C$119)+'СЕТ СН'!$I$9+СВЦЭМ!$D$10+'СЕТ СН'!$I$5-'СЕТ СН'!$I$17</f>
        <v>3571.8655634000002</v>
      </c>
      <c r="D136" s="36">
        <f>SUMIFS(СВЦЭМ!$C$33:$C$776,СВЦЭМ!$A$33:$A$776,$A136,СВЦЭМ!$B$33:$B$776,D$119)+'СЕТ СН'!$I$9+СВЦЭМ!$D$10+'СЕТ СН'!$I$5-'СЕТ СН'!$I$17</f>
        <v>3597.4076465600001</v>
      </c>
      <c r="E136" s="36">
        <f>SUMIFS(СВЦЭМ!$C$33:$C$776,СВЦЭМ!$A$33:$A$776,$A136,СВЦЭМ!$B$33:$B$776,E$119)+'СЕТ СН'!$I$9+СВЦЭМ!$D$10+'СЕТ СН'!$I$5-'СЕТ СН'!$I$17</f>
        <v>3606.8650270200001</v>
      </c>
      <c r="F136" s="36">
        <f>SUMIFS(СВЦЭМ!$C$33:$C$776,СВЦЭМ!$A$33:$A$776,$A136,СВЦЭМ!$B$33:$B$776,F$119)+'СЕТ СН'!$I$9+СВЦЭМ!$D$10+'СЕТ СН'!$I$5-'СЕТ СН'!$I$17</f>
        <v>3614.4718113099998</v>
      </c>
      <c r="G136" s="36">
        <f>SUMIFS(СВЦЭМ!$C$33:$C$776,СВЦЭМ!$A$33:$A$776,$A136,СВЦЭМ!$B$33:$B$776,G$119)+'СЕТ СН'!$I$9+СВЦЭМ!$D$10+'СЕТ СН'!$I$5-'СЕТ СН'!$I$17</f>
        <v>3597.2870716699999</v>
      </c>
      <c r="H136" s="36">
        <f>SUMIFS(СВЦЭМ!$C$33:$C$776,СВЦЭМ!$A$33:$A$776,$A136,СВЦЭМ!$B$33:$B$776,H$119)+'СЕТ СН'!$I$9+СВЦЭМ!$D$10+'СЕТ СН'!$I$5-'СЕТ СН'!$I$17</f>
        <v>3538.8505032500002</v>
      </c>
      <c r="I136" s="36">
        <f>SUMIFS(СВЦЭМ!$C$33:$C$776,СВЦЭМ!$A$33:$A$776,$A136,СВЦЭМ!$B$33:$B$776,I$119)+'СЕТ СН'!$I$9+СВЦЭМ!$D$10+'СЕТ СН'!$I$5-'СЕТ СН'!$I$17</f>
        <v>3473.5484505899999</v>
      </c>
      <c r="J136" s="36">
        <f>SUMIFS(СВЦЭМ!$C$33:$C$776,СВЦЭМ!$A$33:$A$776,$A136,СВЦЭМ!$B$33:$B$776,J$119)+'СЕТ СН'!$I$9+СВЦЭМ!$D$10+'СЕТ СН'!$I$5-'СЕТ СН'!$I$17</f>
        <v>3432.5883136900002</v>
      </c>
      <c r="K136" s="36">
        <f>SUMIFS(СВЦЭМ!$C$33:$C$776,СВЦЭМ!$A$33:$A$776,$A136,СВЦЭМ!$B$33:$B$776,K$119)+'СЕТ СН'!$I$9+СВЦЭМ!$D$10+'СЕТ СН'!$I$5-'СЕТ СН'!$I$17</f>
        <v>3405.8341782400003</v>
      </c>
      <c r="L136" s="36">
        <f>SUMIFS(СВЦЭМ!$C$33:$C$776,СВЦЭМ!$A$33:$A$776,$A136,СВЦЭМ!$B$33:$B$776,L$119)+'СЕТ СН'!$I$9+СВЦЭМ!$D$10+'СЕТ СН'!$I$5-'СЕТ СН'!$I$17</f>
        <v>3417.9775473899999</v>
      </c>
      <c r="M136" s="36">
        <f>SUMIFS(СВЦЭМ!$C$33:$C$776,СВЦЭМ!$A$33:$A$776,$A136,СВЦЭМ!$B$33:$B$776,M$119)+'СЕТ СН'!$I$9+СВЦЭМ!$D$10+'СЕТ СН'!$I$5-'СЕТ СН'!$I$17</f>
        <v>3376.6027052500003</v>
      </c>
      <c r="N136" s="36">
        <f>SUMIFS(СВЦЭМ!$C$33:$C$776,СВЦЭМ!$A$33:$A$776,$A136,СВЦЭМ!$B$33:$B$776,N$119)+'СЕТ СН'!$I$9+СВЦЭМ!$D$10+'СЕТ СН'!$I$5-'СЕТ СН'!$I$17</f>
        <v>3330.9986000500003</v>
      </c>
      <c r="O136" s="36">
        <f>SUMIFS(СВЦЭМ!$C$33:$C$776,СВЦЭМ!$A$33:$A$776,$A136,СВЦЭМ!$B$33:$B$776,O$119)+'СЕТ СН'!$I$9+СВЦЭМ!$D$10+'СЕТ СН'!$I$5-'СЕТ СН'!$I$17</f>
        <v>3310.5259223000003</v>
      </c>
      <c r="P136" s="36">
        <f>SUMIFS(СВЦЭМ!$C$33:$C$776,СВЦЭМ!$A$33:$A$776,$A136,СВЦЭМ!$B$33:$B$776,P$119)+'СЕТ СН'!$I$9+СВЦЭМ!$D$10+'СЕТ СН'!$I$5-'СЕТ СН'!$I$17</f>
        <v>3311.2511415500003</v>
      </c>
      <c r="Q136" s="36">
        <f>SUMIFS(СВЦЭМ!$C$33:$C$776,СВЦЭМ!$A$33:$A$776,$A136,СВЦЭМ!$B$33:$B$776,Q$119)+'СЕТ СН'!$I$9+СВЦЭМ!$D$10+'СЕТ СН'!$I$5-'СЕТ СН'!$I$17</f>
        <v>3311.43967019</v>
      </c>
      <c r="R136" s="36">
        <f>SUMIFS(СВЦЭМ!$C$33:$C$776,СВЦЭМ!$A$33:$A$776,$A136,СВЦЭМ!$B$33:$B$776,R$119)+'СЕТ СН'!$I$9+СВЦЭМ!$D$10+'СЕТ СН'!$I$5-'СЕТ СН'!$I$17</f>
        <v>3314.6826888200003</v>
      </c>
      <c r="S136" s="36">
        <f>SUMIFS(СВЦЭМ!$C$33:$C$776,СВЦЭМ!$A$33:$A$776,$A136,СВЦЭМ!$B$33:$B$776,S$119)+'СЕТ СН'!$I$9+СВЦЭМ!$D$10+'СЕТ СН'!$I$5-'СЕТ СН'!$I$17</f>
        <v>3307.73889108</v>
      </c>
      <c r="T136" s="36">
        <f>SUMIFS(СВЦЭМ!$C$33:$C$776,СВЦЭМ!$A$33:$A$776,$A136,СВЦЭМ!$B$33:$B$776,T$119)+'СЕТ СН'!$I$9+СВЦЭМ!$D$10+'СЕТ СН'!$I$5-'СЕТ СН'!$I$17</f>
        <v>3297.7572800899998</v>
      </c>
      <c r="U136" s="36">
        <f>SUMIFS(СВЦЭМ!$C$33:$C$776,СВЦЭМ!$A$33:$A$776,$A136,СВЦЭМ!$B$33:$B$776,U$119)+'СЕТ СН'!$I$9+СВЦЭМ!$D$10+'СЕТ СН'!$I$5-'СЕТ СН'!$I$17</f>
        <v>3293.2774747000003</v>
      </c>
      <c r="V136" s="36">
        <f>SUMIFS(СВЦЭМ!$C$33:$C$776,СВЦЭМ!$A$33:$A$776,$A136,СВЦЭМ!$B$33:$B$776,V$119)+'СЕТ СН'!$I$9+СВЦЭМ!$D$10+'СЕТ СН'!$I$5-'СЕТ СН'!$I$17</f>
        <v>3305.8329300300002</v>
      </c>
      <c r="W136" s="36">
        <f>SUMIFS(СВЦЭМ!$C$33:$C$776,СВЦЭМ!$A$33:$A$776,$A136,СВЦЭМ!$B$33:$B$776,W$119)+'СЕТ СН'!$I$9+СВЦЭМ!$D$10+'СЕТ СН'!$I$5-'СЕТ СН'!$I$17</f>
        <v>3291.6752447399999</v>
      </c>
      <c r="X136" s="36">
        <f>SUMIFS(СВЦЭМ!$C$33:$C$776,СВЦЭМ!$A$33:$A$776,$A136,СВЦЭМ!$B$33:$B$776,X$119)+'СЕТ СН'!$I$9+СВЦЭМ!$D$10+'СЕТ СН'!$I$5-'СЕТ СН'!$I$17</f>
        <v>3336.1148740500003</v>
      </c>
      <c r="Y136" s="36">
        <f>SUMIFS(СВЦЭМ!$C$33:$C$776,СВЦЭМ!$A$33:$A$776,$A136,СВЦЭМ!$B$33:$B$776,Y$119)+'СЕТ СН'!$I$9+СВЦЭМ!$D$10+'СЕТ СН'!$I$5-'СЕТ СН'!$I$17</f>
        <v>3421.0881681199999</v>
      </c>
    </row>
    <row r="137" spans="1:25" ht="15.75" x14ac:dyDescent="0.2">
      <c r="A137" s="35">
        <f t="shared" si="3"/>
        <v>44092</v>
      </c>
      <c r="B137" s="36">
        <f>SUMIFS(СВЦЭМ!$C$33:$C$776,СВЦЭМ!$A$33:$A$776,$A137,СВЦЭМ!$B$33:$B$776,B$119)+'СЕТ СН'!$I$9+СВЦЭМ!$D$10+'СЕТ СН'!$I$5-'СЕТ СН'!$I$17</f>
        <v>3538.0882146600002</v>
      </c>
      <c r="C137" s="36">
        <f>SUMIFS(СВЦЭМ!$C$33:$C$776,СВЦЭМ!$A$33:$A$776,$A137,СВЦЭМ!$B$33:$B$776,C$119)+'СЕТ СН'!$I$9+СВЦЭМ!$D$10+'СЕТ СН'!$I$5-'СЕТ СН'!$I$17</f>
        <v>3585.5584168599999</v>
      </c>
      <c r="D137" s="36">
        <f>SUMIFS(СВЦЭМ!$C$33:$C$776,СВЦЭМ!$A$33:$A$776,$A137,СВЦЭМ!$B$33:$B$776,D$119)+'СЕТ СН'!$I$9+СВЦЭМ!$D$10+'СЕТ СН'!$I$5-'СЕТ СН'!$I$17</f>
        <v>3627.9457077300003</v>
      </c>
      <c r="E137" s="36">
        <f>SUMIFS(СВЦЭМ!$C$33:$C$776,СВЦЭМ!$A$33:$A$776,$A137,СВЦЭМ!$B$33:$B$776,E$119)+'СЕТ СН'!$I$9+СВЦЭМ!$D$10+'СЕТ СН'!$I$5-'СЕТ СН'!$I$17</f>
        <v>3666.7643588300002</v>
      </c>
      <c r="F137" s="36">
        <f>SUMIFS(СВЦЭМ!$C$33:$C$776,СВЦЭМ!$A$33:$A$776,$A137,СВЦЭМ!$B$33:$B$776,F$119)+'СЕТ СН'!$I$9+СВЦЭМ!$D$10+'СЕТ СН'!$I$5-'СЕТ СН'!$I$17</f>
        <v>3685.7342423700002</v>
      </c>
      <c r="G137" s="36">
        <f>SUMIFS(СВЦЭМ!$C$33:$C$776,СВЦЭМ!$A$33:$A$776,$A137,СВЦЭМ!$B$33:$B$776,G$119)+'СЕТ СН'!$I$9+СВЦЭМ!$D$10+'СЕТ СН'!$I$5-'СЕТ СН'!$I$17</f>
        <v>3651.0498924100002</v>
      </c>
      <c r="H137" s="36">
        <f>SUMIFS(СВЦЭМ!$C$33:$C$776,СВЦЭМ!$A$33:$A$776,$A137,СВЦЭМ!$B$33:$B$776,H$119)+'СЕТ СН'!$I$9+СВЦЭМ!$D$10+'СЕТ СН'!$I$5-'СЕТ СН'!$I$17</f>
        <v>3601.0433561199998</v>
      </c>
      <c r="I137" s="36">
        <f>SUMIFS(СВЦЭМ!$C$33:$C$776,СВЦЭМ!$A$33:$A$776,$A137,СВЦЭМ!$B$33:$B$776,I$119)+'СЕТ СН'!$I$9+СВЦЭМ!$D$10+'СЕТ СН'!$I$5-'СЕТ СН'!$I$17</f>
        <v>3554.6683680000001</v>
      </c>
      <c r="J137" s="36">
        <f>SUMIFS(СВЦЭМ!$C$33:$C$776,СВЦЭМ!$A$33:$A$776,$A137,СВЦЭМ!$B$33:$B$776,J$119)+'СЕТ СН'!$I$9+СВЦЭМ!$D$10+'СЕТ СН'!$I$5-'СЕТ СН'!$I$17</f>
        <v>3526.69761685</v>
      </c>
      <c r="K137" s="36">
        <f>SUMIFS(СВЦЭМ!$C$33:$C$776,СВЦЭМ!$A$33:$A$776,$A137,СВЦЭМ!$B$33:$B$776,K$119)+'СЕТ СН'!$I$9+СВЦЭМ!$D$10+'СЕТ СН'!$I$5-'СЕТ СН'!$I$17</f>
        <v>3497.4395789099999</v>
      </c>
      <c r="L137" s="36">
        <f>SUMIFS(СВЦЭМ!$C$33:$C$776,СВЦЭМ!$A$33:$A$776,$A137,СВЦЭМ!$B$33:$B$776,L$119)+'СЕТ СН'!$I$9+СВЦЭМ!$D$10+'СЕТ СН'!$I$5-'СЕТ СН'!$I$17</f>
        <v>3500.56229884</v>
      </c>
      <c r="M137" s="36">
        <f>SUMIFS(СВЦЭМ!$C$33:$C$776,СВЦЭМ!$A$33:$A$776,$A137,СВЦЭМ!$B$33:$B$776,M$119)+'СЕТ СН'!$I$9+СВЦЭМ!$D$10+'СЕТ СН'!$I$5-'СЕТ СН'!$I$17</f>
        <v>3450.8543998099999</v>
      </c>
      <c r="N137" s="36">
        <f>SUMIFS(СВЦЭМ!$C$33:$C$776,СВЦЭМ!$A$33:$A$776,$A137,СВЦЭМ!$B$33:$B$776,N$119)+'СЕТ СН'!$I$9+СВЦЭМ!$D$10+'СЕТ СН'!$I$5-'СЕТ СН'!$I$17</f>
        <v>3396.07326126</v>
      </c>
      <c r="O137" s="36">
        <f>SUMIFS(СВЦЭМ!$C$33:$C$776,СВЦЭМ!$A$33:$A$776,$A137,СВЦЭМ!$B$33:$B$776,O$119)+'СЕТ СН'!$I$9+СВЦЭМ!$D$10+'СЕТ СН'!$I$5-'СЕТ СН'!$I$17</f>
        <v>3360.7541556699998</v>
      </c>
      <c r="P137" s="36">
        <f>SUMIFS(СВЦЭМ!$C$33:$C$776,СВЦЭМ!$A$33:$A$776,$A137,СВЦЭМ!$B$33:$B$776,P$119)+'СЕТ СН'!$I$9+СВЦЭМ!$D$10+'СЕТ СН'!$I$5-'СЕТ СН'!$I$17</f>
        <v>3396.2465673900001</v>
      </c>
      <c r="Q137" s="36">
        <f>SUMIFS(СВЦЭМ!$C$33:$C$776,СВЦЭМ!$A$33:$A$776,$A137,СВЦЭМ!$B$33:$B$776,Q$119)+'СЕТ СН'!$I$9+СВЦЭМ!$D$10+'СЕТ СН'!$I$5-'СЕТ СН'!$I$17</f>
        <v>3390.89306007</v>
      </c>
      <c r="R137" s="36">
        <f>SUMIFS(СВЦЭМ!$C$33:$C$776,СВЦЭМ!$A$33:$A$776,$A137,СВЦЭМ!$B$33:$B$776,R$119)+'СЕТ СН'!$I$9+СВЦЭМ!$D$10+'СЕТ СН'!$I$5-'СЕТ СН'!$I$17</f>
        <v>3368.5273156399999</v>
      </c>
      <c r="S137" s="36">
        <f>SUMIFS(СВЦЭМ!$C$33:$C$776,СВЦЭМ!$A$33:$A$776,$A137,СВЦЭМ!$B$33:$B$776,S$119)+'СЕТ СН'!$I$9+СВЦЭМ!$D$10+'СЕТ СН'!$I$5-'СЕТ СН'!$I$17</f>
        <v>3362.1453914900003</v>
      </c>
      <c r="T137" s="36">
        <f>SUMIFS(СВЦЭМ!$C$33:$C$776,СВЦЭМ!$A$33:$A$776,$A137,СВЦЭМ!$B$33:$B$776,T$119)+'СЕТ СН'!$I$9+СВЦЭМ!$D$10+'СЕТ СН'!$I$5-'СЕТ СН'!$I$17</f>
        <v>3352.4936293199999</v>
      </c>
      <c r="U137" s="36">
        <f>SUMIFS(СВЦЭМ!$C$33:$C$776,СВЦЭМ!$A$33:$A$776,$A137,СВЦЭМ!$B$33:$B$776,U$119)+'СЕТ СН'!$I$9+СВЦЭМ!$D$10+'СЕТ СН'!$I$5-'СЕТ СН'!$I$17</f>
        <v>3336.9398275399999</v>
      </c>
      <c r="V137" s="36">
        <f>SUMIFS(СВЦЭМ!$C$33:$C$776,СВЦЭМ!$A$33:$A$776,$A137,СВЦЭМ!$B$33:$B$776,V$119)+'СЕТ СН'!$I$9+СВЦЭМ!$D$10+'СЕТ СН'!$I$5-'СЕТ СН'!$I$17</f>
        <v>3340.28548443</v>
      </c>
      <c r="W137" s="36">
        <f>SUMIFS(СВЦЭМ!$C$33:$C$776,СВЦЭМ!$A$33:$A$776,$A137,СВЦЭМ!$B$33:$B$776,W$119)+'СЕТ СН'!$I$9+СВЦЭМ!$D$10+'СЕТ СН'!$I$5-'СЕТ СН'!$I$17</f>
        <v>3338.8972845600001</v>
      </c>
      <c r="X137" s="36">
        <f>SUMIFS(СВЦЭМ!$C$33:$C$776,СВЦЭМ!$A$33:$A$776,$A137,СВЦЭМ!$B$33:$B$776,X$119)+'СЕТ СН'!$I$9+СВЦЭМ!$D$10+'СЕТ СН'!$I$5-'СЕТ СН'!$I$17</f>
        <v>3383.0631264399999</v>
      </c>
      <c r="Y137" s="36">
        <f>SUMIFS(СВЦЭМ!$C$33:$C$776,СВЦЭМ!$A$33:$A$776,$A137,СВЦЭМ!$B$33:$B$776,Y$119)+'СЕТ СН'!$I$9+СВЦЭМ!$D$10+'СЕТ СН'!$I$5-'СЕТ СН'!$I$17</f>
        <v>3468.1537445900003</v>
      </c>
    </row>
    <row r="138" spans="1:25" ht="15.75" x14ac:dyDescent="0.2">
      <c r="A138" s="35">
        <f t="shared" si="3"/>
        <v>44093</v>
      </c>
      <c r="B138" s="36">
        <f>SUMIFS(СВЦЭМ!$C$33:$C$776,СВЦЭМ!$A$33:$A$776,$A138,СВЦЭМ!$B$33:$B$776,B$119)+'СЕТ СН'!$I$9+СВЦЭМ!$D$10+'СЕТ СН'!$I$5-'СЕТ СН'!$I$17</f>
        <v>3561.4170702800002</v>
      </c>
      <c r="C138" s="36">
        <f>SUMIFS(СВЦЭМ!$C$33:$C$776,СВЦЭМ!$A$33:$A$776,$A138,СВЦЭМ!$B$33:$B$776,C$119)+'СЕТ СН'!$I$9+СВЦЭМ!$D$10+'СЕТ СН'!$I$5-'СЕТ СН'!$I$17</f>
        <v>3598.2375548700002</v>
      </c>
      <c r="D138" s="36">
        <f>SUMIFS(СВЦЭМ!$C$33:$C$776,СВЦЭМ!$A$33:$A$776,$A138,СВЦЭМ!$B$33:$B$776,D$119)+'СЕТ СН'!$I$9+СВЦЭМ!$D$10+'СЕТ СН'!$I$5-'СЕТ СН'!$I$17</f>
        <v>3622.1774401600001</v>
      </c>
      <c r="E138" s="36">
        <f>SUMIFS(СВЦЭМ!$C$33:$C$776,СВЦЭМ!$A$33:$A$776,$A138,СВЦЭМ!$B$33:$B$776,E$119)+'СЕТ СН'!$I$9+СВЦЭМ!$D$10+'СЕТ СН'!$I$5-'СЕТ СН'!$I$17</f>
        <v>3643.4579972400002</v>
      </c>
      <c r="F138" s="36">
        <f>SUMIFS(СВЦЭМ!$C$33:$C$776,СВЦЭМ!$A$33:$A$776,$A138,СВЦЭМ!$B$33:$B$776,F$119)+'СЕТ СН'!$I$9+СВЦЭМ!$D$10+'СЕТ СН'!$I$5-'СЕТ СН'!$I$17</f>
        <v>3647.4389510599999</v>
      </c>
      <c r="G138" s="36">
        <f>SUMIFS(СВЦЭМ!$C$33:$C$776,СВЦЭМ!$A$33:$A$776,$A138,СВЦЭМ!$B$33:$B$776,G$119)+'СЕТ СН'!$I$9+СВЦЭМ!$D$10+'СЕТ СН'!$I$5-'СЕТ СН'!$I$17</f>
        <v>3634.3179134000002</v>
      </c>
      <c r="H138" s="36">
        <f>SUMIFS(СВЦЭМ!$C$33:$C$776,СВЦЭМ!$A$33:$A$776,$A138,СВЦЭМ!$B$33:$B$776,H$119)+'СЕТ СН'!$I$9+СВЦЭМ!$D$10+'СЕТ СН'!$I$5-'СЕТ СН'!$I$17</f>
        <v>3604.3007924499998</v>
      </c>
      <c r="I138" s="36">
        <f>SUMIFS(СВЦЭМ!$C$33:$C$776,СВЦЭМ!$A$33:$A$776,$A138,СВЦЭМ!$B$33:$B$776,I$119)+'СЕТ СН'!$I$9+СВЦЭМ!$D$10+'СЕТ СН'!$I$5-'СЕТ СН'!$I$17</f>
        <v>3572.7425377099999</v>
      </c>
      <c r="J138" s="36">
        <f>SUMIFS(СВЦЭМ!$C$33:$C$776,СВЦЭМ!$A$33:$A$776,$A138,СВЦЭМ!$B$33:$B$776,J$119)+'СЕТ СН'!$I$9+СВЦЭМ!$D$10+'СЕТ СН'!$I$5-'СЕТ СН'!$I$17</f>
        <v>3514.33728367</v>
      </c>
      <c r="K138" s="36">
        <f>SUMIFS(СВЦЭМ!$C$33:$C$776,СВЦЭМ!$A$33:$A$776,$A138,СВЦЭМ!$B$33:$B$776,K$119)+'СЕТ СН'!$I$9+СВЦЭМ!$D$10+'СЕТ СН'!$I$5-'СЕТ СН'!$I$17</f>
        <v>3475.7984203300002</v>
      </c>
      <c r="L138" s="36">
        <f>SUMIFS(СВЦЭМ!$C$33:$C$776,СВЦЭМ!$A$33:$A$776,$A138,СВЦЭМ!$B$33:$B$776,L$119)+'СЕТ СН'!$I$9+СВЦЭМ!$D$10+'СЕТ СН'!$I$5-'СЕТ СН'!$I$17</f>
        <v>3455.1161995800003</v>
      </c>
      <c r="M138" s="36">
        <f>SUMIFS(СВЦЭМ!$C$33:$C$776,СВЦЭМ!$A$33:$A$776,$A138,СВЦЭМ!$B$33:$B$776,M$119)+'СЕТ СН'!$I$9+СВЦЭМ!$D$10+'СЕТ СН'!$I$5-'СЕТ СН'!$I$17</f>
        <v>3410.52216477</v>
      </c>
      <c r="N138" s="36">
        <f>SUMIFS(СВЦЭМ!$C$33:$C$776,СВЦЭМ!$A$33:$A$776,$A138,СВЦЭМ!$B$33:$B$776,N$119)+'СЕТ СН'!$I$9+СВЦЭМ!$D$10+'СЕТ СН'!$I$5-'СЕТ СН'!$I$17</f>
        <v>3367.4821618400001</v>
      </c>
      <c r="O138" s="36">
        <f>SUMIFS(СВЦЭМ!$C$33:$C$776,СВЦЭМ!$A$33:$A$776,$A138,СВЦЭМ!$B$33:$B$776,O$119)+'СЕТ СН'!$I$9+СВЦЭМ!$D$10+'СЕТ СН'!$I$5-'СЕТ СН'!$I$17</f>
        <v>3364.01287847</v>
      </c>
      <c r="P138" s="36">
        <f>SUMIFS(СВЦЭМ!$C$33:$C$776,СВЦЭМ!$A$33:$A$776,$A138,СВЦЭМ!$B$33:$B$776,P$119)+'СЕТ СН'!$I$9+СВЦЭМ!$D$10+'СЕТ СН'!$I$5-'СЕТ СН'!$I$17</f>
        <v>3374.7392141400001</v>
      </c>
      <c r="Q138" s="36">
        <f>SUMIFS(СВЦЭМ!$C$33:$C$776,СВЦЭМ!$A$33:$A$776,$A138,СВЦЭМ!$B$33:$B$776,Q$119)+'СЕТ СН'!$I$9+СВЦЭМ!$D$10+'СЕТ СН'!$I$5-'СЕТ СН'!$I$17</f>
        <v>3355.46306478</v>
      </c>
      <c r="R138" s="36">
        <f>SUMIFS(СВЦЭМ!$C$33:$C$776,СВЦЭМ!$A$33:$A$776,$A138,СВЦЭМ!$B$33:$B$776,R$119)+'СЕТ СН'!$I$9+СВЦЭМ!$D$10+'СЕТ СН'!$I$5-'СЕТ СН'!$I$17</f>
        <v>3341.0676432999999</v>
      </c>
      <c r="S138" s="36">
        <f>SUMIFS(СВЦЭМ!$C$33:$C$776,СВЦЭМ!$A$33:$A$776,$A138,СВЦЭМ!$B$33:$B$776,S$119)+'СЕТ СН'!$I$9+СВЦЭМ!$D$10+'СЕТ СН'!$I$5-'СЕТ СН'!$I$17</f>
        <v>3348.15722151</v>
      </c>
      <c r="T138" s="36">
        <f>SUMIFS(СВЦЭМ!$C$33:$C$776,СВЦЭМ!$A$33:$A$776,$A138,СВЦЭМ!$B$33:$B$776,T$119)+'СЕТ СН'!$I$9+СВЦЭМ!$D$10+'СЕТ СН'!$I$5-'СЕТ СН'!$I$17</f>
        <v>3358.3283144900001</v>
      </c>
      <c r="U138" s="36">
        <f>SUMIFS(СВЦЭМ!$C$33:$C$776,СВЦЭМ!$A$33:$A$776,$A138,СВЦЭМ!$B$33:$B$776,U$119)+'СЕТ СН'!$I$9+СВЦЭМ!$D$10+'СЕТ СН'!$I$5-'СЕТ СН'!$I$17</f>
        <v>3360.6757090999999</v>
      </c>
      <c r="V138" s="36">
        <f>SUMIFS(СВЦЭМ!$C$33:$C$776,СВЦЭМ!$A$33:$A$776,$A138,СВЦЭМ!$B$33:$B$776,V$119)+'СЕТ СН'!$I$9+СВЦЭМ!$D$10+'СЕТ СН'!$I$5-'СЕТ СН'!$I$17</f>
        <v>3373.1656096900001</v>
      </c>
      <c r="W138" s="36">
        <f>SUMIFS(СВЦЭМ!$C$33:$C$776,СВЦЭМ!$A$33:$A$776,$A138,СВЦЭМ!$B$33:$B$776,W$119)+'СЕТ СН'!$I$9+СВЦЭМ!$D$10+'СЕТ СН'!$I$5-'СЕТ СН'!$I$17</f>
        <v>3363.3647749900001</v>
      </c>
      <c r="X138" s="36">
        <f>SUMIFS(СВЦЭМ!$C$33:$C$776,СВЦЭМ!$A$33:$A$776,$A138,СВЦЭМ!$B$33:$B$776,X$119)+'СЕТ СН'!$I$9+СВЦЭМ!$D$10+'СЕТ СН'!$I$5-'СЕТ СН'!$I$17</f>
        <v>3387.4255298400003</v>
      </c>
      <c r="Y138" s="36">
        <f>SUMIFS(СВЦЭМ!$C$33:$C$776,СВЦЭМ!$A$33:$A$776,$A138,СВЦЭМ!$B$33:$B$776,Y$119)+'СЕТ СН'!$I$9+СВЦЭМ!$D$10+'СЕТ СН'!$I$5-'СЕТ СН'!$I$17</f>
        <v>3440.6977983699999</v>
      </c>
    </row>
    <row r="139" spans="1:25" ht="15.75" x14ac:dyDescent="0.2">
      <c r="A139" s="35">
        <f t="shared" si="3"/>
        <v>44094</v>
      </c>
      <c r="B139" s="36">
        <f>SUMIFS(СВЦЭМ!$C$33:$C$776,СВЦЭМ!$A$33:$A$776,$A139,СВЦЭМ!$B$33:$B$776,B$119)+'СЕТ СН'!$I$9+СВЦЭМ!$D$10+'СЕТ СН'!$I$5-'СЕТ СН'!$I$17</f>
        <v>3490.7168205400003</v>
      </c>
      <c r="C139" s="36">
        <f>SUMIFS(СВЦЭМ!$C$33:$C$776,СВЦЭМ!$A$33:$A$776,$A139,СВЦЭМ!$B$33:$B$776,C$119)+'СЕТ СН'!$I$9+СВЦЭМ!$D$10+'СЕТ СН'!$I$5-'СЕТ СН'!$I$17</f>
        <v>3524.4442189800002</v>
      </c>
      <c r="D139" s="36">
        <f>SUMIFS(СВЦЭМ!$C$33:$C$776,СВЦЭМ!$A$33:$A$776,$A139,СВЦЭМ!$B$33:$B$776,D$119)+'СЕТ СН'!$I$9+СВЦЭМ!$D$10+'СЕТ СН'!$I$5-'СЕТ СН'!$I$17</f>
        <v>3558.6428370399999</v>
      </c>
      <c r="E139" s="36">
        <f>SUMIFS(СВЦЭМ!$C$33:$C$776,СВЦЭМ!$A$33:$A$776,$A139,СВЦЭМ!$B$33:$B$776,E$119)+'СЕТ СН'!$I$9+СВЦЭМ!$D$10+'СЕТ СН'!$I$5-'СЕТ СН'!$I$17</f>
        <v>3589.7806902299999</v>
      </c>
      <c r="F139" s="36">
        <f>SUMIFS(СВЦЭМ!$C$33:$C$776,СВЦЭМ!$A$33:$A$776,$A139,СВЦЭМ!$B$33:$B$776,F$119)+'СЕТ СН'!$I$9+СВЦЭМ!$D$10+'СЕТ СН'!$I$5-'СЕТ СН'!$I$17</f>
        <v>3597.0433121800002</v>
      </c>
      <c r="G139" s="36">
        <f>SUMIFS(СВЦЭМ!$C$33:$C$776,СВЦЭМ!$A$33:$A$776,$A139,СВЦЭМ!$B$33:$B$776,G$119)+'СЕТ СН'!$I$9+СВЦЭМ!$D$10+'СЕТ СН'!$I$5-'СЕТ СН'!$I$17</f>
        <v>3585.3074759199999</v>
      </c>
      <c r="H139" s="36">
        <f>SUMIFS(СВЦЭМ!$C$33:$C$776,СВЦЭМ!$A$33:$A$776,$A139,СВЦЭМ!$B$33:$B$776,H$119)+'СЕТ СН'!$I$9+СВЦЭМ!$D$10+'СЕТ СН'!$I$5-'СЕТ СН'!$I$17</f>
        <v>3565.9608103099999</v>
      </c>
      <c r="I139" s="36">
        <f>SUMIFS(СВЦЭМ!$C$33:$C$776,СВЦЭМ!$A$33:$A$776,$A139,СВЦЭМ!$B$33:$B$776,I$119)+'СЕТ СН'!$I$9+СВЦЭМ!$D$10+'СЕТ СН'!$I$5-'СЕТ СН'!$I$17</f>
        <v>3520.2684224200002</v>
      </c>
      <c r="J139" s="36">
        <f>SUMIFS(СВЦЭМ!$C$33:$C$776,СВЦЭМ!$A$33:$A$776,$A139,СВЦЭМ!$B$33:$B$776,J$119)+'СЕТ СН'!$I$9+СВЦЭМ!$D$10+'СЕТ СН'!$I$5-'СЕТ СН'!$I$17</f>
        <v>3474.6242915399998</v>
      </c>
      <c r="K139" s="36">
        <f>SUMIFS(СВЦЭМ!$C$33:$C$776,СВЦЭМ!$A$33:$A$776,$A139,СВЦЭМ!$B$33:$B$776,K$119)+'СЕТ СН'!$I$9+СВЦЭМ!$D$10+'СЕТ СН'!$I$5-'СЕТ СН'!$I$17</f>
        <v>3459.8931573999998</v>
      </c>
      <c r="L139" s="36">
        <f>SUMIFS(СВЦЭМ!$C$33:$C$776,СВЦЭМ!$A$33:$A$776,$A139,СВЦЭМ!$B$33:$B$776,L$119)+'СЕТ СН'!$I$9+СВЦЭМ!$D$10+'СЕТ СН'!$I$5-'СЕТ СН'!$I$17</f>
        <v>3456.8784475000002</v>
      </c>
      <c r="M139" s="36">
        <f>SUMIFS(СВЦЭМ!$C$33:$C$776,СВЦЭМ!$A$33:$A$776,$A139,СВЦЭМ!$B$33:$B$776,M$119)+'СЕТ СН'!$I$9+СВЦЭМ!$D$10+'СЕТ СН'!$I$5-'СЕТ СН'!$I$17</f>
        <v>3423.4456865500001</v>
      </c>
      <c r="N139" s="36">
        <f>SUMIFS(СВЦЭМ!$C$33:$C$776,СВЦЭМ!$A$33:$A$776,$A139,СВЦЭМ!$B$33:$B$776,N$119)+'СЕТ СН'!$I$9+СВЦЭМ!$D$10+'СЕТ СН'!$I$5-'СЕТ СН'!$I$17</f>
        <v>3393.6704031300001</v>
      </c>
      <c r="O139" s="36">
        <f>SUMIFS(СВЦЭМ!$C$33:$C$776,СВЦЭМ!$A$33:$A$776,$A139,СВЦЭМ!$B$33:$B$776,O$119)+'СЕТ СН'!$I$9+СВЦЭМ!$D$10+'СЕТ СН'!$I$5-'СЕТ СН'!$I$17</f>
        <v>3398.2534286800001</v>
      </c>
      <c r="P139" s="36">
        <f>SUMIFS(СВЦЭМ!$C$33:$C$776,СВЦЭМ!$A$33:$A$776,$A139,СВЦЭМ!$B$33:$B$776,P$119)+'СЕТ СН'!$I$9+СВЦЭМ!$D$10+'СЕТ СН'!$I$5-'СЕТ СН'!$I$17</f>
        <v>3391.0871391700002</v>
      </c>
      <c r="Q139" s="36">
        <f>SUMIFS(СВЦЭМ!$C$33:$C$776,СВЦЭМ!$A$33:$A$776,$A139,СВЦЭМ!$B$33:$B$776,Q$119)+'СЕТ СН'!$I$9+СВЦЭМ!$D$10+'СЕТ СН'!$I$5-'СЕТ СН'!$I$17</f>
        <v>3393.1281074899998</v>
      </c>
      <c r="R139" s="36">
        <f>SUMIFS(СВЦЭМ!$C$33:$C$776,СВЦЭМ!$A$33:$A$776,$A139,СВЦЭМ!$B$33:$B$776,R$119)+'СЕТ СН'!$I$9+СВЦЭМ!$D$10+'СЕТ СН'!$I$5-'СЕТ СН'!$I$17</f>
        <v>3390.7235199000002</v>
      </c>
      <c r="S139" s="36">
        <f>SUMIFS(СВЦЭМ!$C$33:$C$776,СВЦЭМ!$A$33:$A$776,$A139,СВЦЭМ!$B$33:$B$776,S$119)+'СЕТ СН'!$I$9+СВЦЭМ!$D$10+'СЕТ СН'!$I$5-'СЕТ СН'!$I$17</f>
        <v>3402.86431356</v>
      </c>
      <c r="T139" s="36">
        <f>SUMIFS(СВЦЭМ!$C$33:$C$776,СВЦЭМ!$A$33:$A$776,$A139,СВЦЭМ!$B$33:$B$776,T$119)+'СЕТ СН'!$I$9+СВЦЭМ!$D$10+'СЕТ СН'!$I$5-'СЕТ СН'!$I$17</f>
        <v>3417.2103190100001</v>
      </c>
      <c r="U139" s="36">
        <f>SUMIFS(СВЦЭМ!$C$33:$C$776,СВЦЭМ!$A$33:$A$776,$A139,СВЦЭМ!$B$33:$B$776,U$119)+'СЕТ СН'!$I$9+СВЦЭМ!$D$10+'СЕТ СН'!$I$5-'СЕТ СН'!$I$17</f>
        <v>3433.8936854399999</v>
      </c>
      <c r="V139" s="36">
        <f>SUMIFS(СВЦЭМ!$C$33:$C$776,СВЦЭМ!$A$33:$A$776,$A139,СВЦЭМ!$B$33:$B$776,V$119)+'СЕТ СН'!$I$9+СВЦЭМ!$D$10+'СЕТ СН'!$I$5-'СЕТ СН'!$I$17</f>
        <v>3448.38585126</v>
      </c>
      <c r="W139" s="36">
        <f>SUMIFS(СВЦЭМ!$C$33:$C$776,СВЦЭМ!$A$33:$A$776,$A139,СВЦЭМ!$B$33:$B$776,W$119)+'СЕТ СН'!$I$9+СВЦЭМ!$D$10+'СЕТ СН'!$I$5-'СЕТ СН'!$I$17</f>
        <v>3435.2694486300002</v>
      </c>
      <c r="X139" s="36">
        <f>SUMIFS(СВЦЭМ!$C$33:$C$776,СВЦЭМ!$A$33:$A$776,$A139,СВЦЭМ!$B$33:$B$776,X$119)+'СЕТ СН'!$I$9+СВЦЭМ!$D$10+'СЕТ СН'!$I$5-'СЕТ СН'!$I$17</f>
        <v>3410.52119309</v>
      </c>
      <c r="Y139" s="36">
        <f>SUMIFS(СВЦЭМ!$C$33:$C$776,СВЦЭМ!$A$33:$A$776,$A139,СВЦЭМ!$B$33:$B$776,Y$119)+'СЕТ СН'!$I$9+СВЦЭМ!$D$10+'СЕТ СН'!$I$5-'СЕТ СН'!$I$17</f>
        <v>3486.5977126100001</v>
      </c>
    </row>
    <row r="140" spans="1:25" ht="15.75" x14ac:dyDescent="0.2">
      <c r="A140" s="35">
        <f t="shared" si="3"/>
        <v>44095</v>
      </c>
      <c r="B140" s="36">
        <f>SUMIFS(СВЦЭМ!$C$33:$C$776,СВЦЭМ!$A$33:$A$776,$A140,СВЦЭМ!$B$33:$B$776,B$119)+'СЕТ СН'!$I$9+СВЦЭМ!$D$10+'СЕТ СН'!$I$5-'СЕТ СН'!$I$17</f>
        <v>3517.3314696100001</v>
      </c>
      <c r="C140" s="36">
        <f>SUMIFS(СВЦЭМ!$C$33:$C$776,СВЦЭМ!$A$33:$A$776,$A140,СВЦЭМ!$B$33:$B$776,C$119)+'СЕТ СН'!$I$9+СВЦЭМ!$D$10+'СЕТ СН'!$I$5-'СЕТ СН'!$I$17</f>
        <v>3526.37761232</v>
      </c>
      <c r="D140" s="36">
        <f>SUMIFS(СВЦЭМ!$C$33:$C$776,СВЦЭМ!$A$33:$A$776,$A140,СВЦЭМ!$B$33:$B$776,D$119)+'СЕТ СН'!$I$9+СВЦЭМ!$D$10+'СЕТ СН'!$I$5-'СЕТ СН'!$I$17</f>
        <v>3533.98751786</v>
      </c>
      <c r="E140" s="36">
        <f>SUMIFS(СВЦЭМ!$C$33:$C$776,СВЦЭМ!$A$33:$A$776,$A140,СВЦЭМ!$B$33:$B$776,E$119)+'СЕТ СН'!$I$9+СВЦЭМ!$D$10+'СЕТ СН'!$I$5-'СЕТ СН'!$I$17</f>
        <v>3554.66333209</v>
      </c>
      <c r="F140" s="36">
        <f>SUMIFS(СВЦЭМ!$C$33:$C$776,СВЦЭМ!$A$33:$A$776,$A140,СВЦЭМ!$B$33:$B$776,F$119)+'СЕТ СН'!$I$9+СВЦЭМ!$D$10+'СЕТ СН'!$I$5-'СЕТ СН'!$I$17</f>
        <v>3557.2080356199999</v>
      </c>
      <c r="G140" s="36">
        <f>SUMIFS(СВЦЭМ!$C$33:$C$776,СВЦЭМ!$A$33:$A$776,$A140,СВЦЭМ!$B$33:$B$776,G$119)+'СЕТ СН'!$I$9+СВЦЭМ!$D$10+'СЕТ СН'!$I$5-'СЕТ СН'!$I$17</f>
        <v>3540.9841050700002</v>
      </c>
      <c r="H140" s="36">
        <f>SUMIFS(СВЦЭМ!$C$33:$C$776,СВЦЭМ!$A$33:$A$776,$A140,СВЦЭМ!$B$33:$B$776,H$119)+'СЕТ СН'!$I$9+СВЦЭМ!$D$10+'СЕТ СН'!$I$5-'СЕТ СН'!$I$17</f>
        <v>3495.6537711199999</v>
      </c>
      <c r="I140" s="36">
        <f>SUMIFS(СВЦЭМ!$C$33:$C$776,СВЦЭМ!$A$33:$A$776,$A140,СВЦЭМ!$B$33:$B$776,I$119)+'СЕТ СН'!$I$9+СВЦЭМ!$D$10+'СЕТ СН'!$I$5-'СЕТ СН'!$I$17</f>
        <v>3444.1237254799998</v>
      </c>
      <c r="J140" s="36">
        <f>SUMIFS(СВЦЭМ!$C$33:$C$776,СВЦЭМ!$A$33:$A$776,$A140,СВЦЭМ!$B$33:$B$776,J$119)+'СЕТ СН'!$I$9+СВЦЭМ!$D$10+'СЕТ СН'!$I$5-'СЕТ СН'!$I$17</f>
        <v>3406.2698847700003</v>
      </c>
      <c r="K140" s="36">
        <f>SUMIFS(СВЦЭМ!$C$33:$C$776,СВЦЭМ!$A$33:$A$776,$A140,СВЦЭМ!$B$33:$B$776,K$119)+'СЕТ СН'!$I$9+СВЦЭМ!$D$10+'СЕТ СН'!$I$5-'СЕТ СН'!$I$17</f>
        <v>3391.4848288900002</v>
      </c>
      <c r="L140" s="36">
        <f>SUMIFS(СВЦЭМ!$C$33:$C$776,СВЦЭМ!$A$33:$A$776,$A140,СВЦЭМ!$B$33:$B$776,L$119)+'СЕТ СН'!$I$9+СВЦЭМ!$D$10+'СЕТ СН'!$I$5-'СЕТ СН'!$I$17</f>
        <v>3407.7736312799998</v>
      </c>
      <c r="M140" s="36">
        <f>SUMIFS(СВЦЭМ!$C$33:$C$776,СВЦЭМ!$A$33:$A$776,$A140,СВЦЭМ!$B$33:$B$776,M$119)+'СЕТ СН'!$I$9+СВЦЭМ!$D$10+'СЕТ СН'!$I$5-'СЕТ СН'!$I$17</f>
        <v>3377.0264959699998</v>
      </c>
      <c r="N140" s="36">
        <f>SUMIFS(СВЦЭМ!$C$33:$C$776,СВЦЭМ!$A$33:$A$776,$A140,СВЦЭМ!$B$33:$B$776,N$119)+'СЕТ СН'!$I$9+СВЦЭМ!$D$10+'СЕТ СН'!$I$5-'СЕТ СН'!$I$17</f>
        <v>3334.1045363399999</v>
      </c>
      <c r="O140" s="36">
        <f>SUMIFS(СВЦЭМ!$C$33:$C$776,СВЦЭМ!$A$33:$A$776,$A140,СВЦЭМ!$B$33:$B$776,O$119)+'СЕТ СН'!$I$9+СВЦЭМ!$D$10+'СЕТ СН'!$I$5-'СЕТ СН'!$I$17</f>
        <v>3334.7672890900003</v>
      </c>
      <c r="P140" s="36">
        <f>SUMIFS(СВЦЭМ!$C$33:$C$776,СВЦЭМ!$A$33:$A$776,$A140,СВЦЭМ!$B$33:$B$776,P$119)+'СЕТ СН'!$I$9+СВЦЭМ!$D$10+'СЕТ СН'!$I$5-'СЕТ СН'!$I$17</f>
        <v>3329.1040706399999</v>
      </c>
      <c r="Q140" s="36">
        <f>SUMIFS(СВЦЭМ!$C$33:$C$776,СВЦЭМ!$A$33:$A$776,$A140,СВЦЭМ!$B$33:$B$776,Q$119)+'СЕТ СН'!$I$9+СВЦЭМ!$D$10+'СЕТ СН'!$I$5-'СЕТ СН'!$I$17</f>
        <v>3326.8396519400003</v>
      </c>
      <c r="R140" s="36">
        <f>SUMIFS(СВЦЭМ!$C$33:$C$776,СВЦЭМ!$A$33:$A$776,$A140,СВЦЭМ!$B$33:$B$776,R$119)+'СЕТ СН'!$I$9+СВЦЭМ!$D$10+'СЕТ СН'!$I$5-'СЕТ СН'!$I$17</f>
        <v>3324.6266542499998</v>
      </c>
      <c r="S140" s="36">
        <f>SUMIFS(СВЦЭМ!$C$33:$C$776,СВЦЭМ!$A$33:$A$776,$A140,СВЦЭМ!$B$33:$B$776,S$119)+'СЕТ СН'!$I$9+СВЦЭМ!$D$10+'СЕТ СН'!$I$5-'СЕТ СН'!$I$17</f>
        <v>3334.4014785999998</v>
      </c>
      <c r="T140" s="36">
        <f>SUMIFS(СВЦЭМ!$C$33:$C$776,СВЦЭМ!$A$33:$A$776,$A140,СВЦЭМ!$B$33:$B$776,T$119)+'СЕТ СН'!$I$9+СВЦЭМ!$D$10+'СЕТ СН'!$I$5-'СЕТ СН'!$I$17</f>
        <v>3360.5070193299998</v>
      </c>
      <c r="U140" s="36">
        <f>SUMIFS(СВЦЭМ!$C$33:$C$776,СВЦЭМ!$A$33:$A$776,$A140,СВЦЭМ!$B$33:$B$776,U$119)+'СЕТ СН'!$I$9+СВЦЭМ!$D$10+'СЕТ СН'!$I$5-'СЕТ СН'!$I$17</f>
        <v>3374.1668245599999</v>
      </c>
      <c r="V140" s="36">
        <f>SUMIFS(СВЦЭМ!$C$33:$C$776,СВЦЭМ!$A$33:$A$776,$A140,СВЦЭМ!$B$33:$B$776,V$119)+'СЕТ СН'!$I$9+СВЦЭМ!$D$10+'СЕТ СН'!$I$5-'СЕТ СН'!$I$17</f>
        <v>3382.42349947</v>
      </c>
      <c r="W140" s="36">
        <f>SUMIFS(СВЦЭМ!$C$33:$C$776,СВЦЭМ!$A$33:$A$776,$A140,СВЦЭМ!$B$33:$B$776,W$119)+'СЕТ СН'!$I$9+СВЦЭМ!$D$10+'СЕТ СН'!$I$5-'СЕТ СН'!$I$17</f>
        <v>3361.09390798</v>
      </c>
      <c r="X140" s="36">
        <f>SUMIFS(СВЦЭМ!$C$33:$C$776,СВЦЭМ!$A$33:$A$776,$A140,СВЦЭМ!$B$33:$B$776,X$119)+'СЕТ СН'!$I$9+СВЦЭМ!$D$10+'СЕТ СН'!$I$5-'СЕТ СН'!$I$17</f>
        <v>3337.1362561999999</v>
      </c>
      <c r="Y140" s="36">
        <f>SUMIFS(СВЦЭМ!$C$33:$C$776,СВЦЭМ!$A$33:$A$776,$A140,СВЦЭМ!$B$33:$B$776,Y$119)+'СЕТ СН'!$I$9+СВЦЭМ!$D$10+'СЕТ СН'!$I$5-'СЕТ СН'!$I$17</f>
        <v>3426.7728016299998</v>
      </c>
    </row>
    <row r="141" spans="1:25" ht="15.75" x14ac:dyDescent="0.2">
      <c r="A141" s="35">
        <f t="shared" si="3"/>
        <v>44096</v>
      </c>
      <c r="B141" s="36">
        <f>SUMIFS(СВЦЭМ!$C$33:$C$776,СВЦЭМ!$A$33:$A$776,$A141,СВЦЭМ!$B$33:$B$776,B$119)+'СЕТ СН'!$I$9+СВЦЭМ!$D$10+'СЕТ СН'!$I$5-'СЕТ СН'!$I$17</f>
        <v>3521.3678395500001</v>
      </c>
      <c r="C141" s="36">
        <f>SUMIFS(СВЦЭМ!$C$33:$C$776,СВЦЭМ!$A$33:$A$776,$A141,СВЦЭМ!$B$33:$B$776,C$119)+'СЕТ СН'!$I$9+СВЦЭМ!$D$10+'СЕТ СН'!$I$5-'СЕТ СН'!$I$17</f>
        <v>3560.88393172</v>
      </c>
      <c r="D141" s="36">
        <f>SUMIFS(СВЦЭМ!$C$33:$C$776,СВЦЭМ!$A$33:$A$776,$A141,СВЦЭМ!$B$33:$B$776,D$119)+'СЕТ СН'!$I$9+СВЦЭМ!$D$10+'СЕТ СН'!$I$5-'СЕТ СН'!$I$17</f>
        <v>3580.85792851</v>
      </c>
      <c r="E141" s="36">
        <f>SUMIFS(СВЦЭМ!$C$33:$C$776,СВЦЭМ!$A$33:$A$776,$A141,СВЦЭМ!$B$33:$B$776,E$119)+'СЕТ СН'!$I$9+СВЦЭМ!$D$10+'СЕТ СН'!$I$5-'СЕТ СН'!$I$17</f>
        <v>3601.1860765299998</v>
      </c>
      <c r="F141" s="36">
        <f>SUMIFS(СВЦЭМ!$C$33:$C$776,СВЦЭМ!$A$33:$A$776,$A141,СВЦЭМ!$B$33:$B$776,F$119)+'СЕТ СН'!$I$9+СВЦЭМ!$D$10+'СЕТ СН'!$I$5-'СЕТ СН'!$I$17</f>
        <v>3585.7725524500001</v>
      </c>
      <c r="G141" s="36">
        <f>SUMIFS(СВЦЭМ!$C$33:$C$776,СВЦЭМ!$A$33:$A$776,$A141,СВЦЭМ!$B$33:$B$776,G$119)+'СЕТ СН'!$I$9+СВЦЭМ!$D$10+'СЕТ СН'!$I$5-'СЕТ СН'!$I$17</f>
        <v>3560.8845025600003</v>
      </c>
      <c r="H141" s="36">
        <f>SUMIFS(СВЦЭМ!$C$33:$C$776,СВЦЭМ!$A$33:$A$776,$A141,СВЦЭМ!$B$33:$B$776,H$119)+'СЕТ СН'!$I$9+СВЦЭМ!$D$10+'СЕТ СН'!$I$5-'СЕТ СН'!$I$17</f>
        <v>3521.24890207</v>
      </c>
      <c r="I141" s="36">
        <f>SUMIFS(СВЦЭМ!$C$33:$C$776,СВЦЭМ!$A$33:$A$776,$A141,СВЦЭМ!$B$33:$B$776,I$119)+'СЕТ СН'!$I$9+СВЦЭМ!$D$10+'СЕТ СН'!$I$5-'СЕТ СН'!$I$17</f>
        <v>3492.0857238500002</v>
      </c>
      <c r="J141" s="36">
        <f>SUMIFS(СВЦЭМ!$C$33:$C$776,СВЦЭМ!$A$33:$A$776,$A141,СВЦЭМ!$B$33:$B$776,J$119)+'СЕТ СН'!$I$9+СВЦЭМ!$D$10+'СЕТ СН'!$I$5-'СЕТ СН'!$I$17</f>
        <v>3461.8650845900002</v>
      </c>
      <c r="K141" s="36">
        <f>SUMIFS(СВЦЭМ!$C$33:$C$776,СВЦЭМ!$A$33:$A$776,$A141,СВЦЭМ!$B$33:$B$776,K$119)+'СЕТ СН'!$I$9+СВЦЭМ!$D$10+'СЕТ СН'!$I$5-'СЕТ СН'!$I$17</f>
        <v>3451.2019298300002</v>
      </c>
      <c r="L141" s="36">
        <f>SUMIFS(СВЦЭМ!$C$33:$C$776,СВЦЭМ!$A$33:$A$776,$A141,СВЦЭМ!$B$33:$B$776,L$119)+'СЕТ СН'!$I$9+СВЦЭМ!$D$10+'СЕТ СН'!$I$5-'СЕТ СН'!$I$17</f>
        <v>3450.9947851100001</v>
      </c>
      <c r="M141" s="36">
        <f>SUMIFS(СВЦЭМ!$C$33:$C$776,СВЦЭМ!$A$33:$A$776,$A141,СВЦЭМ!$B$33:$B$776,M$119)+'СЕТ СН'!$I$9+СВЦЭМ!$D$10+'СЕТ СН'!$I$5-'СЕТ СН'!$I$17</f>
        <v>3425.3118637600001</v>
      </c>
      <c r="N141" s="36">
        <f>SUMIFS(СВЦЭМ!$C$33:$C$776,СВЦЭМ!$A$33:$A$776,$A141,СВЦЭМ!$B$33:$B$776,N$119)+'СЕТ СН'!$I$9+СВЦЭМ!$D$10+'СЕТ СН'!$I$5-'СЕТ СН'!$I$17</f>
        <v>3374.5802346199998</v>
      </c>
      <c r="O141" s="36">
        <f>SUMIFS(СВЦЭМ!$C$33:$C$776,СВЦЭМ!$A$33:$A$776,$A141,СВЦЭМ!$B$33:$B$776,O$119)+'СЕТ СН'!$I$9+СВЦЭМ!$D$10+'СЕТ СН'!$I$5-'СЕТ СН'!$I$17</f>
        <v>3365.1932807100002</v>
      </c>
      <c r="P141" s="36">
        <f>SUMIFS(СВЦЭМ!$C$33:$C$776,СВЦЭМ!$A$33:$A$776,$A141,СВЦЭМ!$B$33:$B$776,P$119)+'СЕТ СН'!$I$9+СВЦЭМ!$D$10+'СЕТ СН'!$I$5-'СЕТ СН'!$I$17</f>
        <v>3362.9995927600003</v>
      </c>
      <c r="Q141" s="36">
        <f>SUMIFS(СВЦЭМ!$C$33:$C$776,СВЦЭМ!$A$33:$A$776,$A141,СВЦЭМ!$B$33:$B$776,Q$119)+'СЕТ СН'!$I$9+СВЦЭМ!$D$10+'СЕТ СН'!$I$5-'СЕТ СН'!$I$17</f>
        <v>3364.6244472400003</v>
      </c>
      <c r="R141" s="36">
        <f>SUMIFS(СВЦЭМ!$C$33:$C$776,СВЦЭМ!$A$33:$A$776,$A141,СВЦЭМ!$B$33:$B$776,R$119)+'СЕТ СН'!$I$9+СВЦЭМ!$D$10+'СЕТ СН'!$I$5-'СЕТ СН'!$I$17</f>
        <v>3363.44420451</v>
      </c>
      <c r="S141" s="36">
        <f>SUMIFS(СВЦЭМ!$C$33:$C$776,СВЦЭМ!$A$33:$A$776,$A141,СВЦЭМ!$B$33:$B$776,S$119)+'СЕТ СН'!$I$9+СВЦЭМ!$D$10+'СЕТ СН'!$I$5-'СЕТ СН'!$I$17</f>
        <v>3370.6394022300001</v>
      </c>
      <c r="T141" s="36">
        <f>SUMIFS(СВЦЭМ!$C$33:$C$776,СВЦЭМ!$A$33:$A$776,$A141,СВЦЭМ!$B$33:$B$776,T$119)+'СЕТ СН'!$I$9+СВЦЭМ!$D$10+'СЕТ СН'!$I$5-'СЕТ СН'!$I$17</f>
        <v>3380.4828947800002</v>
      </c>
      <c r="U141" s="36">
        <f>SUMIFS(СВЦЭМ!$C$33:$C$776,СВЦЭМ!$A$33:$A$776,$A141,СВЦЭМ!$B$33:$B$776,U$119)+'СЕТ СН'!$I$9+СВЦЭМ!$D$10+'СЕТ СН'!$I$5-'СЕТ СН'!$I$17</f>
        <v>3405.5662247700002</v>
      </c>
      <c r="V141" s="36">
        <f>SUMIFS(СВЦЭМ!$C$33:$C$776,СВЦЭМ!$A$33:$A$776,$A141,СВЦЭМ!$B$33:$B$776,V$119)+'СЕТ СН'!$I$9+СВЦЭМ!$D$10+'СЕТ СН'!$I$5-'СЕТ СН'!$I$17</f>
        <v>3403.4440423300002</v>
      </c>
      <c r="W141" s="36">
        <f>SUMIFS(СВЦЭМ!$C$33:$C$776,СВЦЭМ!$A$33:$A$776,$A141,СВЦЭМ!$B$33:$B$776,W$119)+'СЕТ СН'!$I$9+СВЦЭМ!$D$10+'СЕТ СН'!$I$5-'СЕТ СН'!$I$17</f>
        <v>3388.5960417900001</v>
      </c>
      <c r="X141" s="36">
        <f>SUMIFS(СВЦЭМ!$C$33:$C$776,СВЦЭМ!$A$33:$A$776,$A141,СВЦЭМ!$B$33:$B$776,X$119)+'СЕТ СН'!$I$9+СВЦЭМ!$D$10+'СЕТ СН'!$I$5-'СЕТ СН'!$I$17</f>
        <v>3385.0687955100002</v>
      </c>
      <c r="Y141" s="36">
        <f>SUMIFS(СВЦЭМ!$C$33:$C$776,СВЦЭМ!$A$33:$A$776,$A141,СВЦЭМ!$B$33:$B$776,Y$119)+'СЕТ СН'!$I$9+СВЦЭМ!$D$10+'СЕТ СН'!$I$5-'СЕТ СН'!$I$17</f>
        <v>3458.1228152799999</v>
      </c>
    </row>
    <row r="142" spans="1:25" ht="15.75" x14ac:dyDescent="0.2">
      <c r="A142" s="35">
        <f t="shared" si="3"/>
        <v>44097</v>
      </c>
      <c r="B142" s="36">
        <f>SUMIFS(СВЦЭМ!$C$33:$C$776,СВЦЭМ!$A$33:$A$776,$A142,СВЦЭМ!$B$33:$B$776,B$119)+'СЕТ СН'!$I$9+СВЦЭМ!$D$10+'СЕТ СН'!$I$5-'СЕТ СН'!$I$17</f>
        <v>3510.4434167999998</v>
      </c>
      <c r="C142" s="36">
        <f>SUMIFS(СВЦЭМ!$C$33:$C$776,СВЦЭМ!$A$33:$A$776,$A142,СВЦЭМ!$B$33:$B$776,C$119)+'СЕТ СН'!$I$9+СВЦЭМ!$D$10+'СЕТ СН'!$I$5-'СЕТ СН'!$I$17</f>
        <v>3547.04703139</v>
      </c>
      <c r="D142" s="36">
        <f>SUMIFS(СВЦЭМ!$C$33:$C$776,СВЦЭМ!$A$33:$A$776,$A142,СВЦЭМ!$B$33:$B$776,D$119)+'СЕТ СН'!$I$9+СВЦЭМ!$D$10+'СЕТ СН'!$I$5-'СЕТ СН'!$I$17</f>
        <v>3562.1021797600001</v>
      </c>
      <c r="E142" s="36">
        <f>SUMIFS(СВЦЭМ!$C$33:$C$776,СВЦЭМ!$A$33:$A$776,$A142,СВЦЭМ!$B$33:$B$776,E$119)+'СЕТ СН'!$I$9+СВЦЭМ!$D$10+'СЕТ СН'!$I$5-'СЕТ СН'!$I$17</f>
        <v>3580.9556126799998</v>
      </c>
      <c r="F142" s="36">
        <f>SUMIFS(СВЦЭМ!$C$33:$C$776,СВЦЭМ!$A$33:$A$776,$A142,СВЦЭМ!$B$33:$B$776,F$119)+'СЕТ СН'!$I$9+СВЦЭМ!$D$10+'СЕТ СН'!$I$5-'СЕТ СН'!$I$17</f>
        <v>3586.7109148200002</v>
      </c>
      <c r="G142" s="36">
        <f>SUMIFS(СВЦЭМ!$C$33:$C$776,СВЦЭМ!$A$33:$A$776,$A142,СВЦЭМ!$B$33:$B$776,G$119)+'СЕТ СН'!$I$9+СВЦЭМ!$D$10+'СЕТ СН'!$I$5-'СЕТ СН'!$I$17</f>
        <v>3569.4701468200001</v>
      </c>
      <c r="H142" s="36">
        <f>SUMIFS(СВЦЭМ!$C$33:$C$776,СВЦЭМ!$A$33:$A$776,$A142,СВЦЭМ!$B$33:$B$776,H$119)+'СЕТ СН'!$I$9+СВЦЭМ!$D$10+'СЕТ СН'!$I$5-'СЕТ СН'!$I$17</f>
        <v>3517.0062033499999</v>
      </c>
      <c r="I142" s="36">
        <f>SUMIFS(СВЦЭМ!$C$33:$C$776,СВЦЭМ!$A$33:$A$776,$A142,СВЦЭМ!$B$33:$B$776,I$119)+'СЕТ СН'!$I$9+СВЦЭМ!$D$10+'СЕТ СН'!$I$5-'СЕТ СН'!$I$17</f>
        <v>3458.1432968899999</v>
      </c>
      <c r="J142" s="36">
        <f>SUMIFS(СВЦЭМ!$C$33:$C$776,СВЦЭМ!$A$33:$A$776,$A142,СВЦЭМ!$B$33:$B$776,J$119)+'СЕТ СН'!$I$9+СВЦЭМ!$D$10+'СЕТ СН'!$I$5-'СЕТ СН'!$I$17</f>
        <v>3428.6211660500003</v>
      </c>
      <c r="K142" s="36">
        <f>SUMIFS(СВЦЭМ!$C$33:$C$776,СВЦЭМ!$A$33:$A$776,$A142,СВЦЭМ!$B$33:$B$776,K$119)+'СЕТ СН'!$I$9+СВЦЭМ!$D$10+'СЕТ СН'!$I$5-'СЕТ СН'!$I$17</f>
        <v>3427.1282308300001</v>
      </c>
      <c r="L142" s="36">
        <f>SUMIFS(СВЦЭМ!$C$33:$C$776,СВЦЭМ!$A$33:$A$776,$A142,СВЦЭМ!$B$33:$B$776,L$119)+'СЕТ СН'!$I$9+СВЦЭМ!$D$10+'СЕТ СН'!$I$5-'СЕТ СН'!$I$17</f>
        <v>3420.9156023800001</v>
      </c>
      <c r="M142" s="36">
        <f>SUMIFS(СВЦЭМ!$C$33:$C$776,СВЦЭМ!$A$33:$A$776,$A142,СВЦЭМ!$B$33:$B$776,M$119)+'СЕТ СН'!$I$9+СВЦЭМ!$D$10+'СЕТ СН'!$I$5-'СЕТ СН'!$I$17</f>
        <v>3379.1333126500003</v>
      </c>
      <c r="N142" s="36">
        <f>SUMIFS(СВЦЭМ!$C$33:$C$776,СВЦЭМ!$A$33:$A$776,$A142,СВЦЭМ!$B$33:$B$776,N$119)+'СЕТ СН'!$I$9+СВЦЭМ!$D$10+'СЕТ СН'!$I$5-'СЕТ СН'!$I$17</f>
        <v>3374.0940312000002</v>
      </c>
      <c r="O142" s="36">
        <f>SUMIFS(СВЦЭМ!$C$33:$C$776,СВЦЭМ!$A$33:$A$776,$A142,СВЦЭМ!$B$33:$B$776,O$119)+'СЕТ СН'!$I$9+СВЦЭМ!$D$10+'СЕТ СН'!$I$5-'СЕТ СН'!$I$17</f>
        <v>3372.61898668</v>
      </c>
      <c r="P142" s="36">
        <f>SUMIFS(СВЦЭМ!$C$33:$C$776,СВЦЭМ!$A$33:$A$776,$A142,СВЦЭМ!$B$33:$B$776,P$119)+'СЕТ СН'!$I$9+СВЦЭМ!$D$10+'СЕТ СН'!$I$5-'СЕТ СН'!$I$17</f>
        <v>3368.1468964599999</v>
      </c>
      <c r="Q142" s="36">
        <f>SUMIFS(СВЦЭМ!$C$33:$C$776,СВЦЭМ!$A$33:$A$776,$A142,СВЦЭМ!$B$33:$B$776,Q$119)+'СЕТ СН'!$I$9+СВЦЭМ!$D$10+'СЕТ СН'!$I$5-'СЕТ СН'!$I$17</f>
        <v>3367.9952262000002</v>
      </c>
      <c r="R142" s="36">
        <f>SUMIFS(СВЦЭМ!$C$33:$C$776,СВЦЭМ!$A$33:$A$776,$A142,СВЦЭМ!$B$33:$B$776,R$119)+'СЕТ СН'!$I$9+СВЦЭМ!$D$10+'СЕТ СН'!$I$5-'СЕТ СН'!$I$17</f>
        <v>3360.8021945300002</v>
      </c>
      <c r="S142" s="36">
        <f>SUMIFS(СВЦЭМ!$C$33:$C$776,СВЦЭМ!$A$33:$A$776,$A142,СВЦЭМ!$B$33:$B$776,S$119)+'СЕТ СН'!$I$9+СВЦЭМ!$D$10+'СЕТ СН'!$I$5-'СЕТ СН'!$I$17</f>
        <v>3370.7174728600003</v>
      </c>
      <c r="T142" s="36">
        <f>SUMIFS(СВЦЭМ!$C$33:$C$776,СВЦЭМ!$A$33:$A$776,$A142,СВЦЭМ!$B$33:$B$776,T$119)+'СЕТ СН'!$I$9+СВЦЭМ!$D$10+'СЕТ СН'!$I$5-'СЕТ СН'!$I$17</f>
        <v>3373.2700096899998</v>
      </c>
      <c r="U142" s="36">
        <f>SUMIFS(СВЦЭМ!$C$33:$C$776,СВЦЭМ!$A$33:$A$776,$A142,СВЦЭМ!$B$33:$B$776,U$119)+'СЕТ СН'!$I$9+СВЦЭМ!$D$10+'СЕТ СН'!$I$5-'СЕТ СН'!$I$17</f>
        <v>3391.6854461800003</v>
      </c>
      <c r="V142" s="36">
        <f>SUMIFS(СВЦЭМ!$C$33:$C$776,СВЦЭМ!$A$33:$A$776,$A142,СВЦЭМ!$B$33:$B$776,V$119)+'СЕТ СН'!$I$9+СВЦЭМ!$D$10+'СЕТ СН'!$I$5-'СЕТ СН'!$I$17</f>
        <v>3384.7151941299999</v>
      </c>
      <c r="W142" s="36">
        <f>SUMIFS(СВЦЭМ!$C$33:$C$776,СВЦЭМ!$A$33:$A$776,$A142,СВЦЭМ!$B$33:$B$776,W$119)+'СЕТ СН'!$I$9+СВЦЭМ!$D$10+'СЕТ СН'!$I$5-'СЕТ СН'!$I$17</f>
        <v>3374.3674151599998</v>
      </c>
      <c r="X142" s="36">
        <f>SUMIFS(СВЦЭМ!$C$33:$C$776,СВЦЭМ!$A$33:$A$776,$A142,СВЦЭМ!$B$33:$B$776,X$119)+'СЕТ СН'!$I$9+СВЦЭМ!$D$10+'СЕТ СН'!$I$5-'СЕТ СН'!$I$17</f>
        <v>3361.9440813800002</v>
      </c>
      <c r="Y142" s="36">
        <f>SUMIFS(СВЦЭМ!$C$33:$C$776,СВЦЭМ!$A$33:$A$776,$A142,СВЦЭМ!$B$33:$B$776,Y$119)+'СЕТ СН'!$I$9+СВЦЭМ!$D$10+'СЕТ СН'!$I$5-'СЕТ СН'!$I$17</f>
        <v>3419.9180820400002</v>
      </c>
    </row>
    <row r="143" spans="1:25" ht="15.75" x14ac:dyDescent="0.2">
      <c r="A143" s="35">
        <f t="shared" si="3"/>
        <v>44098</v>
      </c>
      <c r="B143" s="36">
        <f>SUMIFS(СВЦЭМ!$C$33:$C$776,СВЦЭМ!$A$33:$A$776,$A143,СВЦЭМ!$B$33:$B$776,B$119)+'СЕТ СН'!$I$9+СВЦЭМ!$D$10+'СЕТ СН'!$I$5-'СЕТ СН'!$I$17</f>
        <v>3536.6579088799999</v>
      </c>
      <c r="C143" s="36">
        <f>SUMIFS(СВЦЭМ!$C$33:$C$776,СВЦЭМ!$A$33:$A$776,$A143,СВЦЭМ!$B$33:$B$776,C$119)+'СЕТ СН'!$I$9+СВЦЭМ!$D$10+'СЕТ СН'!$I$5-'СЕТ СН'!$I$17</f>
        <v>3553.4205505300001</v>
      </c>
      <c r="D143" s="36">
        <f>SUMIFS(СВЦЭМ!$C$33:$C$776,СВЦЭМ!$A$33:$A$776,$A143,СВЦЭМ!$B$33:$B$776,D$119)+'СЕТ СН'!$I$9+СВЦЭМ!$D$10+'СЕТ СН'!$I$5-'СЕТ СН'!$I$17</f>
        <v>3570.6034294999999</v>
      </c>
      <c r="E143" s="36">
        <f>SUMIFS(СВЦЭМ!$C$33:$C$776,СВЦЭМ!$A$33:$A$776,$A143,СВЦЭМ!$B$33:$B$776,E$119)+'СЕТ СН'!$I$9+СВЦЭМ!$D$10+'СЕТ СН'!$I$5-'СЕТ СН'!$I$17</f>
        <v>3576.3498728599998</v>
      </c>
      <c r="F143" s="36">
        <f>SUMIFS(СВЦЭМ!$C$33:$C$776,СВЦЭМ!$A$33:$A$776,$A143,СВЦЭМ!$B$33:$B$776,F$119)+'СЕТ СН'!$I$9+СВЦЭМ!$D$10+'СЕТ СН'!$I$5-'СЕТ СН'!$I$17</f>
        <v>3567.3268838900003</v>
      </c>
      <c r="G143" s="36">
        <f>SUMIFS(СВЦЭМ!$C$33:$C$776,СВЦЭМ!$A$33:$A$776,$A143,СВЦЭМ!$B$33:$B$776,G$119)+'СЕТ СН'!$I$9+СВЦЭМ!$D$10+'СЕТ СН'!$I$5-'СЕТ СН'!$I$17</f>
        <v>3563.2719202200001</v>
      </c>
      <c r="H143" s="36">
        <f>SUMIFS(СВЦЭМ!$C$33:$C$776,СВЦЭМ!$A$33:$A$776,$A143,СВЦЭМ!$B$33:$B$776,H$119)+'СЕТ СН'!$I$9+СВЦЭМ!$D$10+'СЕТ СН'!$I$5-'СЕТ СН'!$I$17</f>
        <v>3567.3140533200003</v>
      </c>
      <c r="I143" s="36">
        <f>SUMIFS(СВЦЭМ!$C$33:$C$776,СВЦЭМ!$A$33:$A$776,$A143,СВЦЭМ!$B$33:$B$776,I$119)+'СЕТ СН'!$I$9+СВЦЭМ!$D$10+'СЕТ СН'!$I$5-'СЕТ СН'!$I$17</f>
        <v>3478.1161309200002</v>
      </c>
      <c r="J143" s="36">
        <f>SUMIFS(СВЦЭМ!$C$33:$C$776,СВЦЭМ!$A$33:$A$776,$A143,СВЦЭМ!$B$33:$B$776,J$119)+'СЕТ СН'!$I$9+СВЦЭМ!$D$10+'СЕТ СН'!$I$5-'СЕТ СН'!$I$17</f>
        <v>3445.0154117400002</v>
      </c>
      <c r="K143" s="36">
        <f>SUMIFS(СВЦЭМ!$C$33:$C$776,СВЦЭМ!$A$33:$A$776,$A143,СВЦЭМ!$B$33:$B$776,K$119)+'СЕТ СН'!$I$9+СВЦЭМ!$D$10+'СЕТ СН'!$I$5-'СЕТ СН'!$I$17</f>
        <v>3448.5025826000001</v>
      </c>
      <c r="L143" s="36">
        <f>SUMIFS(СВЦЭМ!$C$33:$C$776,СВЦЭМ!$A$33:$A$776,$A143,СВЦЭМ!$B$33:$B$776,L$119)+'СЕТ СН'!$I$9+СВЦЭМ!$D$10+'СЕТ СН'!$I$5-'СЕТ СН'!$I$17</f>
        <v>3460.5573458600002</v>
      </c>
      <c r="M143" s="36">
        <f>SUMIFS(СВЦЭМ!$C$33:$C$776,СВЦЭМ!$A$33:$A$776,$A143,СВЦЭМ!$B$33:$B$776,M$119)+'СЕТ СН'!$I$9+СВЦЭМ!$D$10+'СЕТ СН'!$I$5-'СЕТ СН'!$I$17</f>
        <v>3423.1945356599999</v>
      </c>
      <c r="N143" s="36">
        <f>SUMIFS(СВЦЭМ!$C$33:$C$776,СВЦЭМ!$A$33:$A$776,$A143,СВЦЭМ!$B$33:$B$776,N$119)+'СЕТ СН'!$I$9+СВЦЭМ!$D$10+'СЕТ СН'!$I$5-'СЕТ СН'!$I$17</f>
        <v>3371.9153583400002</v>
      </c>
      <c r="O143" s="36">
        <f>SUMIFS(СВЦЭМ!$C$33:$C$776,СВЦЭМ!$A$33:$A$776,$A143,СВЦЭМ!$B$33:$B$776,O$119)+'СЕТ СН'!$I$9+СВЦЭМ!$D$10+'СЕТ СН'!$I$5-'СЕТ СН'!$I$17</f>
        <v>3375.9106956000001</v>
      </c>
      <c r="P143" s="36">
        <f>SUMIFS(СВЦЭМ!$C$33:$C$776,СВЦЭМ!$A$33:$A$776,$A143,СВЦЭМ!$B$33:$B$776,P$119)+'СЕТ СН'!$I$9+СВЦЭМ!$D$10+'СЕТ СН'!$I$5-'СЕТ СН'!$I$17</f>
        <v>3375.4403107899998</v>
      </c>
      <c r="Q143" s="36">
        <f>SUMIFS(СВЦЭМ!$C$33:$C$776,СВЦЭМ!$A$33:$A$776,$A143,СВЦЭМ!$B$33:$B$776,Q$119)+'СЕТ СН'!$I$9+СВЦЭМ!$D$10+'СЕТ СН'!$I$5-'СЕТ СН'!$I$17</f>
        <v>3369.9456802200002</v>
      </c>
      <c r="R143" s="36">
        <f>SUMIFS(СВЦЭМ!$C$33:$C$776,СВЦЭМ!$A$33:$A$776,$A143,СВЦЭМ!$B$33:$B$776,R$119)+'СЕТ СН'!$I$9+СВЦЭМ!$D$10+'СЕТ СН'!$I$5-'СЕТ СН'!$I$17</f>
        <v>3365.6712062699999</v>
      </c>
      <c r="S143" s="36">
        <f>SUMIFS(СВЦЭМ!$C$33:$C$776,СВЦЭМ!$A$33:$A$776,$A143,СВЦЭМ!$B$33:$B$776,S$119)+'СЕТ СН'!$I$9+СВЦЭМ!$D$10+'СЕТ СН'!$I$5-'СЕТ СН'!$I$17</f>
        <v>3370.3202284099998</v>
      </c>
      <c r="T143" s="36">
        <f>SUMIFS(СВЦЭМ!$C$33:$C$776,СВЦЭМ!$A$33:$A$776,$A143,СВЦЭМ!$B$33:$B$776,T$119)+'СЕТ СН'!$I$9+СВЦЭМ!$D$10+'СЕТ СН'!$I$5-'СЕТ СН'!$I$17</f>
        <v>3376.1492624000002</v>
      </c>
      <c r="U143" s="36">
        <f>SUMIFS(СВЦЭМ!$C$33:$C$776,СВЦЭМ!$A$33:$A$776,$A143,СВЦЭМ!$B$33:$B$776,U$119)+'СЕТ СН'!$I$9+СВЦЭМ!$D$10+'СЕТ СН'!$I$5-'СЕТ СН'!$I$17</f>
        <v>3406.5295257600001</v>
      </c>
      <c r="V143" s="36">
        <f>SUMIFS(СВЦЭМ!$C$33:$C$776,СВЦЭМ!$A$33:$A$776,$A143,СВЦЭМ!$B$33:$B$776,V$119)+'СЕТ СН'!$I$9+СВЦЭМ!$D$10+'СЕТ СН'!$I$5-'СЕТ СН'!$I$17</f>
        <v>3402.60186673</v>
      </c>
      <c r="W143" s="36">
        <f>SUMIFS(СВЦЭМ!$C$33:$C$776,СВЦЭМ!$A$33:$A$776,$A143,СВЦЭМ!$B$33:$B$776,W$119)+'СЕТ СН'!$I$9+СВЦЭМ!$D$10+'СЕТ СН'!$I$5-'СЕТ СН'!$I$17</f>
        <v>3451.4954641499999</v>
      </c>
      <c r="X143" s="36">
        <f>SUMIFS(СВЦЭМ!$C$33:$C$776,СВЦЭМ!$A$33:$A$776,$A143,СВЦЭМ!$B$33:$B$776,X$119)+'СЕТ СН'!$I$9+СВЦЭМ!$D$10+'СЕТ СН'!$I$5-'СЕТ СН'!$I$17</f>
        <v>3467.0745719900001</v>
      </c>
      <c r="Y143" s="36">
        <f>SUMIFS(СВЦЭМ!$C$33:$C$776,СВЦЭМ!$A$33:$A$776,$A143,СВЦЭМ!$B$33:$B$776,Y$119)+'СЕТ СН'!$I$9+СВЦЭМ!$D$10+'СЕТ СН'!$I$5-'СЕТ СН'!$I$17</f>
        <v>3506.1525923099998</v>
      </c>
    </row>
    <row r="144" spans="1:25" ht="15.75" x14ac:dyDescent="0.2">
      <c r="A144" s="35">
        <f t="shared" si="3"/>
        <v>44099</v>
      </c>
      <c r="B144" s="36">
        <f>SUMIFS(СВЦЭМ!$C$33:$C$776,СВЦЭМ!$A$33:$A$776,$A144,СВЦЭМ!$B$33:$B$776,B$119)+'СЕТ СН'!$I$9+СВЦЭМ!$D$10+'СЕТ СН'!$I$5-'СЕТ СН'!$I$17</f>
        <v>3506.3535608399998</v>
      </c>
      <c r="C144" s="36">
        <f>SUMIFS(СВЦЭМ!$C$33:$C$776,СВЦЭМ!$A$33:$A$776,$A144,СВЦЭМ!$B$33:$B$776,C$119)+'СЕТ СН'!$I$9+СВЦЭМ!$D$10+'СЕТ СН'!$I$5-'СЕТ СН'!$I$17</f>
        <v>3521.2727821600001</v>
      </c>
      <c r="D144" s="36">
        <f>SUMIFS(СВЦЭМ!$C$33:$C$776,СВЦЭМ!$A$33:$A$776,$A144,СВЦЭМ!$B$33:$B$776,D$119)+'СЕТ СН'!$I$9+СВЦЭМ!$D$10+'СЕТ СН'!$I$5-'СЕТ СН'!$I$17</f>
        <v>3535.2765319499999</v>
      </c>
      <c r="E144" s="36">
        <f>SUMIFS(СВЦЭМ!$C$33:$C$776,СВЦЭМ!$A$33:$A$776,$A144,СВЦЭМ!$B$33:$B$776,E$119)+'СЕТ СН'!$I$9+СВЦЭМ!$D$10+'СЕТ СН'!$I$5-'СЕТ СН'!$I$17</f>
        <v>3538.0815654100002</v>
      </c>
      <c r="F144" s="36">
        <f>SUMIFS(СВЦЭМ!$C$33:$C$776,СВЦЭМ!$A$33:$A$776,$A144,СВЦЭМ!$B$33:$B$776,F$119)+'СЕТ СН'!$I$9+СВЦЭМ!$D$10+'СЕТ СН'!$I$5-'СЕТ СН'!$I$17</f>
        <v>3531.9077536200002</v>
      </c>
      <c r="G144" s="36">
        <f>SUMIFS(СВЦЭМ!$C$33:$C$776,СВЦЭМ!$A$33:$A$776,$A144,СВЦЭМ!$B$33:$B$776,G$119)+'СЕТ СН'!$I$9+СВЦЭМ!$D$10+'СЕТ СН'!$I$5-'СЕТ СН'!$I$17</f>
        <v>3513.9436095199999</v>
      </c>
      <c r="H144" s="36">
        <f>SUMIFS(СВЦЭМ!$C$33:$C$776,СВЦЭМ!$A$33:$A$776,$A144,СВЦЭМ!$B$33:$B$776,H$119)+'СЕТ СН'!$I$9+СВЦЭМ!$D$10+'СЕТ СН'!$I$5-'СЕТ СН'!$I$17</f>
        <v>3479.9303926600001</v>
      </c>
      <c r="I144" s="36">
        <f>SUMIFS(СВЦЭМ!$C$33:$C$776,СВЦЭМ!$A$33:$A$776,$A144,СВЦЭМ!$B$33:$B$776,I$119)+'СЕТ СН'!$I$9+СВЦЭМ!$D$10+'СЕТ СН'!$I$5-'СЕТ СН'!$I$17</f>
        <v>3454.8141064599999</v>
      </c>
      <c r="J144" s="36">
        <f>SUMIFS(СВЦЭМ!$C$33:$C$776,СВЦЭМ!$A$33:$A$776,$A144,СВЦЭМ!$B$33:$B$776,J$119)+'СЕТ СН'!$I$9+СВЦЭМ!$D$10+'СЕТ СН'!$I$5-'СЕТ СН'!$I$17</f>
        <v>3444.89403352</v>
      </c>
      <c r="K144" s="36">
        <f>SUMIFS(СВЦЭМ!$C$33:$C$776,СВЦЭМ!$A$33:$A$776,$A144,СВЦЭМ!$B$33:$B$776,K$119)+'СЕТ СН'!$I$9+СВЦЭМ!$D$10+'СЕТ СН'!$I$5-'СЕТ СН'!$I$17</f>
        <v>3442.2022038099999</v>
      </c>
      <c r="L144" s="36">
        <f>SUMIFS(СВЦЭМ!$C$33:$C$776,СВЦЭМ!$A$33:$A$776,$A144,СВЦЭМ!$B$33:$B$776,L$119)+'СЕТ СН'!$I$9+СВЦЭМ!$D$10+'СЕТ СН'!$I$5-'СЕТ СН'!$I$17</f>
        <v>3452.6875541700001</v>
      </c>
      <c r="M144" s="36">
        <f>SUMIFS(СВЦЭМ!$C$33:$C$776,СВЦЭМ!$A$33:$A$776,$A144,СВЦЭМ!$B$33:$B$776,M$119)+'СЕТ СН'!$I$9+СВЦЭМ!$D$10+'СЕТ СН'!$I$5-'СЕТ СН'!$I$17</f>
        <v>3410.77879325</v>
      </c>
      <c r="N144" s="36">
        <f>SUMIFS(СВЦЭМ!$C$33:$C$776,СВЦЭМ!$A$33:$A$776,$A144,СВЦЭМ!$B$33:$B$776,N$119)+'СЕТ СН'!$I$9+СВЦЭМ!$D$10+'СЕТ СН'!$I$5-'СЕТ СН'!$I$17</f>
        <v>3369.9523752099999</v>
      </c>
      <c r="O144" s="36">
        <f>SUMIFS(СВЦЭМ!$C$33:$C$776,СВЦЭМ!$A$33:$A$776,$A144,СВЦЭМ!$B$33:$B$776,O$119)+'СЕТ СН'!$I$9+СВЦЭМ!$D$10+'СЕТ СН'!$I$5-'СЕТ СН'!$I$17</f>
        <v>3347.9843010100003</v>
      </c>
      <c r="P144" s="36">
        <f>SUMIFS(СВЦЭМ!$C$33:$C$776,СВЦЭМ!$A$33:$A$776,$A144,СВЦЭМ!$B$33:$B$776,P$119)+'СЕТ СН'!$I$9+СВЦЭМ!$D$10+'СЕТ СН'!$I$5-'СЕТ СН'!$I$17</f>
        <v>3343.4827441400002</v>
      </c>
      <c r="Q144" s="36">
        <f>SUMIFS(СВЦЭМ!$C$33:$C$776,СВЦЭМ!$A$33:$A$776,$A144,СВЦЭМ!$B$33:$B$776,Q$119)+'СЕТ СН'!$I$9+СВЦЭМ!$D$10+'СЕТ СН'!$I$5-'СЕТ СН'!$I$17</f>
        <v>3340.3621738800002</v>
      </c>
      <c r="R144" s="36">
        <f>SUMIFS(СВЦЭМ!$C$33:$C$776,СВЦЭМ!$A$33:$A$776,$A144,СВЦЭМ!$B$33:$B$776,R$119)+'СЕТ СН'!$I$9+СВЦЭМ!$D$10+'СЕТ СН'!$I$5-'СЕТ СН'!$I$17</f>
        <v>3341.0396002400003</v>
      </c>
      <c r="S144" s="36">
        <f>SUMIFS(СВЦЭМ!$C$33:$C$776,СВЦЭМ!$A$33:$A$776,$A144,СВЦЭМ!$B$33:$B$776,S$119)+'СЕТ СН'!$I$9+СВЦЭМ!$D$10+'СЕТ СН'!$I$5-'СЕТ СН'!$I$17</f>
        <v>3343.5727482900002</v>
      </c>
      <c r="T144" s="36">
        <f>SUMIFS(СВЦЭМ!$C$33:$C$776,СВЦЭМ!$A$33:$A$776,$A144,СВЦЭМ!$B$33:$B$776,T$119)+'СЕТ СН'!$I$9+СВЦЭМ!$D$10+'СЕТ СН'!$I$5-'СЕТ СН'!$I$17</f>
        <v>3333.89313494</v>
      </c>
      <c r="U144" s="36">
        <f>SUMIFS(СВЦЭМ!$C$33:$C$776,СВЦЭМ!$A$33:$A$776,$A144,СВЦЭМ!$B$33:$B$776,U$119)+'СЕТ СН'!$I$9+СВЦЭМ!$D$10+'СЕТ СН'!$I$5-'СЕТ СН'!$I$17</f>
        <v>3346.9748385299999</v>
      </c>
      <c r="V144" s="36">
        <f>SUMIFS(СВЦЭМ!$C$33:$C$776,СВЦЭМ!$A$33:$A$776,$A144,СВЦЭМ!$B$33:$B$776,V$119)+'СЕТ СН'!$I$9+СВЦЭМ!$D$10+'СЕТ СН'!$I$5-'СЕТ СН'!$I$17</f>
        <v>3359.94195412</v>
      </c>
      <c r="W144" s="36">
        <f>SUMIFS(СВЦЭМ!$C$33:$C$776,СВЦЭМ!$A$33:$A$776,$A144,СВЦЭМ!$B$33:$B$776,W$119)+'СЕТ СН'!$I$9+СВЦЭМ!$D$10+'СЕТ СН'!$I$5-'СЕТ СН'!$I$17</f>
        <v>3346.5687879900001</v>
      </c>
      <c r="X144" s="36">
        <f>SUMIFS(СВЦЭМ!$C$33:$C$776,СВЦЭМ!$A$33:$A$776,$A144,СВЦЭМ!$B$33:$B$776,X$119)+'СЕТ СН'!$I$9+СВЦЭМ!$D$10+'СЕТ СН'!$I$5-'СЕТ СН'!$I$17</f>
        <v>3375.8904604300001</v>
      </c>
      <c r="Y144" s="36">
        <f>SUMIFS(СВЦЭМ!$C$33:$C$776,СВЦЭМ!$A$33:$A$776,$A144,СВЦЭМ!$B$33:$B$776,Y$119)+'СЕТ СН'!$I$9+СВЦЭМ!$D$10+'СЕТ СН'!$I$5-'СЕТ СН'!$I$17</f>
        <v>3457.80921691</v>
      </c>
    </row>
    <row r="145" spans="1:26" ht="15.75" x14ac:dyDescent="0.2">
      <c r="A145" s="35">
        <f t="shared" si="3"/>
        <v>44100</v>
      </c>
      <c r="B145" s="36">
        <f>SUMIFS(СВЦЭМ!$C$33:$C$776,СВЦЭМ!$A$33:$A$776,$A145,СВЦЭМ!$B$33:$B$776,B$119)+'СЕТ СН'!$I$9+СВЦЭМ!$D$10+'СЕТ СН'!$I$5-'СЕТ СН'!$I$17</f>
        <v>3528.1174049400001</v>
      </c>
      <c r="C145" s="36">
        <f>SUMIFS(СВЦЭМ!$C$33:$C$776,СВЦЭМ!$A$33:$A$776,$A145,СВЦЭМ!$B$33:$B$776,C$119)+'СЕТ СН'!$I$9+СВЦЭМ!$D$10+'СЕТ СН'!$I$5-'СЕТ СН'!$I$17</f>
        <v>3557.50052727</v>
      </c>
      <c r="D145" s="36">
        <f>SUMIFS(СВЦЭМ!$C$33:$C$776,СВЦЭМ!$A$33:$A$776,$A145,СВЦЭМ!$B$33:$B$776,D$119)+'СЕТ СН'!$I$9+СВЦЭМ!$D$10+'СЕТ СН'!$I$5-'СЕТ СН'!$I$17</f>
        <v>3572.9555755000001</v>
      </c>
      <c r="E145" s="36">
        <f>SUMIFS(СВЦЭМ!$C$33:$C$776,СВЦЭМ!$A$33:$A$776,$A145,СВЦЭМ!$B$33:$B$776,E$119)+'СЕТ СН'!$I$9+СВЦЭМ!$D$10+'СЕТ СН'!$I$5-'СЕТ СН'!$I$17</f>
        <v>3586.6982550000002</v>
      </c>
      <c r="F145" s="36">
        <f>SUMIFS(СВЦЭМ!$C$33:$C$776,СВЦЭМ!$A$33:$A$776,$A145,СВЦЭМ!$B$33:$B$776,F$119)+'СЕТ СН'!$I$9+СВЦЭМ!$D$10+'СЕТ СН'!$I$5-'СЕТ СН'!$I$17</f>
        <v>3591.6214268600002</v>
      </c>
      <c r="G145" s="36">
        <f>SUMIFS(СВЦЭМ!$C$33:$C$776,СВЦЭМ!$A$33:$A$776,$A145,СВЦЭМ!$B$33:$B$776,G$119)+'СЕТ СН'!$I$9+СВЦЭМ!$D$10+'СЕТ СН'!$I$5-'СЕТ СН'!$I$17</f>
        <v>3580.9957330299999</v>
      </c>
      <c r="H145" s="36">
        <f>SUMIFS(СВЦЭМ!$C$33:$C$776,СВЦЭМ!$A$33:$A$776,$A145,СВЦЭМ!$B$33:$B$776,H$119)+'СЕТ СН'!$I$9+СВЦЭМ!$D$10+'СЕТ СН'!$I$5-'СЕТ СН'!$I$17</f>
        <v>3557.1942437100001</v>
      </c>
      <c r="I145" s="36">
        <f>SUMIFS(СВЦЭМ!$C$33:$C$776,СВЦЭМ!$A$33:$A$776,$A145,СВЦЭМ!$B$33:$B$776,I$119)+'СЕТ СН'!$I$9+СВЦЭМ!$D$10+'СЕТ СН'!$I$5-'СЕТ СН'!$I$17</f>
        <v>3516.8047552799999</v>
      </c>
      <c r="J145" s="36">
        <f>SUMIFS(СВЦЭМ!$C$33:$C$776,СВЦЭМ!$A$33:$A$776,$A145,СВЦЭМ!$B$33:$B$776,J$119)+'СЕТ СН'!$I$9+СВЦЭМ!$D$10+'СЕТ СН'!$I$5-'СЕТ СН'!$I$17</f>
        <v>3479.1644838100001</v>
      </c>
      <c r="K145" s="36">
        <f>SUMIFS(СВЦЭМ!$C$33:$C$776,СВЦЭМ!$A$33:$A$776,$A145,СВЦЭМ!$B$33:$B$776,K$119)+'СЕТ СН'!$I$9+СВЦЭМ!$D$10+'СЕТ СН'!$I$5-'СЕТ СН'!$I$17</f>
        <v>3456.26308715</v>
      </c>
      <c r="L145" s="36">
        <f>SUMIFS(СВЦЭМ!$C$33:$C$776,СВЦЭМ!$A$33:$A$776,$A145,СВЦЭМ!$B$33:$B$776,L$119)+'СЕТ СН'!$I$9+СВЦЭМ!$D$10+'СЕТ СН'!$I$5-'СЕТ СН'!$I$17</f>
        <v>3446.4040096899998</v>
      </c>
      <c r="M145" s="36">
        <f>SUMIFS(СВЦЭМ!$C$33:$C$776,СВЦЭМ!$A$33:$A$776,$A145,СВЦЭМ!$B$33:$B$776,M$119)+'СЕТ СН'!$I$9+СВЦЭМ!$D$10+'СЕТ СН'!$I$5-'СЕТ СН'!$I$17</f>
        <v>3403.5919048599999</v>
      </c>
      <c r="N145" s="36">
        <f>SUMIFS(СВЦЭМ!$C$33:$C$776,СВЦЭМ!$A$33:$A$776,$A145,СВЦЭМ!$B$33:$B$776,N$119)+'СЕТ СН'!$I$9+СВЦЭМ!$D$10+'СЕТ СН'!$I$5-'СЕТ СН'!$I$17</f>
        <v>3369.5110435900001</v>
      </c>
      <c r="O145" s="36">
        <f>SUMIFS(СВЦЭМ!$C$33:$C$776,СВЦЭМ!$A$33:$A$776,$A145,СВЦЭМ!$B$33:$B$776,O$119)+'СЕТ СН'!$I$9+СВЦЭМ!$D$10+'СЕТ СН'!$I$5-'СЕТ СН'!$I$17</f>
        <v>3352.9106219800001</v>
      </c>
      <c r="P145" s="36">
        <f>SUMIFS(СВЦЭМ!$C$33:$C$776,СВЦЭМ!$A$33:$A$776,$A145,СВЦЭМ!$B$33:$B$776,P$119)+'СЕТ СН'!$I$9+СВЦЭМ!$D$10+'СЕТ СН'!$I$5-'СЕТ СН'!$I$17</f>
        <v>3351.7998626600001</v>
      </c>
      <c r="Q145" s="36">
        <f>SUMIFS(СВЦЭМ!$C$33:$C$776,СВЦЭМ!$A$33:$A$776,$A145,СВЦЭМ!$B$33:$B$776,Q$119)+'СЕТ СН'!$I$9+СВЦЭМ!$D$10+'СЕТ СН'!$I$5-'СЕТ СН'!$I$17</f>
        <v>3351.4159721699998</v>
      </c>
      <c r="R145" s="36">
        <f>SUMIFS(СВЦЭМ!$C$33:$C$776,СВЦЭМ!$A$33:$A$776,$A145,СВЦЭМ!$B$33:$B$776,R$119)+'СЕТ СН'!$I$9+СВЦЭМ!$D$10+'СЕТ СН'!$I$5-'СЕТ СН'!$I$17</f>
        <v>3345.7447808699999</v>
      </c>
      <c r="S145" s="36">
        <f>SUMIFS(СВЦЭМ!$C$33:$C$776,СВЦЭМ!$A$33:$A$776,$A145,СВЦЭМ!$B$33:$B$776,S$119)+'СЕТ СН'!$I$9+СВЦЭМ!$D$10+'СЕТ СН'!$I$5-'СЕТ СН'!$I$17</f>
        <v>3345.7028956900003</v>
      </c>
      <c r="T145" s="36">
        <f>SUMIFS(СВЦЭМ!$C$33:$C$776,СВЦЭМ!$A$33:$A$776,$A145,СВЦЭМ!$B$33:$B$776,T$119)+'СЕТ СН'!$I$9+СВЦЭМ!$D$10+'СЕТ СН'!$I$5-'СЕТ СН'!$I$17</f>
        <v>3341.0353287799999</v>
      </c>
      <c r="U145" s="36">
        <f>SUMIFS(СВЦЭМ!$C$33:$C$776,СВЦЭМ!$A$33:$A$776,$A145,СВЦЭМ!$B$33:$B$776,U$119)+'СЕТ СН'!$I$9+СВЦЭМ!$D$10+'СЕТ СН'!$I$5-'СЕТ СН'!$I$17</f>
        <v>3357.9031044100002</v>
      </c>
      <c r="V145" s="36">
        <f>SUMIFS(СВЦЭМ!$C$33:$C$776,СВЦЭМ!$A$33:$A$776,$A145,СВЦЭМ!$B$33:$B$776,V$119)+'СЕТ СН'!$I$9+СВЦЭМ!$D$10+'СЕТ СН'!$I$5-'СЕТ СН'!$I$17</f>
        <v>3360.0601598900003</v>
      </c>
      <c r="W145" s="36">
        <f>SUMIFS(СВЦЭМ!$C$33:$C$776,СВЦЭМ!$A$33:$A$776,$A145,СВЦЭМ!$B$33:$B$776,W$119)+'СЕТ СН'!$I$9+СВЦЭМ!$D$10+'СЕТ СН'!$I$5-'СЕТ СН'!$I$17</f>
        <v>3339.0540676400001</v>
      </c>
      <c r="X145" s="36">
        <f>SUMIFS(СВЦЭМ!$C$33:$C$776,СВЦЭМ!$A$33:$A$776,$A145,СВЦЭМ!$B$33:$B$776,X$119)+'СЕТ СН'!$I$9+СВЦЭМ!$D$10+'СЕТ СН'!$I$5-'СЕТ СН'!$I$17</f>
        <v>3367.9202203100003</v>
      </c>
      <c r="Y145" s="36">
        <f>SUMIFS(СВЦЭМ!$C$33:$C$776,СВЦЭМ!$A$33:$A$776,$A145,СВЦЭМ!$B$33:$B$776,Y$119)+'СЕТ СН'!$I$9+СВЦЭМ!$D$10+'СЕТ СН'!$I$5-'СЕТ СН'!$I$17</f>
        <v>3453.3611332999999</v>
      </c>
    </row>
    <row r="146" spans="1:26" ht="15.75" x14ac:dyDescent="0.2">
      <c r="A146" s="35">
        <f t="shared" si="3"/>
        <v>44101</v>
      </c>
      <c r="B146" s="36">
        <f>SUMIFS(СВЦЭМ!$C$33:$C$776,СВЦЭМ!$A$33:$A$776,$A146,СВЦЭМ!$B$33:$B$776,B$119)+'СЕТ СН'!$I$9+СВЦЭМ!$D$10+'СЕТ СН'!$I$5-'СЕТ СН'!$I$17</f>
        <v>3510.6024855999999</v>
      </c>
      <c r="C146" s="36">
        <f>SUMIFS(СВЦЭМ!$C$33:$C$776,СВЦЭМ!$A$33:$A$776,$A146,СВЦЭМ!$B$33:$B$776,C$119)+'СЕТ СН'!$I$9+СВЦЭМ!$D$10+'СЕТ СН'!$I$5-'СЕТ СН'!$I$17</f>
        <v>3533.6110888600001</v>
      </c>
      <c r="D146" s="36">
        <f>SUMIFS(СВЦЭМ!$C$33:$C$776,СВЦЭМ!$A$33:$A$776,$A146,СВЦЭМ!$B$33:$B$776,D$119)+'СЕТ СН'!$I$9+СВЦЭМ!$D$10+'СЕТ СН'!$I$5-'СЕТ СН'!$I$17</f>
        <v>3556.2993453399999</v>
      </c>
      <c r="E146" s="36">
        <f>SUMIFS(СВЦЭМ!$C$33:$C$776,СВЦЭМ!$A$33:$A$776,$A146,СВЦЭМ!$B$33:$B$776,E$119)+'СЕТ СН'!$I$9+СВЦЭМ!$D$10+'СЕТ СН'!$I$5-'СЕТ СН'!$I$17</f>
        <v>3566.8753151700002</v>
      </c>
      <c r="F146" s="36">
        <f>SUMIFS(СВЦЭМ!$C$33:$C$776,СВЦЭМ!$A$33:$A$776,$A146,СВЦЭМ!$B$33:$B$776,F$119)+'СЕТ СН'!$I$9+СВЦЭМ!$D$10+'СЕТ СН'!$I$5-'СЕТ СН'!$I$17</f>
        <v>3569.8125716599998</v>
      </c>
      <c r="G146" s="36">
        <f>SUMIFS(СВЦЭМ!$C$33:$C$776,СВЦЭМ!$A$33:$A$776,$A146,СВЦЭМ!$B$33:$B$776,G$119)+'СЕТ СН'!$I$9+СВЦЭМ!$D$10+'СЕТ СН'!$I$5-'СЕТ СН'!$I$17</f>
        <v>3564.8973600500003</v>
      </c>
      <c r="H146" s="36">
        <f>SUMIFS(СВЦЭМ!$C$33:$C$776,СВЦЭМ!$A$33:$A$776,$A146,СВЦЭМ!$B$33:$B$776,H$119)+'СЕТ СН'!$I$9+СВЦЭМ!$D$10+'СЕТ СН'!$I$5-'СЕТ СН'!$I$17</f>
        <v>3546.41218738</v>
      </c>
      <c r="I146" s="36">
        <f>SUMIFS(СВЦЭМ!$C$33:$C$776,СВЦЭМ!$A$33:$A$776,$A146,СВЦЭМ!$B$33:$B$776,I$119)+'СЕТ СН'!$I$9+СВЦЭМ!$D$10+'СЕТ СН'!$I$5-'СЕТ СН'!$I$17</f>
        <v>3518.46802819</v>
      </c>
      <c r="J146" s="36">
        <f>SUMIFS(СВЦЭМ!$C$33:$C$776,СВЦЭМ!$A$33:$A$776,$A146,СВЦЭМ!$B$33:$B$776,J$119)+'СЕТ СН'!$I$9+СВЦЭМ!$D$10+'СЕТ СН'!$I$5-'СЕТ СН'!$I$17</f>
        <v>3478.8259870000002</v>
      </c>
      <c r="K146" s="36">
        <f>SUMIFS(СВЦЭМ!$C$33:$C$776,СВЦЭМ!$A$33:$A$776,$A146,СВЦЭМ!$B$33:$B$776,K$119)+'СЕТ СН'!$I$9+СВЦЭМ!$D$10+'СЕТ СН'!$I$5-'СЕТ СН'!$I$17</f>
        <v>3445.43368332</v>
      </c>
      <c r="L146" s="36">
        <f>SUMIFS(СВЦЭМ!$C$33:$C$776,СВЦЭМ!$A$33:$A$776,$A146,СВЦЭМ!$B$33:$B$776,L$119)+'СЕТ СН'!$I$9+СВЦЭМ!$D$10+'СЕТ СН'!$I$5-'СЕТ СН'!$I$17</f>
        <v>3429.0291954100003</v>
      </c>
      <c r="M146" s="36">
        <f>SUMIFS(СВЦЭМ!$C$33:$C$776,СВЦЭМ!$A$33:$A$776,$A146,СВЦЭМ!$B$33:$B$776,M$119)+'СЕТ СН'!$I$9+СВЦЭМ!$D$10+'СЕТ СН'!$I$5-'СЕТ СН'!$I$17</f>
        <v>3385.99705339</v>
      </c>
      <c r="N146" s="36">
        <f>SUMIFS(СВЦЭМ!$C$33:$C$776,СВЦЭМ!$A$33:$A$776,$A146,СВЦЭМ!$B$33:$B$776,N$119)+'СЕТ СН'!$I$9+СВЦЭМ!$D$10+'СЕТ СН'!$I$5-'СЕТ СН'!$I$17</f>
        <v>3342.42198444</v>
      </c>
      <c r="O146" s="36">
        <f>SUMIFS(СВЦЭМ!$C$33:$C$776,СВЦЭМ!$A$33:$A$776,$A146,СВЦЭМ!$B$33:$B$776,O$119)+'СЕТ СН'!$I$9+СВЦЭМ!$D$10+'СЕТ СН'!$I$5-'СЕТ СН'!$I$17</f>
        <v>3325.7807027399999</v>
      </c>
      <c r="P146" s="36">
        <f>SUMIFS(СВЦЭМ!$C$33:$C$776,СВЦЭМ!$A$33:$A$776,$A146,СВЦЭМ!$B$33:$B$776,P$119)+'СЕТ СН'!$I$9+СВЦЭМ!$D$10+'СЕТ СН'!$I$5-'СЕТ СН'!$I$17</f>
        <v>3326.9604211599999</v>
      </c>
      <c r="Q146" s="36">
        <f>SUMIFS(СВЦЭМ!$C$33:$C$776,СВЦЭМ!$A$33:$A$776,$A146,СВЦЭМ!$B$33:$B$776,Q$119)+'СЕТ СН'!$I$9+СВЦЭМ!$D$10+'СЕТ СН'!$I$5-'СЕТ СН'!$I$17</f>
        <v>3328.6168579</v>
      </c>
      <c r="R146" s="36">
        <f>SUMIFS(СВЦЭМ!$C$33:$C$776,СВЦЭМ!$A$33:$A$776,$A146,СВЦЭМ!$B$33:$B$776,R$119)+'СЕТ СН'!$I$9+СВЦЭМ!$D$10+'СЕТ СН'!$I$5-'СЕТ СН'!$I$17</f>
        <v>3328.4653874300002</v>
      </c>
      <c r="S146" s="36">
        <f>SUMIFS(СВЦЭМ!$C$33:$C$776,СВЦЭМ!$A$33:$A$776,$A146,СВЦЭМ!$B$33:$B$776,S$119)+'СЕТ СН'!$I$9+СВЦЭМ!$D$10+'СЕТ СН'!$I$5-'СЕТ СН'!$I$17</f>
        <v>3323.4910348799999</v>
      </c>
      <c r="T146" s="36">
        <f>SUMIFS(СВЦЭМ!$C$33:$C$776,СВЦЭМ!$A$33:$A$776,$A146,СВЦЭМ!$B$33:$B$776,T$119)+'СЕТ СН'!$I$9+СВЦЭМ!$D$10+'СЕТ СН'!$I$5-'СЕТ СН'!$I$17</f>
        <v>3327.1034472000001</v>
      </c>
      <c r="U146" s="36">
        <f>SUMIFS(СВЦЭМ!$C$33:$C$776,СВЦЭМ!$A$33:$A$776,$A146,СВЦЭМ!$B$33:$B$776,U$119)+'СЕТ СН'!$I$9+СВЦЭМ!$D$10+'СЕТ СН'!$I$5-'СЕТ СН'!$I$17</f>
        <v>3361.0137296100002</v>
      </c>
      <c r="V146" s="36">
        <f>SUMIFS(СВЦЭМ!$C$33:$C$776,СВЦЭМ!$A$33:$A$776,$A146,СВЦЭМ!$B$33:$B$776,V$119)+'СЕТ СН'!$I$9+СВЦЭМ!$D$10+'СЕТ СН'!$I$5-'СЕТ СН'!$I$17</f>
        <v>3368.1990099</v>
      </c>
      <c r="W146" s="36">
        <f>SUMIFS(СВЦЭМ!$C$33:$C$776,СВЦЭМ!$A$33:$A$776,$A146,СВЦЭМ!$B$33:$B$776,W$119)+'СЕТ СН'!$I$9+СВЦЭМ!$D$10+'СЕТ СН'!$I$5-'СЕТ СН'!$I$17</f>
        <v>3350.60352844</v>
      </c>
      <c r="X146" s="36">
        <f>SUMIFS(СВЦЭМ!$C$33:$C$776,СВЦЭМ!$A$33:$A$776,$A146,СВЦЭМ!$B$33:$B$776,X$119)+'СЕТ СН'!$I$9+СВЦЭМ!$D$10+'СЕТ СН'!$I$5-'СЕТ СН'!$I$17</f>
        <v>3335.57565849</v>
      </c>
      <c r="Y146" s="36">
        <f>SUMIFS(СВЦЭМ!$C$33:$C$776,СВЦЭМ!$A$33:$A$776,$A146,СВЦЭМ!$B$33:$B$776,Y$119)+'СЕТ СН'!$I$9+СВЦЭМ!$D$10+'СЕТ СН'!$I$5-'СЕТ СН'!$I$17</f>
        <v>3428.8036998100001</v>
      </c>
    </row>
    <row r="147" spans="1:26" ht="15.75" x14ac:dyDescent="0.2">
      <c r="A147" s="35">
        <f t="shared" si="3"/>
        <v>44102</v>
      </c>
      <c r="B147" s="36">
        <f>SUMIFS(СВЦЭМ!$C$33:$C$776,СВЦЭМ!$A$33:$A$776,$A147,СВЦЭМ!$B$33:$B$776,B$119)+'СЕТ СН'!$I$9+СВЦЭМ!$D$10+'СЕТ СН'!$I$5-'СЕТ СН'!$I$17</f>
        <v>3500.7492213800001</v>
      </c>
      <c r="C147" s="36">
        <f>SUMIFS(СВЦЭМ!$C$33:$C$776,СВЦЭМ!$A$33:$A$776,$A147,СВЦЭМ!$B$33:$B$776,C$119)+'СЕТ СН'!$I$9+СВЦЭМ!$D$10+'СЕТ СН'!$I$5-'СЕТ СН'!$I$17</f>
        <v>3519.8937004600002</v>
      </c>
      <c r="D147" s="36">
        <f>SUMIFS(СВЦЭМ!$C$33:$C$776,СВЦЭМ!$A$33:$A$776,$A147,СВЦЭМ!$B$33:$B$776,D$119)+'СЕТ СН'!$I$9+СВЦЭМ!$D$10+'СЕТ СН'!$I$5-'СЕТ СН'!$I$17</f>
        <v>3529.8520047500001</v>
      </c>
      <c r="E147" s="36">
        <f>SUMIFS(СВЦЭМ!$C$33:$C$776,СВЦЭМ!$A$33:$A$776,$A147,СВЦЭМ!$B$33:$B$776,E$119)+'СЕТ СН'!$I$9+СВЦЭМ!$D$10+'СЕТ СН'!$I$5-'СЕТ СН'!$I$17</f>
        <v>3540.6024290099999</v>
      </c>
      <c r="F147" s="36">
        <f>SUMIFS(СВЦЭМ!$C$33:$C$776,СВЦЭМ!$A$33:$A$776,$A147,СВЦЭМ!$B$33:$B$776,F$119)+'СЕТ СН'!$I$9+СВЦЭМ!$D$10+'СЕТ СН'!$I$5-'СЕТ СН'!$I$17</f>
        <v>3546.55407758</v>
      </c>
      <c r="G147" s="36">
        <f>SUMIFS(СВЦЭМ!$C$33:$C$776,СВЦЭМ!$A$33:$A$776,$A147,СВЦЭМ!$B$33:$B$776,G$119)+'СЕТ СН'!$I$9+СВЦЭМ!$D$10+'СЕТ СН'!$I$5-'СЕТ СН'!$I$17</f>
        <v>3533.2652606900001</v>
      </c>
      <c r="H147" s="36">
        <f>SUMIFS(СВЦЭМ!$C$33:$C$776,СВЦЭМ!$A$33:$A$776,$A147,СВЦЭМ!$B$33:$B$776,H$119)+'СЕТ СН'!$I$9+СВЦЭМ!$D$10+'СЕТ СН'!$I$5-'СЕТ СН'!$I$17</f>
        <v>3491.03022065</v>
      </c>
      <c r="I147" s="36">
        <f>SUMIFS(СВЦЭМ!$C$33:$C$776,СВЦЭМ!$A$33:$A$776,$A147,СВЦЭМ!$B$33:$B$776,I$119)+'СЕТ СН'!$I$9+СВЦЭМ!$D$10+'СЕТ СН'!$I$5-'СЕТ СН'!$I$17</f>
        <v>3474.3548178999999</v>
      </c>
      <c r="J147" s="36">
        <f>SUMIFS(СВЦЭМ!$C$33:$C$776,СВЦЭМ!$A$33:$A$776,$A147,СВЦЭМ!$B$33:$B$776,J$119)+'СЕТ СН'!$I$9+СВЦЭМ!$D$10+'СЕТ СН'!$I$5-'СЕТ СН'!$I$17</f>
        <v>3437.8888261299999</v>
      </c>
      <c r="K147" s="36">
        <f>SUMIFS(СВЦЭМ!$C$33:$C$776,СВЦЭМ!$A$33:$A$776,$A147,СВЦЭМ!$B$33:$B$776,K$119)+'СЕТ СН'!$I$9+СВЦЭМ!$D$10+'СЕТ СН'!$I$5-'СЕТ СН'!$I$17</f>
        <v>3422.7701970200001</v>
      </c>
      <c r="L147" s="36">
        <f>SUMIFS(СВЦЭМ!$C$33:$C$776,СВЦЭМ!$A$33:$A$776,$A147,СВЦЭМ!$B$33:$B$776,L$119)+'СЕТ СН'!$I$9+СВЦЭМ!$D$10+'СЕТ СН'!$I$5-'СЕТ СН'!$I$17</f>
        <v>3424.6272807700002</v>
      </c>
      <c r="M147" s="36">
        <f>SUMIFS(СВЦЭМ!$C$33:$C$776,СВЦЭМ!$A$33:$A$776,$A147,СВЦЭМ!$B$33:$B$776,M$119)+'СЕТ СН'!$I$9+СВЦЭМ!$D$10+'СЕТ СН'!$I$5-'СЕТ СН'!$I$17</f>
        <v>3383.1431062000001</v>
      </c>
      <c r="N147" s="36">
        <f>SUMIFS(СВЦЭМ!$C$33:$C$776,СВЦЭМ!$A$33:$A$776,$A147,СВЦЭМ!$B$33:$B$776,N$119)+'СЕТ СН'!$I$9+СВЦЭМ!$D$10+'СЕТ СН'!$I$5-'СЕТ СН'!$I$17</f>
        <v>3335.7061022600001</v>
      </c>
      <c r="O147" s="36">
        <f>SUMIFS(СВЦЭМ!$C$33:$C$776,СВЦЭМ!$A$33:$A$776,$A147,СВЦЭМ!$B$33:$B$776,O$119)+'СЕТ СН'!$I$9+СВЦЭМ!$D$10+'СЕТ СН'!$I$5-'СЕТ СН'!$I$17</f>
        <v>3319.07175504</v>
      </c>
      <c r="P147" s="36">
        <f>SUMIFS(СВЦЭМ!$C$33:$C$776,СВЦЭМ!$A$33:$A$776,$A147,СВЦЭМ!$B$33:$B$776,P$119)+'СЕТ СН'!$I$9+СВЦЭМ!$D$10+'СЕТ СН'!$I$5-'СЕТ СН'!$I$17</f>
        <v>3312.1082658</v>
      </c>
      <c r="Q147" s="36">
        <f>SUMIFS(СВЦЭМ!$C$33:$C$776,СВЦЭМ!$A$33:$A$776,$A147,СВЦЭМ!$B$33:$B$776,Q$119)+'СЕТ СН'!$I$9+СВЦЭМ!$D$10+'СЕТ СН'!$I$5-'СЕТ СН'!$I$17</f>
        <v>3312.0151399000001</v>
      </c>
      <c r="R147" s="36">
        <f>SUMIFS(СВЦЭМ!$C$33:$C$776,СВЦЭМ!$A$33:$A$776,$A147,СВЦЭМ!$B$33:$B$776,R$119)+'СЕТ СН'!$I$9+СВЦЭМ!$D$10+'СЕТ СН'!$I$5-'СЕТ СН'!$I$17</f>
        <v>3302.47031715</v>
      </c>
      <c r="S147" s="36">
        <f>SUMIFS(СВЦЭМ!$C$33:$C$776,СВЦЭМ!$A$33:$A$776,$A147,СВЦЭМ!$B$33:$B$776,S$119)+'СЕТ СН'!$I$9+СВЦЭМ!$D$10+'СЕТ СН'!$I$5-'СЕТ СН'!$I$17</f>
        <v>3320.9658320200001</v>
      </c>
      <c r="T147" s="36">
        <f>SUMIFS(СВЦЭМ!$C$33:$C$776,СВЦЭМ!$A$33:$A$776,$A147,СВЦЭМ!$B$33:$B$776,T$119)+'СЕТ СН'!$I$9+СВЦЭМ!$D$10+'СЕТ СН'!$I$5-'СЕТ СН'!$I$17</f>
        <v>3335.56436725</v>
      </c>
      <c r="U147" s="36">
        <f>SUMIFS(СВЦЭМ!$C$33:$C$776,СВЦЭМ!$A$33:$A$776,$A147,СВЦЭМ!$B$33:$B$776,U$119)+'СЕТ СН'!$I$9+СВЦЭМ!$D$10+'СЕТ СН'!$I$5-'СЕТ СН'!$I$17</f>
        <v>3361.3066140700003</v>
      </c>
      <c r="V147" s="36">
        <f>SUMIFS(СВЦЭМ!$C$33:$C$776,СВЦЭМ!$A$33:$A$776,$A147,СВЦЭМ!$B$33:$B$776,V$119)+'СЕТ СН'!$I$9+СВЦЭМ!$D$10+'СЕТ СН'!$I$5-'СЕТ СН'!$I$17</f>
        <v>3351.30619002</v>
      </c>
      <c r="W147" s="36">
        <f>SUMIFS(СВЦЭМ!$C$33:$C$776,СВЦЭМ!$A$33:$A$776,$A147,СВЦЭМ!$B$33:$B$776,W$119)+'СЕТ СН'!$I$9+СВЦЭМ!$D$10+'СЕТ СН'!$I$5-'СЕТ СН'!$I$17</f>
        <v>3334.3344995799998</v>
      </c>
      <c r="X147" s="36">
        <f>SUMIFS(СВЦЭМ!$C$33:$C$776,СВЦЭМ!$A$33:$A$776,$A147,СВЦЭМ!$B$33:$B$776,X$119)+'СЕТ СН'!$I$9+СВЦЭМ!$D$10+'СЕТ СН'!$I$5-'СЕТ СН'!$I$17</f>
        <v>3339.0289542099999</v>
      </c>
      <c r="Y147" s="36">
        <f>SUMIFS(СВЦЭМ!$C$33:$C$776,СВЦЭМ!$A$33:$A$776,$A147,СВЦЭМ!$B$33:$B$776,Y$119)+'СЕТ СН'!$I$9+СВЦЭМ!$D$10+'СЕТ СН'!$I$5-'СЕТ СН'!$I$17</f>
        <v>3417.0052938399999</v>
      </c>
    </row>
    <row r="148" spans="1:26" ht="15.75" x14ac:dyDescent="0.2">
      <c r="A148" s="35">
        <f t="shared" si="3"/>
        <v>44103</v>
      </c>
      <c r="B148" s="36">
        <f>SUMIFS(СВЦЭМ!$C$33:$C$776,СВЦЭМ!$A$33:$A$776,$A148,СВЦЭМ!$B$33:$B$776,B$119)+'СЕТ СН'!$I$9+СВЦЭМ!$D$10+'СЕТ СН'!$I$5-'СЕТ СН'!$I$17</f>
        <v>3475.9036294799998</v>
      </c>
      <c r="C148" s="36">
        <f>SUMIFS(СВЦЭМ!$C$33:$C$776,СВЦЭМ!$A$33:$A$776,$A148,СВЦЭМ!$B$33:$B$776,C$119)+'СЕТ СН'!$I$9+СВЦЭМ!$D$10+'СЕТ СН'!$I$5-'СЕТ СН'!$I$17</f>
        <v>3506.2192303400002</v>
      </c>
      <c r="D148" s="36">
        <f>SUMIFS(СВЦЭМ!$C$33:$C$776,СВЦЭМ!$A$33:$A$776,$A148,СВЦЭМ!$B$33:$B$776,D$119)+'СЕТ СН'!$I$9+СВЦЭМ!$D$10+'СЕТ СН'!$I$5-'СЕТ СН'!$I$17</f>
        <v>3522.91676474</v>
      </c>
      <c r="E148" s="36">
        <f>SUMIFS(СВЦЭМ!$C$33:$C$776,СВЦЭМ!$A$33:$A$776,$A148,СВЦЭМ!$B$33:$B$776,E$119)+'СЕТ СН'!$I$9+СВЦЭМ!$D$10+'СЕТ СН'!$I$5-'СЕТ СН'!$I$17</f>
        <v>3541.8716007100002</v>
      </c>
      <c r="F148" s="36">
        <f>SUMIFS(СВЦЭМ!$C$33:$C$776,СВЦЭМ!$A$33:$A$776,$A148,СВЦЭМ!$B$33:$B$776,F$119)+'СЕТ СН'!$I$9+СВЦЭМ!$D$10+'СЕТ СН'!$I$5-'СЕТ СН'!$I$17</f>
        <v>3543.2112223499998</v>
      </c>
      <c r="G148" s="36">
        <f>SUMIFS(СВЦЭМ!$C$33:$C$776,СВЦЭМ!$A$33:$A$776,$A148,СВЦЭМ!$B$33:$B$776,G$119)+'СЕТ СН'!$I$9+СВЦЭМ!$D$10+'СЕТ СН'!$I$5-'СЕТ СН'!$I$17</f>
        <v>3526.2941680100002</v>
      </c>
      <c r="H148" s="36">
        <f>SUMIFS(СВЦЭМ!$C$33:$C$776,СВЦЭМ!$A$33:$A$776,$A148,СВЦЭМ!$B$33:$B$776,H$119)+'СЕТ СН'!$I$9+СВЦЭМ!$D$10+'СЕТ СН'!$I$5-'СЕТ СН'!$I$17</f>
        <v>3482.5287768600001</v>
      </c>
      <c r="I148" s="36">
        <f>SUMIFS(СВЦЭМ!$C$33:$C$776,СВЦЭМ!$A$33:$A$776,$A148,СВЦЭМ!$B$33:$B$776,I$119)+'СЕТ СН'!$I$9+СВЦЭМ!$D$10+'СЕТ СН'!$I$5-'СЕТ СН'!$I$17</f>
        <v>3426.6230418800001</v>
      </c>
      <c r="J148" s="36">
        <f>SUMIFS(СВЦЭМ!$C$33:$C$776,СВЦЭМ!$A$33:$A$776,$A148,СВЦЭМ!$B$33:$B$776,J$119)+'СЕТ СН'!$I$9+СВЦЭМ!$D$10+'СЕТ СН'!$I$5-'СЕТ СН'!$I$17</f>
        <v>3397.28652556</v>
      </c>
      <c r="K148" s="36">
        <f>SUMIFS(СВЦЭМ!$C$33:$C$776,СВЦЭМ!$A$33:$A$776,$A148,СВЦЭМ!$B$33:$B$776,K$119)+'СЕТ СН'!$I$9+СВЦЭМ!$D$10+'СЕТ СН'!$I$5-'СЕТ СН'!$I$17</f>
        <v>3387.4694927700002</v>
      </c>
      <c r="L148" s="36">
        <f>SUMIFS(СВЦЭМ!$C$33:$C$776,СВЦЭМ!$A$33:$A$776,$A148,СВЦЭМ!$B$33:$B$776,L$119)+'СЕТ СН'!$I$9+СВЦЭМ!$D$10+'СЕТ СН'!$I$5-'СЕТ СН'!$I$17</f>
        <v>3424.8056987300001</v>
      </c>
      <c r="M148" s="36">
        <f>SUMIFS(СВЦЭМ!$C$33:$C$776,СВЦЭМ!$A$33:$A$776,$A148,СВЦЭМ!$B$33:$B$776,M$119)+'СЕТ СН'!$I$9+СВЦЭМ!$D$10+'СЕТ СН'!$I$5-'СЕТ СН'!$I$17</f>
        <v>3406.33217904</v>
      </c>
      <c r="N148" s="36">
        <f>SUMIFS(СВЦЭМ!$C$33:$C$776,СВЦЭМ!$A$33:$A$776,$A148,СВЦЭМ!$B$33:$B$776,N$119)+'СЕТ СН'!$I$9+СВЦЭМ!$D$10+'СЕТ СН'!$I$5-'СЕТ СН'!$I$17</f>
        <v>3379.5500412900001</v>
      </c>
      <c r="O148" s="36">
        <f>SUMIFS(СВЦЭМ!$C$33:$C$776,СВЦЭМ!$A$33:$A$776,$A148,СВЦЭМ!$B$33:$B$776,O$119)+'СЕТ СН'!$I$9+СВЦЭМ!$D$10+'СЕТ СН'!$I$5-'СЕТ СН'!$I$17</f>
        <v>3391.4146111600003</v>
      </c>
      <c r="P148" s="36">
        <f>SUMIFS(СВЦЭМ!$C$33:$C$776,СВЦЭМ!$A$33:$A$776,$A148,СВЦЭМ!$B$33:$B$776,P$119)+'СЕТ СН'!$I$9+СВЦЭМ!$D$10+'СЕТ СН'!$I$5-'СЕТ СН'!$I$17</f>
        <v>3379.2843682100001</v>
      </c>
      <c r="Q148" s="36">
        <f>SUMIFS(СВЦЭМ!$C$33:$C$776,СВЦЭМ!$A$33:$A$776,$A148,СВЦЭМ!$B$33:$B$776,Q$119)+'СЕТ СН'!$I$9+СВЦЭМ!$D$10+'СЕТ СН'!$I$5-'СЕТ СН'!$I$17</f>
        <v>3359.4296150800001</v>
      </c>
      <c r="R148" s="36">
        <f>SUMIFS(СВЦЭМ!$C$33:$C$776,СВЦЭМ!$A$33:$A$776,$A148,СВЦЭМ!$B$33:$B$776,R$119)+'СЕТ СН'!$I$9+СВЦЭМ!$D$10+'СЕТ СН'!$I$5-'СЕТ СН'!$I$17</f>
        <v>3460.19098338</v>
      </c>
      <c r="S148" s="36">
        <f>SUMIFS(СВЦЭМ!$C$33:$C$776,СВЦЭМ!$A$33:$A$776,$A148,СВЦЭМ!$B$33:$B$776,S$119)+'СЕТ СН'!$I$9+СВЦЭМ!$D$10+'СЕТ СН'!$I$5-'СЕТ СН'!$I$17</f>
        <v>3406.9176388200003</v>
      </c>
      <c r="T148" s="36">
        <f>SUMIFS(СВЦЭМ!$C$33:$C$776,СВЦЭМ!$A$33:$A$776,$A148,СВЦЭМ!$B$33:$B$776,T$119)+'СЕТ СН'!$I$9+СВЦЭМ!$D$10+'СЕТ СН'!$I$5-'СЕТ СН'!$I$17</f>
        <v>3365.8488553400002</v>
      </c>
      <c r="U148" s="36">
        <f>SUMIFS(СВЦЭМ!$C$33:$C$776,СВЦЭМ!$A$33:$A$776,$A148,СВЦЭМ!$B$33:$B$776,U$119)+'СЕТ СН'!$I$9+СВЦЭМ!$D$10+'СЕТ СН'!$I$5-'СЕТ СН'!$I$17</f>
        <v>3390.7448414400001</v>
      </c>
      <c r="V148" s="36">
        <f>SUMIFS(СВЦЭМ!$C$33:$C$776,СВЦЭМ!$A$33:$A$776,$A148,СВЦЭМ!$B$33:$B$776,V$119)+'СЕТ СН'!$I$9+СВЦЭМ!$D$10+'СЕТ СН'!$I$5-'СЕТ СН'!$I$17</f>
        <v>3381.82758139</v>
      </c>
      <c r="W148" s="36">
        <f>SUMIFS(СВЦЭМ!$C$33:$C$776,СВЦЭМ!$A$33:$A$776,$A148,СВЦЭМ!$B$33:$B$776,W$119)+'СЕТ СН'!$I$9+СВЦЭМ!$D$10+'СЕТ СН'!$I$5-'СЕТ СН'!$I$17</f>
        <v>3366.9195175499999</v>
      </c>
      <c r="X148" s="36">
        <f>SUMIFS(СВЦЭМ!$C$33:$C$776,СВЦЭМ!$A$33:$A$776,$A148,СВЦЭМ!$B$33:$B$776,X$119)+'СЕТ СН'!$I$9+СВЦЭМ!$D$10+'СЕТ СН'!$I$5-'СЕТ СН'!$I$17</f>
        <v>3339.0589912099999</v>
      </c>
      <c r="Y148" s="36">
        <f>SUMIFS(СВЦЭМ!$C$33:$C$776,СВЦЭМ!$A$33:$A$776,$A148,СВЦЭМ!$B$33:$B$776,Y$119)+'СЕТ СН'!$I$9+СВЦЭМ!$D$10+'СЕТ СН'!$I$5-'СЕТ СН'!$I$17</f>
        <v>3374.7464389100001</v>
      </c>
    </row>
    <row r="149" spans="1:26" ht="15.75" x14ac:dyDescent="0.2">
      <c r="A149" s="35">
        <f t="shared" si="3"/>
        <v>44104</v>
      </c>
      <c r="B149" s="36">
        <f>SUMIFS(СВЦЭМ!$C$33:$C$776,СВЦЭМ!$A$33:$A$776,$A149,СВЦЭМ!$B$33:$B$776,B$119)+'СЕТ СН'!$I$9+СВЦЭМ!$D$10+'СЕТ СН'!$I$5-'СЕТ СН'!$I$17</f>
        <v>3450.3768066299999</v>
      </c>
      <c r="C149" s="36">
        <f>SUMIFS(СВЦЭМ!$C$33:$C$776,СВЦЭМ!$A$33:$A$776,$A149,СВЦЭМ!$B$33:$B$776,C$119)+'СЕТ СН'!$I$9+СВЦЭМ!$D$10+'СЕТ СН'!$I$5-'СЕТ СН'!$I$17</f>
        <v>3486.0910412799999</v>
      </c>
      <c r="D149" s="36">
        <f>SUMIFS(СВЦЭМ!$C$33:$C$776,СВЦЭМ!$A$33:$A$776,$A149,СВЦЭМ!$B$33:$B$776,D$119)+'СЕТ СН'!$I$9+СВЦЭМ!$D$10+'СЕТ СН'!$I$5-'СЕТ СН'!$I$17</f>
        <v>3508.6621962500003</v>
      </c>
      <c r="E149" s="36">
        <f>SUMIFS(СВЦЭМ!$C$33:$C$776,СВЦЭМ!$A$33:$A$776,$A149,СВЦЭМ!$B$33:$B$776,E$119)+'СЕТ СН'!$I$9+СВЦЭМ!$D$10+'СЕТ СН'!$I$5-'СЕТ СН'!$I$17</f>
        <v>3525.9523345100001</v>
      </c>
      <c r="F149" s="36">
        <f>SUMIFS(СВЦЭМ!$C$33:$C$776,СВЦЭМ!$A$33:$A$776,$A149,СВЦЭМ!$B$33:$B$776,F$119)+'СЕТ СН'!$I$9+СВЦЭМ!$D$10+'СЕТ СН'!$I$5-'СЕТ СН'!$I$17</f>
        <v>3521.90028768</v>
      </c>
      <c r="G149" s="36">
        <f>SUMIFS(СВЦЭМ!$C$33:$C$776,СВЦЭМ!$A$33:$A$776,$A149,СВЦЭМ!$B$33:$B$776,G$119)+'СЕТ СН'!$I$9+СВЦЭМ!$D$10+'СЕТ СН'!$I$5-'СЕТ СН'!$I$17</f>
        <v>3502.4387268099999</v>
      </c>
      <c r="H149" s="36">
        <f>SUMIFS(СВЦЭМ!$C$33:$C$776,СВЦЭМ!$A$33:$A$776,$A149,СВЦЭМ!$B$33:$B$776,H$119)+'СЕТ СН'!$I$9+СВЦЭМ!$D$10+'СЕТ СН'!$I$5-'СЕТ СН'!$I$17</f>
        <v>3456.93615998</v>
      </c>
      <c r="I149" s="36">
        <f>SUMIFS(СВЦЭМ!$C$33:$C$776,СВЦЭМ!$A$33:$A$776,$A149,СВЦЭМ!$B$33:$B$776,I$119)+'СЕТ СН'!$I$9+СВЦЭМ!$D$10+'СЕТ СН'!$I$5-'СЕТ СН'!$I$17</f>
        <v>3388.8924793199999</v>
      </c>
      <c r="J149" s="36">
        <f>SUMIFS(СВЦЭМ!$C$33:$C$776,СВЦЭМ!$A$33:$A$776,$A149,СВЦЭМ!$B$33:$B$776,J$119)+'СЕТ СН'!$I$9+СВЦЭМ!$D$10+'СЕТ СН'!$I$5-'СЕТ СН'!$I$17</f>
        <v>3361.55419385</v>
      </c>
      <c r="K149" s="36">
        <f>SUMIFS(СВЦЭМ!$C$33:$C$776,СВЦЭМ!$A$33:$A$776,$A149,СВЦЭМ!$B$33:$B$776,K$119)+'СЕТ СН'!$I$9+СВЦЭМ!$D$10+'СЕТ СН'!$I$5-'СЕТ СН'!$I$17</f>
        <v>3345.8895876000001</v>
      </c>
      <c r="L149" s="36">
        <f>SUMIFS(СВЦЭМ!$C$33:$C$776,СВЦЭМ!$A$33:$A$776,$A149,СВЦЭМ!$B$33:$B$776,L$119)+'СЕТ СН'!$I$9+СВЦЭМ!$D$10+'СЕТ СН'!$I$5-'СЕТ СН'!$I$17</f>
        <v>3357.5241066399999</v>
      </c>
      <c r="M149" s="36">
        <f>SUMIFS(СВЦЭМ!$C$33:$C$776,СВЦЭМ!$A$33:$A$776,$A149,СВЦЭМ!$B$33:$B$776,M$119)+'СЕТ СН'!$I$9+СВЦЭМ!$D$10+'СЕТ СН'!$I$5-'СЕТ СН'!$I$17</f>
        <v>3326.1978583999999</v>
      </c>
      <c r="N149" s="36">
        <f>SUMIFS(СВЦЭМ!$C$33:$C$776,СВЦЭМ!$A$33:$A$776,$A149,СВЦЭМ!$B$33:$B$776,N$119)+'СЕТ СН'!$I$9+СВЦЭМ!$D$10+'СЕТ СН'!$I$5-'СЕТ СН'!$I$17</f>
        <v>3283.32342023</v>
      </c>
      <c r="O149" s="36">
        <f>SUMIFS(СВЦЭМ!$C$33:$C$776,СВЦЭМ!$A$33:$A$776,$A149,СВЦЭМ!$B$33:$B$776,O$119)+'СЕТ СН'!$I$9+СВЦЭМ!$D$10+'СЕТ СН'!$I$5-'СЕТ СН'!$I$17</f>
        <v>3267.8298299400003</v>
      </c>
      <c r="P149" s="36">
        <f>SUMIFS(СВЦЭМ!$C$33:$C$776,СВЦЭМ!$A$33:$A$776,$A149,СВЦЭМ!$B$33:$B$776,P$119)+'СЕТ СН'!$I$9+СВЦЭМ!$D$10+'СЕТ СН'!$I$5-'СЕТ СН'!$I$17</f>
        <v>3265.8215629599999</v>
      </c>
      <c r="Q149" s="36">
        <f>SUMIFS(СВЦЭМ!$C$33:$C$776,СВЦЭМ!$A$33:$A$776,$A149,СВЦЭМ!$B$33:$B$776,Q$119)+'СЕТ СН'!$I$9+СВЦЭМ!$D$10+'СЕТ СН'!$I$5-'СЕТ СН'!$I$17</f>
        <v>3266.1604138000002</v>
      </c>
      <c r="R149" s="36">
        <f>SUMIFS(СВЦЭМ!$C$33:$C$776,СВЦЭМ!$A$33:$A$776,$A149,СВЦЭМ!$B$33:$B$776,R$119)+'СЕТ СН'!$I$9+СВЦЭМ!$D$10+'СЕТ СН'!$I$5-'СЕТ СН'!$I$17</f>
        <v>3265.7837149900001</v>
      </c>
      <c r="S149" s="36">
        <f>SUMIFS(СВЦЭМ!$C$33:$C$776,СВЦЭМ!$A$33:$A$776,$A149,СВЦЭМ!$B$33:$B$776,S$119)+'СЕТ СН'!$I$9+СВЦЭМ!$D$10+'СЕТ СН'!$I$5-'СЕТ СН'!$I$17</f>
        <v>3268.9298899800001</v>
      </c>
      <c r="T149" s="36">
        <f>SUMIFS(СВЦЭМ!$C$33:$C$776,СВЦЭМ!$A$33:$A$776,$A149,СВЦЭМ!$B$33:$B$776,T$119)+'СЕТ СН'!$I$9+СВЦЭМ!$D$10+'СЕТ СН'!$I$5-'СЕТ СН'!$I$17</f>
        <v>3261.44092486</v>
      </c>
      <c r="U149" s="36">
        <f>SUMIFS(СВЦЭМ!$C$33:$C$776,СВЦЭМ!$A$33:$A$776,$A149,СВЦЭМ!$B$33:$B$776,U$119)+'СЕТ СН'!$I$9+СВЦЭМ!$D$10+'СЕТ СН'!$I$5-'СЕТ СН'!$I$17</f>
        <v>3281.3298320700001</v>
      </c>
      <c r="V149" s="36">
        <f>SUMIFS(СВЦЭМ!$C$33:$C$776,СВЦЭМ!$A$33:$A$776,$A149,СВЦЭМ!$B$33:$B$776,V$119)+'СЕТ СН'!$I$9+СВЦЭМ!$D$10+'СЕТ СН'!$I$5-'СЕТ СН'!$I$17</f>
        <v>3266.00483024</v>
      </c>
      <c r="W149" s="36">
        <f>SUMIFS(СВЦЭМ!$C$33:$C$776,СВЦЭМ!$A$33:$A$776,$A149,СВЦЭМ!$B$33:$B$776,W$119)+'СЕТ СН'!$I$9+СВЦЭМ!$D$10+'СЕТ СН'!$I$5-'СЕТ СН'!$I$17</f>
        <v>3257.8882655500001</v>
      </c>
      <c r="X149" s="36">
        <f>SUMIFS(СВЦЭМ!$C$33:$C$776,СВЦЭМ!$A$33:$A$776,$A149,СВЦЭМ!$B$33:$B$776,X$119)+'СЕТ СН'!$I$9+СВЦЭМ!$D$10+'СЕТ СН'!$I$5-'СЕТ СН'!$I$17</f>
        <v>3296.4981593299999</v>
      </c>
      <c r="Y149" s="36">
        <f>SUMIFS(СВЦЭМ!$C$33:$C$776,СВЦЭМ!$A$33:$A$776,$A149,СВЦЭМ!$B$33:$B$776,Y$119)+'СЕТ СН'!$I$9+СВЦЭМ!$D$10+'СЕТ СН'!$I$5-'СЕТ СН'!$I$17</f>
        <v>3366.1060350600001</v>
      </c>
    </row>
    <row r="150" spans="1:26" ht="15.75" hidden="1" x14ac:dyDescent="0.2">
      <c r="A150" s="35">
        <f t="shared" si="3"/>
        <v>44105</v>
      </c>
      <c r="B150" s="36">
        <f>SUMIFS(СВЦЭМ!$C$33:$C$776,СВЦЭМ!$A$33:$A$776,$A150,СВЦЭМ!$B$33:$B$776,B$119)+'СЕТ СН'!$I$9+СВЦЭМ!$D$10+'СЕТ СН'!$I$5-'СЕТ СН'!$I$17</f>
        <v>2786.8786840399998</v>
      </c>
      <c r="C150" s="36">
        <f>SUMIFS(СВЦЭМ!$C$33:$C$776,СВЦЭМ!$A$33:$A$776,$A150,СВЦЭМ!$B$33:$B$776,C$119)+'СЕТ СН'!$I$9+СВЦЭМ!$D$10+'СЕТ СН'!$I$5-'СЕТ СН'!$I$17</f>
        <v>2786.8786840399998</v>
      </c>
      <c r="D150" s="36">
        <f>SUMIFS(СВЦЭМ!$C$33:$C$776,СВЦЭМ!$A$33:$A$776,$A150,СВЦЭМ!$B$33:$B$776,D$119)+'СЕТ СН'!$I$9+СВЦЭМ!$D$10+'СЕТ СН'!$I$5-'СЕТ СН'!$I$17</f>
        <v>2786.8786840399998</v>
      </c>
      <c r="E150" s="36">
        <f>SUMIFS(СВЦЭМ!$C$33:$C$776,СВЦЭМ!$A$33:$A$776,$A150,СВЦЭМ!$B$33:$B$776,E$119)+'СЕТ СН'!$I$9+СВЦЭМ!$D$10+'СЕТ СН'!$I$5-'СЕТ СН'!$I$17</f>
        <v>2786.8786840399998</v>
      </c>
      <c r="F150" s="36">
        <f>SUMIFS(СВЦЭМ!$C$33:$C$776,СВЦЭМ!$A$33:$A$776,$A150,СВЦЭМ!$B$33:$B$776,F$119)+'СЕТ СН'!$I$9+СВЦЭМ!$D$10+'СЕТ СН'!$I$5-'СЕТ СН'!$I$17</f>
        <v>2786.8786840399998</v>
      </c>
      <c r="G150" s="36">
        <f>SUMIFS(СВЦЭМ!$C$33:$C$776,СВЦЭМ!$A$33:$A$776,$A150,СВЦЭМ!$B$33:$B$776,G$119)+'СЕТ СН'!$I$9+СВЦЭМ!$D$10+'СЕТ СН'!$I$5-'СЕТ СН'!$I$17</f>
        <v>2786.8786840399998</v>
      </c>
      <c r="H150" s="36">
        <f>SUMIFS(СВЦЭМ!$C$33:$C$776,СВЦЭМ!$A$33:$A$776,$A150,СВЦЭМ!$B$33:$B$776,H$119)+'СЕТ СН'!$I$9+СВЦЭМ!$D$10+'СЕТ СН'!$I$5-'СЕТ СН'!$I$17</f>
        <v>2786.8786840399998</v>
      </c>
      <c r="I150" s="36">
        <f>SUMIFS(СВЦЭМ!$C$33:$C$776,СВЦЭМ!$A$33:$A$776,$A150,СВЦЭМ!$B$33:$B$776,I$119)+'СЕТ СН'!$I$9+СВЦЭМ!$D$10+'СЕТ СН'!$I$5-'СЕТ СН'!$I$17</f>
        <v>2786.8786840399998</v>
      </c>
      <c r="J150" s="36">
        <f>SUMIFS(СВЦЭМ!$C$33:$C$776,СВЦЭМ!$A$33:$A$776,$A150,СВЦЭМ!$B$33:$B$776,J$119)+'СЕТ СН'!$I$9+СВЦЭМ!$D$10+'СЕТ СН'!$I$5-'СЕТ СН'!$I$17</f>
        <v>2786.8786840399998</v>
      </c>
      <c r="K150" s="36">
        <f>SUMIFS(СВЦЭМ!$C$33:$C$776,СВЦЭМ!$A$33:$A$776,$A150,СВЦЭМ!$B$33:$B$776,K$119)+'СЕТ СН'!$I$9+СВЦЭМ!$D$10+'СЕТ СН'!$I$5-'СЕТ СН'!$I$17</f>
        <v>2786.8786840399998</v>
      </c>
      <c r="L150" s="36">
        <f>SUMIFS(СВЦЭМ!$C$33:$C$776,СВЦЭМ!$A$33:$A$776,$A150,СВЦЭМ!$B$33:$B$776,L$119)+'СЕТ СН'!$I$9+СВЦЭМ!$D$10+'СЕТ СН'!$I$5-'СЕТ СН'!$I$17</f>
        <v>2786.8786840399998</v>
      </c>
      <c r="M150" s="36">
        <f>SUMIFS(СВЦЭМ!$C$33:$C$776,СВЦЭМ!$A$33:$A$776,$A150,СВЦЭМ!$B$33:$B$776,M$119)+'СЕТ СН'!$I$9+СВЦЭМ!$D$10+'СЕТ СН'!$I$5-'СЕТ СН'!$I$17</f>
        <v>2786.8786840399998</v>
      </c>
      <c r="N150" s="36">
        <f>SUMIFS(СВЦЭМ!$C$33:$C$776,СВЦЭМ!$A$33:$A$776,$A150,СВЦЭМ!$B$33:$B$776,N$119)+'СЕТ СН'!$I$9+СВЦЭМ!$D$10+'СЕТ СН'!$I$5-'СЕТ СН'!$I$17</f>
        <v>2786.8786840399998</v>
      </c>
      <c r="O150" s="36">
        <f>SUMIFS(СВЦЭМ!$C$33:$C$776,СВЦЭМ!$A$33:$A$776,$A150,СВЦЭМ!$B$33:$B$776,O$119)+'СЕТ СН'!$I$9+СВЦЭМ!$D$10+'СЕТ СН'!$I$5-'СЕТ СН'!$I$17</f>
        <v>2786.8786840399998</v>
      </c>
      <c r="P150" s="36">
        <f>SUMIFS(СВЦЭМ!$C$33:$C$776,СВЦЭМ!$A$33:$A$776,$A150,СВЦЭМ!$B$33:$B$776,P$119)+'СЕТ СН'!$I$9+СВЦЭМ!$D$10+'СЕТ СН'!$I$5-'СЕТ СН'!$I$17</f>
        <v>2786.8786840399998</v>
      </c>
      <c r="Q150" s="36">
        <f>SUMIFS(СВЦЭМ!$C$33:$C$776,СВЦЭМ!$A$33:$A$776,$A150,СВЦЭМ!$B$33:$B$776,Q$119)+'СЕТ СН'!$I$9+СВЦЭМ!$D$10+'СЕТ СН'!$I$5-'СЕТ СН'!$I$17</f>
        <v>2786.8786840399998</v>
      </c>
      <c r="R150" s="36">
        <f>SUMIFS(СВЦЭМ!$C$33:$C$776,СВЦЭМ!$A$33:$A$776,$A150,СВЦЭМ!$B$33:$B$776,R$119)+'СЕТ СН'!$I$9+СВЦЭМ!$D$10+'СЕТ СН'!$I$5-'СЕТ СН'!$I$17</f>
        <v>2786.8786840399998</v>
      </c>
      <c r="S150" s="36">
        <f>SUMIFS(СВЦЭМ!$C$33:$C$776,СВЦЭМ!$A$33:$A$776,$A150,СВЦЭМ!$B$33:$B$776,S$119)+'СЕТ СН'!$I$9+СВЦЭМ!$D$10+'СЕТ СН'!$I$5-'СЕТ СН'!$I$17</f>
        <v>2786.8786840399998</v>
      </c>
      <c r="T150" s="36">
        <f>SUMIFS(СВЦЭМ!$C$33:$C$776,СВЦЭМ!$A$33:$A$776,$A150,СВЦЭМ!$B$33:$B$776,T$119)+'СЕТ СН'!$I$9+СВЦЭМ!$D$10+'СЕТ СН'!$I$5-'СЕТ СН'!$I$17</f>
        <v>2786.8786840399998</v>
      </c>
      <c r="U150" s="36">
        <f>SUMIFS(СВЦЭМ!$C$33:$C$776,СВЦЭМ!$A$33:$A$776,$A150,СВЦЭМ!$B$33:$B$776,U$119)+'СЕТ СН'!$I$9+СВЦЭМ!$D$10+'СЕТ СН'!$I$5-'СЕТ СН'!$I$17</f>
        <v>2786.8786840399998</v>
      </c>
      <c r="V150" s="36">
        <f>SUMIFS(СВЦЭМ!$C$33:$C$776,СВЦЭМ!$A$33:$A$776,$A150,СВЦЭМ!$B$33:$B$776,V$119)+'СЕТ СН'!$I$9+СВЦЭМ!$D$10+'СЕТ СН'!$I$5-'СЕТ СН'!$I$17</f>
        <v>2786.8786840399998</v>
      </c>
      <c r="W150" s="36">
        <f>SUMIFS(СВЦЭМ!$C$33:$C$776,СВЦЭМ!$A$33:$A$776,$A150,СВЦЭМ!$B$33:$B$776,W$119)+'СЕТ СН'!$I$9+СВЦЭМ!$D$10+'СЕТ СН'!$I$5-'СЕТ СН'!$I$17</f>
        <v>2786.8786840399998</v>
      </c>
      <c r="X150" s="36">
        <f>SUMIFS(СВЦЭМ!$C$33:$C$776,СВЦЭМ!$A$33:$A$776,$A150,СВЦЭМ!$B$33:$B$776,X$119)+'СЕТ СН'!$I$9+СВЦЭМ!$D$10+'СЕТ СН'!$I$5-'СЕТ СН'!$I$17</f>
        <v>2786.8786840399998</v>
      </c>
      <c r="Y150" s="36">
        <f>SUMIFS(СВЦЭМ!$C$33:$C$776,СВЦЭМ!$A$33:$A$776,$A150,СВЦЭМ!$B$33:$B$776,Y$119)+'СЕТ СН'!$I$9+СВЦЭМ!$D$10+'СЕТ СН'!$I$5-'СЕТ СН'!$I$17</f>
        <v>2786.8786840399998</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3" t="s">
        <v>77</v>
      </c>
      <c r="B153" s="133"/>
      <c r="C153" s="133"/>
      <c r="D153" s="133"/>
      <c r="E153" s="133"/>
      <c r="F153" s="133"/>
      <c r="G153" s="133"/>
      <c r="H153" s="133"/>
      <c r="I153" s="133"/>
      <c r="J153" s="133"/>
      <c r="K153" s="133"/>
      <c r="L153" s="133"/>
      <c r="M153" s="133"/>
      <c r="N153" s="134" t="s">
        <v>29</v>
      </c>
      <c r="O153" s="134"/>
      <c r="P153" s="134"/>
      <c r="Q153" s="134"/>
      <c r="R153" s="134"/>
      <c r="S153" s="134"/>
      <c r="T153" s="134"/>
      <c r="U153" s="134"/>
      <c r="V153" s="39"/>
      <c r="W153" s="39"/>
      <c r="X153" s="39"/>
      <c r="Y153" s="39"/>
      <c r="Z153" s="39"/>
    </row>
    <row r="154" spans="1:26" ht="15.75" x14ac:dyDescent="0.2">
      <c r="A154" s="133"/>
      <c r="B154" s="133"/>
      <c r="C154" s="133"/>
      <c r="D154" s="133"/>
      <c r="E154" s="133"/>
      <c r="F154" s="133"/>
      <c r="G154" s="133"/>
      <c r="H154" s="133"/>
      <c r="I154" s="133"/>
      <c r="J154" s="133"/>
      <c r="K154" s="133"/>
      <c r="L154" s="133"/>
      <c r="M154" s="133"/>
      <c r="N154" s="135" t="s">
        <v>0</v>
      </c>
      <c r="O154" s="135"/>
      <c r="P154" s="135" t="s">
        <v>1</v>
      </c>
      <c r="Q154" s="135"/>
      <c r="R154" s="135" t="s">
        <v>2</v>
      </c>
      <c r="S154" s="135"/>
      <c r="T154" s="135" t="s">
        <v>3</v>
      </c>
      <c r="U154" s="135"/>
      <c r="V154" s="39"/>
      <c r="W154" s="39"/>
      <c r="X154" s="39"/>
      <c r="Y154" s="39"/>
      <c r="Z154" s="39"/>
    </row>
    <row r="155" spans="1:26" ht="15.75" customHeight="1" x14ac:dyDescent="0.2">
      <c r="A155" s="133"/>
      <c r="B155" s="133"/>
      <c r="C155" s="133"/>
      <c r="D155" s="133"/>
      <c r="E155" s="133"/>
      <c r="F155" s="133"/>
      <c r="G155" s="133"/>
      <c r="H155" s="133"/>
      <c r="I155" s="133"/>
      <c r="J155" s="133"/>
      <c r="K155" s="133"/>
      <c r="L155" s="133"/>
      <c r="M155" s="133"/>
      <c r="N155" s="136">
        <f>СВЦЭМ!$D$12+'СЕТ СН'!$F$10-'СЕТ СН'!$F$18</f>
        <v>520356.09711940779</v>
      </c>
      <c r="O155" s="137"/>
      <c r="P155" s="136">
        <f>СВЦЭМ!$D$12+'СЕТ СН'!$F$10-'СЕТ СН'!$G$18</f>
        <v>520356.09711940779</v>
      </c>
      <c r="Q155" s="137"/>
      <c r="R155" s="136">
        <f>СВЦЭМ!$D$12+'СЕТ СН'!$F$10-'СЕТ СН'!$H$18</f>
        <v>520356.09711940779</v>
      </c>
      <c r="S155" s="137"/>
      <c r="T155" s="136">
        <f>СВЦЭМ!$D$12+'СЕТ СН'!$F$10-'СЕТ СН'!$I$18</f>
        <v>520356.09711940779</v>
      </c>
      <c r="U155" s="137"/>
      <c r="V155" s="40"/>
      <c r="W155" s="40"/>
      <c r="X155" s="40"/>
      <c r="Y155" s="30"/>
    </row>
    <row r="156" spans="1:26" x14ac:dyDescent="0.25">
      <c r="A156" s="131"/>
      <c r="B156" s="131"/>
      <c r="C156" s="131"/>
      <c r="D156" s="131"/>
      <c r="E156" s="131"/>
      <c r="F156" s="132"/>
      <c r="G156" s="132"/>
      <c r="H156" s="132"/>
      <c r="I156" s="132"/>
      <c r="J156" s="132"/>
      <c r="K156" s="132"/>
      <c r="L156" s="132"/>
      <c r="M156" s="132"/>
    </row>
  </sheetData>
  <sheetProtection algorithmName="SHA-512" hashValue="/gRedEHTz4/d2bnVl1DM34FfZjv2CgL208y/U3FQPZs5laWcgw3wCTqvlJ4ASqz9nUOh1vSlOt85jybj4BHw9g==" saltValue="tSVKPPKHL8rKIkWO80ix7w==" spinCount="100000"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сентябре 2020г.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1" t="s">
        <v>39</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3" customHeight="1" x14ac:dyDescent="0.2">
      <c r="A4" s="138" t="s">
        <v>9</v>
      </c>
      <c r="B4" s="138"/>
      <c r="C4" s="138"/>
      <c r="D4" s="138"/>
      <c r="E4" s="138"/>
      <c r="F4" s="138"/>
      <c r="G4" s="138"/>
      <c r="H4" s="138"/>
      <c r="I4" s="138"/>
      <c r="J4" s="138"/>
      <c r="K4" s="138"/>
      <c r="L4" s="138"/>
      <c r="M4" s="138"/>
      <c r="N4" s="138"/>
      <c r="O4" s="138"/>
      <c r="P4" s="138"/>
      <c r="Q4" s="138"/>
      <c r="R4" s="138"/>
      <c r="S4" s="138"/>
      <c r="T4" s="138"/>
      <c r="U4" s="138"/>
      <c r="V4" s="138"/>
      <c r="W4" s="138"/>
      <c r="X4" s="138"/>
      <c r="Y4" s="13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2"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01.09.2020</v>
      </c>
      <c r="B12" s="36">
        <f>SUMIFS(СВЦЭМ!$C$33:$C$776,СВЦЭМ!$A$33:$A$776,$A12,СВЦЭМ!$B$33:$B$776,B$11)+'СЕТ СН'!$F$9+СВЦЭМ!$D$10+'СЕТ СН'!$F$6-'СЕТ СН'!$F$19</f>
        <v>945.19984095000007</v>
      </c>
      <c r="C12" s="36">
        <f>SUMIFS(СВЦЭМ!$C$33:$C$776,СВЦЭМ!$A$33:$A$776,$A12,СВЦЭМ!$B$33:$B$776,C$11)+'СЕТ СН'!$F$9+СВЦЭМ!$D$10+'СЕТ СН'!$F$6-'СЕТ СН'!$F$19</f>
        <v>997.68670703000009</v>
      </c>
      <c r="D12" s="36">
        <f>SUMIFS(СВЦЭМ!$C$33:$C$776,СВЦЭМ!$A$33:$A$776,$A12,СВЦЭМ!$B$33:$B$776,D$11)+'СЕТ СН'!$F$9+СВЦЭМ!$D$10+'СЕТ СН'!$F$6-'СЕТ СН'!$F$19</f>
        <v>1017.8154207100001</v>
      </c>
      <c r="E12" s="36">
        <f>SUMIFS(СВЦЭМ!$C$33:$C$776,СВЦЭМ!$A$33:$A$776,$A12,СВЦЭМ!$B$33:$B$776,E$11)+'СЕТ СН'!$F$9+СВЦЭМ!$D$10+'СЕТ СН'!$F$6-'СЕТ СН'!$F$19</f>
        <v>1033.16364699</v>
      </c>
      <c r="F12" s="36">
        <f>SUMIFS(СВЦЭМ!$C$33:$C$776,СВЦЭМ!$A$33:$A$776,$A12,СВЦЭМ!$B$33:$B$776,F$11)+'СЕТ СН'!$F$9+СВЦЭМ!$D$10+'СЕТ СН'!$F$6-'СЕТ СН'!$F$19</f>
        <v>1043.0040351099999</v>
      </c>
      <c r="G12" s="36">
        <f>SUMIFS(СВЦЭМ!$C$33:$C$776,СВЦЭМ!$A$33:$A$776,$A12,СВЦЭМ!$B$33:$B$776,G$11)+'СЕТ СН'!$F$9+СВЦЭМ!$D$10+'СЕТ СН'!$F$6-'СЕТ СН'!$F$19</f>
        <v>1043.9564643599999</v>
      </c>
      <c r="H12" s="36">
        <f>SUMIFS(СВЦЭМ!$C$33:$C$776,СВЦЭМ!$A$33:$A$776,$A12,СВЦЭМ!$B$33:$B$776,H$11)+'СЕТ СН'!$F$9+СВЦЭМ!$D$10+'СЕТ СН'!$F$6-'СЕТ СН'!$F$19</f>
        <v>1025.50765073</v>
      </c>
      <c r="I12" s="36">
        <f>SUMIFS(СВЦЭМ!$C$33:$C$776,СВЦЭМ!$A$33:$A$776,$A12,СВЦЭМ!$B$33:$B$776,I$11)+'СЕТ СН'!$F$9+СВЦЭМ!$D$10+'СЕТ СН'!$F$6-'СЕТ СН'!$F$19</f>
        <v>988.08509976000005</v>
      </c>
      <c r="J12" s="36">
        <f>SUMIFS(СВЦЭМ!$C$33:$C$776,СВЦЭМ!$A$33:$A$776,$A12,СВЦЭМ!$B$33:$B$776,J$11)+'СЕТ СН'!$F$9+СВЦЭМ!$D$10+'СЕТ СН'!$F$6-'СЕТ СН'!$F$19</f>
        <v>934.15742366000006</v>
      </c>
      <c r="K12" s="36">
        <f>SUMIFS(СВЦЭМ!$C$33:$C$776,СВЦЭМ!$A$33:$A$776,$A12,СВЦЭМ!$B$33:$B$776,K$11)+'СЕТ СН'!$F$9+СВЦЭМ!$D$10+'СЕТ СН'!$F$6-'СЕТ СН'!$F$19</f>
        <v>915.15588238000009</v>
      </c>
      <c r="L12" s="36">
        <f>SUMIFS(СВЦЭМ!$C$33:$C$776,СВЦЭМ!$A$33:$A$776,$A12,СВЦЭМ!$B$33:$B$776,L$11)+'СЕТ СН'!$F$9+СВЦЭМ!$D$10+'СЕТ СН'!$F$6-'СЕТ СН'!$F$19</f>
        <v>910.50920778000011</v>
      </c>
      <c r="M12" s="36">
        <f>SUMIFS(СВЦЭМ!$C$33:$C$776,СВЦЭМ!$A$33:$A$776,$A12,СВЦЭМ!$B$33:$B$776,M$11)+'СЕТ СН'!$F$9+СВЦЭМ!$D$10+'СЕТ СН'!$F$6-'СЕТ СН'!$F$19</f>
        <v>916.15919277000012</v>
      </c>
      <c r="N12" s="36">
        <f>SUMIFS(СВЦЭМ!$C$33:$C$776,СВЦЭМ!$A$33:$A$776,$A12,СВЦЭМ!$B$33:$B$776,N$11)+'СЕТ СН'!$F$9+СВЦЭМ!$D$10+'СЕТ СН'!$F$6-'СЕТ СН'!$F$19</f>
        <v>940.89718847000006</v>
      </c>
      <c r="O12" s="36">
        <f>SUMIFS(СВЦЭМ!$C$33:$C$776,СВЦЭМ!$A$33:$A$776,$A12,СВЦЭМ!$B$33:$B$776,O$11)+'СЕТ СН'!$F$9+СВЦЭМ!$D$10+'СЕТ СН'!$F$6-'СЕТ СН'!$F$19</f>
        <v>938.67889846000003</v>
      </c>
      <c r="P12" s="36">
        <f>SUMIFS(СВЦЭМ!$C$33:$C$776,СВЦЭМ!$A$33:$A$776,$A12,СВЦЭМ!$B$33:$B$776,P$11)+'СЕТ СН'!$F$9+СВЦЭМ!$D$10+'СЕТ СН'!$F$6-'СЕТ СН'!$F$19</f>
        <v>935.95946197000012</v>
      </c>
      <c r="Q12" s="36">
        <f>SUMIFS(СВЦЭМ!$C$33:$C$776,СВЦЭМ!$A$33:$A$776,$A12,СВЦЭМ!$B$33:$B$776,Q$11)+'СЕТ СН'!$F$9+СВЦЭМ!$D$10+'СЕТ СН'!$F$6-'СЕТ СН'!$F$19</f>
        <v>940.78031216000011</v>
      </c>
      <c r="R12" s="36">
        <f>SUMIFS(СВЦЭМ!$C$33:$C$776,СВЦЭМ!$A$33:$A$776,$A12,СВЦЭМ!$B$33:$B$776,R$11)+'СЕТ СН'!$F$9+СВЦЭМ!$D$10+'СЕТ СН'!$F$6-'СЕТ СН'!$F$19</f>
        <v>928.45655117000013</v>
      </c>
      <c r="S12" s="36">
        <f>SUMIFS(СВЦЭМ!$C$33:$C$776,СВЦЭМ!$A$33:$A$776,$A12,СВЦЭМ!$B$33:$B$776,S$11)+'СЕТ СН'!$F$9+СВЦЭМ!$D$10+'СЕТ СН'!$F$6-'СЕТ СН'!$F$19</f>
        <v>935.16498553000008</v>
      </c>
      <c r="T12" s="36">
        <f>SUMIFS(СВЦЭМ!$C$33:$C$776,СВЦЭМ!$A$33:$A$776,$A12,СВЦЭМ!$B$33:$B$776,T$11)+'СЕТ СН'!$F$9+СВЦЭМ!$D$10+'СЕТ СН'!$F$6-'СЕТ СН'!$F$19</f>
        <v>927.58457949000012</v>
      </c>
      <c r="U12" s="36">
        <f>SUMIFS(СВЦЭМ!$C$33:$C$776,СВЦЭМ!$A$33:$A$776,$A12,СВЦЭМ!$B$33:$B$776,U$11)+'СЕТ СН'!$F$9+СВЦЭМ!$D$10+'СЕТ СН'!$F$6-'СЕТ СН'!$F$19</f>
        <v>922.75796531000003</v>
      </c>
      <c r="V12" s="36">
        <f>SUMIFS(СВЦЭМ!$C$33:$C$776,СВЦЭМ!$A$33:$A$776,$A12,СВЦЭМ!$B$33:$B$776,V$11)+'СЕТ СН'!$F$9+СВЦЭМ!$D$10+'СЕТ СН'!$F$6-'СЕТ СН'!$F$19</f>
        <v>912.68233988000009</v>
      </c>
      <c r="W12" s="36">
        <f>SUMIFS(СВЦЭМ!$C$33:$C$776,СВЦЭМ!$A$33:$A$776,$A12,СВЦЭМ!$B$33:$B$776,W$11)+'СЕТ СН'!$F$9+СВЦЭМ!$D$10+'СЕТ СН'!$F$6-'СЕТ СН'!$F$19</f>
        <v>898.27671240000006</v>
      </c>
      <c r="X12" s="36">
        <f>SUMIFS(СВЦЭМ!$C$33:$C$776,СВЦЭМ!$A$33:$A$776,$A12,СВЦЭМ!$B$33:$B$776,X$11)+'СЕТ СН'!$F$9+СВЦЭМ!$D$10+'СЕТ СН'!$F$6-'СЕТ СН'!$F$19</f>
        <v>922.30256419000011</v>
      </c>
      <c r="Y12" s="36">
        <f>SUMIFS(СВЦЭМ!$C$33:$C$776,СВЦЭМ!$A$33:$A$776,$A12,СВЦЭМ!$B$33:$B$776,Y$11)+'СЕТ СН'!$F$9+СВЦЭМ!$D$10+'СЕТ СН'!$F$6-'СЕТ СН'!$F$19</f>
        <v>986.93780302000005</v>
      </c>
      <c r="AA12" s="37"/>
    </row>
    <row r="13" spans="1:27" ht="15.75" x14ac:dyDescent="0.2">
      <c r="A13" s="35">
        <f>A12+1</f>
        <v>44076</v>
      </c>
      <c r="B13" s="36">
        <f>SUMIFS(СВЦЭМ!$C$33:$C$776,СВЦЭМ!$A$33:$A$776,$A13,СВЦЭМ!$B$33:$B$776,B$11)+'СЕТ СН'!$F$9+СВЦЭМ!$D$10+'СЕТ СН'!$F$6-'СЕТ СН'!$F$19</f>
        <v>1013.21243645</v>
      </c>
      <c r="C13" s="36">
        <f>SUMIFS(СВЦЭМ!$C$33:$C$776,СВЦЭМ!$A$33:$A$776,$A13,СВЦЭМ!$B$33:$B$776,C$11)+'СЕТ СН'!$F$9+СВЦЭМ!$D$10+'СЕТ СН'!$F$6-'СЕТ СН'!$F$19</f>
        <v>1072.7270078199999</v>
      </c>
      <c r="D13" s="36">
        <f>SUMIFS(СВЦЭМ!$C$33:$C$776,СВЦЭМ!$A$33:$A$776,$A13,СВЦЭМ!$B$33:$B$776,D$11)+'СЕТ СН'!$F$9+СВЦЭМ!$D$10+'СЕТ СН'!$F$6-'СЕТ СН'!$F$19</f>
        <v>1114.2369311300001</v>
      </c>
      <c r="E13" s="36">
        <f>SUMIFS(СВЦЭМ!$C$33:$C$776,СВЦЭМ!$A$33:$A$776,$A13,СВЦЭМ!$B$33:$B$776,E$11)+'СЕТ СН'!$F$9+СВЦЭМ!$D$10+'СЕТ СН'!$F$6-'СЕТ СН'!$F$19</f>
        <v>1131.6190058</v>
      </c>
      <c r="F13" s="36">
        <f>SUMIFS(СВЦЭМ!$C$33:$C$776,СВЦЭМ!$A$33:$A$776,$A13,СВЦЭМ!$B$33:$B$776,F$11)+'СЕТ СН'!$F$9+СВЦЭМ!$D$10+'СЕТ СН'!$F$6-'СЕТ СН'!$F$19</f>
        <v>1131.65504149</v>
      </c>
      <c r="G13" s="36">
        <f>SUMIFS(СВЦЭМ!$C$33:$C$776,СВЦЭМ!$A$33:$A$776,$A13,СВЦЭМ!$B$33:$B$776,G$11)+'СЕТ СН'!$F$9+СВЦЭМ!$D$10+'СЕТ СН'!$F$6-'СЕТ СН'!$F$19</f>
        <v>1100.5619733000001</v>
      </c>
      <c r="H13" s="36">
        <f>SUMIFS(СВЦЭМ!$C$33:$C$776,СВЦЭМ!$A$33:$A$776,$A13,СВЦЭМ!$B$33:$B$776,H$11)+'СЕТ СН'!$F$9+СВЦЭМ!$D$10+'СЕТ СН'!$F$6-'СЕТ СН'!$F$19</f>
        <v>1053.0276897399999</v>
      </c>
      <c r="I13" s="36">
        <f>SUMIFS(СВЦЭМ!$C$33:$C$776,СВЦЭМ!$A$33:$A$776,$A13,СВЦЭМ!$B$33:$B$776,I$11)+'СЕТ СН'!$F$9+СВЦЭМ!$D$10+'СЕТ СН'!$F$6-'СЕТ СН'!$F$19</f>
        <v>980.75274341000011</v>
      </c>
      <c r="J13" s="36">
        <f>SUMIFS(СВЦЭМ!$C$33:$C$776,СВЦЭМ!$A$33:$A$776,$A13,СВЦЭМ!$B$33:$B$776,J$11)+'СЕТ СН'!$F$9+СВЦЭМ!$D$10+'СЕТ СН'!$F$6-'СЕТ СН'!$F$19</f>
        <v>918.08390813000005</v>
      </c>
      <c r="K13" s="36">
        <f>SUMIFS(СВЦЭМ!$C$33:$C$776,СВЦЭМ!$A$33:$A$776,$A13,СВЦЭМ!$B$33:$B$776,K$11)+'СЕТ СН'!$F$9+СВЦЭМ!$D$10+'СЕТ СН'!$F$6-'СЕТ СН'!$F$19</f>
        <v>916.84081737000008</v>
      </c>
      <c r="L13" s="36">
        <f>SUMIFS(СВЦЭМ!$C$33:$C$776,СВЦЭМ!$A$33:$A$776,$A13,СВЦЭМ!$B$33:$B$776,L$11)+'СЕТ СН'!$F$9+СВЦЭМ!$D$10+'СЕТ СН'!$F$6-'СЕТ СН'!$F$19</f>
        <v>922.92581911000002</v>
      </c>
      <c r="M13" s="36">
        <f>SUMIFS(СВЦЭМ!$C$33:$C$776,СВЦЭМ!$A$33:$A$776,$A13,СВЦЭМ!$B$33:$B$776,M$11)+'СЕТ СН'!$F$9+СВЦЭМ!$D$10+'СЕТ СН'!$F$6-'СЕТ СН'!$F$19</f>
        <v>924.2606417500001</v>
      </c>
      <c r="N13" s="36">
        <f>SUMIFS(СВЦЭМ!$C$33:$C$776,СВЦЭМ!$A$33:$A$776,$A13,СВЦЭМ!$B$33:$B$776,N$11)+'СЕТ СН'!$F$9+СВЦЭМ!$D$10+'СЕТ СН'!$F$6-'СЕТ СН'!$F$19</f>
        <v>935.92845040000009</v>
      </c>
      <c r="O13" s="36">
        <f>SUMIFS(СВЦЭМ!$C$33:$C$776,СВЦЭМ!$A$33:$A$776,$A13,СВЦЭМ!$B$33:$B$776,O$11)+'СЕТ СН'!$F$9+СВЦЭМ!$D$10+'СЕТ СН'!$F$6-'СЕТ СН'!$F$19</f>
        <v>940.93944792000002</v>
      </c>
      <c r="P13" s="36">
        <f>SUMIFS(СВЦЭМ!$C$33:$C$776,СВЦЭМ!$A$33:$A$776,$A13,СВЦЭМ!$B$33:$B$776,P$11)+'СЕТ СН'!$F$9+СВЦЭМ!$D$10+'СЕТ СН'!$F$6-'СЕТ СН'!$F$19</f>
        <v>945.83848046000003</v>
      </c>
      <c r="Q13" s="36">
        <f>SUMIFS(СВЦЭМ!$C$33:$C$776,СВЦЭМ!$A$33:$A$776,$A13,СВЦЭМ!$B$33:$B$776,Q$11)+'СЕТ СН'!$F$9+СВЦЭМ!$D$10+'СЕТ СН'!$F$6-'СЕТ СН'!$F$19</f>
        <v>944.42412788000001</v>
      </c>
      <c r="R13" s="36">
        <f>SUMIFS(СВЦЭМ!$C$33:$C$776,СВЦЭМ!$A$33:$A$776,$A13,СВЦЭМ!$B$33:$B$776,R$11)+'СЕТ СН'!$F$9+СВЦЭМ!$D$10+'СЕТ СН'!$F$6-'СЕТ СН'!$F$19</f>
        <v>935.20874013000002</v>
      </c>
      <c r="S13" s="36">
        <f>SUMIFS(СВЦЭМ!$C$33:$C$776,СВЦЭМ!$A$33:$A$776,$A13,СВЦЭМ!$B$33:$B$776,S$11)+'СЕТ СН'!$F$9+СВЦЭМ!$D$10+'СЕТ СН'!$F$6-'СЕТ СН'!$F$19</f>
        <v>932.5566067100001</v>
      </c>
      <c r="T13" s="36">
        <f>SUMIFS(СВЦЭМ!$C$33:$C$776,СВЦЭМ!$A$33:$A$776,$A13,СВЦЭМ!$B$33:$B$776,T$11)+'СЕТ СН'!$F$9+СВЦЭМ!$D$10+'СЕТ СН'!$F$6-'СЕТ СН'!$F$19</f>
        <v>889.10215474000006</v>
      </c>
      <c r="U13" s="36">
        <f>SUMIFS(СВЦЭМ!$C$33:$C$776,СВЦЭМ!$A$33:$A$776,$A13,СВЦЭМ!$B$33:$B$776,U$11)+'СЕТ СН'!$F$9+СВЦЭМ!$D$10+'СЕТ СН'!$F$6-'СЕТ СН'!$F$19</f>
        <v>867.63453569000012</v>
      </c>
      <c r="V13" s="36">
        <f>SUMIFS(СВЦЭМ!$C$33:$C$776,СВЦЭМ!$A$33:$A$776,$A13,СВЦЭМ!$B$33:$B$776,V$11)+'СЕТ СН'!$F$9+СВЦЭМ!$D$10+'СЕТ СН'!$F$6-'СЕТ СН'!$F$19</f>
        <v>852.7873182400001</v>
      </c>
      <c r="W13" s="36">
        <f>SUMIFS(СВЦЭМ!$C$33:$C$776,СВЦЭМ!$A$33:$A$776,$A13,СВЦЭМ!$B$33:$B$776,W$11)+'СЕТ СН'!$F$9+СВЦЭМ!$D$10+'СЕТ СН'!$F$6-'СЕТ СН'!$F$19</f>
        <v>856.70076821000009</v>
      </c>
      <c r="X13" s="36">
        <f>SUMIFS(СВЦЭМ!$C$33:$C$776,СВЦЭМ!$A$33:$A$776,$A13,СВЦЭМ!$B$33:$B$776,X$11)+'СЕТ СН'!$F$9+СВЦЭМ!$D$10+'СЕТ СН'!$F$6-'СЕТ СН'!$F$19</f>
        <v>910.34027893000007</v>
      </c>
      <c r="Y13" s="36">
        <f>SUMIFS(СВЦЭМ!$C$33:$C$776,СВЦЭМ!$A$33:$A$776,$A13,СВЦЭМ!$B$33:$B$776,Y$11)+'СЕТ СН'!$F$9+СВЦЭМ!$D$10+'СЕТ СН'!$F$6-'СЕТ СН'!$F$19</f>
        <v>944.84178364000002</v>
      </c>
    </row>
    <row r="14" spans="1:27" ht="15.75" x14ac:dyDescent="0.2">
      <c r="A14" s="35">
        <f t="shared" ref="A14:A42" si="0">A13+1</f>
        <v>44077</v>
      </c>
      <c r="B14" s="36">
        <f>SUMIFS(СВЦЭМ!$C$33:$C$776,СВЦЭМ!$A$33:$A$776,$A14,СВЦЭМ!$B$33:$B$776,B$11)+'СЕТ СН'!$F$9+СВЦЭМ!$D$10+'СЕТ СН'!$F$6-'СЕТ СН'!$F$19</f>
        <v>1043.3249236900001</v>
      </c>
      <c r="C14" s="36">
        <f>SUMIFS(СВЦЭМ!$C$33:$C$776,СВЦЭМ!$A$33:$A$776,$A14,СВЦЭМ!$B$33:$B$776,C$11)+'СЕТ СН'!$F$9+СВЦЭМ!$D$10+'СЕТ СН'!$F$6-'СЕТ СН'!$F$19</f>
        <v>1069.46395757</v>
      </c>
      <c r="D14" s="36">
        <f>SUMIFS(СВЦЭМ!$C$33:$C$776,СВЦЭМ!$A$33:$A$776,$A14,СВЦЭМ!$B$33:$B$776,D$11)+'СЕТ СН'!$F$9+СВЦЭМ!$D$10+'СЕТ СН'!$F$6-'СЕТ СН'!$F$19</f>
        <v>1052.7205484599999</v>
      </c>
      <c r="E14" s="36">
        <f>SUMIFS(СВЦЭМ!$C$33:$C$776,СВЦЭМ!$A$33:$A$776,$A14,СВЦЭМ!$B$33:$B$776,E$11)+'СЕТ СН'!$F$9+СВЦЭМ!$D$10+'СЕТ СН'!$F$6-'СЕТ СН'!$F$19</f>
        <v>1050.6464308699999</v>
      </c>
      <c r="F14" s="36">
        <f>SUMIFS(СВЦЭМ!$C$33:$C$776,СВЦЭМ!$A$33:$A$776,$A14,СВЦЭМ!$B$33:$B$776,F$11)+'СЕТ СН'!$F$9+СВЦЭМ!$D$10+'СЕТ СН'!$F$6-'СЕТ СН'!$F$19</f>
        <v>1049.1890097400001</v>
      </c>
      <c r="G14" s="36">
        <f>SUMIFS(СВЦЭМ!$C$33:$C$776,СВЦЭМ!$A$33:$A$776,$A14,СВЦЭМ!$B$33:$B$776,G$11)+'СЕТ СН'!$F$9+СВЦЭМ!$D$10+'СЕТ СН'!$F$6-'СЕТ СН'!$F$19</f>
        <v>1055.10288337</v>
      </c>
      <c r="H14" s="36">
        <f>SUMIFS(СВЦЭМ!$C$33:$C$776,СВЦЭМ!$A$33:$A$776,$A14,СВЦЭМ!$B$33:$B$776,H$11)+'СЕТ СН'!$F$9+СВЦЭМ!$D$10+'СЕТ СН'!$F$6-'СЕТ СН'!$F$19</f>
        <v>1038.3136064</v>
      </c>
      <c r="I14" s="36">
        <f>SUMIFS(СВЦЭМ!$C$33:$C$776,СВЦЭМ!$A$33:$A$776,$A14,СВЦЭМ!$B$33:$B$776,I$11)+'СЕТ СН'!$F$9+СВЦЭМ!$D$10+'СЕТ СН'!$F$6-'СЕТ СН'!$F$19</f>
        <v>967.44950839000012</v>
      </c>
      <c r="J14" s="36">
        <f>SUMIFS(СВЦЭМ!$C$33:$C$776,СВЦЭМ!$A$33:$A$776,$A14,СВЦЭМ!$B$33:$B$776,J$11)+'СЕТ СН'!$F$9+СВЦЭМ!$D$10+'СЕТ СН'!$F$6-'СЕТ СН'!$F$19</f>
        <v>949.74211854000009</v>
      </c>
      <c r="K14" s="36">
        <f>SUMIFS(СВЦЭМ!$C$33:$C$776,СВЦЭМ!$A$33:$A$776,$A14,СВЦЭМ!$B$33:$B$776,K$11)+'СЕТ СН'!$F$9+СВЦЭМ!$D$10+'СЕТ СН'!$F$6-'СЕТ СН'!$F$19</f>
        <v>983.28687559000002</v>
      </c>
      <c r="L14" s="36">
        <f>SUMIFS(СВЦЭМ!$C$33:$C$776,СВЦЭМ!$A$33:$A$776,$A14,СВЦЭМ!$B$33:$B$776,L$11)+'СЕТ СН'!$F$9+СВЦЭМ!$D$10+'СЕТ СН'!$F$6-'СЕТ СН'!$F$19</f>
        <v>970.88092869000002</v>
      </c>
      <c r="M14" s="36">
        <f>SUMIFS(СВЦЭМ!$C$33:$C$776,СВЦЭМ!$A$33:$A$776,$A14,СВЦЭМ!$B$33:$B$776,M$11)+'СЕТ СН'!$F$9+СВЦЭМ!$D$10+'СЕТ СН'!$F$6-'СЕТ СН'!$F$19</f>
        <v>986.70786146000012</v>
      </c>
      <c r="N14" s="36">
        <f>SUMIFS(СВЦЭМ!$C$33:$C$776,СВЦЭМ!$A$33:$A$776,$A14,СВЦЭМ!$B$33:$B$776,N$11)+'СЕТ СН'!$F$9+СВЦЭМ!$D$10+'СЕТ СН'!$F$6-'СЕТ СН'!$F$19</f>
        <v>993.85451467000007</v>
      </c>
      <c r="O14" s="36">
        <f>SUMIFS(СВЦЭМ!$C$33:$C$776,СВЦЭМ!$A$33:$A$776,$A14,СВЦЭМ!$B$33:$B$776,O$11)+'СЕТ СН'!$F$9+СВЦЭМ!$D$10+'СЕТ СН'!$F$6-'СЕТ СН'!$F$19</f>
        <v>993.53157550000003</v>
      </c>
      <c r="P14" s="36">
        <f>SUMIFS(СВЦЭМ!$C$33:$C$776,СВЦЭМ!$A$33:$A$776,$A14,СВЦЭМ!$B$33:$B$776,P$11)+'СЕТ СН'!$F$9+СВЦЭМ!$D$10+'СЕТ СН'!$F$6-'СЕТ СН'!$F$19</f>
        <v>999.08614036000006</v>
      </c>
      <c r="Q14" s="36">
        <f>SUMIFS(СВЦЭМ!$C$33:$C$776,СВЦЭМ!$A$33:$A$776,$A14,СВЦЭМ!$B$33:$B$776,Q$11)+'СЕТ СН'!$F$9+СВЦЭМ!$D$10+'СЕТ СН'!$F$6-'СЕТ СН'!$F$19</f>
        <v>996.14754088000007</v>
      </c>
      <c r="R14" s="36">
        <f>SUMIFS(СВЦЭМ!$C$33:$C$776,СВЦЭМ!$A$33:$A$776,$A14,СВЦЭМ!$B$33:$B$776,R$11)+'СЕТ СН'!$F$9+СВЦЭМ!$D$10+'СЕТ СН'!$F$6-'СЕТ СН'!$F$19</f>
        <v>990.66918779000002</v>
      </c>
      <c r="S14" s="36">
        <f>SUMIFS(СВЦЭМ!$C$33:$C$776,СВЦЭМ!$A$33:$A$776,$A14,СВЦЭМ!$B$33:$B$776,S$11)+'СЕТ СН'!$F$9+СВЦЭМ!$D$10+'СЕТ СН'!$F$6-'СЕТ СН'!$F$19</f>
        <v>991.37175207000007</v>
      </c>
      <c r="T14" s="36">
        <f>SUMIFS(СВЦЭМ!$C$33:$C$776,СВЦЭМ!$A$33:$A$776,$A14,СВЦЭМ!$B$33:$B$776,T$11)+'СЕТ СН'!$F$9+СВЦЭМ!$D$10+'СЕТ СН'!$F$6-'СЕТ СН'!$F$19</f>
        <v>950.52559961000009</v>
      </c>
      <c r="U14" s="36">
        <f>SUMIFS(СВЦЭМ!$C$33:$C$776,СВЦЭМ!$A$33:$A$776,$A14,СВЦЭМ!$B$33:$B$776,U$11)+'СЕТ СН'!$F$9+СВЦЭМ!$D$10+'СЕТ СН'!$F$6-'СЕТ СН'!$F$19</f>
        <v>932.2362935000001</v>
      </c>
      <c r="V14" s="36">
        <f>SUMIFS(СВЦЭМ!$C$33:$C$776,СВЦЭМ!$A$33:$A$776,$A14,СВЦЭМ!$B$33:$B$776,V$11)+'СЕТ СН'!$F$9+СВЦЭМ!$D$10+'СЕТ СН'!$F$6-'СЕТ СН'!$F$19</f>
        <v>932.69126745000005</v>
      </c>
      <c r="W14" s="36">
        <f>SUMIFS(СВЦЭМ!$C$33:$C$776,СВЦЭМ!$A$33:$A$776,$A14,СВЦЭМ!$B$33:$B$776,W$11)+'СЕТ СН'!$F$9+СВЦЭМ!$D$10+'СЕТ СН'!$F$6-'СЕТ СН'!$F$19</f>
        <v>926.72145626000008</v>
      </c>
      <c r="X14" s="36">
        <f>SUMIFS(СВЦЭМ!$C$33:$C$776,СВЦЭМ!$A$33:$A$776,$A14,СВЦЭМ!$B$33:$B$776,X$11)+'СЕТ СН'!$F$9+СВЦЭМ!$D$10+'СЕТ СН'!$F$6-'СЕТ СН'!$F$19</f>
        <v>984.11486435000006</v>
      </c>
      <c r="Y14" s="36">
        <f>SUMIFS(СВЦЭМ!$C$33:$C$776,СВЦЭМ!$A$33:$A$776,$A14,СВЦЭМ!$B$33:$B$776,Y$11)+'СЕТ СН'!$F$9+СВЦЭМ!$D$10+'СЕТ СН'!$F$6-'СЕТ СН'!$F$19</f>
        <v>986.84256946000005</v>
      </c>
    </row>
    <row r="15" spans="1:27" ht="15.75" x14ac:dyDescent="0.2">
      <c r="A15" s="35">
        <f t="shared" si="0"/>
        <v>44078</v>
      </c>
      <c r="B15" s="36">
        <f>SUMIFS(СВЦЭМ!$C$33:$C$776,СВЦЭМ!$A$33:$A$776,$A15,СВЦЭМ!$B$33:$B$776,B$11)+'СЕТ СН'!$F$9+СВЦЭМ!$D$10+'СЕТ СН'!$F$6-'СЕТ СН'!$F$19</f>
        <v>1069.78905848</v>
      </c>
      <c r="C15" s="36">
        <f>SUMIFS(СВЦЭМ!$C$33:$C$776,СВЦЭМ!$A$33:$A$776,$A15,СВЦЭМ!$B$33:$B$776,C$11)+'СЕТ СН'!$F$9+СВЦЭМ!$D$10+'СЕТ СН'!$F$6-'СЕТ СН'!$F$19</f>
        <v>1072.9555107000001</v>
      </c>
      <c r="D15" s="36">
        <f>SUMIFS(СВЦЭМ!$C$33:$C$776,СВЦЭМ!$A$33:$A$776,$A15,СВЦЭМ!$B$33:$B$776,D$11)+'СЕТ СН'!$F$9+СВЦЭМ!$D$10+'СЕТ СН'!$F$6-'СЕТ СН'!$F$19</f>
        <v>1048.18791865</v>
      </c>
      <c r="E15" s="36">
        <f>SUMIFS(СВЦЭМ!$C$33:$C$776,СВЦЭМ!$A$33:$A$776,$A15,СВЦЭМ!$B$33:$B$776,E$11)+'СЕТ СН'!$F$9+СВЦЭМ!$D$10+'СЕТ СН'!$F$6-'СЕТ СН'!$F$19</f>
        <v>1046.0761203500001</v>
      </c>
      <c r="F15" s="36">
        <f>SUMIFS(СВЦЭМ!$C$33:$C$776,СВЦЭМ!$A$33:$A$776,$A15,СВЦЭМ!$B$33:$B$776,F$11)+'СЕТ СН'!$F$9+СВЦЭМ!$D$10+'СЕТ СН'!$F$6-'СЕТ СН'!$F$19</f>
        <v>1049.7159123900001</v>
      </c>
      <c r="G15" s="36">
        <f>SUMIFS(СВЦЭМ!$C$33:$C$776,СВЦЭМ!$A$33:$A$776,$A15,СВЦЭМ!$B$33:$B$776,G$11)+'СЕТ СН'!$F$9+СВЦЭМ!$D$10+'СЕТ СН'!$F$6-'СЕТ СН'!$F$19</f>
        <v>1051.5666427399999</v>
      </c>
      <c r="H15" s="36">
        <f>SUMIFS(СВЦЭМ!$C$33:$C$776,СВЦЭМ!$A$33:$A$776,$A15,СВЦЭМ!$B$33:$B$776,H$11)+'СЕТ СН'!$F$9+СВЦЭМ!$D$10+'СЕТ СН'!$F$6-'СЕТ СН'!$F$19</f>
        <v>1037.4380016699999</v>
      </c>
      <c r="I15" s="36">
        <f>SUMIFS(СВЦЭМ!$C$33:$C$776,СВЦЭМ!$A$33:$A$776,$A15,СВЦЭМ!$B$33:$B$776,I$11)+'СЕТ СН'!$F$9+СВЦЭМ!$D$10+'СЕТ СН'!$F$6-'СЕТ СН'!$F$19</f>
        <v>995.84851769000011</v>
      </c>
      <c r="J15" s="36">
        <f>SUMIFS(СВЦЭМ!$C$33:$C$776,СВЦЭМ!$A$33:$A$776,$A15,СВЦЭМ!$B$33:$B$776,J$11)+'СЕТ СН'!$F$9+СВЦЭМ!$D$10+'СЕТ СН'!$F$6-'СЕТ СН'!$F$19</f>
        <v>985.73323911000011</v>
      </c>
      <c r="K15" s="36">
        <f>SUMIFS(СВЦЭМ!$C$33:$C$776,СВЦЭМ!$A$33:$A$776,$A15,СВЦЭМ!$B$33:$B$776,K$11)+'СЕТ СН'!$F$9+СВЦЭМ!$D$10+'СЕТ СН'!$F$6-'СЕТ СН'!$F$19</f>
        <v>947.53380075000007</v>
      </c>
      <c r="L15" s="36">
        <f>SUMIFS(СВЦЭМ!$C$33:$C$776,СВЦЭМ!$A$33:$A$776,$A15,СВЦЭМ!$B$33:$B$776,L$11)+'СЕТ СН'!$F$9+СВЦЭМ!$D$10+'СЕТ СН'!$F$6-'СЕТ СН'!$F$19</f>
        <v>941.43553092000002</v>
      </c>
      <c r="M15" s="36">
        <f>SUMIFS(СВЦЭМ!$C$33:$C$776,СВЦЭМ!$A$33:$A$776,$A15,СВЦЭМ!$B$33:$B$776,M$11)+'СЕТ СН'!$F$9+СВЦЭМ!$D$10+'СЕТ СН'!$F$6-'СЕТ СН'!$F$19</f>
        <v>936.11204455000006</v>
      </c>
      <c r="N15" s="36">
        <f>SUMIFS(СВЦЭМ!$C$33:$C$776,СВЦЭМ!$A$33:$A$776,$A15,СВЦЭМ!$B$33:$B$776,N$11)+'СЕТ СН'!$F$9+СВЦЭМ!$D$10+'СЕТ СН'!$F$6-'СЕТ СН'!$F$19</f>
        <v>956.43043855000008</v>
      </c>
      <c r="O15" s="36">
        <f>SUMIFS(СВЦЭМ!$C$33:$C$776,СВЦЭМ!$A$33:$A$776,$A15,СВЦЭМ!$B$33:$B$776,O$11)+'СЕТ СН'!$F$9+СВЦЭМ!$D$10+'СЕТ СН'!$F$6-'СЕТ СН'!$F$19</f>
        <v>979.36753901000009</v>
      </c>
      <c r="P15" s="36">
        <f>SUMIFS(СВЦЭМ!$C$33:$C$776,СВЦЭМ!$A$33:$A$776,$A15,СВЦЭМ!$B$33:$B$776,P$11)+'СЕТ СН'!$F$9+СВЦЭМ!$D$10+'СЕТ СН'!$F$6-'СЕТ СН'!$F$19</f>
        <v>980.96055704000003</v>
      </c>
      <c r="Q15" s="36">
        <f>SUMIFS(СВЦЭМ!$C$33:$C$776,СВЦЭМ!$A$33:$A$776,$A15,СВЦЭМ!$B$33:$B$776,Q$11)+'СЕТ СН'!$F$9+СВЦЭМ!$D$10+'СЕТ СН'!$F$6-'СЕТ СН'!$F$19</f>
        <v>965.94316578000007</v>
      </c>
      <c r="R15" s="36">
        <f>SUMIFS(СВЦЭМ!$C$33:$C$776,СВЦЭМ!$A$33:$A$776,$A15,СВЦЭМ!$B$33:$B$776,R$11)+'СЕТ СН'!$F$9+СВЦЭМ!$D$10+'СЕТ СН'!$F$6-'СЕТ СН'!$F$19</f>
        <v>975.15553088000001</v>
      </c>
      <c r="S15" s="36">
        <f>SUMIFS(СВЦЭМ!$C$33:$C$776,СВЦЭМ!$A$33:$A$776,$A15,СВЦЭМ!$B$33:$B$776,S$11)+'СЕТ СН'!$F$9+СВЦЭМ!$D$10+'СЕТ СН'!$F$6-'СЕТ СН'!$F$19</f>
        <v>988.45056315000011</v>
      </c>
      <c r="T15" s="36">
        <f>SUMIFS(СВЦЭМ!$C$33:$C$776,СВЦЭМ!$A$33:$A$776,$A15,СВЦЭМ!$B$33:$B$776,T$11)+'СЕТ СН'!$F$9+СВЦЭМ!$D$10+'СЕТ СН'!$F$6-'СЕТ СН'!$F$19</f>
        <v>976.57276091000006</v>
      </c>
      <c r="U15" s="36">
        <f>SUMIFS(СВЦЭМ!$C$33:$C$776,СВЦЭМ!$A$33:$A$776,$A15,СВЦЭМ!$B$33:$B$776,U$11)+'СЕТ СН'!$F$9+СВЦЭМ!$D$10+'СЕТ СН'!$F$6-'СЕТ СН'!$F$19</f>
        <v>953.78439397000011</v>
      </c>
      <c r="V15" s="36">
        <f>SUMIFS(СВЦЭМ!$C$33:$C$776,СВЦЭМ!$A$33:$A$776,$A15,СВЦЭМ!$B$33:$B$776,V$11)+'СЕТ СН'!$F$9+СВЦЭМ!$D$10+'СЕТ СН'!$F$6-'СЕТ СН'!$F$19</f>
        <v>959.63749740000003</v>
      </c>
      <c r="W15" s="36">
        <f>SUMIFS(СВЦЭМ!$C$33:$C$776,СВЦЭМ!$A$33:$A$776,$A15,СВЦЭМ!$B$33:$B$776,W$11)+'СЕТ СН'!$F$9+СВЦЭМ!$D$10+'СЕТ СН'!$F$6-'СЕТ СН'!$F$19</f>
        <v>969.13714145000006</v>
      </c>
      <c r="X15" s="36">
        <f>SUMIFS(СВЦЭМ!$C$33:$C$776,СВЦЭМ!$A$33:$A$776,$A15,СВЦЭМ!$B$33:$B$776,X$11)+'СЕТ СН'!$F$9+СВЦЭМ!$D$10+'СЕТ СН'!$F$6-'СЕТ СН'!$F$19</f>
        <v>982.90707271000008</v>
      </c>
      <c r="Y15" s="36">
        <f>SUMIFS(СВЦЭМ!$C$33:$C$776,СВЦЭМ!$A$33:$A$776,$A15,СВЦЭМ!$B$33:$B$776,Y$11)+'СЕТ СН'!$F$9+СВЦЭМ!$D$10+'СЕТ СН'!$F$6-'СЕТ СН'!$F$19</f>
        <v>1008.4701479300001</v>
      </c>
    </row>
    <row r="16" spans="1:27" ht="15.75" x14ac:dyDescent="0.2">
      <c r="A16" s="35">
        <f t="shared" si="0"/>
        <v>44079</v>
      </c>
      <c r="B16" s="36">
        <f>SUMIFS(СВЦЭМ!$C$33:$C$776,СВЦЭМ!$A$33:$A$776,$A16,СВЦЭМ!$B$33:$B$776,B$11)+'СЕТ СН'!$F$9+СВЦЭМ!$D$10+'СЕТ СН'!$F$6-'СЕТ СН'!$F$19</f>
        <v>1029.44184363</v>
      </c>
      <c r="C16" s="36">
        <f>SUMIFS(СВЦЭМ!$C$33:$C$776,СВЦЭМ!$A$33:$A$776,$A16,СВЦЭМ!$B$33:$B$776,C$11)+'СЕТ СН'!$F$9+СВЦЭМ!$D$10+'СЕТ СН'!$F$6-'СЕТ СН'!$F$19</f>
        <v>1065.8052762499999</v>
      </c>
      <c r="D16" s="36">
        <f>SUMIFS(СВЦЭМ!$C$33:$C$776,СВЦЭМ!$A$33:$A$776,$A16,СВЦЭМ!$B$33:$B$776,D$11)+'СЕТ СН'!$F$9+СВЦЭМ!$D$10+'СЕТ СН'!$F$6-'СЕТ СН'!$F$19</f>
        <v>1061.28713739</v>
      </c>
      <c r="E16" s="36">
        <f>SUMIFS(СВЦЭМ!$C$33:$C$776,СВЦЭМ!$A$33:$A$776,$A16,СВЦЭМ!$B$33:$B$776,E$11)+'СЕТ СН'!$F$9+СВЦЭМ!$D$10+'СЕТ СН'!$F$6-'СЕТ СН'!$F$19</f>
        <v>1073.7266643200001</v>
      </c>
      <c r="F16" s="36">
        <f>SUMIFS(СВЦЭМ!$C$33:$C$776,СВЦЭМ!$A$33:$A$776,$A16,СВЦЭМ!$B$33:$B$776,F$11)+'СЕТ СН'!$F$9+СВЦЭМ!$D$10+'СЕТ СН'!$F$6-'СЕТ СН'!$F$19</f>
        <v>1080.85353878</v>
      </c>
      <c r="G16" s="36">
        <f>SUMIFS(СВЦЭМ!$C$33:$C$776,СВЦЭМ!$A$33:$A$776,$A16,СВЦЭМ!$B$33:$B$776,G$11)+'СЕТ СН'!$F$9+СВЦЭМ!$D$10+'СЕТ СН'!$F$6-'СЕТ СН'!$F$19</f>
        <v>1072.8919978399999</v>
      </c>
      <c r="H16" s="36">
        <f>SUMIFS(СВЦЭМ!$C$33:$C$776,СВЦЭМ!$A$33:$A$776,$A16,СВЦЭМ!$B$33:$B$776,H$11)+'СЕТ СН'!$F$9+СВЦЭМ!$D$10+'СЕТ СН'!$F$6-'СЕТ СН'!$F$19</f>
        <v>1065.06642891</v>
      </c>
      <c r="I16" s="36">
        <f>SUMIFS(СВЦЭМ!$C$33:$C$776,СВЦЭМ!$A$33:$A$776,$A16,СВЦЭМ!$B$33:$B$776,I$11)+'СЕТ СН'!$F$9+СВЦЭМ!$D$10+'СЕТ СН'!$F$6-'СЕТ СН'!$F$19</f>
        <v>1007.5198647200001</v>
      </c>
      <c r="J16" s="36">
        <f>SUMIFS(СВЦЭМ!$C$33:$C$776,СВЦЭМ!$A$33:$A$776,$A16,СВЦЭМ!$B$33:$B$776,J$11)+'СЕТ СН'!$F$9+СВЦЭМ!$D$10+'СЕТ СН'!$F$6-'СЕТ СН'!$F$19</f>
        <v>998.3768571600001</v>
      </c>
      <c r="K16" s="36">
        <f>SUMIFS(СВЦЭМ!$C$33:$C$776,СВЦЭМ!$A$33:$A$776,$A16,СВЦЭМ!$B$33:$B$776,K$11)+'СЕТ СН'!$F$9+СВЦЭМ!$D$10+'СЕТ СН'!$F$6-'СЕТ СН'!$F$19</f>
        <v>967.34969867000007</v>
      </c>
      <c r="L16" s="36">
        <f>SUMIFS(СВЦЭМ!$C$33:$C$776,СВЦЭМ!$A$33:$A$776,$A16,СВЦЭМ!$B$33:$B$776,L$11)+'СЕТ СН'!$F$9+СВЦЭМ!$D$10+'СЕТ СН'!$F$6-'СЕТ СН'!$F$19</f>
        <v>941.61261143000002</v>
      </c>
      <c r="M16" s="36">
        <f>SUMIFS(СВЦЭМ!$C$33:$C$776,СВЦЭМ!$A$33:$A$776,$A16,СВЦЭМ!$B$33:$B$776,M$11)+'СЕТ СН'!$F$9+СВЦЭМ!$D$10+'СЕТ СН'!$F$6-'СЕТ СН'!$F$19</f>
        <v>928.12801303000003</v>
      </c>
      <c r="N16" s="36">
        <f>SUMIFS(СВЦЭМ!$C$33:$C$776,СВЦЭМ!$A$33:$A$776,$A16,СВЦЭМ!$B$33:$B$776,N$11)+'СЕТ СН'!$F$9+СВЦЭМ!$D$10+'СЕТ СН'!$F$6-'СЕТ СН'!$F$19</f>
        <v>937.18566623000004</v>
      </c>
      <c r="O16" s="36">
        <f>SUMIFS(СВЦЭМ!$C$33:$C$776,СВЦЭМ!$A$33:$A$776,$A16,СВЦЭМ!$B$33:$B$776,O$11)+'СЕТ СН'!$F$9+СВЦЭМ!$D$10+'СЕТ СН'!$F$6-'СЕТ СН'!$F$19</f>
        <v>936.19403358000011</v>
      </c>
      <c r="P16" s="36">
        <f>SUMIFS(СВЦЭМ!$C$33:$C$776,СВЦЭМ!$A$33:$A$776,$A16,СВЦЭМ!$B$33:$B$776,P$11)+'СЕТ СН'!$F$9+СВЦЭМ!$D$10+'СЕТ СН'!$F$6-'СЕТ СН'!$F$19</f>
        <v>931.81680458000005</v>
      </c>
      <c r="Q16" s="36">
        <f>SUMIFS(СВЦЭМ!$C$33:$C$776,СВЦЭМ!$A$33:$A$776,$A16,СВЦЭМ!$B$33:$B$776,Q$11)+'СЕТ СН'!$F$9+СВЦЭМ!$D$10+'СЕТ СН'!$F$6-'СЕТ СН'!$F$19</f>
        <v>916.47479970000006</v>
      </c>
      <c r="R16" s="36">
        <f>SUMIFS(СВЦЭМ!$C$33:$C$776,СВЦЭМ!$A$33:$A$776,$A16,СВЦЭМ!$B$33:$B$776,R$11)+'СЕТ СН'!$F$9+СВЦЭМ!$D$10+'СЕТ СН'!$F$6-'СЕТ СН'!$F$19</f>
        <v>935.74759706000009</v>
      </c>
      <c r="S16" s="36">
        <f>SUMIFS(СВЦЭМ!$C$33:$C$776,СВЦЭМ!$A$33:$A$776,$A16,СВЦЭМ!$B$33:$B$776,S$11)+'СЕТ СН'!$F$9+СВЦЭМ!$D$10+'СЕТ СН'!$F$6-'СЕТ СН'!$F$19</f>
        <v>945.43689213000005</v>
      </c>
      <c r="T16" s="36">
        <f>SUMIFS(СВЦЭМ!$C$33:$C$776,СВЦЭМ!$A$33:$A$776,$A16,СВЦЭМ!$B$33:$B$776,T$11)+'СЕТ СН'!$F$9+СВЦЭМ!$D$10+'СЕТ СН'!$F$6-'СЕТ СН'!$F$19</f>
        <v>938.2840081600001</v>
      </c>
      <c r="U16" s="36">
        <f>SUMIFS(СВЦЭМ!$C$33:$C$776,СВЦЭМ!$A$33:$A$776,$A16,СВЦЭМ!$B$33:$B$776,U$11)+'СЕТ СН'!$F$9+СВЦЭМ!$D$10+'СЕТ СН'!$F$6-'СЕТ СН'!$F$19</f>
        <v>926.60773831000006</v>
      </c>
      <c r="V16" s="36">
        <f>SUMIFS(СВЦЭМ!$C$33:$C$776,СВЦЭМ!$A$33:$A$776,$A16,СВЦЭМ!$B$33:$B$776,V$11)+'СЕТ СН'!$F$9+СВЦЭМ!$D$10+'СЕТ СН'!$F$6-'СЕТ СН'!$F$19</f>
        <v>930.36530693000009</v>
      </c>
      <c r="W16" s="36">
        <f>SUMIFS(СВЦЭМ!$C$33:$C$776,СВЦЭМ!$A$33:$A$776,$A16,СВЦЭМ!$B$33:$B$776,W$11)+'СЕТ СН'!$F$9+СВЦЭМ!$D$10+'СЕТ СН'!$F$6-'СЕТ СН'!$F$19</f>
        <v>951.86991186000012</v>
      </c>
      <c r="X16" s="36">
        <f>SUMIFS(СВЦЭМ!$C$33:$C$776,СВЦЭМ!$A$33:$A$776,$A16,СВЦЭМ!$B$33:$B$776,X$11)+'СЕТ СН'!$F$9+СВЦЭМ!$D$10+'СЕТ СН'!$F$6-'СЕТ СН'!$F$19</f>
        <v>945.53316344000007</v>
      </c>
      <c r="Y16" s="36">
        <f>SUMIFS(СВЦЭМ!$C$33:$C$776,СВЦЭМ!$A$33:$A$776,$A16,СВЦЭМ!$B$33:$B$776,Y$11)+'СЕТ СН'!$F$9+СВЦЭМ!$D$10+'СЕТ СН'!$F$6-'СЕТ СН'!$F$19</f>
        <v>989.00049362000004</v>
      </c>
    </row>
    <row r="17" spans="1:25" ht="15.75" x14ac:dyDescent="0.2">
      <c r="A17" s="35">
        <f t="shared" si="0"/>
        <v>44080</v>
      </c>
      <c r="B17" s="36">
        <f>SUMIFS(СВЦЭМ!$C$33:$C$776,СВЦЭМ!$A$33:$A$776,$A17,СВЦЭМ!$B$33:$B$776,B$11)+'СЕТ СН'!$F$9+СВЦЭМ!$D$10+'СЕТ СН'!$F$6-'СЕТ СН'!$F$19</f>
        <v>1006.8760970500001</v>
      </c>
      <c r="C17" s="36">
        <f>SUMIFS(СВЦЭМ!$C$33:$C$776,СВЦЭМ!$A$33:$A$776,$A17,СВЦЭМ!$B$33:$B$776,C$11)+'СЕТ СН'!$F$9+СВЦЭМ!$D$10+'СЕТ СН'!$F$6-'СЕТ СН'!$F$19</f>
        <v>1036.7368397400001</v>
      </c>
      <c r="D17" s="36">
        <f>SUMIFS(СВЦЭМ!$C$33:$C$776,СВЦЭМ!$A$33:$A$776,$A17,СВЦЭМ!$B$33:$B$776,D$11)+'СЕТ СН'!$F$9+СВЦЭМ!$D$10+'СЕТ СН'!$F$6-'СЕТ СН'!$F$19</f>
        <v>1086.95583093</v>
      </c>
      <c r="E17" s="36">
        <f>SUMIFS(СВЦЭМ!$C$33:$C$776,СВЦЭМ!$A$33:$A$776,$A17,СВЦЭМ!$B$33:$B$776,E$11)+'СЕТ СН'!$F$9+СВЦЭМ!$D$10+'СЕТ СН'!$F$6-'СЕТ СН'!$F$19</f>
        <v>1136.2217151699999</v>
      </c>
      <c r="F17" s="36">
        <f>SUMIFS(СВЦЭМ!$C$33:$C$776,СВЦЭМ!$A$33:$A$776,$A17,СВЦЭМ!$B$33:$B$776,F$11)+'СЕТ СН'!$F$9+СВЦЭМ!$D$10+'СЕТ СН'!$F$6-'СЕТ СН'!$F$19</f>
        <v>1119.9715900100002</v>
      </c>
      <c r="G17" s="36">
        <f>SUMIFS(СВЦЭМ!$C$33:$C$776,СВЦЭМ!$A$33:$A$776,$A17,СВЦЭМ!$B$33:$B$776,G$11)+'СЕТ СН'!$F$9+СВЦЭМ!$D$10+'СЕТ СН'!$F$6-'СЕТ СН'!$F$19</f>
        <v>1127.4920282200001</v>
      </c>
      <c r="H17" s="36">
        <f>SUMIFS(СВЦЭМ!$C$33:$C$776,СВЦЭМ!$A$33:$A$776,$A17,СВЦЭМ!$B$33:$B$776,H$11)+'СЕТ СН'!$F$9+СВЦЭМ!$D$10+'СЕТ СН'!$F$6-'СЕТ СН'!$F$19</f>
        <v>1122.6016392500001</v>
      </c>
      <c r="I17" s="36">
        <f>SUMIFS(СВЦЭМ!$C$33:$C$776,СВЦЭМ!$A$33:$A$776,$A17,СВЦЭМ!$B$33:$B$776,I$11)+'СЕТ СН'!$F$9+СВЦЭМ!$D$10+'СЕТ СН'!$F$6-'СЕТ СН'!$F$19</f>
        <v>1016.9511773800001</v>
      </c>
      <c r="J17" s="36">
        <f>SUMIFS(СВЦЭМ!$C$33:$C$776,СВЦЭМ!$A$33:$A$776,$A17,СВЦЭМ!$B$33:$B$776,J$11)+'СЕТ СН'!$F$9+СВЦЭМ!$D$10+'СЕТ СН'!$F$6-'СЕТ СН'!$F$19</f>
        <v>922.9153421200001</v>
      </c>
      <c r="K17" s="36">
        <f>SUMIFS(СВЦЭМ!$C$33:$C$776,СВЦЭМ!$A$33:$A$776,$A17,СВЦЭМ!$B$33:$B$776,K$11)+'СЕТ СН'!$F$9+СВЦЭМ!$D$10+'СЕТ СН'!$F$6-'СЕТ СН'!$F$19</f>
        <v>820.50699096000005</v>
      </c>
      <c r="L17" s="36">
        <f>SUMIFS(СВЦЭМ!$C$33:$C$776,СВЦЭМ!$A$33:$A$776,$A17,СВЦЭМ!$B$33:$B$776,L$11)+'СЕТ СН'!$F$9+СВЦЭМ!$D$10+'СЕТ СН'!$F$6-'СЕТ СН'!$F$19</f>
        <v>832.7546493000001</v>
      </c>
      <c r="M17" s="36">
        <f>SUMIFS(СВЦЭМ!$C$33:$C$776,СВЦЭМ!$A$33:$A$776,$A17,СВЦЭМ!$B$33:$B$776,M$11)+'СЕТ СН'!$F$9+СВЦЭМ!$D$10+'СЕТ СН'!$F$6-'СЕТ СН'!$F$19</f>
        <v>827.7376240100001</v>
      </c>
      <c r="N17" s="36">
        <f>SUMIFS(СВЦЭМ!$C$33:$C$776,СВЦЭМ!$A$33:$A$776,$A17,СВЦЭМ!$B$33:$B$776,N$11)+'СЕТ СН'!$F$9+СВЦЭМ!$D$10+'СЕТ СН'!$F$6-'СЕТ СН'!$F$19</f>
        <v>822.66937673000007</v>
      </c>
      <c r="O17" s="36">
        <f>SUMIFS(СВЦЭМ!$C$33:$C$776,СВЦЭМ!$A$33:$A$776,$A17,СВЦЭМ!$B$33:$B$776,O$11)+'СЕТ СН'!$F$9+СВЦЭМ!$D$10+'СЕТ СН'!$F$6-'СЕТ СН'!$F$19</f>
        <v>817.60231883000006</v>
      </c>
      <c r="P17" s="36">
        <f>SUMIFS(СВЦЭМ!$C$33:$C$776,СВЦЭМ!$A$33:$A$776,$A17,СВЦЭМ!$B$33:$B$776,P$11)+'СЕТ СН'!$F$9+СВЦЭМ!$D$10+'СЕТ СН'!$F$6-'СЕТ СН'!$F$19</f>
        <v>813.04321973000003</v>
      </c>
      <c r="Q17" s="36">
        <f>SUMIFS(СВЦЭМ!$C$33:$C$776,СВЦЭМ!$A$33:$A$776,$A17,СВЦЭМ!$B$33:$B$776,Q$11)+'СЕТ СН'!$F$9+СВЦЭМ!$D$10+'СЕТ СН'!$F$6-'СЕТ СН'!$F$19</f>
        <v>811.91484228000002</v>
      </c>
      <c r="R17" s="36">
        <f>SUMIFS(СВЦЭМ!$C$33:$C$776,СВЦЭМ!$A$33:$A$776,$A17,СВЦЭМ!$B$33:$B$776,R$11)+'СЕТ СН'!$F$9+СВЦЭМ!$D$10+'СЕТ СН'!$F$6-'СЕТ СН'!$F$19</f>
        <v>804.13554898000007</v>
      </c>
      <c r="S17" s="36">
        <f>SUMIFS(СВЦЭМ!$C$33:$C$776,СВЦЭМ!$A$33:$A$776,$A17,СВЦЭМ!$B$33:$B$776,S$11)+'СЕТ СН'!$F$9+СВЦЭМ!$D$10+'СЕТ СН'!$F$6-'СЕТ СН'!$F$19</f>
        <v>812.81534979000003</v>
      </c>
      <c r="T17" s="36">
        <f>SUMIFS(СВЦЭМ!$C$33:$C$776,СВЦЭМ!$A$33:$A$776,$A17,СВЦЭМ!$B$33:$B$776,T$11)+'СЕТ СН'!$F$9+СВЦЭМ!$D$10+'СЕТ СН'!$F$6-'СЕТ СН'!$F$19</f>
        <v>813.48774258000003</v>
      </c>
      <c r="U17" s="36">
        <f>SUMIFS(СВЦЭМ!$C$33:$C$776,СВЦЭМ!$A$33:$A$776,$A17,СВЦЭМ!$B$33:$B$776,U$11)+'СЕТ СН'!$F$9+СВЦЭМ!$D$10+'СЕТ СН'!$F$6-'СЕТ СН'!$F$19</f>
        <v>800.9092164000001</v>
      </c>
      <c r="V17" s="36">
        <f>SUMIFS(СВЦЭМ!$C$33:$C$776,СВЦЭМ!$A$33:$A$776,$A17,СВЦЭМ!$B$33:$B$776,V$11)+'СЕТ СН'!$F$9+СВЦЭМ!$D$10+'СЕТ СН'!$F$6-'СЕТ СН'!$F$19</f>
        <v>805.05242736000002</v>
      </c>
      <c r="W17" s="36">
        <f>SUMIFS(СВЦЭМ!$C$33:$C$776,СВЦЭМ!$A$33:$A$776,$A17,СВЦЭМ!$B$33:$B$776,W$11)+'СЕТ СН'!$F$9+СВЦЭМ!$D$10+'СЕТ СН'!$F$6-'СЕТ СН'!$F$19</f>
        <v>798.0315050800001</v>
      </c>
      <c r="X17" s="36">
        <f>SUMIFS(СВЦЭМ!$C$33:$C$776,СВЦЭМ!$A$33:$A$776,$A17,СВЦЭМ!$B$33:$B$776,X$11)+'СЕТ СН'!$F$9+СВЦЭМ!$D$10+'СЕТ СН'!$F$6-'СЕТ СН'!$F$19</f>
        <v>800.90260596000007</v>
      </c>
      <c r="Y17" s="36">
        <f>SUMIFS(СВЦЭМ!$C$33:$C$776,СВЦЭМ!$A$33:$A$776,$A17,СВЦЭМ!$B$33:$B$776,Y$11)+'СЕТ СН'!$F$9+СВЦЭМ!$D$10+'СЕТ СН'!$F$6-'СЕТ СН'!$F$19</f>
        <v>837.00475214000005</v>
      </c>
    </row>
    <row r="18" spans="1:25" ht="15.75" x14ac:dyDescent="0.2">
      <c r="A18" s="35">
        <f t="shared" si="0"/>
        <v>44081</v>
      </c>
      <c r="B18" s="36">
        <f>SUMIFS(СВЦЭМ!$C$33:$C$776,СВЦЭМ!$A$33:$A$776,$A18,СВЦЭМ!$B$33:$B$776,B$11)+'СЕТ СН'!$F$9+СВЦЭМ!$D$10+'СЕТ СН'!$F$6-'СЕТ СН'!$F$19</f>
        <v>966.42644699000004</v>
      </c>
      <c r="C18" s="36">
        <f>SUMIFS(СВЦЭМ!$C$33:$C$776,СВЦЭМ!$A$33:$A$776,$A18,СВЦЭМ!$B$33:$B$776,C$11)+'СЕТ СН'!$F$9+СВЦЭМ!$D$10+'СЕТ СН'!$F$6-'СЕТ СН'!$F$19</f>
        <v>1003.8445333100001</v>
      </c>
      <c r="D18" s="36">
        <f>SUMIFS(СВЦЭМ!$C$33:$C$776,СВЦЭМ!$A$33:$A$776,$A18,СВЦЭМ!$B$33:$B$776,D$11)+'СЕТ СН'!$F$9+СВЦЭМ!$D$10+'СЕТ СН'!$F$6-'СЕТ СН'!$F$19</f>
        <v>1017.8390416500001</v>
      </c>
      <c r="E18" s="36">
        <f>SUMIFS(СВЦЭМ!$C$33:$C$776,СВЦЭМ!$A$33:$A$776,$A18,СВЦЭМ!$B$33:$B$776,E$11)+'СЕТ СН'!$F$9+СВЦЭМ!$D$10+'СЕТ СН'!$F$6-'СЕТ СН'!$F$19</f>
        <v>1039.3963608500001</v>
      </c>
      <c r="F18" s="36">
        <f>SUMIFS(СВЦЭМ!$C$33:$C$776,СВЦЭМ!$A$33:$A$776,$A18,СВЦЭМ!$B$33:$B$776,F$11)+'СЕТ СН'!$F$9+СВЦЭМ!$D$10+'СЕТ СН'!$F$6-'СЕТ СН'!$F$19</f>
        <v>1039.0298165300001</v>
      </c>
      <c r="G18" s="36">
        <f>SUMIFS(СВЦЭМ!$C$33:$C$776,СВЦЭМ!$A$33:$A$776,$A18,СВЦЭМ!$B$33:$B$776,G$11)+'СЕТ СН'!$F$9+СВЦЭМ!$D$10+'СЕТ СН'!$F$6-'СЕТ СН'!$F$19</f>
        <v>1028.73433976</v>
      </c>
      <c r="H18" s="36">
        <f>SUMIFS(СВЦЭМ!$C$33:$C$776,СВЦЭМ!$A$33:$A$776,$A18,СВЦЭМ!$B$33:$B$776,H$11)+'СЕТ СН'!$F$9+СВЦЭМ!$D$10+'СЕТ СН'!$F$6-'СЕТ СН'!$F$19</f>
        <v>1009.0658279800001</v>
      </c>
      <c r="I18" s="36">
        <f>SUMIFS(СВЦЭМ!$C$33:$C$776,СВЦЭМ!$A$33:$A$776,$A18,СВЦЭМ!$B$33:$B$776,I$11)+'СЕТ СН'!$F$9+СВЦЭМ!$D$10+'СЕТ СН'!$F$6-'СЕТ СН'!$F$19</f>
        <v>981.75346310000009</v>
      </c>
      <c r="J18" s="36">
        <f>SUMIFS(СВЦЭМ!$C$33:$C$776,СВЦЭМ!$A$33:$A$776,$A18,СВЦЭМ!$B$33:$B$776,J$11)+'СЕТ СН'!$F$9+СВЦЭМ!$D$10+'СЕТ СН'!$F$6-'СЕТ СН'!$F$19</f>
        <v>945.77514958000006</v>
      </c>
      <c r="K18" s="36">
        <f>SUMIFS(СВЦЭМ!$C$33:$C$776,СВЦЭМ!$A$33:$A$776,$A18,СВЦЭМ!$B$33:$B$776,K$11)+'СЕТ СН'!$F$9+СВЦЭМ!$D$10+'СЕТ СН'!$F$6-'СЕТ СН'!$F$19</f>
        <v>906.63835522000011</v>
      </c>
      <c r="L18" s="36">
        <f>SUMIFS(СВЦЭМ!$C$33:$C$776,СВЦЭМ!$A$33:$A$776,$A18,СВЦЭМ!$B$33:$B$776,L$11)+'СЕТ СН'!$F$9+СВЦЭМ!$D$10+'СЕТ СН'!$F$6-'СЕТ СН'!$F$19</f>
        <v>887.43866397000011</v>
      </c>
      <c r="M18" s="36">
        <f>SUMIFS(СВЦЭМ!$C$33:$C$776,СВЦЭМ!$A$33:$A$776,$A18,СВЦЭМ!$B$33:$B$776,M$11)+'СЕТ СН'!$F$9+СВЦЭМ!$D$10+'СЕТ СН'!$F$6-'СЕТ СН'!$F$19</f>
        <v>857.95970501000011</v>
      </c>
      <c r="N18" s="36">
        <f>SUMIFS(СВЦЭМ!$C$33:$C$776,СВЦЭМ!$A$33:$A$776,$A18,СВЦЭМ!$B$33:$B$776,N$11)+'СЕТ СН'!$F$9+СВЦЭМ!$D$10+'СЕТ СН'!$F$6-'СЕТ СН'!$F$19</f>
        <v>821.89059167000005</v>
      </c>
      <c r="O18" s="36">
        <f>SUMIFS(СВЦЭМ!$C$33:$C$776,СВЦЭМ!$A$33:$A$776,$A18,СВЦЭМ!$B$33:$B$776,O$11)+'СЕТ СН'!$F$9+СВЦЭМ!$D$10+'СЕТ СН'!$F$6-'СЕТ СН'!$F$19</f>
        <v>816.87701175000007</v>
      </c>
      <c r="P18" s="36">
        <f>SUMIFS(СВЦЭМ!$C$33:$C$776,СВЦЭМ!$A$33:$A$776,$A18,СВЦЭМ!$B$33:$B$776,P$11)+'СЕТ СН'!$F$9+СВЦЭМ!$D$10+'СЕТ СН'!$F$6-'СЕТ СН'!$F$19</f>
        <v>813.72548350000011</v>
      </c>
      <c r="Q18" s="36">
        <f>SUMIFS(СВЦЭМ!$C$33:$C$776,СВЦЭМ!$A$33:$A$776,$A18,СВЦЭМ!$B$33:$B$776,Q$11)+'СЕТ СН'!$F$9+СВЦЭМ!$D$10+'СЕТ СН'!$F$6-'СЕТ СН'!$F$19</f>
        <v>811.02885034000008</v>
      </c>
      <c r="R18" s="36">
        <f>SUMIFS(СВЦЭМ!$C$33:$C$776,СВЦЭМ!$A$33:$A$776,$A18,СВЦЭМ!$B$33:$B$776,R$11)+'СЕТ СН'!$F$9+СВЦЭМ!$D$10+'СЕТ СН'!$F$6-'СЕТ СН'!$F$19</f>
        <v>808.04482135000012</v>
      </c>
      <c r="S18" s="36">
        <f>SUMIFS(СВЦЭМ!$C$33:$C$776,СВЦЭМ!$A$33:$A$776,$A18,СВЦЭМ!$B$33:$B$776,S$11)+'СЕТ СН'!$F$9+СВЦЭМ!$D$10+'СЕТ СН'!$F$6-'СЕТ СН'!$F$19</f>
        <v>815.51675197000009</v>
      </c>
      <c r="T18" s="36">
        <f>SUMIFS(СВЦЭМ!$C$33:$C$776,СВЦЭМ!$A$33:$A$776,$A18,СВЦЭМ!$B$33:$B$776,T$11)+'СЕТ СН'!$F$9+СВЦЭМ!$D$10+'СЕТ СН'!$F$6-'СЕТ СН'!$F$19</f>
        <v>818.68439443000011</v>
      </c>
      <c r="U18" s="36">
        <f>SUMIFS(СВЦЭМ!$C$33:$C$776,СВЦЭМ!$A$33:$A$776,$A18,СВЦЭМ!$B$33:$B$776,U$11)+'СЕТ СН'!$F$9+СВЦЭМ!$D$10+'СЕТ СН'!$F$6-'СЕТ СН'!$F$19</f>
        <v>825.63321652000002</v>
      </c>
      <c r="V18" s="36">
        <f>SUMIFS(СВЦЭМ!$C$33:$C$776,СВЦЭМ!$A$33:$A$776,$A18,СВЦЭМ!$B$33:$B$776,V$11)+'СЕТ СН'!$F$9+СВЦЭМ!$D$10+'СЕТ СН'!$F$6-'СЕТ СН'!$F$19</f>
        <v>822.67267734000006</v>
      </c>
      <c r="W18" s="36">
        <f>SUMIFS(СВЦЭМ!$C$33:$C$776,СВЦЭМ!$A$33:$A$776,$A18,СВЦЭМ!$B$33:$B$776,W$11)+'СЕТ СН'!$F$9+СВЦЭМ!$D$10+'СЕТ СН'!$F$6-'СЕТ СН'!$F$19</f>
        <v>826.88779674000011</v>
      </c>
      <c r="X18" s="36">
        <f>SUMIFS(СВЦЭМ!$C$33:$C$776,СВЦЭМ!$A$33:$A$776,$A18,СВЦЭМ!$B$33:$B$776,X$11)+'СЕТ СН'!$F$9+СВЦЭМ!$D$10+'СЕТ СН'!$F$6-'СЕТ СН'!$F$19</f>
        <v>815.98404482000012</v>
      </c>
      <c r="Y18" s="36">
        <f>SUMIFS(СВЦЭМ!$C$33:$C$776,СВЦЭМ!$A$33:$A$776,$A18,СВЦЭМ!$B$33:$B$776,Y$11)+'СЕТ СН'!$F$9+СВЦЭМ!$D$10+'СЕТ СН'!$F$6-'СЕТ СН'!$F$19</f>
        <v>907.31638238000005</v>
      </c>
    </row>
    <row r="19" spans="1:25" ht="15.75" x14ac:dyDescent="0.2">
      <c r="A19" s="35">
        <f t="shared" si="0"/>
        <v>44082</v>
      </c>
      <c r="B19" s="36">
        <f>SUMIFS(СВЦЭМ!$C$33:$C$776,СВЦЭМ!$A$33:$A$776,$A19,СВЦЭМ!$B$33:$B$776,B$11)+'СЕТ СН'!$F$9+СВЦЭМ!$D$10+'СЕТ СН'!$F$6-'СЕТ СН'!$F$19</f>
        <v>943.2275500500001</v>
      </c>
      <c r="C19" s="36">
        <f>SUMIFS(СВЦЭМ!$C$33:$C$776,СВЦЭМ!$A$33:$A$776,$A19,СВЦЭМ!$B$33:$B$776,C$11)+'СЕТ СН'!$F$9+СВЦЭМ!$D$10+'СЕТ СН'!$F$6-'СЕТ СН'!$F$19</f>
        <v>990.08834625000009</v>
      </c>
      <c r="D19" s="36">
        <f>SUMIFS(СВЦЭМ!$C$33:$C$776,СВЦЭМ!$A$33:$A$776,$A19,СВЦЭМ!$B$33:$B$776,D$11)+'СЕТ СН'!$F$9+СВЦЭМ!$D$10+'СЕТ СН'!$F$6-'СЕТ СН'!$F$19</f>
        <v>1035.93541527</v>
      </c>
      <c r="E19" s="36">
        <f>SUMIFS(СВЦЭМ!$C$33:$C$776,СВЦЭМ!$A$33:$A$776,$A19,СВЦЭМ!$B$33:$B$776,E$11)+'СЕТ СН'!$F$9+СВЦЭМ!$D$10+'СЕТ СН'!$F$6-'СЕТ СН'!$F$19</f>
        <v>1066.21270207</v>
      </c>
      <c r="F19" s="36">
        <f>SUMIFS(СВЦЭМ!$C$33:$C$776,СВЦЭМ!$A$33:$A$776,$A19,СВЦЭМ!$B$33:$B$776,F$11)+'СЕТ СН'!$F$9+СВЦЭМ!$D$10+'СЕТ СН'!$F$6-'СЕТ СН'!$F$19</f>
        <v>1033.8320442500001</v>
      </c>
      <c r="G19" s="36">
        <f>SUMIFS(СВЦЭМ!$C$33:$C$776,СВЦЭМ!$A$33:$A$776,$A19,СВЦЭМ!$B$33:$B$776,G$11)+'СЕТ СН'!$F$9+СВЦЭМ!$D$10+'СЕТ СН'!$F$6-'СЕТ СН'!$F$19</f>
        <v>996.24736372000007</v>
      </c>
      <c r="H19" s="36">
        <f>SUMIFS(СВЦЭМ!$C$33:$C$776,СВЦЭМ!$A$33:$A$776,$A19,СВЦЭМ!$B$33:$B$776,H$11)+'СЕТ СН'!$F$9+СВЦЭМ!$D$10+'СЕТ СН'!$F$6-'СЕТ СН'!$F$19</f>
        <v>949.16800019000004</v>
      </c>
      <c r="I19" s="36">
        <f>SUMIFS(СВЦЭМ!$C$33:$C$776,СВЦЭМ!$A$33:$A$776,$A19,СВЦЭМ!$B$33:$B$776,I$11)+'СЕТ СН'!$F$9+СВЦЭМ!$D$10+'СЕТ СН'!$F$6-'СЕТ СН'!$F$19</f>
        <v>919.43313905000002</v>
      </c>
      <c r="J19" s="36">
        <f>SUMIFS(СВЦЭМ!$C$33:$C$776,СВЦЭМ!$A$33:$A$776,$A19,СВЦЭМ!$B$33:$B$776,J$11)+'СЕТ СН'!$F$9+СВЦЭМ!$D$10+'СЕТ СН'!$F$6-'СЕТ СН'!$F$19</f>
        <v>865.19819716000006</v>
      </c>
      <c r="K19" s="36">
        <f>SUMIFS(СВЦЭМ!$C$33:$C$776,СВЦЭМ!$A$33:$A$776,$A19,СВЦЭМ!$B$33:$B$776,K$11)+'СЕТ СН'!$F$9+СВЦЭМ!$D$10+'СЕТ СН'!$F$6-'СЕТ СН'!$F$19</f>
        <v>864.24902029000009</v>
      </c>
      <c r="L19" s="36">
        <f>SUMIFS(СВЦЭМ!$C$33:$C$776,СВЦЭМ!$A$33:$A$776,$A19,СВЦЭМ!$B$33:$B$776,L$11)+'СЕТ СН'!$F$9+СВЦЭМ!$D$10+'СЕТ СН'!$F$6-'СЕТ СН'!$F$19</f>
        <v>822.52957143000003</v>
      </c>
      <c r="M19" s="36">
        <f>SUMIFS(СВЦЭМ!$C$33:$C$776,СВЦЭМ!$A$33:$A$776,$A19,СВЦЭМ!$B$33:$B$776,M$11)+'СЕТ СН'!$F$9+СВЦЭМ!$D$10+'СЕТ СН'!$F$6-'СЕТ СН'!$F$19</f>
        <v>809.54407372000003</v>
      </c>
      <c r="N19" s="36">
        <f>SUMIFS(СВЦЭМ!$C$33:$C$776,СВЦЭМ!$A$33:$A$776,$A19,СВЦЭМ!$B$33:$B$776,N$11)+'СЕТ СН'!$F$9+СВЦЭМ!$D$10+'СЕТ СН'!$F$6-'СЕТ СН'!$F$19</f>
        <v>741.90143989000012</v>
      </c>
      <c r="O19" s="36">
        <f>SUMIFS(СВЦЭМ!$C$33:$C$776,СВЦЭМ!$A$33:$A$776,$A19,СВЦЭМ!$B$33:$B$776,O$11)+'СЕТ СН'!$F$9+СВЦЭМ!$D$10+'СЕТ СН'!$F$6-'СЕТ СН'!$F$19</f>
        <v>732.55858343000011</v>
      </c>
      <c r="P19" s="36">
        <f>SUMIFS(СВЦЭМ!$C$33:$C$776,СВЦЭМ!$A$33:$A$776,$A19,СВЦЭМ!$B$33:$B$776,P$11)+'СЕТ СН'!$F$9+СВЦЭМ!$D$10+'СЕТ СН'!$F$6-'СЕТ СН'!$F$19</f>
        <v>732.46946900000012</v>
      </c>
      <c r="Q19" s="36">
        <f>SUMIFS(СВЦЭМ!$C$33:$C$776,СВЦЭМ!$A$33:$A$776,$A19,СВЦЭМ!$B$33:$B$776,Q$11)+'СЕТ СН'!$F$9+СВЦЭМ!$D$10+'СЕТ СН'!$F$6-'СЕТ СН'!$F$19</f>
        <v>737.95689670000002</v>
      </c>
      <c r="R19" s="36">
        <f>SUMIFS(СВЦЭМ!$C$33:$C$776,СВЦЭМ!$A$33:$A$776,$A19,СВЦЭМ!$B$33:$B$776,R$11)+'СЕТ СН'!$F$9+СВЦЭМ!$D$10+'СЕТ СН'!$F$6-'СЕТ СН'!$F$19</f>
        <v>720.05446367000002</v>
      </c>
      <c r="S19" s="36">
        <f>SUMIFS(СВЦЭМ!$C$33:$C$776,СВЦЭМ!$A$33:$A$776,$A19,СВЦЭМ!$B$33:$B$776,S$11)+'СЕТ СН'!$F$9+СВЦЭМ!$D$10+'СЕТ СН'!$F$6-'СЕТ СН'!$F$19</f>
        <v>737.62733400000002</v>
      </c>
      <c r="T19" s="36">
        <f>SUMIFS(СВЦЭМ!$C$33:$C$776,СВЦЭМ!$A$33:$A$776,$A19,СВЦЭМ!$B$33:$B$776,T$11)+'СЕТ СН'!$F$9+СВЦЭМ!$D$10+'СЕТ СН'!$F$6-'СЕТ СН'!$F$19</f>
        <v>746.71411178000005</v>
      </c>
      <c r="U19" s="36">
        <f>SUMIFS(СВЦЭМ!$C$33:$C$776,СВЦЭМ!$A$33:$A$776,$A19,СВЦЭМ!$B$33:$B$776,U$11)+'СЕТ СН'!$F$9+СВЦЭМ!$D$10+'СЕТ СН'!$F$6-'СЕТ СН'!$F$19</f>
        <v>758.26540579000005</v>
      </c>
      <c r="V19" s="36">
        <f>SUMIFS(СВЦЭМ!$C$33:$C$776,СВЦЭМ!$A$33:$A$776,$A19,СВЦЭМ!$B$33:$B$776,V$11)+'СЕТ СН'!$F$9+СВЦЭМ!$D$10+'СЕТ СН'!$F$6-'СЕТ СН'!$F$19</f>
        <v>770.91297785000006</v>
      </c>
      <c r="W19" s="36">
        <f>SUMIFS(СВЦЭМ!$C$33:$C$776,СВЦЭМ!$A$33:$A$776,$A19,СВЦЭМ!$B$33:$B$776,W$11)+'СЕТ СН'!$F$9+СВЦЭМ!$D$10+'СЕТ СН'!$F$6-'СЕТ СН'!$F$19</f>
        <v>766.57422970000005</v>
      </c>
      <c r="X19" s="36">
        <f>SUMIFS(СВЦЭМ!$C$33:$C$776,СВЦЭМ!$A$33:$A$776,$A19,СВЦЭМ!$B$33:$B$776,X$11)+'СЕТ СН'!$F$9+СВЦЭМ!$D$10+'СЕТ СН'!$F$6-'СЕТ СН'!$F$19</f>
        <v>769.05552774000012</v>
      </c>
      <c r="Y19" s="36">
        <f>SUMIFS(СВЦЭМ!$C$33:$C$776,СВЦЭМ!$A$33:$A$776,$A19,СВЦЭМ!$B$33:$B$776,Y$11)+'СЕТ СН'!$F$9+СВЦЭМ!$D$10+'СЕТ СН'!$F$6-'СЕТ СН'!$F$19</f>
        <v>864.16686705000006</v>
      </c>
    </row>
    <row r="20" spans="1:25" ht="15.75" x14ac:dyDescent="0.2">
      <c r="A20" s="35">
        <f t="shared" si="0"/>
        <v>44083</v>
      </c>
      <c r="B20" s="36">
        <f>SUMIFS(СВЦЭМ!$C$33:$C$776,СВЦЭМ!$A$33:$A$776,$A20,СВЦЭМ!$B$33:$B$776,B$11)+'СЕТ СН'!$F$9+СВЦЭМ!$D$10+'СЕТ СН'!$F$6-'СЕТ СН'!$F$19</f>
        <v>946.98454576000006</v>
      </c>
      <c r="C20" s="36">
        <f>SUMIFS(СВЦЭМ!$C$33:$C$776,СВЦЭМ!$A$33:$A$776,$A20,СВЦЭМ!$B$33:$B$776,C$11)+'СЕТ СН'!$F$9+СВЦЭМ!$D$10+'СЕТ СН'!$F$6-'СЕТ СН'!$F$19</f>
        <v>982.52124563000007</v>
      </c>
      <c r="D20" s="36">
        <f>SUMIFS(СВЦЭМ!$C$33:$C$776,СВЦЭМ!$A$33:$A$776,$A20,СВЦЭМ!$B$33:$B$776,D$11)+'СЕТ СН'!$F$9+СВЦЭМ!$D$10+'СЕТ СН'!$F$6-'СЕТ СН'!$F$19</f>
        <v>1012.04135324</v>
      </c>
      <c r="E20" s="36">
        <f>SUMIFS(СВЦЭМ!$C$33:$C$776,СВЦЭМ!$A$33:$A$776,$A20,СВЦЭМ!$B$33:$B$776,E$11)+'СЕТ СН'!$F$9+СВЦЭМ!$D$10+'СЕТ СН'!$F$6-'СЕТ СН'!$F$19</f>
        <v>1029.4790647699999</v>
      </c>
      <c r="F20" s="36">
        <f>SUMIFS(СВЦЭМ!$C$33:$C$776,СВЦЭМ!$A$33:$A$776,$A20,СВЦЭМ!$B$33:$B$776,F$11)+'СЕТ СН'!$F$9+СВЦЭМ!$D$10+'СЕТ СН'!$F$6-'СЕТ СН'!$F$19</f>
        <v>1005.1392901500001</v>
      </c>
      <c r="G20" s="36">
        <f>SUMIFS(СВЦЭМ!$C$33:$C$776,СВЦЭМ!$A$33:$A$776,$A20,СВЦЭМ!$B$33:$B$776,G$11)+'СЕТ СН'!$F$9+СВЦЭМ!$D$10+'СЕТ СН'!$F$6-'СЕТ СН'!$F$19</f>
        <v>993.02351235000003</v>
      </c>
      <c r="H20" s="36">
        <f>SUMIFS(СВЦЭМ!$C$33:$C$776,СВЦЭМ!$A$33:$A$776,$A20,СВЦЭМ!$B$33:$B$776,H$11)+'СЕТ СН'!$F$9+СВЦЭМ!$D$10+'СЕТ СН'!$F$6-'СЕТ СН'!$F$19</f>
        <v>968.48525728000004</v>
      </c>
      <c r="I20" s="36">
        <f>SUMIFS(СВЦЭМ!$C$33:$C$776,СВЦЭМ!$A$33:$A$776,$A20,СВЦЭМ!$B$33:$B$776,I$11)+'СЕТ СН'!$F$9+СВЦЭМ!$D$10+'СЕТ СН'!$F$6-'СЕТ СН'!$F$19</f>
        <v>959.61641912000005</v>
      </c>
      <c r="J20" s="36">
        <f>SUMIFS(СВЦЭМ!$C$33:$C$776,СВЦЭМ!$A$33:$A$776,$A20,СВЦЭМ!$B$33:$B$776,J$11)+'СЕТ СН'!$F$9+СВЦЭМ!$D$10+'СЕТ СН'!$F$6-'СЕТ СН'!$F$19</f>
        <v>911.48428784000009</v>
      </c>
      <c r="K20" s="36">
        <f>SUMIFS(СВЦЭМ!$C$33:$C$776,СВЦЭМ!$A$33:$A$776,$A20,СВЦЭМ!$B$33:$B$776,K$11)+'СЕТ СН'!$F$9+СВЦЭМ!$D$10+'СЕТ СН'!$F$6-'СЕТ СН'!$F$19</f>
        <v>901.17253916000004</v>
      </c>
      <c r="L20" s="36">
        <f>SUMIFS(СВЦЭМ!$C$33:$C$776,СВЦЭМ!$A$33:$A$776,$A20,СВЦЭМ!$B$33:$B$776,L$11)+'СЕТ СН'!$F$9+СВЦЭМ!$D$10+'СЕТ СН'!$F$6-'СЕТ СН'!$F$19</f>
        <v>878.43834447000006</v>
      </c>
      <c r="M20" s="36">
        <f>SUMIFS(СВЦЭМ!$C$33:$C$776,СВЦЭМ!$A$33:$A$776,$A20,СВЦЭМ!$B$33:$B$776,M$11)+'СЕТ СН'!$F$9+СВЦЭМ!$D$10+'СЕТ СН'!$F$6-'СЕТ СН'!$F$19</f>
        <v>828.22132496000006</v>
      </c>
      <c r="N20" s="36">
        <f>SUMIFS(СВЦЭМ!$C$33:$C$776,СВЦЭМ!$A$33:$A$776,$A20,СВЦЭМ!$B$33:$B$776,N$11)+'СЕТ СН'!$F$9+СВЦЭМ!$D$10+'СЕТ СН'!$F$6-'СЕТ СН'!$F$19</f>
        <v>765.75149767000005</v>
      </c>
      <c r="O20" s="36">
        <f>SUMIFS(СВЦЭМ!$C$33:$C$776,СВЦЭМ!$A$33:$A$776,$A20,СВЦЭМ!$B$33:$B$776,O$11)+'СЕТ СН'!$F$9+СВЦЭМ!$D$10+'СЕТ СН'!$F$6-'СЕТ СН'!$F$19</f>
        <v>763.95348951000005</v>
      </c>
      <c r="P20" s="36">
        <f>SUMIFS(СВЦЭМ!$C$33:$C$776,СВЦЭМ!$A$33:$A$776,$A20,СВЦЭМ!$B$33:$B$776,P$11)+'СЕТ СН'!$F$9+СВЦЭМ!$D$10+'СЕТ СН'!$F$6-'СЕТ СН'!$F$19</f>
        <v>765.74860851000005</v>
      </c>
      <c r="Q20" s="36">
        <f>SUMIFS(СВЦЭМ!$C$33:$C$776,СВЦЭМ!$A$33:$A$776,$A20,СВЦЭМ!$B$33:$B$776,Q$11)+'СЕТ СН'!$F$9+СВЦЭМ!$D$10+'СЕТ СН'!$F$6-'СЕТ СН'!$F$19</f>
        <v>771.35531748000005</v>
      </c>
      <c r="R20" s="36">
        <f>SUMIFS(СВЦЭМ!$C$33:$C$776,СВЦЭМ!$A$33:$A$776,$A20,СВЦЭМ!$B$33:$B$776,R$11)+'СЕТ СН'!$F$9+СВЦЭМ!$D$10+'СЕТ СН'!$F$6-'СЕТ СН'!$F$19</f>
        <v>761.38062852000007</v>
      </c>
      <c r="S20" s="36">
        <f>SUMIFS(СВЦЭМ!$C$33:$C$776,СВЦЭМ!$A$33:$A$776,$A20,СВЦЭМ!$B$33:$B$776,S$11)+'СЕТ СН'!$F$9+СВЦЭМ!$D$10+'СЕТ СН'!$F$6-'СЕТ СН'!$F$19</f>
        <v>758.6927642500001</v>
      </c>
      <c r="T20" s="36">
        <f>SUMIFS(СВЦЭМ!$C$33:$C$776,СВЦЭМ!$A$33:$A$776,$A20,СВЦЭМ!$B$33:$B$776,T$11)+'СЕТ СН'!$F$9+СВЦЭМ!$D$10+'СЕТ СН'!$F$6-'СЕТ СН'!$F$19</f>
        <v>761.92573918000005</v>
      </c>
      <c r="U20" s="36">
        <f>SUMIFS(СВЦЭМ!$C$33:$C$776,СВЦЭМ!$A$33:$A$776,$A20,СВЦЭМ!$B$33:$B$776,U$11)+'СЕТ СН'!$F$9+СВЦЭМ!$D$10+'СЕТ СН'!$F$6-'СЕТ СН'!$F$19</f>
        <v>776.86002779000012</v>
      </c>
      <c r="V20" s="36">
        <f>SUMIFS(СВЦЭМ!$C$33:$C$776,СВЦЭМ!$A$33:$A$776,$A20,СВЦЭМ!$B$33:$B$776,V$11)+'СЕТ СН'!$F$9+СВЦЭМ!$D$10+'СЕТ СН'!$F$6-'СЕТ СН'!$F$19</f>
        <v>774.23834239000007</v>
      </c>
      <c r="W20" s="36">
        <f>SUMIFS(СВЦЭМ!$C$33:$C$776,СВЦЭМ!$A$33:$A$776,$A20,СВЦЭМ!$B$33:$B$776,W$11)+'СЕТ СН'!$F$9+СВЦЭМ!$D$10+'СЕТ СН'!$F$6-'СЕТ СН'!$F$19</f>
        <v>766.69904721000012</v>
      </c>
      <c r="X20" s="36">
        <f>SUMIFS(СВЦЭМ!$C$33:$C$776,СВЦЭМ!$A$33:$A$776,$A20,СВЦЭМ!$B$33:$B$776,X$11)+'СЕТ СН'!$F$9+СВЦЭМ!$D$10+'СЕТ СН'!$F$6-'СЕТ СН'!$F$19</f>
        <v>783.51738420000004</v>
      </c>
      <c r="Y20" s="36">
        <f>SUMIFS(СВЦЭМ!$C$33:$C$776,СВЦЭМ!$A$33:$A$776,$A20,СВЦЭМ!$B$33:$B$776,Y$11)+'СЕТ СН'!$F$9+СВЦЭМ!$D$10+'СЕТ СН'!$F$6-'СЕТ СН'!$F$19</f>
        <v>884.97517374000006</v>
      </c>
    </row>
    <row r="21" spans="1:25" ht="15.75" x14ac:dyDescent="0.2">
      <c r="A21" s="35">
        <f t="shared" si="0"/>
        <v>44084</v>
      </c>
      <c r="B21" s="36">
        <f>SUMIFS(СВЦЭМ!$C$33:$C$776,СВЦЭМ!$A$33:$A$776,$A21,СВЦЭМ!$B$33:$B$776,B$11)+'СЕТ СН'!$F$9+СВЦЭМ!$D$10+'СЕТ СН'!$F$6-'СЕТ СН'!$F$19</f>
        <v>907.03095259000008</v>
      </c>
      <c r="C21" s="36">
        <f>SUMIFS(СВЦЭМ!$C$33:$C$776,СВЦЭМ!$A$33:$A$776,$A21,СВЦЭМ!$B$33:$B$776,C$11)+'СЕТ СН'!$F$9+СВЦЭМ!$D$10+'СЕТ СН'!$F$6-'СЕТ СН'!$F$19</f>
        <v>956.6516071100001</v>
      </c>
      <c r="D21" s="36">
        <f>SUMIFS(СВЦЭМ!$C$33:$C$776,СВЦЭМ!$A$33:$A$776,$A21,СВЦЭМ!$B$33:$B$776,D$11)+'СЕТ СН'!$F$9+СВЦЭМ!$D$10+'СЕТ СН'!$F$6-'СЕТ СН'!$F$19</f>
        <v>978.18630866000012</v>
      </c>
      <c r="E21" s="36">
        <f>SUMIFS(СВЦЭМ!$C$33:$C$776,СВЦЭМ!$A$33:$A$776,$A21,СВЦЭМ!$B$33:$B$776,E$11)+'СЕТ СН'!$F$9+СВЦЭМ!$D$10+'СЕТ СН'!$F$6-'СЕТ СН'!$F$19</f>
        <v>988.56796063000002</v>
      </c>
      <c r="F21" s="36">
        <f>SUMIFS(СВЦЭМ!$C$33:$C$776,СВЦЭМ!$A$33:$A$776,$A21,СВЦЭМ!$B$33:$B$776,F$11)+'СЕТ СН'!$F$9+СВЦЭМ!$D$10+'СЕТ СН'!$F$6-'СЕТ СН'!$F$19</f>
        <v>990.78272625000011</v>
      </c>
      <c r="G21" s="36">
        <f>SUMIFS(СВЦЭМ!$C$33:$C$776,СВЦЭМ!$A$33:$A$776,$A21,СВЦЭМ!$B$33:$B$776,G$11)+'СЕТ СН'!$F$9+СВЦЭМ!$D$10+'СЕТ СН'!$F$6-'СЕТ СН'!$F$19</f>
        <v>968.27961185000004</v>
      </c>
      <c r="H21" s="36">
        <f>SUMIFS(СВЦЭМ!$C$33:$C$776,СВЦЭМ!$A$33:$A$776,$A21,СВЦЭМ!$B$33:$B$776,H$11)+'СЕТ СН'!$F$9+СВЦЭМ!$D$10+'СЕТ СН'!$F$6-'СЕТ СН'!$F$19</f>
        <v>920.84768603000009</v>
      </c>
      <c r="I21" s="36">
        <f>SUMIFS(СВЦЭМ!$C$33:$C$776,СВЦЭМ!$A$33:$A$776,$A21,СВЦЭМ!$B$33:$B$776,I$11)+'СЕТ СН'!$F$9+СВЦЭМ!$D$10+'СЕТ СН'!$F$6-'СЕТ СН'!$F$19</f>
        <v>877.07024261000004</v>
      </c>
      <c r="J21" s="36">
        <f>SUMIFS(СВЦЭМ!$C$33:$C$776,СВЦЭМ!$A$33:$A$776,$A21,СВЦЭМ!$B$33:$B$776,J$11)+'СЕТ СН'!$F$9+СВЦЭМ!$D$10+'СЕТ СН'!$F$6-'СЕТ СН'!$F$19</f>
        <v>855.98491367000008</v>
      </c>
      <c r="K21" s="36">
        <f>SUMIFS(СВЦЭМ!$C$33:$C$776,СВЦЭМ!$A$33:$A$776,$A21,СВЦЭМ!$B$33:$B$776,K$11)+'СЕТ СН'!$F$9+СВЦЭМ!$D$10+'СЕТ СН'!$F$6-'СЕТ СН'!$F$19</f>
        <v>864.03313921000006</v>
      </c>
      <c r="L21" s="36">
        <f>SUMIFS(СВЦЭМ!$C$33:$C$776,СВЦЭМ!$A$33:$A$776,$A21,СВЦЭМ!$B$33:$B$776,L$11)+'СЕТ СН'!$F$9+СВЦЭМ!$D$10+'СЕТ СН'!$F$6-'СЕТ СН'!$F$19</f>
        <v>869.94960943000012</v>
      </c>
      <c r="M21" s="36">
        <f>SUMIFS(СВЦЭМ!$C$33:$C$776,СВЦЭМ!$A$33:$A$776,$A21,СВЦЭМ!$B$33:$B$776,M$11)+'СЕТ СН'!$F$9+СВЦЭМ!$D$10+'СЕТ СН'!$F$6-'СЕТ СН'!$F$19</f>
        <v>822.97076130000005</v>
      </c>
      <c r="N21" s="36">
        <f>SUMIFS(СВЦЭМ!$C$33:$C$776,СВЦЭМ!$A$33:$A$776,$A21,СВЦЭМ!$B$33:$B$776,N$11)+'СЕТ СН'!$F$9+СВЦЭМ!$D$10+'СЕТ СН'!$F$6-'СЕТ СН'!$F$19</f>
        <v>745.01172007000002</v>
      </c>
      <c r="O21" s="36">
        <f>SUMIFS(СВЦЭМ!$C$33:$C$776,СВЦЭМ!$A$33:$A$776,$A21,СВЦЭМ!$B$33:$B$776,O$11)+'СЕТ СН'!$F$9+СВЦЭМ!$D$10+'СЕТ СН'!$F$6-'СЕТ СН'!$F$19</f>
        <v>732.82301886000005</v>
      </c>
      <c r="P21" s="36">
        <f>SUMIFS(СВЦЭМ!$C$33:$C$776,СВЦЭМ!$A$33:$A$776,$A21,СВЦЭМ!$B$33:$B$776,P$11)+'СЕТ СН'!$F$9+СВЦЭМ!$D$10+'СЕТ СН'!$F$6-'СЕТ СН'!$F$19</f>
        <v>734.43081587000006</v>
      </c>
      <c r="Q21" s="36">
        <f>SUMIFS(СВЦЭМ!$C$33:$C$776,СВЦЭМ!$A$33:$A$776,$A21,СВЦЭМ!$B$33:$B$776,Q$11)+'СЕТ СН'!$F$9+СВЦЭМ!$D$10+'СЕТ СН'!$F$6-'СЕТ СН'!$F$19</f>
        <v>740.61291029000006</v>
      </c>
      <c r="R21" s="36">
        <f>SUMIFS(СВЦЭМ!$C$33:$C$776,СВЦЭМ!$A$33:$A$776,$A21,СВЦЭМ!$B$33:$B$776,R$11)+'СЕТ СН'!$F$9+СВЦЭМ!$D$10+'СЕТ СН'!$F$6-'СЕТ СН'!$F$19</f>
        <v>731.30243678000011</v>
      </c>
      <c r="S21" s="36">
        <f>SUMIFS(СВЦЭМ!$C$33:$C$776,СВЦЭМ!$A$33:$A$776,$A21,СВЦЭМ!$B$33:$B$776,S$11)+'СЕТ СН'!$F$9+СВЦЭМ!$D$10+'СЕТ СН'!$F$6-'СЕТ СН'!$F$19</f>
        <v>726.23495795000008</v>
      </c>
      <c r="T21" s="36">
        <f>SUMIFS(СВЦЭМ!$C$33:$C$776,СВЦЭМ!$A$33:$A$776,$A21,СВЦЭМ!$B$33:$B$776,T$11)+'СЕТ СН'!$F$9+СВЦЭМ!$D$10+'СЕТ СН'!$F$6-'СЕТ СН'!$F$19</f>
        <v>728.60902937000003</v>
      </c>
      <c r="U21" s="36">
        <f>SUMIFS(СВЦЭМ!$C$33:$C$776,СВЦЭМ!$A$33:$A$776,$A21,СВЦЭМ!$B$33:$B$776,U$11)+'СЕТ СН'!$F$9+СВЦЭМ!$D$10+'СЕТ СН'!$F$6-'СЕТ СН'!$F$19</f>
        <v>748.29244003000008</v>
      </c>
      <c r="V21" s="36">
        <f>SUMIFS(СВЦЭМ!$C$33:$C$776,СВЦЭМ!$A$33:$A$776,$A21,СВЦЭМ!$B$33:$B$776,V$11)+'СЕТ СН'!$F$9+СВЦЭМ!$D$10+'СЕТ СН'!$F$6-'СЕТ СН'!$F$19</f>
        <v>761.31084847000011</v>
      </c>
      <c r="W21" s="36">
        <f>SUMIFS(СВЦЭМ!$C$33:$C$776,СВЦЭМ!$A$33:$A$776,$A21,СВЦЭМ!$B$33:$B$776,W$11)+'СЕТ СН'!$F$9+СВЦЭМ!$D$10+'СЕТ СН'!$F$6-'СЕТ СН'!$F$19</f>
        <v>752.42187830000012</v>
      </c>
      <c r="X21" s="36">
        <f>SUMIFS(СВЦЭМ!$C$33:$C$776,СВЦЭМ!$A$33:$A$776,$A21,СВЦЭМ!$B$33:$B$776,X$11)+'СЕТ СН'!$F$9+СВЦЭМ!$D$10+'СЕТ СН'!$F$6-'СЕТ СН'!$F$19</f>
        <v>763.02268267000011</v>
      </c>
      <c r="Y21" s="36">
        <f>SUMIFS(СВЦЭМ!$C$33:$C$776,СВЦЭМ!$A$33:$A$776,$A21,СВЦЭМ!$B$33:$B$776,Y$11)+'СЕТ СН'!$F$9+СВЦЭМ!$D$10+'СЕТ СН'!$F$6-'СЕТ СН'!$F$19</f>
        <v>847.66006777000007</v>
      </c>
    </row>
    <row r="22" spans="1:25" ht="15.75" x14ac:dyDescent="0.2">
      <c r="A22" s="35">
        <f t="shared" si="0"/>
        <v>44085</v>
      </c>
      <c r="B22" s="36">
        <f>SUMIFS(СВЦЭМ!$C$33:$C$776,СВЦЭМ!$A$33:$A$776,$A22,СВЦЭМ!$B$33:$B$776,B$11)+'СЕТ СН'!$F$9+СВЦЭМ!$D$10+'СЕТ СН'!$F$6-'СЕТ СН'!$F$19</f>
        <v>915.0520663100001</v>
      </c>
      <c r="C22" s="36">
        <f>SUMIFS(СВЦЭМ!$C$33:$C$776,СВЦЭМ!$A$33:$A$776,$A22,СВЦЭМ!$B$33:$B$776,C$11)+'СЕТ СН'!$F$9+СВЦЭМ!$D$10+'СЕТ СН'!$F$6-'СЕТ СН'!$F$19</f>
        <v>931.83344287000011</v>
      </c>
      <c r="D22" s="36">
        <f>SUMIFS(СВЦЭМ!$C$33:$C$776,СВЦЭМ!$A$33:$A$776,$A22,СВЦЭМ!$B$33:$B$776,D$11)+'СЕТ СН'!$F$9+СВЦЭМ!$D$10+'СЕТ СН'!$F$6-'СЕТ СН'!$F$19</f>
        <v>943.17005327000004</v>
      </c>
      <c r="E22" s="36">
        <f>SUMIFS(СВЦЭМ!$C$33:$C$776,СВЦЭМ!$A$33:$A$776,$A22,СВЦЭМ!$B$33:$B$776,E$11)+'СЕТ СН'!$F$9+СВЦЭМ!$D$10+'СЕТ СН'!$F$6-'СЕТ СН'!$F$19</f>
        <v>966.68780392000008</v>
      </c>
      <c r="F22" s="36">
        <f>SUMIFS(СВЦЭМ!$C$33:$C$776,СВЦЭМ!$A$33:$A$776,$A22,СВЦЭМ!$B$33:$B$776,F$11)+'СЕТ СН'!$F$9+СВЦЭМ!$D$10+'СЕТ СН'!$F$6-'СЕТ СН'!$F$19</f>
        <v>975.24750881000011</v>
      </c>
      <c r="G22" s="36">
        <f>SUMIFS(СВЦЭМ!$C$33:$C$776,СВЦЭМ!$A$33:$A$776,$A22,СВЦЭМ!$B$33:$B$776,G$11)+'СЕТ СН'!$F$9+СВЦЭМ!$D$10+'СЕТ СН'!$F$6-'СЕТ СН'!$F$19</f>
        <v>953.71030565000012</v>
      </c>
      <c r="H22" s="36">
        <f>SUMIFS(СВЦЭМ!$C$33:$C$776,СВЦЭМ!$A$33:$A$776,$A22,СВЦЭМ!$B$33:$B$776,H$11)+'СЕТ СН'!$F$9+СВЦЭМ!$D$10+'СЕТ СН'!$F$6-'СЕТ СН'!$F$19</f>
        <v>902.8034581500001</v>
      </c>
      <c r="I22" s="36">
        <f>SUMIFS(СВЦЭМ!$C$33:$C$776,СВЦЭМ!$A$33:$A$776,$A22,СВЦЭМ!$B$33:$B$776,I$11)+'СЕТ СН'!$F$9+СВЦЭМ!$D$10+'СЕТ СН'!$F$6-'СЕТ СН'!$F$19</f>
        <v>847.82900866000011</v>
      </c>
      <c r="J22" s="36">
        <f>SUMIFS(СВЦЭМ!$C$33:$C$776,СВЦЭМ!$A$33:$A$776,$A22,СВЦЭМ!$B$33:$B$776,J$11)+'СЕТ СН'!$F$9+СВЦЭМ!$D$10+'СЕТ СН'!$F$6-'СЕТ СН'!$F$19</f>
        <v>809.3166374000001</v>
      </c>
      <c r="K22" s="36">
        <f>SUMIFS(СВЦЭМ!$C$33:$C$776,СВЦЭМ!$A$33:$A$776,$A22,СВЦЭМ!$B$33:$B$776,K$11)+'СЕТ СН'!$F$9+СВЦЭМ!$D$10+'СЕТ СН'!$F$6-'СЕТ СН'!$F$19</f>
        <v>808.74103445000003</v>
      </c>
      <c r="L22" s="36">
        <f>SUMIFS(СВЦЭМ!$C$33:$C$776,СВЦЭМ!$A$33:$A$776,$A22,СВЦЭМ!$B$33:$B$776,L$11)+'СЕТ СН'!$F$9+СВЦЭМ!$D$10+'СЕТ СН'!$F$6-'СЕТ СН'!$F$19</f>
        <v>843.23703773000011</v>
      </c>
      <c r="M22" s="36">
        <f>SUMIFS(СВЦЭМ!$C$33:$C$776,СВЦЭМ!$A$33:$A$776,$A22,СВЦЭМ!$B$33:$B$776,M$11)+'СЕТ СН'!$F$9+СВЦЭМ!$D$10+'СЕТ СН'!$F$6-'СЕТ СН'!$F$19</f>
        <v>803.54865139000003</v>
      </c>
      <c r="N22" s="36">
        <f>SUMIFS(СВЦЭМ!$C$33:$C$776,СВЦЭМ!$A$33:$A$776,$A22,СВЦЭМ!$B$33:$B$776,N$11)+'СЕТ СН'!$F$9+СВЦЭМ!$D$10+'СЕТ СН'!$F$6-'СЕТ СН'!$F$19</f>
        <v>755.05110161000005</v>
      </c>
      <c r="O22" s="36">
        <f>SUMIFS(СВЦЭМ!$C$33:$C$776,СВЦЭМ!$A$33:$A$776,$A22,СВЦЭМ!$B$33:$B$776,O$11)+'СЕТ СН'!$F$9+СВЦЭМ!$D$10+'СЕТ СН'!$F$6-'СЕТ СН'!$F$19</f>
        <v>736.6539098400001</v>
      </c>
      <c r="P22" s="36">
        <f>SUMIFS(СВЦЭМ!$C$33:$C$776,СВЦЭМ!$A$33:$A$776,$A22,СВЦЭМ!$B$33:$B$776,P$11)+'СЕТ СН'!$F$9+СВЦЭМ!$D$10+'СЕТ СН'!$F$6-'СЕТ СН'!$F$19</f>
        <v>734.65544011000009</v>
      </c>
      <c r="Q22" s="36">
        <f>SUMIFS(СВЦЭМ!$C$33:$C$776,СВЦЭМ!$A$33:$A$776,$A22,СВЦЭМ!$B$33:$B$776,Q$11)+'СЕТ СН'!$F$9+СВЦЭМ!$D$10+'СЕТ СН'!$F$6-'СЕТ СН'!$F$19</f>
        <v>736.78497486000003</v>
      </c>
      <c r="R22" s="36">
        <f>SUMIFS(СВЦЭМ!$C$33:$C$776,СВЦЭМ!$A$33:$A$776,$A22,СВЦЭМ!$B$33:$B$776,R$11)+'СЕТ СН'!$F$9+СВЦЭМ!$D$10+'СЕТ СН'!$F$6-'СЕТ СН'!$F$19</f>
        <v>730.3411882900001</v>
      </c>
      <c r="S22" s="36">
        <f>SUMIFS(СВЦЭМ!$C$33:$C$776,СВЦЭМ!$A$33:$A$776,$A22,СВЦЭМ!$B$33:$B$776,S$11)+'СЕТ СН'!$F$9+СВЦЭМ!$D$10+'СЕТ СН'!$F$6-'СЕТ СН'!$F$19</f>
        <v>727.61267994000002</v>
      </c>
      <c r="T22" s="36">
        <f>SUMIFS(СВЦЭМ!$C$33:$C$776,СВЦЭМ!$A$33:$A$776,$A22,СВЦЭМ!$B$33:$B$776,T$11)+'СЕТ СН'!$F$9+СВЦЭМ!$D$10+'СЕТ СН'!$F$6-'СЕТ СН'!$F$19</f>
        <v>719.10932876000004</v>
      </c>
      <c r="U22" s="36">
        <f>SUMIFS(СВЦЭМ!$C$33:$C$776,СВЦЭМ!$A$33:$A$776,$A22,СВЦЭМ!$B$33:$B$776,U$11)+'СЕТ СН'!$F$9+СВЦЭМ!$D$10+'СЕТ СН'!$F$6-'СЕТ СН'!$F$19</f>
        <v>724.82481762000009</v>
      </c>
      <c r="V22" s="36">
        <f>SUMIFS(СВЦЭМ!$C$33:$C$776,СВЦЭМ!$A$33:$A$776,$A22,СВЦЭМ!$B$33:$B$776,V$11)+'СЕТ СН'!$F$9+СВЦЭМ!$D$10+'СЕТ СН'!$F$6-'СЕТ СН'!$F$19</f>
        <v>739.49288733000003</v>
      </c>
      <c r="W22" s="36">
        <f>SUMIFS(СВЦЭМ!$C$33:$C$776,СВЦЭМ!$A$33:$A$776,$A22,СВЦЭМ!$B$33:$B$776,W$11)+'СЕТ СН'!$F$9+СВЦЭМ!$D$10+'СЕТ СН'!$F$6-'СЕТ СН'!$F$19</f>
        <v>733.85155262000012</v>
      </c>
      <c r="X22" s="36">
        <f>SUMIFS(СВЦЭМ!$C$33:$C$776,СВЦЭМ!$A$33:$A$776,$A22,СВЦЭМ!$B$33:$B$776,X$11)+'СЕТ СН'!$F$9+СВЦЭМ!$D$10+'СЕТ СН'!$F$6-'СЕТ СН'!$F$19</f>
        <v>737.53115916000002</v>
      </c>
      <c r="Y22" s="36">
        <f>SUMIFS(СВЦЭМ!$C$33:$C$776,СВЦЭМ!$A$33:$A$776,$A22,СВЦЭМ!$B$33:$B$776,Y$11)+'СЕТ СН'!$F$9+СВЦЭМ!$D$10+'СЕТ СН'!$F$6-'СЕТ СН'!$F$19</f>
        <v>780.6940342800001</v>
      </c>
    </row>
    <row r="23" spans="1:25" ht="15.75" x14ac:dyDescent="0.2">
      <c r="A23" s="35">
        <f t="shared" si="0"/>
        <v>44086</v>
      </c>
      <c r="B23" s="36">
        <f>SUMIFS(СВЦЭМ!$C$33:$C$776,СВЦЭМ!$A$33:$A$776,$A23,СВЦЭМ!$B$33:$B$776,B$11)+'СЕТ СН'!$F$9+СВЦЭМ!$D$10+'СЕТ СН'!$F$6-'СЕТ СН'!$F$19</f>
        <v>889.32139705000009</v>
      </c>
      <c r="C23" s="36">
        <f>SUMIFS(СВЦЭМ!$C$33:$C$776,СВЦЭМ!$A$33:$A$776,$A23,СВЦЭМ!$B$33:$B$776,C$11)+'СЕТ СН'!$F$9+СВЦЭМ!$D$10+'СЕТ СН'!$F$6-'СЕТ СН'!$F$19</f>
        <v>928.09486563000007</v>
      </c>
      <c r="D23" s="36">
        <f>SUMIFS(СВЦЭМ!$C$33:$C$776,СВЦЭМ!$A$33:$A$776,$A23,СВЦЭМ!$B$33:$B$776,D$11)+'СЕТ СН'!$F$9+СВЦЭМ!$D$10+'СЕТ СН'!$F$6-'СЕТ СН'!$F$19</f>
        <v>948.46233775000007</v>
      </c>
      <c r="E23" s="36">
        <f>SUMIFS(СВЦЭМ!$C$33:$C$776,СВЦЭМ!$A$33:$A$776,$A23,СВЦЭМ!$B$33:$B$776,E$11)+'СЕТ СН'!$F$9+СВЦЭМ!$D$10+'СЕТ СН'!$F$6-'СЕТ СН'!$F$19</f>
        <v>976.84841746000006</v>
      </c>
      <c r="F23" s="36">
        <f>SUMIFS(СВЦЭМ!$C$33:$C$776,СВЦЭМ!$A$33:$A$776,$A23,СВЦЭМ!$B$33:$B$776,F$11)+'СЕТ СН'!$F$9+СВЦЭМ!$D$10+'СЕТ СН'!$F$6-'СЕТ СН'!$F$19</f>
        <v>991.94815926000012</v>
      </c>
      <c r="G23" s="36">
        <f>SUMIFS(СВЦЭМ!$C$33:$C$776,СВЦЭМ!$A$33:$A$776,$A23,СВЦЭМ!$B$33:$B$776,G$11)+'СЕТ СН'!$F$9+СВЦЭМ!$D$10+'СЕТ СН'!$F$6-'СЕТ СН'!$F$19</f>
        <v>975.79185035000012</v>
      </c>
      <c r="H23" s="36">
        <f>SUMIFS(СВЦЭМ!$C$33:$C$776,СВЦЭМ!$A$33:$A$776,$A23,СВЦЭМ!$B$33:$B$776,H$11)+'СЕТ СН'!$F$9+СВЦЭМ!$D$10+'СЕТ СН'!$F$6-'СЕТ СН'!$F$19</f>
        <v>933.53408214000012</v>
      </c>
      <c r="I23" s="36">
        <f>SUMIFS(СВЦЭМ!$C$33:$C$776,СВЦЭМ!$A$33:$A$776,$A23,СВЦЭМ!$B$33:$B$776,I$11)+'СЕТ СН'!$F$9+СВЦЭМ!$D$10+'СЕТ СН'!$F$6-'СЕТ СН'!$F$19</f>
        <v>894.7083937000001</v>
      </c>
      <c r="J23" s="36">
        <f>SUMIFS(СВЦЭМ!$C$33:$C$776,СВЦЭМ!$A$33:$A$776,$A23,СВЦЭМ!$B$33:$B$776,J$11)+'СЕТ СН'!$F$9+СВЦЭМ!$D$10+'СЕТ СН'!$F$6-'СЕТ СН'!$F$19</f>
        <v>848.11854945000005</v>
      </c>
      <c r="K23" s="36">
        <f>SUMIFS(СВЦЭМ!$C$33:$C$776,СВЦЭМ!$A$33:$A$776,$A23,СВЦЭМ!$B$33:$B$776,K$11)+'СЕТ СН'!$F$9+СВЦЭМ!$D$10+'СЕТ СН'!$F$6-'СЕТ СН'!$F$19</f>
        <v>823.3620093400001</v>
      </c>
      <c r="L23" s="36">
        <f>SUMIFS(СВЦЭМ!$C$33:$C$776,СВЦЭМ!$A$33:$A$776,$A23,СВЦЭМ!$B$33:$B$776,L$11)+'СЕТ СН'!$F$9+СВЦЭМ!$D$10+'СЕТ СН'!$F$6-'СЕТ СН'!$F$19</f>
        <v>802.8336862000001</v>
      </c>
      <c r="M23" s="36">
        <f>SUMIFS(СВЦЭМ!$C$33:$C$776,СВЦЭМ!$A$33:$A$776,$A23,СВЦЭМ!$B$33:$B$776,M$11)+'СЕТ СН'!$F$9+СВЦЭМ!$D$10+'СЕТ СН'!$F$6-'СЕТ СН'!$F$19</f>
        <v>761.20702915000004</v>
      </c>
      <c r="N23" s="36">
        <f>SUMIFS(СВЦЭМ!$C$33:$C$776,СВЦЭМ!$A$33:$A$776,$A23,СВЦЭМ!$B$33:$B$776,N$11)+'СЕТ СН'!$F$9+СВЦЭМ!$D$10+'СЕТ СН'!$F$6-'СЕТ СН'!$F$19</f>
        <v>733.40593059000003</v>
      </c>
      <c r="O23" s="36">
        <f>SUMIFS(СВЦЭМ!$C$33:$C$776,СВЦЭМ!$A$33:$A$776,$A23,СВЦЭМ!$B$33:$B$776,O$11)+'СЕТ СН'!$F$9+СВЦЭМ!$D$10+'СЕТ СН'!$F$6-'СЕТ СН'!$F$19</f>
        <v>733.59591582000007</v>
      </c>
      <c r="P23" s="36">
        <f>SUMIFS(СВЦЭМ!$C$33:$C$776,СВЦЭМ!$A$33:$A$776,$A23,СВЦЭМ!$B$33:$B$776,P$11)+'СЕТ СН'!$F$9+СВЦЭМ!$D$10+'СЕТ СН'!$F$6-'СЕТ СН'!$F$19</f>
        <v>721.07382458000006</v>
      </c>
      <c r="Q23" s="36">
        <f>SUMIFS(СВЦЭМ!$C$33:$C$776,СВЦЭМ!$A$33:$A$776,$A23,СВЦЭМ!$B$33:$B$776,Q$11)+'СЕТ СН'!$F$9+СВЦЭМ!$D$10+'СЕТ СН'!$F$6-'СЕТ СН'!$F$19</f>
        <v>724.48103062000007</v>
      </c>
      <c r="R23" s="36">
        <f>SUMIFS(СВЦЭМ!$C$33:$C$776,СВЦЭМ!$A$33:$A$776,$A23,СВЦЭМ!$B$33:$B$776,R$11)+'СЕТ СН'!$F$9+СВЦЭМ!$D$10+'СЕТ СН'!$F$6-'СЕТ СН'!$F$19</f>
        <v>710.15923716000009</v>
      </c>
      <c r="S23" s="36">
        <f>SUMIFS(СВЦЭМ!$C$33:$C$776,СВЦЭМ!$A$33:$A$776,$A23,СВЦЭМ!$B$33:$B$776,S$11)+'СЕТ СН'!$F$9+СВЦЭМ!$D$10+'СЕТ СН'!$F$6-'СЕТ СН'!$F$19</f>
        <v>720.16321799000002</v>
      </c>
      <c r="T23" s="36">
        <f>SUMIFS(СВЦЭМ!$C$33:$C$776,СВЦЭМ!$A$33:$A$776,$A23,СВЦЭМ!$B$33:$B$776,T$11)+'СЕТ СН'!$F$9+СВЦЭМ!$D$10+'СЕТ СН'!$F$6-'СЕТ СН'!$F$19</f>
        <v>725.3915745700001</v>
      </c>
      <c r="U23" s="36">
        <f>SUMIFS(СВЦЭМ!$C$33:$C$776,СВЦЭМ!$A$33:$A$776,$A23,СВЦЭМ!$B$33:$B$776,U$11)+'СЕТ СН'!$F$9+СВЦЭМ!$D$10+'СЕТ СН'!$F$6-'СЕТ СН'!$F$19</f>
        <v>735.16412389000004</v>
      </c>
      <c r="V23" s="36">
        <f>SUMIFS(СВЦЭМ!$C$33:$C$776,СВЦЭМ!$A$33:$A$776,$A23,СВЦЭМ!$B$33:$B$776,V$11)+'СЕТ СН'!$F$9+СВЦЭМ!$D$10+'СЕТ СН'!$F$6-'СЕТ СН'!$F$19</f>
        <v>749.06552590000013</v>
      </c>
      <c r="W23" s="36">
        <f>SUMIFS(СВЦЭМ!$C$33:$C$776,СВЦЭМ!$A$33:$A$776,$A23,СВЦЭМ!$B$33:$B$776,W$11)+'СЕТ СН'!$F$9+СВЦЭМ!$D$10+'СЕТ СН'!$F$6-'СЕТ СН'!$F$19</f>
        <v>745.57872513000007</v>
      </c>
      <c r="X23" s="36">
        <f>SUMIFS(СВЦЭМ!$C$33:$C$776,СВЦЭМ!$A$33:$A$776,$A23,СВЦЭМ!$B$33:$B$776,X$11)+'СЕТ СН'!$F$9+СВЦЭМ!$D$10+'СЕТ СН'!$F$6-'СЕТ СН'!$F$19</f>
        <v>696.25724157000002</v>
      </c>
      <c r="Y23" s="36">
        <f>SUMIFS(СВЦЭМ!$C$33:$C$776,СВЦЭМ!$A$33:$A$776,$A23,СВЦЭМ!$B$33:$B$776,Y$11)+'СЕТ СН'!$F$9+СВЦЭМ!$D$10+'СЕТ СН'!$F$6-'СЕТ СН'!$F$19</f>
        <v>759.71634282000002</v>
      </c>
    </row>
    <row r="24" spans="1:25" ht="15.75" x14ac:dyDescent="0.2">
      <c r="A24" s="35">
        <f t="shared" si="0"/>
        <v>44087</v>
      </c>
      <c r="B24" s="36">
        <f>SUMIFS(СВЦЭМ!$C$33:$C$776,СВЦЭМ!$A$33:$A$776,$A24,СВЦЭМ!$B$33:$B$776,B$11)+'СЕТ СН'!$F$9+СВЦЭМ!$D$10+'СЕТ СН'!$F$6-'СЕТ СН'!$F$19</f>
        <v>851.24597912000002</v>
      </c>
      <c r="C24" s="36">
        <f>SUMIFS(СВЦЭМ!$C$33:$C$776,СВЦЭМ!$A$33:$A$776,$A24,СВЦЭМ!$B$33:$B$776,C$11)+'СЕТ СН'!$F$9+СВЦЭМ!$D$10+'СЕТ СН'!$F$6-'СЕТ СН'!$F$19</f>
        <v>873.22100836000004</v>
      </c>
      <c r="D24" s="36">
        <f>SUMIFS(СВЦЭМ!$C$33:$C$776,СВЦЭМ!$A$33:$A$776,$A24,СВЦЭМ!$B$33:$B$776,D$11)+'СЕТ СН'!$F$9+СВЦЭМ!$D$10+'СЕТ СН'!$F$6-'СЕТ СН'!$F$19</f>
        <v>892.73225963000004</v>
      </c>
      <c r="E24" s="36">
        <f>SUMIFS(СВЦЭМ!$C$33:$C$776,СВЦЭМ!$A$33:$A$776,$A24,СВЦЭМ!$B$33:$B$776,E$11)+'СЕТ СН'!$F$9+СВЦЭМ!$D$10+'СЕТ СН'!$F$6-'СЕТ СН'!$F$19</f>
        <v>897.36511328000006</v>
      </c>
      <c r="F24" s="36">
        <f>SUMIFS(СВЦЭМ!$C$33:$C$776,СВЦЭМ!$A$33:$A$776,$A24,СВЦЭМ!$B$33:$B$776,F$11)+'СЕТ СН'!$F$9+СВЦЭМ!$D$10+'СЕТ СН'!$F$6-'СЕТ СН'!$F$19</f>
        <v>910.33579415000008</v>
      </c>
      <c r="G24" s="36">
        <f>SUMIFS(СВЦЭМ!$C$33:$C$776,СВЦЭМ!$A$33:$A$776,$A24,СВЦЭМ!$B$33:$B$776,G$11)+'СЕТ СН'!$F$9+СВЦЭМ!$D$10+'СЕТ СН'!$F$6-'СЕТ СН'!$F$19</f>
        <v>900.76218844000005</v>
      </c>
      <c r="H24" s="36">
        <f>SUMIFS(СВЦЭМ!$C$33:$C$776,СВЦЭМ!$A$33:$A$776,$A24,СВЦЭМ!$B$33:$B$776,H$11)+'СЕТ СН'!$F$9+СВЦЭМ!$D$10+'СЕТ СН'!$F$6-'СЕТ СН'!$F$19</f>
        <v>894.24338353000007</v>
      </c>
      <c r="I24" s="36">
        <f>SUMIFS(СВЦЭМ!$C$33:$C$776,СВЦЭМ!$A$33:$A$776,$A24,СВЦЭМ!$B$33:$B$776,I$11)+'СЕТ СН'!$F$9+СВЦЭМ!$D$10+'СЕТ СН'!$F$6-'СЕТ СН'!$F$19</f>
        <v>867.3743198300001</v>
      </c>
      <c r="J24" s="36">
        <f>SUMIFS(СВЦЭМ!$C$33:$C$776,СВЦЭМ!$A$33:$A$776,$A24,СВЦЭМ!$B$33:$B$776,J$11)+'СЕТ СН'!$F$9+СВЦЭМ!$D$10+'СЕТ СН'!$F$6-'СЕТ СН'!$F$19</f>
        <v>816.56596319000005</v>
      </c>
      <c r="K24" s="36">
        <f>SUMIFS(СВЦЭМ!$C$33:$C$776,СВЦЭМ!$A$33:$A$776,$A24,СВЦЭМ!$B$33:$B$776,K$11)+'СЕТ СН'!$F$9+СВЦЭМ!$D$10+'СЕТ СН'!$F$6-'СЕТ СН'!$F$19</f>
        <v>774.72446940000009</v>
      </c>
      <c r="L24" s="36">
        <f>SUMIFS(СВЦЭМ!$C$33:$C$776,СВЦЭМ!$A$33:$A$776,$A24,СВЦЭМ!$B$33:$B$776,L$11)+'СЕТ СН'!$F$9+СВЦЭМ!$D$10+'СЕТ СН'!$F$6-'СЕТ СН'!$F$19</f>
        <v>753.33125529000006</v>
      </c>
      <c r="M24" s="36">
        <f>SUMIFS(СВЦЭМ!$C$33:$C$776,СВЦЭМ!$A$33:$A$776,$A24,СВЦЭМ!$B$33:$B$776,M$11)+'СЕТ СН'!$F$9+СВЦЭМ!$D$10+'СЕТ СН'!$F$6-'СЕТ СН'!$F$19</f>
        <v>709.00067134000005</v>
      </c>
      <c r="N24" s="36">
        <f>SUMIFS(СВЦЭМ!$C$33:$C$776,СВЦЭМ!$A$33:$A$776,$A24,СВЦЭМ!$B$33:$B$776,N$11)+'СЕТ СН'!$F$9+СВЦЭМ!$D$10+'СЕТ СН'!$F$6-'СЕТ СН'!$F$19</f>
        <v>668.99201722000009</v>
      </c>
      <c r="O24" s="36">
        <f>SUMIFS(СВЦЭМ!$C$33:$C$776,СВЦЭМ!$A$33:$A$776,$A24,СВЦЭМ!$B$33:$B$776,O$11)+'СЕТ СН'!$F$9+СВЦЭМ!$D$10+'СЕТ СН'!$F$6-'СЕТ СН'!$F$19</f>
        <v>667.57651829000008</v>
      </c>
      <c r="P24" s="36">
        <f>SUMIFS(СВЦЭМ!$C$33:$C$776,СВЦЭМ!$A$33:$A$776,$A24,СВЦЭМ!$B$33:$B$776,P$11)+'СЕТ СН'!$F$9+СВЦЭМ!$D$10+'СЕТ СН'!$F$6-'СЕТ СН'!$F$19</f>
        <v>660.74743142000011</v>
      </c>
      <c r="Q24" s="36">
        <f>SUMIFS(СВЦЭМ!$C$33:$C$776,СВЦЭМ!$A$33:$A$776,$A24,СВЦЭМ!$B$33:$B$776,Q$11)+'СЕТ СН'!$F$9+СВЦЭМ!$D$10+'СЕТ СН'!$F$6-'СЕТ СН'!$F$19</f>
        <v>660.4218976300001</v>
      </c>
      <c r="R24" s="36">
        <f>SUMIFS(СВЦЭМ!$C$33:$C$776,СВЦЭМ!$A$33:$A$776,$A24,СВЦЭМ!$B$33:$B$776,R$11)+'СЕТ СН'!$F$9+СВЦЭМ!$D$10+'СЕТ СН'!$F$6-'СЕТ СН'!$F$19</f>
        <v>658.48899735000009</v>
      </c>
      <c r="S24" s="36">
        <f>SUMIFS(СВЦЭМ!$C$33:$C$776,СВЦЭМ!$A$33:$A$776,$A24,СВЦЭМ!$B$33:$B$776,S$11)+'СЕТ СН'!$F$9+СВЦЭМ!$D$10+'СЕТ СН'!$F$6-'СЕТ СН'!$F$19</f>
        <v>667.51576838000005</v>
      </c>
      <c r="T24" s="36">
        <f>SUMIFS(СВЦЭМ!$C$33:$C$776,СВЦЭМ!$A$33:$A$776,$A24,СВЦЭМ!$B$33:$B$776,T$11)+'СЕТ СН'!$F$9+СВЦЭМ!$D$10+'СЕТ СН'!$F$6-'СЕТ СН'!$F$19</f>
        <v>671.84454943000003</v>
      </c>
      <c r="U24" s="36">
        <f>SUMIFS(СВЦЭМ!$C$33:$C$776,СВЦЭМ!$A$33:$A$776,$A24,СВЦЭМ!$B$33:$B$776,U$11)+'СЕТ СН'!$F$9+СВЦЭМ!$D$10+'СЕТ СН'!$F$6-'СЕТ СН'!$F$19</f>
        <v>683.64541281000004</v>
      </c>
      <c r="V24" s="36">
        <f>SUMIFS(СВЦЭМ!$C$33:$C$776,СВЦЭМ!$A$33:$A$776,$A24,СВЦЭМ!$B$33:$B$776,V$11)+'СЕТ СН'!$F$9+СВЦЭМ!$D$10+'СЕТ СН'!$F$6-'СЕТ СН'!$F$19</f>
        <v>704.64164073000006</v>
      </c>
      <c r="W24" s="36">
        <f>SUMIFS(СВЦЭМ!$C$33:$C$776,СВЦЭМ!$A$33:$A$776,$A24,СВЦЭМ!$B$33:$B$776,W$11)+'СЕТ СН'!$F$9+СВЦЭМ!$D$10+'СЕТ СН'!$F$6-'СЕТ СН'!$F$19</f>
        <v>699.10413411000002</v>
      </c>
      <c r="X24" s="36">
        <f>SUMIFS(СВЦЭМ!$C$33:$C$776,СВЦЭМ!$A$33:$A$776,$A24,СВЦЭМ!$B$33:$B$776,X$11)+'СЕТ СН'!$F$9+СВЦЭМ!$D$10+'СЕТ СН'!$F$6-'СЕТ СН'!$F$19</f>
        <v>675.61258279000003</v>
      </c>
      <c r="Y24" s="36">
        <f>SUMIFS(СВЦЭМ!$C$33:$C$776,СВЦЭМ!$A$33:$A$776,$A24,СВЦЭМ!$B$33:$B$776,Y$11)+'СЕТ СН'!$F$9+СВЦЭМ!$D$10+'СЕТ СН'!$F$6-'СЕТ СН'!$F$19</f>
        <v>757.1797466700001</v>
      </c>
    </row>
    <row r="25" spans="1:25" ht="15.75" x14ac:dyDescent="0.2">
      <c r="A25" s="35">
        <f t="shared" si="0"/>
        <v>44088</v>
      </c>
      <c r="B25" s="36">
        <f>SUMIFS(СВЦЭМ!$C$33:$C$776,СВЦЭМ!$A$33:$A$776,$A25,СВЦЭМ!$B$33:$B$776,B$11)+'СЕТ СН'!$F$9+СВЦЭМ!$D$10+'СЕТ СН'!$F$6-'СЕТ СН'!$F$19</f>
        <v>852.91491789000008</v>
      </c>
      <c r="C25" s="36">
        <f>SUMIFS(СВЦЭМ!$C$33:$C$776,СВЦЭМ!$A$33:$A$776,$A25,СВЦЭМ!$B$33:$B$776,C$11)+'СЕТ СН'!$F$9+СВЦЭМ!$D$10+'СЕТ СН'!$F$6-'СЕТ СН'!$F$19</f>
        <v>892.61028494000004</v>
      </c>
      <c r="D25" s="36">
        <f>SUMIFS(СВЦЭМ!$C$33:$C$776,СВЦЭМ!$A$33:$A$776,$A25,СВЦЭМ!$B$33:$B$776,D$11)+'СЕТ СН'!$F$9+СВЦЭМ!$D$10+'СЕТ СН'!$F$6-'СЕТ СН'!$F$19</f>
        <v>899.01638896000009</v>
      </c>
      <c r="E25" s="36">
        <f>SUMIFS(СВЦЭМ!$C$33:$C$776,СВЦЭМ!$A$33:$A$776,$A25,СВЦЭМ!$B$33:$B$776,E$11)+'СЕТ СН'!$F$9+СВЦЭМ!$D$10+'СЕТ СН'!$F$6-'СЕТ СН'!$F$19</f>
        <v>896.74996561000012</v>
      </c>
      <c r="F25" s="36">
        <f>SUMIFS(СВЦЭМ!$C$33:$C$776,СВЦЭМ!$A$33:$A$776,$A25,СВЦЭМ!$B$33:$B$776,F$11)+'СЕТ СН'!$F$9+СВЦЭМ!$D$10+'СЕТ СН'!$F$6-'СЕТ СН'!$F$19</f>
        <v>896.05711718000009</v>
      </c>
      <c r="G25" s="36">
        <f>SUMIFS(СВЦЭМ!$C$33:$C$776,СВЦЭМ!$A$33:$A$776,$A25,СВЦЭМ!$B$33:$B$776,G$11)+'СЕТ СН'!$F$9+СВЦЭМ!$D$10+'СЕТ СН'!$F$6-'СЕТ СН'!$F$19</f>
        <v>899.73656919000007</v>
      </c>
      <c r="H25" s="36">
        <f>SUMIFS(СВЦЭМ!$C$33:$C$776,СВЦЭМ!$A$33:$A$776,$A25,СВЦЭМ!$B$33:$B$776,H$11)+'СЕТ СН'!$F$9+СВЦЭМ!$D$10+'СЕТ СН'!$F$6-'СЕТ СН'!$F$19</f>
        <v>939.53028395000013</v>
      </c>
      <c r="I25" s="36">
        <f>SUMIFS(СВЦЭМ!$C$33:$C$776,СВЦЭМ!$A$33:$A$776,$A25,СВЦЭМ!$B$33:$B$776,I$11)+'СЕТ СН'!$F$9+СВЦЭМ!$D$10+'СЕТ СН'!$F$6-'СЕТ СН'!$F$19</f>
        <v>920.04086474000007</v>
      </c>
      <c r="J25" s="36">
        <f>SUMIFS(СВЦЭМ!$C$33:$C$776,СВЦЭМ!$A$33:$A$776,$A25,СВЦЭМ!$B$33:$B$776,J$11)+'СЕТ СН'!$F$9+СВЦЭМ!$D$10+'СЕТ СН'!$F$6-'СЕТ СН'!$F$19</f>
        <v>877.02774512000008</v>
      </c>
      <c r="K25" s="36">
        <f>SUMIFS(СВЦЭМ!$C$33:$C$776,СВЦЭМ!$A$33:$A$776,$A25,СВЦЭМ!$B$33:$B$776,K$11)+'СЕТ СН'!$F$9+СВЦЭМ!$D$10+'СЕТ СН'!$F$6-'СЕТ СН'!$F$19</f>
        <v>848.83403776000011</v>
      </c>
      <c r="L25" s="36">
        <f>SUMIFS(СВЦЭМ!$C$33:$C$776,СВЦЭМ!$A$33:$A$776,$A25,СВЦЭМ!$B$33:$B$776,L$11)+'СЕТ СН'!$F$9+СВЦЭМ!$D$10+'СЕТ СН'!$F$6-'СЕТ СН'!$F$19</f>
        <v>836.82815976000006</v>
      </c>
      <c r="M25" s="36">
        <f>SUMIFS(СВЦЭМ!$C$33:$C$776,СВЦЭМ!$A$33:$A$776,$A25,СВЦЭМ!$B$33:$B$776,M$11)+'СЕТ СН'!$F$9+СВЦЭМ!$D$10+'СЕТ СН'!$F$6-'СЕТ СН'!$F$19</f>
        <v>778.31966302000012</v>
      </c>
      <c r="N25" s="36">
        <f>SUMIFS(СВЦЭМ!$C$33:$C$776,СВЦЭМ!$A$33:$A$776,$A25,СВЦЭМ!$B$33:$B$776,N$11)+'СЕТ СН'!$F$9+СВЦЭМ!$D$10+'СЕТ СН'!$F$6-'СЕТ СН'!$F$19</f>
        <v>731.8445098200001</v>
      </c>
      <c r="O25" s="36">
        <f>SUMIFS(СВЦЭМ!$C$33:$C$776,СВЦЭМ!$A$33:$A$776,$A25,СВЦЭМ!$B$33:$B$776,O$11)+'СЕТ СН'!$F$9+СВЦЭМ!$D$10+'СЕТ СН'!$F$6-'СЕТ СН'!$F$19</f>
        <v>728.16109926000001</v>
      </c>
      <c r="P25" s="36">
        <f>SUMIFS(СВЦЭМ!$C$33:$C$776,СВЦЭМ!$A$33:$A$776,$A25,СВЦЭМ!$B$33:$B$776,P$11)+'СЕТ СН'!$F$9+СВЦЭМ!$D$10+'СЕТ СН'!$F$6-'СЕТ СН'!$F$19</f>
        <v>730.60166700000002</v>
      </c>
      <c r="Q25" s="36">
        <f>SUMIFS(СВЦЭМ!$C$33:$C$776,СВЦЭМ!$A$33:$A$776,$A25,СВЦЭМ!$B$33:$B$776,Q$11)+'СЕТ СН'!$F$9+СВЦЭМ!$D$10+'СЕТ СН'!$F$6-'СЕТ СН'!$F$19</f>
        <v>735.32933534000006</v>
      </c>
      <c r="R25" s="36">
        <f>SUMIFS(СВЦЭМ!$C$33:$C$776,СВЦЭМ!$A$33:$A$776,$A25,СВЦЭМ!$B$33:$B$776,R$11)+'СЕТ СН'!$F$9+СВЦЭМ!$D$10+'СЕТ СН'!$F$6-'СЕТ СН'!$F$19</f>
        <v>718.27707339000006</v>
      </c>
      <c r="S25" s="36">
        <f>SUMIFS(СВЦЭМ!$C$33:$C$776,СВЦЭМ!$A$33:$A$776,$A25,СВЦЭМ!$B$33:$B$776,S$11)+'СЕТ СН'!$F$9+СВЦЭМ!$D$10+'СЕТ СН'!$F$6-'СЕТ СН'!$F$19</f>
        <v>722.15215239000008</v>
      </c>
      <c r="T25" s="36">
        <f>SUMIFS(СВЦЭМ!$C$33:$C$776,СВЦЭМ!$A$33:$A$776,$A25,СВЦЭМ!$B$33:$B$776,T$11)+'СЕТ СН'!$F$9+СВЦЭМ!$D$10+'СЕТ СН'!$F$6-'СЕТ СН'!$F$19</f>
        <v>719.40559264000012</v>
      </c>
      <c r="U25" s="36">
        <f>SUMIFS(СВЦЭМ!$C$33:$C$776,СВЦЭМ!$A$33:$A$776,$A25,СВЦЭМ!$B$33:$B$776,U$11)+'СЕТ СН'!$F$9+СВЦЭМ!$D$10+'СЕТ СН'!$F$6-'СЕТ СН'!$F$19</f>
        <v>700.37849804000007</v>
      </c>
      <c r="V25" s="36">
        <f>SUMIFS(СВЦЭМ!$C$33:$C$776,СВЦЭМ!$A$33:$A$776,$A25,СВЦЭМ!$B$33:$B$776,V$11)+'СЕТ СН'!$F$9+СВЦЭМ!$D$10+'СЕТ СН'!$F$6-'СЕТ СН'!$F$19</f>
        <v>695.58249389000002</v>
      </c>
      <c r="W25" s="36">
        <f>SUMIFS(СВЦЭМ!$C$33:$C$776,СВЦЭМ!$A$33:$A$776,$A25,СВЦЭМ!$B$33:$B$776,W$11)+'СЕТ СН'!$F$9+СВЦЭМ!$D$10+'СЕТ СН'!$F$6-'СЕТ СН'!$F$19</f>
        <v>707.02517000000012</v>
      </c>
      <c r="X25" s="36">
        <f>SUMIFS(СВЦЭМ!$C$33:$C$776,СВЦЭМ!$A$33:$A$776,$A25,СВЦЭМ!$B$33:$B$776,X$11)+'СЕТ СН'!$F$9+СВЦЭМ!$D$10+'СЕТ СН'!$F$6-'СЕТ СН'!$F$19</f>
        <v>731.13609882000003</v>
      </c>
      <c r="Y25" s="36">
        <f>SUMIFS(СВЦЭМ!$C$33:$C$776,СВЦЭМ!$A$33:$A$776,$A25,СВЦЭМ!$B$33:$B$776,Y$11)+'СЕТ СН'!$F$9+СВЦЭМ!$D$10+'СЕТ СН'!$F$6-'СЕТ СН'!$F$19</f>
        <v>840.55779028000006</v>
      </c>
    </row>
    <row r="26" spans="1:25" ht="15.75" x14ac:dyDescent="0.2">
      <c r="A26" s="35">
        <f t="shared" si="0"/>
        <v>44089</v>
      </c>
      <c r="B26" s="36">
        <f>SUMIFS(СВЦЭМ!$C$33:$C$776,СВЦЭМ!$A$33:$A$776,$A26,СВЦЭМ!$B$33:$B$776,B$11)+'СЕТ СН'!$F$9+СВЦЭМ!$D$10+'СЕТ СН'!$F$6-'СЕТ СН'!$F$19</f>
        <v>879.45662267000012</v>
      </c>
      <c r="C26" s="36">
        <f>SUMIFS(СВЦЭМ!$C$33:$C$776,СВЦЭМ!$A$33:$A$776,$A26,СВЦЭМ!$B$33:$B$776,C$11)+'СЕТ СН'!$F$9+СВЦЭМ!$D$10+'СЕТ СН'!$F$6-'СЕТ СН'!$F$19</f>
        <v>893.4098584300001</v>
      </c>
      <c r="D26" s="36">
        <f>SUMIFS(СВЦЭМ!$C$33:$C$776,СВЦЭМ!$A$33:$A$776,$A26,СВЦЭМ!$B$33:$B$776,D$11)+'СЕТ СН'!$F$9+СВЦЭМ!$D$10+'СЕТ СН'!$F$6-'СЕТ СН'!$F$19</f>
        <v>919.86758491000012</v>
      </c>
      <c r="E26" s="36">
        <f>SUMIFS(СВЦЭМ!$C$33:$C$776,СВЦЭМ!$A$33:$A$776,$A26,СВЦЭМ!$B$33:$B$776,E$11)+'СЕТ СН'!$F$9+СВЦЭМ!$D$10+'СЕТ СН'!$F$6-'СЕТ СН'!$F$19</f>
        <v>921.54002194000009</v>
      </c>
      <c r="F26" s="36">
        <f>SUMIFS(СВЦЭМ!$C$33:$C$776,СВЦЭМ!$A$33:$A$776,$A26,СВЦЭМ!$B$33:$B$776,F$11)+'СЕТ СН'!$F$9+СВЦЭМ!$D$10+'СЕТ СН'!$F$6-'СЕТ СН'!$F$19</f>
        <v>920.05527871000004</v>
      </c>
      <c r="G26" s="36">
        <f>SUMIFS(СВЦЭМ!$C$33:$C$776,СВЦЭМ!$A$33:$A$776,$A26,СВЦЭМ!$B$33:$B$776,G$11)+'СЕТ СН'!$F$9+СВЦЭМ!$D$10+'СЕТ СН'!$F$6-'СЕТ СН'!$F$19</f>
        <v>910.22113574000002</v>
      </c>
      <c r="H26" s="36">
        <f>SUMIFS(СВЦЭМ!$C$33:$C$776,СВЦЭМ!$A$33:$A$776,$A26,СВЦЭМ!$B$33:$B$776,H$11)+'СЕТ СН'!$F$9+СВЦЭМ!$D$10+'СЕТ СН'!$F$6-'СЕТ СН'!$F$19</f>
        <v>865.7196001100001</v>
      </c>
      <c r="I26" s="36">
        <f>SUMIFS(СВЦЭМ!$C$33:$C$776,СВЦЭМ!$A$33:$A$776,$A26,СВЦЭМ!$B$33:$B$776,I$11)+'СЕТ СН'!$F$9+СВЦЭМ!$D$10+'СЕТ СН'!$F$6-'СЕТ СН'!$F$19</f>
        <v>853.86142329000006</v>
      </c>
      <c r="J26" s="36">
        <f>SUMIFS(СВЦЭМ!$C$33:$C$776,СВЦЭМ!$A$33:$A$776,$A26,СВЦЭМ!$B$33:$B$776,J$11)+'СЕТ СН'!$F$9+СВЦЭМ!$D$10+'СЕТ СН'!$F$6-'СЕТ СН'!$F$19</f>
        <v>803.2688022100001</v>
      </c>
      <c r="K26" s="36">
        <f>SUMIFS(СВЦЭМ!$C$33:$C$776,СВЦЭМ!$A$33:$A$776,$A26,СВЦЭМ!$B$33:$B$776,K$11)+'СЕТ СН'!$F$9+СВЦЭМ!$D$10+'СЕТ СН'!$F$6-'СЕТ СН'!$F$19</f>
        <v>766.6846181200001</v>
      </c>
      <c r="L26" s="36">
        <f>SUMIFS(СВЦЭМ!$C$33:$C$776,СВЦЭМ!$A$33:$A$776,$A26,СВЦЭМ!$B$33:$B$776,L$11)+'СЕТ СН'!$F$9+СВЦЭМ!$D$10+'СЕТ СН'!$F$6-'СЕТ СН'!$F$19</f>
        <v>772.92172834000007</v>
      </c>
      <c r="M26" s="36">
        <f>SUMIFS(СВЦЭМ!$C$33:$C$776,СВЦЭМ!$A$33:$A$776,$A26,СВЦЭМ!$B$33:$B$776,M$11)+'СЕТ СН'!$F$9+СВЦЭМ!$D$10+'СЕТ СН'!$F$6-'СЕТ СН'!$F$19</f>
        <v>748.39785106000011</v>
      </c>
      <c r="N26" s="36">
        <f>SUMIFS(СВЦЭМ!$C$33:$C$776,СВЦЭМ!$A$33:$A$776,$A26,СВЦЭМ!$B$33:$B$776,N$11)+'СЕТ СН'!$F$9+СВЦЭМ!$D$10+'СЕТ СН'!$F$6-'СЕТ СН'!$F$19</f>
        <v>709.15180735000013</v>
      </c>
      <c r="O26" s="36">
        <f>SUMIFS(СВЦЭМ!$C$33:$C$776,СВЦЭМ!$A$33:$A$776,$A26,СВЦЭМ!$B$33:$B$776,O$11)+'СЕТ СН'!$F$9+СВЦЭМ!$D$10+'СЕТ СН'!$F$6-'СЕТ СН'!$F$19</f>
        <v>685.48002512000005</v>
      </c>
      <c r="P26" s="36">
        <f>SUMIFS(СВЦЭМ!$C$33:$C$776,СВЦЭМ!$A$33:$A$776,$A26,СВЦЭМ!$B$33:$B$776,P$11)+'СЕТ СН'!$F$9+СВЦЭМ!$D$10+'СЕТ СН'!$F$6-'СЕТ СН'!$F$19</f>
        <v>687.95009104000007</v>
      </c>
      <c r="Q26" s="36">
        <f>SUMIFS(СВЦЭМ!$C$33:$C$776,СВЦЭМ!$A$33:$A$776,$A26,СВЦЭМ!$B$33:$B$776,Q$11)+'СЕТ СН'!$F$9+СВЦЭМ!$D$10+'СЕТ СН'!$F$6-'СЕТ СН'!$F$19</f>
        <v>690.43842938000012</v>
      </c>
      <c r="R26" s="36">
        <f>SUMIFS(СВЦЭМ!$C$33:$C$776,СВЦЭМ!$A$33:$A$776,$A26,СВЦЭМ!$B$33:$B$776,R$11)+'СЕТ СН'!$F$9+СВЦЭМ!$D$10+'СЕТ СН'!$F$6-'СЕТ СН'!$F$19</f>
        <v>683.47346304000007</v>
      </c>
      <c r="S26" s="36">
        <f>SUMIFS(СВЦЭМ!$C$33:$C$776,СВЦЭМ!$A$33:$A$776,$A26,СВЦЭМ!$B$33:$B$776,S$11)+'СЕТ СН'!$F$9+СВЦЭМ!$D$10+'СЕТ СН'!$F$6-'СЕТ СН'!$F$19</f>
        <v>688.79056389000004</v>
      </c>
      <c r="T26" s="36">
        <f>SUMIFS(СВЦЭМ!$C$33:$C$776,СВЦЭМ!$A$33:$A$776,$A26,СВЦЭМ!$B$33:$B$776,T$11)+'СЕТ СН'!$F$9+СВЦЭМ!$D$10+'СЕТ СН'!$F$6-'СЕТ СН'!$F$19</f>
        <v>668.66351697000005</v>
      </c>
      <c r="U26" s="36">
        <f>SUMIFS(СВЦЭМ!$C$33:$C$776,СВЦЭМ!$A$33:$A$776,$A26,СВЦЭМ!$B$33:$B$776,U$11)+'СЕТ СН'!$F$9+СВЦЭМ!$D$10+'СЕТ СН'!$F$6-'СЕТ СН'!$F$19</f>
        <v>650.06441542000005</v>
      </c>
      <c r="V26" s="36">
        <f>SUMIFS(СВЦЭМ!$C$33:$C$776,СВЦЭМ!$A$33:$A$776,$A26,СВЦЭМ!$B$33:$B$776,V$11)+'СЕТ СН'!$F$9+СВЦЭМ!$D$10+'СЕТ СН'!$F$6-'СЕТ СН'!$F$19</f>
        <v>658.85257407000006</v>
      </c>
      <c r="W26" s="36">
        <f>SUMIFS(СВЦЭМ!$C$33:$C$776,СВЦЭМ!$A$33:$A$776,$A26,СВЦЭМ!$B$33:$B$776,W$11)+'СЕТ СН'!$F$9+СВЦЭМ!$D$10+'СЕТ СН'!$F$6-'СЕТ СН'!$F$19</f>
        <v>663.26612279000005</v>
      </c>
      <c r="X26" s="36">
        <f>SUMIFS(СВЦЭМ!$C$33:$C$776,СВЦЭМ!$A$33:$A$776,$A26,СВЦЭМ!$B$33:$B$776,X$11)+'СЕТ СН'!$F$9+СВЦЭМ!$D$10+'СЕТ СН'!$F$6-'СЕТ СН'!$F$19</f>
        <v>696.03757293000012</v>
      </c>
      <c r="Y26" s="36">
        <f>SUMIFS(СВЦЭМ!$C$33:$C$776,СВЦЭМ!$A$33:$A$776,$A26,СВЦЭМ!$B$33:$B$776,Y$11)+'СЕТ СН'!$F$9+СВЦЭМ!$D$10+'СЕТ СН'!$F$6-'СЕТ СН'!$F$19</f>
        <v>788.27404193000007</v>
      </c>
    </row>
    <row r="27" spans="1:25" ht="15.75" x14ac:dyDescent="0.2">
      <c r="A27" s="35">
        <f t="shared" si="0"/>
        <v>44090</v>
      </c>
      <c r="B27" s="36">
        <f>SUMIFS(СВЦЭМ!$C$33:$C$776,СВЦЭМ!$A$33:$A$776,$A27,СВЦЭМ!$B$33:$B$776,B$11)+'СЕТ СН'!$F$9+СВЦЭМ!$D$10+'СЕТ СН'!$F$6-'СЕТ СН'!$F$19</f>
        <v>861.92361544000005</v>
      </c>
      <c r="C27" s="36">
        <f>SUMIFS(СВЦЭМ!$C$33:$C$776,СВЦЭМ!$A$33:$A$776,$A27,СВЦЭМ!$B$33:$B$776,C$11)+'СЕТ СН'!$F$9+СВЦЭМ!$D$10+'СЕТ СН'!$F$6-'СЕТ СН'!$F$19</f>
        <v>889.23330670000007</v>
      </c>
      <c r="D27" s="36">
        <f>SUMIFS(СВЦЭМ!$C$33:$C$776,СВЦЭМ!$A$33:$A$776,$A27,СВЦЭМ!$B$33:$B$776,D$11)+'СЕТ СН'!$F$9+СВЦЭМ!$D$10+'СЕТ СН'!$F$6-'СЕТ СН'!$F$19</f>
        <v>919.4349248100001</v>
      </c>
      <c r="E27" s="36">
        <f>SUMIFS(СВЦЭМ!$C$33:$C$776,СВЦЭМ!$A$33:$A$776,$A27,СВЦЭМ!$B$33:$B$776,E$11)+'СЕТ СН'!$F$9+СВЦЭМ!$D$10+'СЕТ СН'!$F$6-'СЕТ СН'!$F$19</f>
        <v>929.52618123000002</v>
      </c>
      <c r="F27" s="36">
        <f>SUMIFS(СВЦЭМ!$C$33:$C$776,СВЦЭМ!$A$33:$A$776,$A27,СВЦЭМ!$B$33:$B$776,F$11)+'СЕТ СН'!$F$9+СВЦЭМ!$D$10+'СЕТ СН'!$F$6-'СЕТ СН'!$F$19</f>
        <v>948.99609792000012</v>
      </c>
      <c r="G27" s="36">
        <f>SUMIFS(СВЦЭМ!$C$33:$C$776,СВЦЭМ!$A$33:$A$776,$A27,СВЦЭМ!$B$33:$B$776,G$11)+'СЕТ СН'!$F$9+СВЦЭМ!$D$10+'СЕТ СН'!$F$6-'СЕТ СН'!$F$19</f>
        <v>937.35494568000001</v>
      </c>
      <c r="H27" s="36">
        <f>SUMIFS(СВЦЭМ!$C$33:$C$776,СВЦЭМ!$A$33:$A$776,$A27,СВЦЭМ!$B$33:$B$776,H$11)+'СЕТ СН'!$F$9+СВЦЭМ!$D$10+'СЕТ СН'!$F$6-'СЕТ СН'!$F$19</f>
        <v>875.56603661000008</v>
      </c>
      <c r="I27" s="36">
        <f>SUMIFS(СВЦЭМ!$C$33:$C$776,СВЦЭМ!$A$33:$A$776,$A27,СВЦЭМ!$B$33:$B$776,I$11)+'СЕТ СН'!$F$9+СВЦЭМ!$D$10+'СЕТ СН'!$F$6-'СЕТ СН'!$F$19</f>
        <v>809.82269084000006</v>
      </c>
      <c r="J27" s="36">
        <f>SUMIFS(СВЦЭМ!$C$33:$C$776,СВЦЭМ!$A$33:$A$776,$A27,СВЦЭМ!$B$33:$B$776,J$11)+'СЕТ СН'!$F$9+СВЦЭМ!$D$10+'СЕТ СН'!$F$6-'СЕТ СН'!$F$19</f>
        <v>781.49261775000002</v>
      </c>
      <c r="K27" s="36">
        <f>SUMIFS(СВЦЭМ!$C$33:$C$776,СВЦЭМ!$A$33:$A$776,$A27,СВЦЭМ!$B$33:$B$776,K$11)+'СЕТ СН'!$F$9+СВЦЭМ!$D$10+'СЕТ СН'!$F$6-'СЕТ СН'!$F$19</f>
        <v>780.85638098000004</v>
      </c>
      <c r="L27" s="36">
        <f>SUMIFS(СВЦЭМ!$C$33:$C$776,СВЦЭМ!$A$33:$A$776,$A27,СВЦЭМ!$B$33:$B$776,L$11)+'СЕТ СН'!$F$9+СВЦЭМ!$D$10+'СЕТ СН'!$F$6-'СЕТ СН'!$F$19</f>
        <v>764.91929599000002</v>
      </c>
      <c r="M27" s="36">
        <f>SUMIFS(СВЦЭМ!$C$33:$C$776,СВЦЭМ!$A$33:$A$776,$A27,СВЦЭМ!$B$33:$B$776,M$11)+'СЕТ СН'!$F$9+СВЦЭМ!$D$10+'СЕТ СН'!$F$6-'СЕТ СН'!$F$19</f>
        <v>728.78702055000008</v>
      </c>
      <c r="N27" s="36">
        <f>SUMIFS(СВЦЭМ!$C$33:$C$776,СВЦЭМ!$A$33:$A$776,$A27,СВЦЭМ!$B$33:$B$776,N$11)+'СЕТ СН'!$F$9+СВЦЭМ!$D$10+'СЕТ СН'!$F$6-'СЕТ СН'!$F$19</f>
        <v>681.22356834000004</v>
      </c>
      <c r="O27" s="36">
        <f>SUMIFS(СВЦЭМ!$C$33:$C$776,СВЦЭМ!$A$33:$A$776,$A27,СВЦЭМ!$B$33:$B$776,O$11)+'СЕТ СН'!$F$9+СВЦЭМ!$D$10+'СЕТ СН'!$F$6-'СЕТ СН'!$F$19</f>
        <v>666.00856353000006</v>
      </c>
      <c r="P27" s="36">
        <f>SUMIFS(СВЦЭМ!$C$33:$C$776,СВЦЭМ!$A$33:$A$776,$A27,СВЦЭМ!$B$33:$B$776,P$11)+'СЕТ СН'!$F$9+СВЦЭМ!$D$10+'СЕТ СН'!$F$6-'СЕТ СН'!$F$19</f>
        <v>667.6694821000001</v>
      </c>
      <c r="Q27" s="36">
        <f>SUMIFS(СВЦЭМ!$C$33:$C$776,СВЦЭМ!$A$33:$A$776,$A27,СВЦЭМ!$B$33:$B$776,Q$11)+'СЕТ СН'!$F$9+СВЦЭМ!$D$10+'СЕТ СН'!$F$6-'СЕТ СН'!$F$19</f>
        <v>661.02877080000007</v>
      </c>
      <c r="R27" s="36">
        <f>SUMIFS(СВЦЭМ!$C$33:$C$776,СВЦЭМ!$A$33:$A$776,$A27,СВЦЭМ!$B$33:$B$776,R$11)+'СЕТ СН'!$F$9+СВЦЭМ!$D$10+'СЕТ СН'!$F$6-'СЕТ СН'!$F$19</f>
        <v>661.21150912000007</v>
      </c>
      <c r="S27" s="36">
        <f>SUMIFS(СВЦЭМ!$C$33:$C$776,СВЦЭМ!$A$33:$A$776,$A27,СВЦЭМ!$B$33:$B$776,S$11)+'СЕТ СН'!$F$9+СВЦЭМ!$D$10+'СЕТ СН'!$F$6-'СЕТ СН'!$F$19</f>
        <v>658.69157284000005</v>
      </c>
      <c r="T27" s="36">
        <f>SUMIFS(СВЦЭМ!$C$33:$C$776,СВЦЭМ!$A$33:$A$776,$A27,СВЦЭМ!$B$33:$B$776,T$11)+'СЕТ СН'!$F$9+СВЦЭМ!$D$10+'СЕТ СН'!$F$6-'СЕТ СН'!$F$19</f>
        <v>654.64256048000004</v>
      </c>
      <c r="U27" s="36">
        <f>SUMIFS(СВЦЭМ!$C$33:$C$776,СВЦЭМ!$A$33:$A$776,$A27,СВЦЭМ!$B$33:$B$776,U$11)+'СЕТ СН'!$F$9+СВЦЭМ!$D$10+'СЕТ СН'!$F$6-'СЕТ СН'!$F$19</f>
        <v>651.10955846000002</v>
      </c>
      <c r="V27" s="36">
        <f>SUMIFS(СВЦЭМ!$C$33:$C$776,СВЦЭМ!$A$33:$A$776,$A27,СВЦЭМ!$B$33:$B$776,V$11)+'СЕТ СН'!$F$9+СВЦЭМ!$D$10+'СЕТ СН'!$F$6-'СЕТ СН'!$F$19</f>
        <v>659.32130301000007</v>
      </c>
      <c r="W27" s="36">
        <f>SUMIFS(СВЦЭМ!$C$33:$C$776,СВЦЭМ!$A$33:$A$776,$A27,СВЦЭМ!$B$33:$B$776,W$11)+'СЕТ СН'!$F$9+СВЦЭМ!$D$10+'СЕТ СН'!$F$6-'СЕТ СН'!$F$19</f>
        <v>649.96942495000008</v>
      </c>
      <c r="X27" s="36">
        <f>SUMIFS(СВЦЭМ!$C$33:$C$776,СВЦЭМ!$A$33:$A$776,$A27,СВЦЭМ!$B$33:$B$776,X$11)+'СЕТ СН'!$F$9+СВЦЭМ!$D$10+'СЕТ СН'!$F$6-'СЕТ СН'!$F$19</f>
        <v>681.85167491000004</v>
      </c>
      <c r="Y27" s="36">
        <f>SUMIFS(СВЦЭМ!$C$33:$C$776,СВЦЭМ!$A$33:$A$776,$A27,СВЦЭМ!$B$33:$B$776,Y$11)+'СЕТ СН'!$F$9+СВЦЭМ!$D$10+'СЕТ СН'!$F$6-'СЕТ СН'!$F$19</f>
        <v>770.04637049000007</v>
      </c>
    </row>
    <row r="28" spans="1:25" ht="15.75" x14ac:dyDescent="0.2">
      <c r="A28" s="35">
        <f t="shared" si="0"/>
        <v>44091</v>
      </c>
      <c r="B28" s="36">
        <f>SUMIFS(СВЦЭМ!$C$33:$C$776,СВЦЭМ!$A$33:$A$776,$A28,СВЦЭМ!$B$33:$B$776,B$11)+'СЕТ СН'!$F$9+СВЦЭМ!$D$10+'СЕТ СН'!$F$6-'СЕТ СН'!$F$19</f>
        <v>879.4944896400001</v>
      </c>
      <c r="C28" s="36">
        <f>SUMIFS(СВЦЭМ!$C$33:$C$776,СВЦЭМ!$A$33:$A$776,$A28,СВЦЭМ!$B$33:$B$776,C$11)+'СЕТ СН'!$F$9+СВЦЭМ!$D$10+'СЕТ СН'!$F$6-'СЕТ СН'!$F$19</f>
        <v>915.09556340000006</v>
      </c>
      <c r="D28" s="36">
        <f>SUMIFS(СВЦЭМ!$C$33:$C$776,СВЦЭМ!$A$33:$A$776,$A28,СВЦЭМ!$B$33:$B$776,D$11)+'СЕТ СН'!$F$9+СВЦЭМ!$D$10+'СЕТ СН'!$F$6-'СЕТ СН'!$F$19</f>
        <v>940.63764656000012</v>
      </c>
      <c r="E28" s="36">
        <f>SUMIFS(СВЦЭМ!$C$33:$C$776,СВЦЭМ!$A$33:$A$776,$A28,СВЦЭМ!$B$33:$B$776,E$11)+'СЕТ СН'!$F$9+СВЦЭМ!$D$10+'СЕТ СН'!$F$6-'СЕТ СН'!$F$19</f>
        <v>950.09502702000009</v>
      </c>
      <c r="F28" s="36">
        <f>SUMIFS(СВЦЭМ!$C$33:$C$776,СВЦЭМ!$A$33:$A$776,$A28,СВЦЭМ!$B$33:$B$776,F$11)+'СЕТ СН'!$F$9+СВЦЭМ!$D$10+'СЕТ СН'!$F$6-'СЕТ СН'!$F$19</f>
        <v>957.70181131000004</v>
      </c>
      <c r="G28" s="36">
        <f>SUMIFS(СВЦЭМ!$C$33:$C$776,СВЦЭМ!$A$33:$A$776,$A28,СВЦЭМ!$B$33:$B$776,G$11)+'СЕТ СН'!$F$9+СВЦЭМ!$D$10+'СЕТ СН'!$F$6-'СЕТ СН'!$F$19</f>
        <v>940.51707167000006</v>
      </c>
      <c r="H28" s="36">
        <f>SUMIFS(СВЦЭМ!$C$33:$C$776,СВЦЭМ!$A$33:$A$776,$A28,СВЦЭМ!$B$33:$B$776,H$11)+'СЕТ СН'!$F$9+СВЦЭМ!$D$10+'СЕТ СН'!$F$6-'СЕТ СН'!$F$19</f>
        <v>882.08050325000011</v>
      </c>
      <c r="I28" s="36">
        <f>SUMIFS(СВЦЭМ!$C$33:$C$776,СВЦЭМ!$A$33:$A$776,$A28,СВЦЭМ!$B$33:$B$776,I$11)+'СЕТ СН'!$F$9+СВЦЭМ!$D$10+'СЕТ СН'!$F$6-'СЕТ СН'!$F$19</f>
        <v>816.77845059000003</v>
      </c>
      <c r="J28" s="36">
        <f>SUMIFS(СВЦЭМ!$C$33:$C$776,СВЦЭМ!$A$33:$A$776,$A28,СВЦЭМ!$B$33:$B$776,J$11)+'СЕТ СН'!$F$9+СВЦЭМ!$D$10+'СЕТ СН'!$F$6-'СЕТ СН'!$F$19</f>
        <v>775.81831369000008</v>
      </c>
      <c r="K28" s="36">
        <f>SUMIFS(СВЦЭМ!$C$33:$C$776,СВЦЭМ!$A$33:$A$776,$A28,СВЦЭМ!$B$33:$B$776,K$11)+'СЕТ СН'!$F$9+СВЦЭМ!$D$10+'СЕТ СН'!$F$6-'СЕТ СН'!$F$19</f>
        <v>749.06417824000005</v>
      </c>
      <c r="L28" s="36">
        <f>SUMIFS(СВЦЭМ!$C$33:$C$776,СВЦЭМ!$A$33:$A$776,$A28,СВЦЭМ!$B$33:$B$776,L$11)+'СЕТ СН'!$F$9+СВЦЭМ!$D$10+'СЕТ СН'!$F$6-'СЕТ СН'!$F$19</f>
        <v>761.20754739000006</v>
      </c>
      <c r="M28" s="36">
        <f>SUMIFS(СВЦЭМ!$C$33:$C$776,СВЦЭМ!$A$33:$A$776,$A28,СВЦЭМ!$B$33:$B$776,M$11)+'СЕТ СН'!$F$9+СВЦЭМ!$D$10+'СЕТ СН'!$F$6-'СЕТ СН'!$F$19</f>
        <v>719.83270525000012</v>
      </c>
      <c r="N28" s="36">
        <f>SUMIFS(СВЦЭМ!$C$33:$C$776,СВЦЭМ!$A$33:$A$776,$A28,СВЦЭМ!$B$33:$B$776,N$11)+'СЕТ СН'!$F$9+СВЦЭМ!$D$10+'СЕТ СН'!$F$6-'СЕТ СН'!$F$19</f>
        <v>674.22860005000007</v>
      </c>
      <c r="O28" s="36">
        <f>SUMIFS(СВЦЭМ!$C$33:$C$776,СВЦЭМ!$A$33:$A$776,$A28,СВЦЭМ!$B$33:$B$776,O$11)+'СЕТ СН'!$F$9+СВЦЭМ!$D$10+'СЕТ СН'!$F$6-'СЕТ СН'!$F$19</f>
        <v>653.75592230000007</v>
      </c>
      <c r="P28" s="36">
        <f>SUMIFS(СВЦЭМ!$C$33:$C$776,СВЦЭМ!$A$33:$A$776,$A28,СВЦЭМ!$B$33:$B$776,P$11)+'СЕТ СН'!$F$9+СВЦЭМ!$D$10+'СЕТ СН'!$F$6-'СЕТ СН'!$F$19</f>
        <v>654.48114155000007</v>
      </c>
      <c r="Q28" s="36">
        <f>SUMIFS(СВЦЭМ!$C$33:$C$776,СВЦЭМ!$A$33:$A$776,$A28,СВЦЭМ!$B$33:$B$776,Q$11)+'СЕТ СН'!$F$9+СВЦЭМ!$D$10+'СЕТ СН'!$F$6-'СЕТ СН'!$F$19</f>
        <v>654.66967019000003</v>
      </c>
      <c r="R28" s="36">
        <f>SUMIFS(СВЦЭМ!$C$33:$C$776,СВЦЭМ!$A$33:$A$776,$A28,СВЦЭМ!$B$33:$B$776,R$11)+'СЕТ СН'!$F$9+СВЦЭМ!$D$10+'СЕТ СН'!$F$6-'СЕТ СН'!$F$19</f>
        <v>657.91268882000008</v>
      </c>
      <c r="S28" s="36">
        <f>SUMIFS(СВЦЭМ!$C$33:$C$776,СВЦЭМ!$A$33:$A$776,$A28,СВЦЭМ!$B$33:$B$776,S$11)+'СЕТ СН'!$F$9+СВЦЭМ!$D$10+'СЕТ СН'!$F$6-'СЕТ СН'!$F$19</f>
        <v>650.96889108000005</v>
      </c>
      <c r="T28" s="36">
        <f>SUMIFS(СВЦЭМ!$C$33:$C$776,СВЦЭМ!$A$33:$A$776,$A28,СВЦЭМ!$B$33:$B$776,T$11)+'СЕТ СН'!$F$9+СВЦЭМ!$D$10+'СЕТ СН'!$F$6-'СЕТ СН'!$F$19</f>
        <v>640.98728009000001</v>
      </c>
      <c r="U28" s="36">
        <f>SUMIFS(СВЦЭМ!$C$33:$C$776,СВЦЭМ!$A$33:$A$776,$A28,СВЦЭМ!$B$33:$B$776,U$11)+'СЕТ СН'!$F$9+СВЦЭМ!$D$10+'СЕТ СН'!$F$6-'СЕТ СН'!$F$19</f>
        <v>636.5074747000001</v>
      </c>
      <c r="V28" s="36">
        <f>SUMIFS(СВЦЭМ!$C$33:$C$776,СВЦЭМ!$A$33:$A$776,$A28,СВЦЭМ!$B$33:$B$776,V$11)+'СЕТ СН'!$F$9+СВЦЭМ!$D$10+'СЕТ СН'!$F$6-'СЕТ СН'!$F$19</f>
        <v>649.06293003000008</v>
      </c>
      <c r="W28" s="36">
        <f>SUMIFS(СВЦЭМ!$C$33:$C$776,СВЦЭМ!$A$33:$A$776,$A28,СВЦЭМ!$B$33:$B$776,W$11)+'СЕТ СН'!$F$9+СВЦЭМ!$D$10+'СЕТ СН'!$F$6-'СЕТ СН'!$F$19</f>
        <v>634.90524474000006</v>
      </c>
      <c r="X28" s="36">
        <f>SUMIFS(СВЦЭМ!$C$33:$C$776,СВЦЭМ!$A$33:$A$776,$A28,СВЦЭМ!$B$33:$B$776,X$11)+'СЕТ СН'!$F$9+СВЦЭМ!$D$10+'СЕТ СН'!$F$6-'СЕТ СН'!$F$19</f>
        <v>679.34487405000004</v>
      </c>
      <c r="Y28" s="36">
        <f>SUMIFS(СВЦЭМ!$C$33:$C$776,СВЦЭМ!$A$33:$A$776,$A28,СВЦЭМ!$B$33:$B$776,Y$11)+'СЕТ СН'!$F$9+СВЦЭМ!$D$10+'СЕТ СН'!$F$6-'СЕТ СН'!$F$19</f>
        <v>764.31816812000011</v>
      </c>
    </row>
    <row r="29" spans="1:25" ht="15.75" x14ac:dyDescent="0.2">
      <c r="A29" s="35">
        <f t="shared" si="0"/>
        <v>44092</v>
      </c>
      <c r="B29" s="36">
        <f>SUMIFS(СВЦЭМ!$C$33:$C$776,СВЦЭМ!$A$33:$A$776,$A29,СВЦЭМ!$B$33:$B$776,B$11)+'СЕТ СН'!$F$9+СВЦЭМ!$D$10+'СЕТ СН'!$F$6-'СЕТ СН'!$F$19</f>
        <v>881.31821466000008</v>
      </c>
      <c r="C29" s="36">
        <f>SUMIFS(СВЦЭМ!$C$33:$C$776,СВЦЭМ!$A$33:$A$776,$A29,СВЦЭМ!$B$33:$B$776,C$11)+'СЕТ СН'!$F$9+СВЦЭМ!$D$10+'СЕТ СН'!$F$6-'СЕТ СН'!$F$19</f>
        <v>928.7884168600001</v>
      </c>
      <c r="D29" s="36">
        <f>SUMIFS(СВЦЭМ!$C$33:$C$776,СВЦЭМ!$A$33:$A$776,$A29,СВЦЭМ!$B$33:$B$776,D$11)+'СЕТ СН'!$F$9+СВЦЭМ!$D$10+'СЕТ СН'!$F$6-'СЕТ СН'!$F$19</f>
        <v>971.17570773000011</v>
      </c>
      <c r="E29" s="36">
        <f>SUMIFS(СВЦЭМ!$C$33:$C$776,СВЦЭМ!$A$33:$A$776,$A29,СВЦЭМ!$B$33:$B$776,E$11)+'СЕТ СН'!$F$9+СВЦЭМ!$D$10+'СЕТ СН'!$F$6-'СЕТ СН'!$F$19</f>
        <v>1009.9943588300001</v>
      </c>
      <c r="F29" s="36">
        <f>SUMIFS(СВЦЭМ!$C$33:$C$776,СВЦЭМ!$A$33:$A$776,$A29,СВЦЭМ!$B$33:$B$776,F$11)+'СЕТ СН'!$F$9+СВЦЭМ!$D$10+'СЕТ СН'!$F$6-'СЕТ СН'!$F$19</f>
        <v>1028.96424237</v>
      </c>
      <c r="G29" s="36">
        <f>SUMIFS(СВЦЭМ!$C$33:$C$776,СВЦЭМ!$A$33:$A$776,$A29,СВЦЭМ!$B$33:$B$776,G$11)+'СЕТ СН'!$F$9+СВЦЭМ!$D$10+'СЕТ СН'!$F$6-'СЕТ СН'!$F$19</f>
        <v>994.27989241000012</v>
      </c>
      <c r="H29" s="36">
        <f>SUMIFS(СВЦЭМ!$C$33:$C$776,СВЦЭМ!$A$33:$A$776,$A29,СВЦЭМ!$B$33:$B$776,H$11)+'СЕТ СН'!$F$9+СВЦЭМ!$D$10+'СЕТ СН'!$F$6-'СЕТ СН'!$F$19</f>
        <v>944.27335612000002</v>
      </c>
      <c r="I29" s="36">
        <f>SUMIFS(СВЦЭМ!$C$33:$C$776,СВЦЭМ!$A$33:$A$776,$A29,СВЦЭМ!$B$33:$B$776,I$11)+'СЕТ СН'!$F$9+СВЦЭМ!$D$10+'СЕТ СН'!$F$6-'СЕТ СН'!$F$19</f>
        <v>897.89836800000012</v>
      </c>
      <c r="J29" s="36">
        <f>SUMIFS(СВЦЭМ!$C$33:$C$776,СВЦЭМ!$A$33:$A$776,$A29,СВЦЭМ!$B$33:$B$776,J$11)+'СЕТ СН'!$F$9+СВЦЭМ!$D$10+'СЕТ СН'!$F$6-'СЕТ СН'!$F$19</f>
        <v>869.92761685000005</v>
      </c>
      <c r="K29" s="36">
        <f>SUMIFS(СВЦЭМ!$C$33:$C$776,СВЦЭМ!$A$33:$A$776,$A29,СВЦЭМ!$B$33:$B$776,K$11)+'СЕТ СН'!$F$9+СВЦЭМ!$D$10+'СЕТ СН'!$F$6-'СЕТ СН'!$F$19</f>
        <v>840.66957891000004</v>
      </c>
      <c r="L29" s="36">
        <f>SUMIFS(СВЦЭМ!$C$33:$C$776,СВЦЭМ!$A$33:$A$776,$A29,СВЦЭМ!$B$33:$B$776,L$11)+'СЕТ СН'!$F$9+СВЦЭМ!$D$10+'СЕТ СН'!$F$6-'СЕТ СН'!$F$19</f>
        <v>843.79229884000006</v>
      </c>
      <c r="M29" s="36">
        <f>SUMIFS(СВЦЭМ!$C$33:$C$776,СВЦЭМ!$A$33:$A$776,$A29,СВЦЭМ!$B$33:$B$776,M$11)+'СЕТ СН'!$F$9+СВЦЭМ!$D$10+'СЕТ СН'!$F$6-'СЕТ СН'!$F$19</f>
        <v>794.08439981000004</v>
      </c>
      <c r="N29" s="36">
        <f>SUMIFS(СВЦЭМ!$C$33:$C$776,СВЦЭМ!$A$33:$A$776,$A29,СВЦЭМ!$B$33:$B$776,N$11)+'СЕТ СН'!$F$9+СВЦЭМ!$D$10+'СЕТ СН'!$F$6-'СЕТ СН'!$F$19</f>
        <v>739.30326126000011</v>
      </c>
      <c r="O29" s="36">
        <f>SUMIFS(СВЦЭМ!$C$33:$C$776,СВЦЭМ!$A$33:$A$776,$A29,СВЦЭМ!$B$33:$B$776,O$11)+'СЕТ СН'!$F$9+СВЦЭМ!$D$10+'СЕТ СН'!$F$6-'СЕТ СН'!$F$19</f>
        <v>703.98415567000006</v>
      </c>
      <c r="P29" s="36">
        <f>SUMIFS(СВЦЭМ!$C$33:$C$776,СВЦЭМ!$A$33:$A$776,$A29,СВЦЭМ!$B$33:$B$776,P$11)+'СЕТ СН'!$F$9+СВЦЭМ!$D$10+'СЕТ СН'!$F$6-'СЕТ СН'!$F$19</f>
        <v>739.47656739000013</v>
      </c>
      <c r="Q29" s="36">
        <f>SUMIFS(СВЦЭМ!$C$33:$C$776,СВЦЭМ!$A$33:$A$776,$A29,СВЦЭМ!$B$33:$B$776,Q$11)+'СЕТ СН'!$F$9+СВЦЭМ!$D$10+'СЕТ СН'!$F$6-'СЕТ СН'!$F$19</f>
        <v>734.12306007000007</v>
      </c>
      <c r="R29" s="36">
        <f>SUMIFS(СВЦЭМ!$C$33:$C$776,СВЦЭМ!$A$33:$A$776,$A29,СВЦЭМ!$B$33:$B$776,R$11)+'СЕТ СН'!$F$9+СВЦЭМ!$D$10+'СЕТ СН'!$F$6-'СЕТ СН'!$F$19</f>
        <v>711.75731564000012</v>
      </c>
      <c r="S29" s="36">
        <f>SUMIFS(СВЦЭМ!$C$33:$C$776,СВЦЭМ!$A$33:$A$776,$A29,СВЦЭМ!$B$33:$B$776,S$11)+'СЕТ СН'!$F$9+СВЦЭМ!$D$10+'СЕТ СН'!$F$6-'СЕТ СН'!$F$19</f>
        <v>705.37539149000008</v>
      </c>
      <c r="T29" s="36">
        <f>SUMIFS(СВЦЭМ!$C$33:$C$776,СВЦЭМ!$A$33:$A$776,$A29,СВЦЭМ!$B$33:$B$776,T$11)+'СЕТ СН'!$F$9+СВЦЭМ!$D$10+'СЕТ СН'!$F$6-'СЕТ СН'!$F$19</f>
        <v>695.7236293200001</v>
      </c>
      <c r="U29" s="36">
        <f>SUMIFS(СВЦЭМ!$C$33:$C$776,СВЦЭМ!$A$33:$A$776,$A29,СВЦЭМ!$B$33:$B$776,U$11)+'СЕТ СН'!$F$9+СВЦЭМ!$D$10+'СЕТ СН'!$F$6-'СЕТ СН'!$F$19</f>
        <v>680.16982754000003</v>
      </c>
      <c r="V29" s="36">
        <f>SUMIFS(СВЦЭМ!$C$33:$C$776,СВЦЭМ!$A$33:$A$776,$A29,СВЦЭМ!$B$33:$B$776,V$11)+'СЕТ СН'!$F$9+СВЦЭМ!$D$10+'СЕТ СН'!$F$6-'СЕТ СН'!$F$19</f>
        <v>683.51548443000001</v>
      </c>
      <c r="W29" s="36">
        <f>SUMIFS(СВЦЭМ!$C$33:$C$776,СВЦЭМ!$A$33:$A$776,$A29,СВЦЭМ!$B$33:$B$776,W$11)+'СЕТ СН'!$F$9+СВЦЭМ!$D$10+'СЕТ СН'!$F$6-'СЕТ СН'!$F$19</f>
        <v>682.12728456000002</v>
      </c>
      <c r="X29" s="36">
        <f>SUMIFS(СВЦЭМ!$C$33:$C$776,СВЦЭМ!$A$33:$A$776,$A29,СВЦЭМ!$B$33:$B$776,X$11)+'СЕТ СН'!$F$9+СВЦЭМ!$D$10+'СЕТ СН'!$F$6-'СЕТ СН'!$F$19</f>
        <v>726.29312644000004</v>
      </c>
      <c r="Y29" s="36">
        <f>SUMIFS(СВЦЭМ!$C$33:$C$776,СВЦЭМ!$A$33:$A$776,$A29,СВЦЭМ!$B$33:$B$776,Y$11)+'СЕТ СН'!$F$9+СВЦЭМ!$D$10+'СЕТ СН'!$F$6-'СЕТ СН'!$F$19</f>
        <v>811.38374459000011</v>
      </c>
    </row>
    <row r="30" spans="1:25" ht="15.75" x14ac:dyDescent="0.2">
      <c r="A30" s="35">
        <f t="shared" si="0"/>
        <v>44093</v>
      </c>
      <c r="B30" s="36">
        <f>SUMIFS(СВЦЭМ!$C$33:$C$776,СВЦЭМ!$A$33:$A$776,$A30,СВЦЭМ!$B$33:$B$776,B$11)+'СЕТ СН'!$F$9+СВЦЭМ!$D$10+'СЕТ СН'!$F$6-'СЕТ СН'!$F$19</f>
        <v>904.64707028000009</v>
      </c>
      <c r="C30" s="36">
        <f>SUMIFS(СВЦЭМ!$C$33:$C$776,СВЦЭМ!$A$33:$A$776,$A30,СВЦЭМ!$B$33:$B$776,C$11)+'СЕТ СН'!$F$9+СВЦЭМ!$D$10+'СЕТ СН'!$F$6-'СЕТ СН'!$F$19</f>
        <v>941.46755487000007</v>
      </c>
      <c r="D30" s="36">
        <f>SUMIFS(СВЦЭМ!$C$33:$C$776,СВЦЭМ!$A$33:$A$776,$A30,СВЦЭМ!$B$33:$B$776,D$11)+'СЕТ СН'!$F$9+СВЦЭМ!$D$10+'СЕТ СН'!$F$6-'СЕТ СН'!$F$19</f>
        <v>965.40744016000008</v>
      </c>
      <c r="E30" s="36">
        <f>SUMIFS(СВЦЭМ!$C$33:$C$776,СВЦЭМ!$A$33:$A$776,$A30,СВЦЭМ!$B$33:$B$776,E$11)+'СЕТ СН'!$F$9+СВЦЭМ!$D$10+'СЕТ СН'!$F$6-'СЕТ СН'!$F$19</f>
        <v>986.68799724000007</v>
      </c>
      <c r="F30" s="36">
        <f>SUMIFS(СВЦЭМ!$C$33:$C$776,СВЦЭМ!$A$33:$A$776,$A30,СВЦЭМ!$B$33:$B$776,F$11)+'СЕТ СН'!$F$9+СВЦЭМ!$D$10+'СЕТ СН'!$F$6-'СЕТ СН'!$F$19</f>
        <v>990.66895106000004</v>
      </c>
      <c r="G30" s="36">
        <f>SUMIFS(СВЦЭМ!$C$33:$C$776,СВЦЭМ!$A$33:$A$776,$A30,СВЦЭМ!$B$33:$B$776,G$11)+'СЕТ СН'!$F$9+СВЦЭМ!$D$10+'СЕТ СН'!$F$6-'СЕТ СН'!$F$19</f>
        <v>977.54791340000008</v>
      </c>
      <c r="H30" s="36">
        <f>SUMIFS(СВЦЭМ!$C$33:$C$776,СВЦЭМ!$A$33:$A$776,$A30,СВЦЭМ!$B$33:$B$776,H$11)+'СЕТ СН'!$F$9+СВЦЭМ!$D$10+'СЕТ СН'!$F$6-'СЕТ СН'!$F$19</f>
        <v>947.53079245000004</v>
      </c>
      <c r="I30" s="36">
        <f>SUMIFS(СВЦЭМ!$C$33:$C$776,СВЦЭМ!$A$33:$A$776,$A30,СВЦЭМ!$B$33:$B$776,I$11)+'СЕТ СН'!$F$9+СВЦЭМ!$D$10+'СЕТ СН'!$F$6-'СЕТ СН'!$F$19</f>
        <v>915.9725377100001</v>
      </c>
      <c r="J30" s="36">
        <f>SUMIFS(СВЦЭМ!$C$33:$C$776,СВЦЭМ!$A$33:$A$776,$A30,СВЦЭМ!$B$33:$B$776,J$11)+'СЕТ СН'!$F$9+СВЦЭМ!$D$10+'СЕТ СН'!$F$6-'СЕТ СН'!$F$19</f>
        <v>857.56728367000005</v>
      </c>
      <c r="K30" s="36">
        <f>SUMIFS(СВЦЭМ!$C$33:$C$776,СВЦЭМ!$A$33:$A$776,$A30,СВЦЭМ!$B$33:$B$776,K$11)+'СЕТ СН'!$F$9+СВЦЭМ!$D$10+'СЕТ СН'!$F$6-'СЕТ СН'!$F$19</f>
        <v>819.02842033000002</v>
      </c>
      <c r="L30" s="36">
        <f>SUMIFS(СВЦЭМ!$C$33:$C$776,СВЦЭМ!$A$33:$A$776,$A30,СВЦЭМ!$B$33:$B$776,L$11)+'СЕТ СН'!$F$9+СВЦЭМ!$D$10+'СЕТ СН'!$F$6-'СЕТ СН'!$F$19</f>
        <v>798.34619958000008</v>
      </c>
      <c r="M30" s="36">
        <f>SUMIFS(СВЦЭМ!$C$33:$C$776,СВЦЭМ!$A$33:$A$776,$A30,СВЦЭМ!$B$33:$B$776,M$11)+'СЕТ СН'!$F$9+СВЦЭМ!$D$10+'СЕТ СН'!$F$6-'СЕТ СН'!$F$19</f>
        <v>753.75216477000004</v>
      </c>
      <c r="N30" s="36">
        <f>SUMIFS(СВЦЭМ!$C$33:$C$776,СВЦЭМ!$A$33:$A$776,$A30,СВЦЭМ!$B$33:$B$776,N$11)+'СЕТ СН'!$F$9+СВЦЭМ!$D$10+'СЕТ СН'!$F$6-'СЕТ СН'!$F$19</f>
        <v>710.71216184000002</v>
      </c>
      <c r="O30" s="36">
        <f>SUMIFS(СВЦЭМ!$C$33:$C$776,СВЦЭМ!$A$33:$A$776,$A30,СВЦЭМ!$B$33:$B$776,O$11)+'СЕТ СН'!$F$9+СВЦЭМ!$D$10+'СЕТ СН'!$F$6-'СЕТ СН'!$F$19</f>
        <v>707.24287847000005</v>
      </c>
      <c r="P30" s="36">
        <f>SUMIFS(СВЦЭМ!$C$33:$C$776,СВЦЭМ!$A$33:$A$776,$A30,СВЦЭМ!$B$33:$B$776,P$11)+'СЕТ СН'!$F$9+СВЦЭМ!$D$10+'СЕТ СН'!$F$6-'СЕТ СН'!$F$19</f>
        <v>717.96921414000008</v>
      </c>
      <c r="Q30" s="36">
        <f>SUMIFS(СВЦЭМ!$C$33:$C$776,СВЦЭМ!$A$33:$A$776,$A30,СВЦЭМ!$B$33:$B$776,Q$11)+'СЕТ СН'!$F$9+СВЦЭМ!$D$10+'СЕТ СН'!$F$6-'СЕТ СН'!$F$19</f>
        <v>698.6930647800001</v>
      </c>
      <c r="R30" s="36">
        <f>SUMIFS(СВЦЭМ!$C$33:$C$776,СВЦЭМ!$A$33:$A$776,$A30,СВЦЭМ!$B$33:$B$776,R$11)+'СЕТ СН'!$F$9+СВЦЭМ!$D$10+'СЕТ СН'!$F$6-'СЕТ СН'!$F$19</f>
        <v>684.29764330000012</v>
      </c>
      <c r="S30" s="36">
        <f>SUMIFS(СВЦЭМ!$C$33:$C$776,СВЦЭМ!$A$33:$A$776,$A30,СВЦЭМ!$B$33:$B$776,S$11)+'СЕТ СН'!$F$9+СВЦЭМ!$D$10+'СЕТ СН'!$F$6-'СЕТ СН'!$F$19</f>
        <v>691.38722151000002</v>
      </c>
      <c r="T30" s="36">
        <f>SUMIFS(СВЦЭМ!$C$33:$C$776,СВЦЭМ!$A$33:$A$776,$A30,СВЦЭМ!$B$33:$B$776,T$11)+'СЕТ СН'!$F$9+СВЦЭМ!$D$10+'СЕТ СН'!$F$6-'СЕТ СН'!$F$19</f>
        <v>701.55831449000004</v>
      </c>
      <c r="U30" s="36">
        <f>SUMIFS(СВЦЭМ!$C$33:$C$776,СВЦЭМ!$A$33:$A$776,$A30,СВЦЭМ!$B$33:$B$776,U$11)+'СЕТ СН'!$F$9+СВЦЭМ!$D$10+'СЕТ СН'!$F$6-'СЕТ СН'!$F$19</f>
        <v>703.90570910000008</v>
      </c>
      <c r="V30" s="36">
        <f>SUMIFS(СВЦЭМ!$C$33:$C$776,СВЦЭМ!$A$33:$A$776,$A30,СВЦЭМ!$B$33:$B$776,V$11)+'СЕТ СН'!$F$9+СВЦЭМ!$D$10+'СЕТ СН'!$F$6-'СЕТ СН'!$F$19</f>
        <v>716.39560969000001</v>
      </c>
      <c r="W30" s="36">
        <f>SUMIFS(СВЦЭМ!$C$33:$C$776,СВЦЭМ!$A$33:$A$776,$A30,СВЦЭМ!$B$33:$B$776,W$11)+'СЕТ СН'!$F$9+СВЦЭМ!$D$10+'СЕТ СН'!$F$6-'СЕТ СН'!$F$19</f>
        <v>706.59477499000002</v>
      </c>
      <c r="X30" s="36">
        <f>SUMIFS(СВЦЭМ!$C$33:$C$776,СВЦЭМ!$A$33:$A$776,$A30,СВЦЭМ!$B$33:$B$776,X$11)+'СЕТ СН'!$F$9+СВЦЭМ!$D$10+'СЕТ СН'!$F$6-'СЕТ СН'!$F$19</f>
        <v>730.6555298400001</v>
      </c>
      <c r="Y30" s="36">
        <f>SUMIFS(СВЦЭМ!$C$33:$C$776,СВЦЭМ!$A$33:$A$776,$A30,СВЦЭМ!$B$33:$B$776,Y$11)+'СЕТ СН'!$F$9+СВЦЭМ!$D$10+'СЕТ СН'!$F$6-'СЕТ СН'!$F$19</f>
        <v>783.92779837000012</v>
      </c>
    </row>
    <row r="31" spans="1:25" ht="15.75" x14ac:dyDescent="0.2">
      <c r="A31" s="35">
        <f t="shared" si="0"/>
        <v>44094</v>
      </c>
      <c r="B31" s="36">
        <f>SUMIFS(СВЦЭМ!$C$33:$C$776,СВЦЭМ!$A$33:$A$776,$A31,СВЦЭМ!$B$33:$B$776,B$11)+'СЕТ СН'!$F$9+СВЦЭМ!$D$10+'СЕТ СН'!$F$6-'СЕТ СН'!$F$19</f>
        <v>833.94682054000009</v>
      </c>
      <c r="C31" s="36">
        <f>SUMIFS(СВЦЭМ!$C$33:$C$776,СВЦЭМ!$A$33:$A$776,$A31,СВЦЭМ!$B$33:$B$776,C$11)+'СЕТ СН'!$F$9+СВЦЭМ!$D$10+'СЕТ СН'!$F$6-'СЕТ СН'!$F$19</f>
        <v>867.67421898000009</v>
      </c>
      <c r="D31" s="36">
        <f>SUMIFS(СВЦЭМ!$C$33:$C$776,СВЦЭМ!$A$33:$A$776,$A31,СВЦЭМ!$B$33:$B$776,D$11)+'СЕТ СН'!$F$9+СВЦЭМ!$D$10+'СЕТ СН'!$F$6-'СЕТ СН'!$F$19</f>
        <v>901.87283704000004</v>
      </c>
      <c r="E31" s="36">
        <f>SUMIFS(СВЦЭМ!$C$33:$C$776,СВЦЭМ!$A$33:$A$776,$A31,СВЦЭМ!$B$33:$B$776,E$11)+'СЕТ СН'!$F$9+СВЦЭМ!$D$10+'СЕТ СН'!$F$6-'СЕТ СН'!$F$19</f>
        <v>933.01069023000002</v>
      </c>
      <c r="F31" s="36">
        <f>SUMIFS(СВЦЭМ!$C$33:$C$776,СВЦЭМ!$A$33:$A$776,$A31,СВЦЭМ!$B$33:$B$776,F$11)+'СЕТ СН'!$F$9+СВЦЭМ!$D$10+'СЕТ СН'!$F$6-'СЕТ СН'!$F$19</f>
        <v>940.27331218000006</v>
      </c>
      <c r="G31" s="36">
        <f>SUMIFS(СВЦЭМ!$C$33:$C$776,СВЦЭМ!$A$33:$A$776,$A31,СВЦЭМ!$B$33:$B$776,G$11)+'СЕТ СН'!$F$9+СВЦЭМ!$D$10+'СЕТ СН'!$F$6-'СЕТ СН'!$F$19</f>
        <v>928.53747592000002</v>
      </c>
      <c r="H31" s="36">
        <f>SUMIFS(СВЦЭМ!$C$33:$C$776,СВЦЭМ!$A$33:$A$776,$A31,СВЦЭМ!$B$33:$B$776,H$11)+'СЕТ СН'!$F$9+СВЦЭМ!$D$10+'СЕТ СН'!$F$6-'СЕТ СН'!$F$19</f>
        <v>909.19081031000007</v>
      </c>
      <c r="I31" s="36">
        <f>SUMIFS(СВЦЭМ!$C$33:$C$776,СВЦЭМ!$A$33:$A$776,$A31,СВЦЭМ!$B$33:$B$776,I$11)+'СЕТ СН'!$F$9+СВЦЭМ!$D$10+'СЕТ СН'!$F$6-'СЕТ СН'!$F$19</f>
        <v>863.49842242000011</v>
      </c>
      <c r="J31" s="36">
        <f>SUMIFS(СВЦЭМ!$C$33:$C$776,СВЦЭМ!$A$33:$A$776,$A31,СВЦЭМ!$B$33:$B$776,J$11)+'СЕТ СН'!$F$9+СВЦЭМ!$D$10+'СЕТ СН'!$F$6-'СЕТ СН'!$F$19</f>
        <v>817.85429154000008</v>
      </c>
      <c r="K31" s="36">
        <f>SUMIFS(СВЦЭМ!$C$33:$C$776,СВЦЭМ!$A$33:$A$776,$A31,СВЦЭМ!$B$33:$B$776,K$11)+'СЕТ СН'!$F$9+СВЦЭМ!$D$10+'СЕТ СН'!$F$6-'СЕТ СН'!$F$19</f>
        <v>803.12315740000008</v>
      </c>
      <c r="L31" s="36">
        <f>SUMIFS(СВЦЭМ!$C$33:$C$776,СВЦЭМ!$A$33:$A$776,$A31,СВЦЭМ!$B$33:$B$776,L$11)+'СЕТ СН'!$F$9+СВЦЭМ!$D$10+'СЕТ СН'!$F$6-'СЕТ СН'!$F$19</f>
        <v>800.10844750000012</v>
      </c>
      <c r="M31" s="36">
        <f>SUMIFS(СВЦЭМ!$C$33:$C$776,СВЦЭМ!$A$33:$A$776,$A31,СВЦЭМ!$B$33:$B$776,M$11)+'СЕТ СН'!$F$9+СВЦЭМ!$D$10+'СЕТ СН'!$F$6-'СЕТ СН'!$F$19</f>
        <v>766.67568655000002</v>
      </c>
      <c r="N31" s="36">
        <f>SUMIFS(СВЦЭМ!$C$33:$C$776,СВЦЭМ!$A$33:$A$776,$A31,СВЦЭМ!$B$33:$B$776,N$11)+'СЕТ СН'!$F$9+СВЦЭМ!$D$10+'СЕТ СН'!$F$6-'СЕТ СН'!$F$19</f>
        <v>736.90040313000009</v>
      </c>
      <c r="O31" s="36">
        <f>SUMIFS(СВЦЭМ!$C$33:$C$776,СВЦЭМ!$A$33:$A$776,$A31,СВЦЭМ!$B$33:$B$776,O$11)+'СЕТ СН'!$F$9+СВЦЭМ!$D$10+'СЕТ СН'!$F$6-'СЕТ СН'!$F$19</f>
        <v>741.48342868000009</v>
      </c>
      <c r="P31" s="36">
        <f>SUMIFS(СВЦЭМ!$C$33:$C$776,СВЦЭМ!$A$33:$A$776,$A31,СВЦЭМ!$B$33:$B$776,P$11)+'СЕТ СН'!$F$9+СВЦЭМ!$D$10+'СЕТ СН'!$F$6-'СЕТ СН'!$F$19</f>
        <v>734.31713917000002</v>
      </c>
      <c r="Q31" s="36">
        <f>SUMIFS(СВЦЭМ!$C$33:$C$776,СВЦЭМ!$A$33:$A$776,$A31,СВЦЭМ!$B$33:$B$776,Q$11)+'СЕТ СН'!$F$9+СВЦЭМ!$D$10+'СЕТ СН'!$F$6-'СЕТ СН'!$F$19</f>
        <v>736.35810749000007</v>
      </c>
      <c r="R31" s="36">
        <f>SUMIFS(СВЦЭМ!$C$33:$C$776,СВЦЭМ!$A$33:$A$776,$A31,СВЦЭМ!$B$33:$B$776,R$11)+'СЕТ СН'!$F$9+СВЦЭМ!$D$10+'СЕТ СН'!$F$6-'СЕТ СН'!$F$19</f>
        <v>733.95351990000006</v>
      </c>
      <c r="S31" s="36">
        <f>SUMIFS(СВЦЭМ!$C$33:$C$776,СВЦЭМ!$A$33:$A$776,$A31,СВЦЭМ!$B$33:$B$776,S$11)+'СЕТ СН'!$F$9+СВЦЭМ!$D$10+'СЕТ СН'!$F$6-'СЕТ СН'!$F$19</f>
        <v>746.09431356000005</v>
      </c>
      <c r="T31" s="36">
        <f>SUMIFS(СВЦЭМ!$C$33:$C$776,СВЦЭМ!$A$33:$A$776,$A31,СВЦЭМ!$B$33:$B$776,T$11)+'СЕТ СН'!$F$9+СВЦЭМ!$D$10+'СЕТ СН'!$F$6-'СЕТ СН'!$F$19</f>
        <v>760.44031901000005</v>
      </c>
      <c r="U31" s="36">
        <f>SUMIFS(СВЦЭМ!$C$33:$C$776,СВЦЭМ!$A$33:$A$776,$A31,СВЦЭМ!$B$33:$B$776,U$11)+'СЕТ СН'!$F$9+СВЦЭМ!$D$10+'СЕТ СН'!$F$6-'СЕТ СН'!$F$19</f>
        <v>777.12368544000003</v>
      </c>
      <c r="V31" s="36">
        <f>SUMIFS(СВЦЭМ!$C$33:$C$776,СВЦЭМ!$A$33:$A$776,$A31,СВЦЭМ!$B$33:$B$776,V$11)+'СЕТ СН'!$F$9+СВЦЭМ!$D$10+'СЕТ СН'!$F$6-'СЕТ СН'!$F$19</f>
        <v>791.61585126000011</v>
      </c>
      <c r="W31" s="36">
        <f>SUMIFS(СВЦЭМ!$C$33:$C$776,СВЦЭМ!$A$33:$A$776,$A31,СВЦЭМ!$B$33:$B$776,W$11)+'СЕТ СН'!$F$9+СВЦЭМ!$D$10+'СЕТ СН'!$F$6-'СЕТ СН'!$F$19</f>
        <v>778.49944863000007</v>
      </c>
      <c r="X31" s="36">
        <f>SUMIFS(СВЦЭМ!$C$33:$C$776,СВЦЭМ!$A$33:$A$776,$A31,СВЦЭМ!$B$33:$B$776,X$11)+'СЕТ СН'!$F$9+СВЦЭМ!$D$10+'СЕТ СН'!$F$6-'СЕТ СН'!$F$19</f>
        <v>753.75119309000002</v>
      </c>
      <c r="Y31" s="36">
        <f>SUMIFS(СВЦЭМ!$C$33:$C$776,СВЦЭМ!$A$33:$A$776,$A31,СВЦЭМ!$B$33:$B$776,Y$11)+'СЕТ СН'!$F$9+СВЦЭМ!$D$10+'СЕТ СН'!$F$6-'СЕТ СН'!$F$19</f>
        <v>829.82771261000005</v>
      </c>
    </row>
    <row r="32" spans="1:25" ht="15.75" x14ac:dyDescent="0.2">
      <c r="A32" s="35">
        <f t="shared" si="0"/>
        <v>44095</v>
      </c>
      <c r="B32" s="36">
        <f>SUMIFS(СВЦЭМ!$C$33:$C$776,СВЦЭМ!$A$33:$A$776,$A32,СВЦЭМ!$B$33:$B$776,B$11)+'СЕТ СН'!$F$9+СВЦЭМ!$D$10+'СЕТ СН'!$F$6-'СЕТ СН'!$F$19</f>
        <v>860.56146961000002</v>
      </c>
      <c r="C32" s="36">
        <f>SUMIFS(СВЦЭМ!$C$33:$C$776,СВЦЭМ!$A$33:$A$776,$A32,СВЦЭМ!$B$33:$B$776,C$11)+'СЕТ СН'!$F$9+СВЦЭМ!$D$10+'СЕТ СН'!$F$6-'СЕТ СН'!$F$19</f>
        <v>869.60761232000004</v>
      </c>
      <c r="D32" s="36">
        <f>SUMIFS(СВЦЭМ!$C$33:$C$776,СВЦЭМ!$A$33:$A$776,$A32,СВЦЭМ!$B$33:$B$776,D$11)+'СЕТ СН'!$F$9+СВЦЭМ!$D$10+'СЕТ СН'!$F$6-'СЕТ СН'!$F$19</f>
        <v>877.21751786000004</v>
      </c>
      <c r="E32" s="36">
        <f>SUMIFS(СВЦЭМ!$C$33:$C$776,СВЦЭМ!$A$33:$A$776,$A32,СВЦЭМ!$B$33:$B$776,E$11)+'СЕТ СН'!$F$9+СВЦЭМ!$D$10+'СЕТ СН'!$F$6-'СЕТ СН'!$F$19</f>
        <v>897.89333209000006</v>
      </c>
      <c r="F32" s="36">
        <f>SUMIFS(СВЦЭМ!$C$33:$C$776,СВЦЭМ!$A$33:$A$776,$A32,СВЦЭМ!$B$33:$B$776,F$11)+'СЕТ СН'!$F$9+СВЦЭМ!$D$10+'СЕТ СН'!$F$6-'СЕТ СН'!$F$19</f>
        <v>900.43803562000005</v>
      </c>
      <c r="G32" s="36">
        <f>SUMIFS(СВЦЭМ!$C$33:$C$776,СВЦЭМ!$A$33:$A$776,$A32,СВЦЭМ!$B$33:$B$776,G$11)+'СЕТ СН'!$F$9+СВЦЭМ!$D$10+'СЕТ СН'!$F$6-'СЕТ СН'!$F$19</f>
        <v>884.21410507000007</v>
      </c>
      <c r="H32" s="36">
        <f>SUMIFS(СВЦЭМ!$C$33:$C$776,СВЦЭМ!$A$33:$A$776,$A32,СВЦЭМ!$B$33:$B$776,H$11)+'СЕТ СН'!$F$9+СВЦЭМ!$D$10+'СЕТ СН'!$F$6-'СЕТ СН'!$F$19</f>
        <v>838.88377112000012</v>
      </c>
      <c r="I32" s="36">
        <f>SUMIFS(СВЦЭМ!$C$33:$C$776,СВЦЭМ!$A$33:$A$776,$A32,СВЦЭМ!$B$33:$B$776,I$11)+'СЕТ СН'!$F$9+СВЦЭМ!$D$10+'СЕТ СН'!$F$6-'СЕТ СН'!$F$19</f>
        <v>787.35372548000009</v>
      </c>
      <c r="J32" s="36">
        <f>SUMIFS(СВЦЭМ!$C$33:$C$776,СВЦЭМ!$A$33:$A$776,$A32,СВЦЭМ!$B$33:$B$776,J$11)+'СЕТ СН'!$F$9+СВЦЭМ!$D$10+'СЕТ СН'!$F$6-'СЕТ СН'!$F$19</f>
        <v>749.49988477000011</v>
      </c>
      <c r="K32" s="36">
        <f>SUMIFS(СВЦЭМ!$C$33:$C$776,СВЦЭМ!$A$33:$A$776,$A32,СВЦЭМ!$B$33:$B$776,K$11)+'СЕТ СН'!$F$9+СВЦЭМ!$D$10+'СЕТ СН'!$F$6-'СЕТ СН'!$F$19</f>
        <v>734.71482889000004</v>
      </c>
      <c r="L32" s="36">
        <f>SUMIFS(СВЦЭМ!$C$33:$C$776,СВЦЭМ!$A$33:$A$776,$A32,СВЦЭМ!$B$33:$B$776,L$11)+'СЕТ СН'!$F$9+СВЦЭМ!$D$10+'СЕТ СН'!$F$6-'СЕТ СН'!$F$19</f>
        <v>751.00363128000004</v>
      </c>
      <c r="M32" s="36">
        <f>SUMIFS(СВЦЭМ!$C$33:$C$776,СВЦЭМ!$A$33:$A$776,$A32,СВЦЭМ!$B$33:$B$776,M$11)+'СЕТ СН'!$F$9+СВЦЭМ!$D$10+'СЕТ СН'!$F$6-'СЕТ СН'!$F$19</f>
        <v>720.25649597000006</v>
      </c>
      <c r="N32" s="36">
        <f>SUMIFS(СВЦЭМ!$C$33:$C$776,СВЦЭМ!$A$33:$A$776,$A32,СВЦЭМ!$B$33:$B$776,N$11)+'СЕТ СН'!$F$9+СВЦЭМ!$D$10+'СЕТ СН'!$F$6-'СЕТ СН'!$F$19</f>
        <v>677.33453634000011</v>
      </c>
      <c r="O32" s="36">
        <f>SUMIFS(СВЦЭМ!$C$33:$C$776,СВЦЭМ!$A$33:$A$776,$A32,СВЦЭМ!$B$33:$B$776,O$11)+'СЕТ СН'!$F$9+СВЦЭМ!$D$10+'СЕТ СН'!$F$6-'СЕТ СН'!$F$19</f>
        <v>677.99728909000009</v>
      </c>
      <c r="P32" s="36">
        <f>SUMIFS(СВЦЭМ!$C$33:$C$776,СВЦЭМ!$A$33:$A$776,$A32,СВЦЭМ!$B$33:$B$776,P$11)+'СЕТ СН'!$F$9+СВЦЭМ!$D$10+'СЕТ СН'!$F$6-'СЕТ СН'!$F$19</f>
        <v>672.33407064000005</v>
      </c>
      <c r="Q32" s="36">
        <f>SUMIFS(СВЦЭМ!$C$33:$C$776,СВЦЭМ!$A$33:$A$776,$A32,СВЦЭМ!$B$33:$B$776,Q$11)+'СЕТ СН'!$F$9+СВЦЭМ!$D$10+'СЕТ СН'!$F$6-'СЕТ СН'!$F$19</f>
        <v>670.06965194000009</v>
      </c>
      <c r="R32" s="36">
        <f>SUMIFS(СВЦЭМ!$C$33:$C$776,СВЦЭМ!$A$33:$A$776,$A32,СВЦЭМ!$B$33:$B$776,R$11)+'СЕТ СН'!$F$9+СВЦЭМ!$D$10+'СЕТ СН'!$F$6-'СЕТ СН'!$F$19</f>
        <v>667.85665425000002</v>
      </c>
      <c r="S32" s="36">
        <f>SUMIFS(СВЦЭМ!$C$33:$C$776,СВЦЭМ!$A$33:$A$776,$A32,СВЦЭМ!$B$33:$B$776,S$11)+'СЕТ СН'!$F$9+СВЦЭМ!$D$10+'СЕТ СН'!$F$6-'СЕТ СН'!$F$19</f>
        <v>677.63147860000004</v>
      </c>
      <c r="T32" s="36">
        <f>SUMIFS(СВЦЭМ!$C$33:$C$776,СВЦЭМ!$A$33:$A$776,$A32,СВЦЭМ!$B$33:$B$776,T$11)+'СЕТ СН'!$F$9+СВЦЭМ!$D$10+'СЕТ СН'!$F$6-'СЕТ СН'!$F$19</f>
        <v>703.73701933000007</v>
      </c>
      <c r="U32" s="36">
        <f>SUMIFS(СВЦЭМ!$C$33:$C$776,СВЦЭМ!$A$33:$A$776,$A32,СВЦЭМ!$B$33:$B$776,U$11)+'СЕТ СН'!$F$9+СВЦЭМ!$D$10+'СЕТ СН'!$F$6-'СЕТ СН'!$F$19</f>
        <v>717.39682456000003</v>
      </c>
      <c r="V32" s="36">
        <f>SUMIFS(СВЦЭМ!$C$33:$C$776,СВЦЭМ!$A$33:$A$776,$A32,СВЦЭМ!$B$33:$B$776,V$11)+'СЕТ СН'!$F$9+СВЦЭМ!$D$10+'СЕТ СН'!$F$6-'СЕТ СН'!$F$19</f>
        <v>725.65349947000004</v>
      </c>
      <c r="W32" s="36">
        <f>SUMIFS(СВЦЭМ!$C$33:$C$776,СВЦЭМ!$A$33:$A$776,$A32,СВЦЭМ!$B$33:$B$776,W$11)+'СЕТ СН'!$F$9+СВЦЭМ!$D$10+'СЕТ СН'!$F$6-'СЕТ СН'!$F$19</f>
        <v>704.32390798000006</v>
      </c>
      <c r="X32" s="36">
        <f>SUMIFS(СВЦЭМ!$C$33:$C$776,СВЦЭМ!$A$33:$A$776,$A32,СВЦЭМ!$B$33:$B$776,X$11)+'СЕТ СН'!$F$9+СВЦЭМ!$D$10+'СЕТ СН'!$F$6-'СЕТ СН'!$F$19</f>
        <v>680.36625620000007</v>
      </c>
      <c r="Y32" s="36">
        <f>SUMIFS(СВЦЭМ!$C$33:$C$776,СВЦЭМ!$A$33:$A$776,$A32,СВЦЭМ!$B$33:$B$776,Y$11)+'СЕТ СН'!$F$9+СВЦЭМ!$D$10+'СЕТ СН'!$F$6-'СЕТ СН'!$F$19</f>
        <v>770.00280163000002</v>
      </c>
    </row>
    <row r="33" spans="1:25" ht="15.75" x14ac:dyDescent="0.2">
      <c r="A33" s="35">
        <f t="shared" si="0"/>
        <v>44096</v>
      </c>
      <c r="B33" s="36">
        <f>SUMIFS(СВЦЭМ!$C$33:$C$776,СВЦЭМ!$A$33:$A$776,$A33,СВЦЭМ!$B$33:$B$776,B$11)+'СЕТ СН'!$F$9+СВЦЭМ!$D$10+'СЕТ СН'!$F$6-'СЕТ СН'!$F$19</f>
        <v>864.59783955000012</v>
      </c>
      <c r="C33" s="36">
        <f>SUMIFS(СВЦЭМ!$C$33:$C$776,СВЦЭМ!$A$33:$A$776,$A33,СВЦЭМ!$B$33:$B$776,C$11)+'СЕТ СН'!$F$9+СВЦЭМ!$D$10+'СЕТ СН'!$F$6-'СЕТ СН'!$F$19</f>
        <v>904.1139317200001</v>
      </c>
      <c r="D33" s="36">
        <f>SUMIFS(СВЦЭМ!$C$33:$C$776,СВЦЭМ!$A$33:$A$776,$A33,СВЦЭМ!$B$33:$B$776,D$11)+'СЕТ СН'!$F$9+СВЦЭМ!$D$10+'СЕТ СН'!$F$6-'СЕТ СН'!$F$19</f>
        <v>924.0879285100001</v>
      </c>
      <c r="E33" s="36">
        <f>SUMIFS(СВЦЭМ!$C$33:$C$776,СВЦЭМ!$A$33:$A$776,$A33,СВЦЭМ!$B$33:$B$776,E$11)+'СЕТ СН'!$F$9+СВЦЭМ!$D$10+'СЕТ СН'!$F$6-'СЕТ СН'!$F$19</f>
        <v>944.41607653000005</v>
      </c>
      <c r="F33" s="36">
        <f>SUMIFS(СВЦЭМ!$C$33:$C$776,СВЦЭМ!$A$33:$A$776,$A33,СВЦЭМ!$B$33:$B$776,F$11)+'СЕТ СН'!$F$9+СВЦЭМ!$D$10+'СЕТ СН'!$F$6-'СЕТ СН'!$F$19</f>
        <v>929.00255245000005</v>
      </c>
      <c r="G33" s="36">
        <f>SUMIFS(СВЦЭМ!$C$33:$C$776,СВЦЭМ!$A$33:$A$776,$A33,СВЦЭМ!$B$33:$B$776,G$11)+'СЕТ СН'!$F$9+СВЦЭМ!$D$10+'СЕТ СН'!$F$6-'СЕТ СН'!$F$19</f>
        <v>904.11450256000012</v>
      </c>
      <c r="H33" s="36">
        <f>SUMIFS(СВЦЭМ!$C$33:$C$776,СВЦЭМ!$A$33:$A$776,$A33,СВЦЭМ!$B$33:$B$776,H$11)+'СЕТ СН'!$F$9+СВЦЭМ!$D$10+'СЕТ СН'!$F$6-'СЕТ СН'!$F$19</f>
        <v>864.47890207000012</v>
      </c>
      <c r="I33" s="36">
        <f>SUMIFS(СВЦЭМ!$C$33:$C$776,СВЦЭМ!$A$33:$A$776,$A33,СВЦЭМ!$B$33:$B$776,I$11)+'СЕТ СН'!$F$9+СВЦЭМ!$D$10+'СЕТ СН'!$F$6-'СЕТ СН'!$F$19</f>
        <v>835.31572385000004</v>
      </c>
      <c r="J33" s="36">
        <f>SUMIFS(СВЦЭМ!$C$33:$C$776,СВЦЭМ!$A$33:$A$776,$A33,СВЦЭМ!$B$33:$B$776,J$11)+'СЕТ СН'!$F$9+СВЦЭМ!$D$10+'СЕТ СН'!$F$6-'СЕТ СН'!$F$19</f>
        <v>805.09508459000006</v>
      </c>
      <c r="K33" s="36">
        <f>SUMIFS(СВЦЭМ!$C$33:$C$776,СВЦЭМ!$A$33:$A$776,$A33,СВЦЭМ!$B$33:$B$776,K$11)+'СЕТ СН'!$F$9+СВЦЭМ!$D$10+'СЕТ СН'!$F$6-'СЕТ СН'!$F$19</f>
        <v>794.43192983000006</v>
      </c>
      <c r="L33" s="36">
        <f>SUMIFS(СВЦЭМ!$C$33:$C$776,СВЦЭМ!$A$33:$A$776,$A33,СВЦЭМ!$B$33:$B$776,L$11)+'СЕТ СН'!$F$9+СВЦЭМ!$D$10+'СЕТ СН'!$F$6-'СЕТ СН'!$F$19</f>
        <v>794.22478511000008</v>
      </c>
      <c r="M33" s="36">
        <f>SUMIFS(СВЦЭМ!$C$33:$C$776,СВЦЭМ!$A$33:$A$776,$A33,СВЦЭМ!$B$33:$B$776,M$11)+'СЕТ СН'!$F$9+СВЦЭМ!$D$10+'СЕТ СН'!$F$6-'СЕТ СН'!$F$19</f>
        <v>768.54186376000007</v>
      </c>
      <c r="N33" s="36">
        <f>SUMIFS(СВЦЭМ!$C$33:$C$776,СВЦЭМ!$A$33:$A$776,$A33,СВЦЭМ!$B$33:$B$776,N$11)+'СЕТ СН'!$F$9+СВЦЭМ!$D$10+'СЕТ СН'!$F$6-'СЕТ СН'!$F$19</f>
        <v>717.81023462000007</v>
      </c>
      <c r="O33" s="36">
        <f>SUMIFS(СВЦЭМ!$C$33:$C$776,СВЦЭМ!$A$33:$A$776,$A33,СВЦЭМ!$B$33:$B$776,O$11)+'СЕТ СН'!$F$9+СВЦЭМ!$D$10+'СЕТ СН'!$F$6-'СЕТ СН'!$F$19</f>
        <v>708.42328071000009</v>
      </c>
      <c r="P33" s="36">
        <f>SUMIFS(СВЦЭМ!$C$33:$C$776,СВЦЭМ!$A$33:$A$776,$A33,СВЦЭМ!$B$33:$B$776,P$11)+'СЕТ СН'!$F$9+СВЦЭМ!$D$10+'СЕТ СН'!$F$6-'СЕТ СН'!$F$19</f>
        <v>706.22959276000006</v>
      </c>
      <c r="Q33" s="36">
        <f>SUMIFS(СВЦЭМ!$C$33:$C$776,СВЦЭМ!$A$33:$A$776,$A33,СВЦЭМ!$B$33:$B$776,Q$11)+'СЕТ СН'!$F$9+СВЦЭМ!$D$10+'СЕТ СН'!$F$6-'СЕТ СН'!$F$19</f>
        <v>707.85444724000013</v>
      </c>
      <c r="R33" s="36">
        <f>SUMIFS(СВЦЭМ!$C$33:$C$776,СВЦЭМ!$A$33:$A$776,$A33,СВЦЭМ!$B$33:$B$776,R$11)+'СЕТ СН'!$F$9+СВЦЭМ!$D$10+'СЕТ СН'!$F$6-'СЕТ СН'!$F$19</f>
        <v>706.6742045100001</v>
      </c>
      <c r="S33" s="36">
        <f>SUMIFS(СВЦЭМ!$C$33:$C$776,СВЦЭМ!$A$33:$A$776,$A33,СВЦЭМ!$B$33:$B$776,S$11)+'СЕТ СН'!$F$9+СВЦЭМ!$D$10+'СЕТ СН'!$F$6-'СЕТ СН'!$F$19</f>
        <v>713.86940223000011</v>
      </c>
      <c r="T33" s="36">
        <f>SUMIFS(СВЦЭМ!$C$33:$C$776,СВЦЭМ!$A$33:$A$776,$A33,СВЦЭМ!$B$33:$B$776,T$11)+'СЕТ СН'!$F$9+СВЦЭМ!$D$10+'СЕТ СН'!$F$6-'СЕТ СН'!$F$19</f>
        <v>723.71289478000006</v>
      </c>
      <c r="U33" s="36">
        <f>SUMIFS(СВЦЭМ!$C$33:$C$776,СВЦЭМ!$A$33:$A$776,$A33,СВЦЭМ!$B$33:$B$776,U$11)+'СЕТ СН'!$F$9+СВЦЭМ!$D$10+'СЕТ СН'!$F$6-'СЕТ СН'!$F$19</f>
        <v>748.79622477000009</v>
      </c>
      <c r="V33" s="36">
        <f>SUMIFS(СВЦЭМ!$C$33:$C$776,СВЦЭМ!$A$33:$A$776,$A33,СВЦЭМ!$B$33:$B$776,V$11)+'СЕТ СН'!$F$9+СВЦЭМ!$D$10+'СЕТ СН'!$F$6-'СЕТ СН'!$F$19</f>
        <v>746.67404233000002</v>
      </c>
      <c r="W33" s="36">
        <f>SUMIFS(СВЦЭМ!$C$33:$C$776,СВЦЭМ!$A$33:$A$776,$A33,СВЦЭМ!$B$33:$B$776,W$11)+'СЕТ СН'!$F$9+СВЦЭМ!$D$10+'СЕТ СН'!$F$6-'СЕТ СН'!$F$19</f>
        <v>731.82604179000009</v>
      </c>
      <c r="X33" s="36">
        <f>SUMIFS(СВЦЭМ!$C$33:$C$776,СВЦЭМ!$A$33:$A$776,$A33,СВЦЭМ!$B$33:$B$776,X$11)+'СЕТ СН'!$F$9+СВЦЭМ!$D$10+'СЕТ СН'!$F$6-'СЕТ СН'!$F$19</f>
        <v>728.2987955100001</v>
      </c>
      <c r="Y33" s="36">
        <f>SUMIFS(СВЦЭМ!$C$33:$C$776,СВЦЭМ!$A$33:$A$776,$A33,СВЦЭМ!$B$33:$B$776,Y$11)+'СЕТ СН'!$F$9+СВЦЭМ!$D$10+'СЕТ СН'!$F$6-'СЕТ СН'!$F$19</f>
        <v>801.35281528000007</v>
      </c>
    </row>
    <row r="34" spans="1:25" ht="15.75" x14ac:dyDescent="0.2">
      <c r="A34" s="35">
        <f t="shared" si="0"/>
        <v>44097</v>
      </c>
      <c r="B34" s="36">
        <f>SUMIFS(СВЦЭМ!$C$33:$C$776,СВЦЭМ!$A$33:$A$776,$A34,СВЦЭМ!$B$33:$B$776,B$11)+'СЕТ СН'!$F$9+СВЦЭМ!$D$10+'СЕТ СН'!$F$6-'СЕТ СН'!$F$19</f>
        <v>853.67341680000004</v>
      </c>
      <c r="C34" s="36">
        <f>SUMIFS(СВЦЭМ!$C$33:$C$776,СВЦЭМ!$A$33:$A$776,$A34,СВЦЭМ!$B$33:$B$776,C$11)+'СЕТ СН'!$F$9+СВЦЭМ!$D$10+'СЕТ СН'!$F$6-'СЕТ СН'!$F$19</f>
        <v>890.27703139000005</v>
      </c>
      <c r="D34" s="36">
        <f>SUMIFS(СВЦЭМ!$C$33:$C$776,СВЦЭМ!$A$33:$A$776,$A34,СВЦЭМ!$B$33:$B$776,D$11)+'СЕТ СН'!$F$9+СВЦЭМ!$D$10+'СЕТ СН'!$F$6-'СЕТ СН'!$F$19</f>
        <v>905.33217976000003</v>
      </c>
      <c r="E34" s="36">
        <f>SUMIFS(СВЦЭМ!$C$33:$C$776,СВЦЭМ!$A$33:$A$776,$A34,СВЦЭМ!$B$33:$B$776,E$11)+'СЕТ СН'!$F$9+СВЦЭМ!$D$10+'СЕТ СН'!$F$6-'СЕТ СН'!$F$19</f>
        <v>924.18561268000008</v>
      </c>
      <c r="F34" s="36">
        <f>SUMIFS(СВЦЭМ!$C$33:$C$776,СВЦЭМ!$A$33:$A$776,$A34,СВЦЭМ!$B$33:$B$776,F$11)+'СЕТ СН'!$F$9+СВЦЭМ!$D$10+'СЕТ СН'!$F$6-'СЕТ СН'!$F$19</f>
        <v>929.9409148200001</v>
      </c>
      <c r="G34" s="36">
        <f>SUMIFS(СВЦЭМ!$C$33:$C$776,СВЦЭМ!$A$33:$A$776,$A34,СВЦЭМ!$B$33:$B$776,G$11)+'СЕТ СН'!$F$9+СВЦЭМ!$D$10+'СЕТ СН'!$F$6-'СЕТ СН'!$F$19</f>
        <v>912.7001468200001</v>
      </c>
      <c r="H34" s="36">
        <f>SUMIFS(СВЦЭМ!$C$33:$C$776,СВЦЭМ!$A$33:$A$776,$A34,СВЦЭМ!$B$33:$B$776,H$11)+'СЕТ СН'!$F$9+СВЦЭМ!$D$10+'СЕТ СН'!$F$6-'СЕТ СН'!$F$19</f>
        <v>860.2362033500001</v>
      </c>
      <c r="I34" s="36">
        <f>SUMIFS(СВЦЭМ!$C$33:$C$776,СВЦЭМ!$A$33:$A$776,$A34,СВЦЭМ!$B$33:$B$776,I$11)+'СЕТ СН'!$F$9+СВЦЭМ!$D$10+'СЕТ СН'!$F$6-'СЕТ СН'!$F$19</f>
        <v>801.37329689000012</v>
      </c>
      <c r="J34" s="36">
        <f>SUMIFS(СВЦЭМ!$C$33:$C$776,СВЦЭМ!$A$33:$A$776,$A34,СВЦЭМ!$B$33:$B$776,J$11)+'СЕТ СН'!$F$9+СВЦЭМ!$D$10+'СЕТ СН'!$F$6-'СЕТ СН'!$F$19</f>
        <v>771.85116605000007</v>
      </c>
      <c r="K34" s="36">
        <f>SUMIFS(СВЦЭМ!$C$33:$C$776,СВЦЭМ!$A$33:$A$776,$A34,СВЦЭМ!$B$33:$B$776,K$11)+'СЕТ СН'!$F$9+СВЦЭМ!$D$10+'СЕТ СН'!$F$6-'СЕТ СН'!$F$19</f>
        <v>770.35823083000002</v>
      </c>
      <c r="L34" s="36">
        <f>SUMIFS(СВЦЭМ!$C$33:$C$776,СВЦЭМ!$A$33:$A$776,$A34,СВЦЭМ!$B$33:$B$776,L$11)+'СЕТ СН'!$F$9+СВЦЭМ!$D$10+'СЕТ СН'!$F$6-'СЕТ СН'!$F$19</f>
        <v>764.14560238000013</v>
      </c>
      <c r="M34" s="36">
        <f>SUMIFS(СВЦЭМ!$C$33:$C$776,СВЦЭМ!$A$33:$A$776,$A34,СВЦЭМ!$B$33:$B$776,M$11)+'СЕТ СН'!$F$9+СВЦЭМ!$D$10+'СЕТ СН'!$F$6-'СЕТ СН'!$F$19</f>
        <v>722.36331265000013</v>
      </c>
      <c r="N34" s="36">
        <f>SUMIFS(СВЦЭМ!$C$33:$C$776,СВЦЭМ!$A$33:$A$776,$A34,СВЦЭМ!$B$33:$B$776,N$11)+'СЕТ СН'!$F$9+СВЦЭМ!$D$10+'СЕТ СН'!$F$6-'СЕТ СН'!$F$19</f>
        <v>717.32403120000004</v>
      </c>
      <c r="O34" s="36">
        <f>SUMIFS(СВЦЭМ!$C$33:$C$776,СВЦЭМ!$A$33:$A$776,$A34,СВЦЭМ!$B$33:$B$776,O$11)+'СЕТ СН'!$F$9+СВЦЭМ!$D$10+'СЕТ СН'!$F$6-'СЕТ СН'!$F$19</f>
        <v>715.84898668000005</v>
      </c>
      <c r="P34" s="36">
        <f>SUMIFS(СВЦЭМ!$C$33:$C$776,СВЦЭМ!$A$33:$A$776,$A34,СВЦЭМ!$B$33:$B$776,P$11)+'СЕТ СН'!$F$9+СВЦЭМ!$D$10+'СЕТ СН'!$F$6-'СЕТ СН'!$F$19</f>
        <v>711.37689646000013</v>
      </c>
      <c r="Q34" s="36">
        <f>SUMIFS(СВЦЭМ!$C$33:$C$776,СВЦЭМ!$A$33:$A$776,$A34,СВЦЭМ!$B$33:$B$776,Q$11)+'СЕТ СН'!$F$9+СВЦЭМ!$D$10+'СЕТ СН'!$F$6-'СЕТ СН'!$F$19</f>
        <v>711.22522620000007</v>
      </c>
      <c r="R34" s="36">
        <f>SUMIFS(СВЦЭМ!$C$33:$C$776,СВЦЭМ!$A$33:$A$776,$A34,СВЦЭМ!$B$33:$B$776,R$11)+'СЕТ СН'!$F$9+СВЦЭМ!$D$10+'СЕТ СН'!$F$6-'СЕТ СН'!$F$19</f>
        <v>704.03219453000008</v>
      </c>
      <c r="S34" s="36">
        <f>SUMIFS(СВЦЭМ!$C$33:$C$776,СВЦЭМ!$A$33:$A$776,$A34,СВЦЭМ!$B$33:$B$776,S$11)+'СЕТ СН'!$F$9+СВЦЭМ!$D$10+'СЕТ СН'!$F$6-'СЕТ СН'!$F$19</f>
        <v>713.94747286000006</v>
      </c>
      <c r="T34" s="36">
        <f>SUMIFS(СВЦЭМ!$C$33:$C$776,СВЦЭМ!$A$33:$A$776,$A34,СВЦЭМ!$B$33:$B$776,T$11)+'СЕТ СН'!$F$9+СВЦЭМ!$D$10+'СЕТ СН'!$F$6-'СЕТ СН'!$F$19</f>
        <v>716.50000969000007</v>
      </c>
      <c r="U34" s="36">
        <f>SUMIFS(СВЦЭМ!$C$33:$C$776,СВЦЭМ!$A$33:$A$776,$A34,СВЦЭМ!$B$33:$B$776,U$11)+'СЕТ СН'!$F$9+СВЦЭМ!$D$10+'СЕТ СН'!$F$6-'СЕТ СН'!$F$19</f>
        <v>734.91544618000012</v>
      </c>
      <c r="V34" s="36">
        <f>SUMIFS(СВЦЭМ!$C$33:$C$776,СВЦЭМ!$A$33:$A$776,$A34,СВЦЭМ!$B$33:$B$776,V$11)+'СЕТ СН'!$F$9+СВЦЭМ!$D$10+'СЕТ СН'!$F$6-'СЕТ СН'!$F$19</f>
        <v>727.94519413000012</v>
      </c>
      <c r="W34" s="36">
        <f>SUMIFS(СВЦЭМ!$C$33:$C$776,СВЦЭМ!$A$33:$A$776,$A34,СВЦЭМ!$B$33:$B$776,W$11)+'СЕТ СН'!$F$9+СВЦЭМ!$D$10+'СЕТ СН'!$F$6-'СЕТ СН'!$F$19</f>
        <v>717.59741516000008</v>
      </c>
      <c r="X34" s="36">
        <f>SUMIFS(СВЦЭМ!$C$33:$C$776,СВЦЭМ!$A$33:$A$776,$A34,СВЦЭМ!$B$33:$B$776,X$11)+'СЕТ СН'!$F$9+СВЦЭМ!$D$10+'СЕТ СН'!$F$6-'СЕТ СН'!$F$19</f>
        <v>705.17408138000008</v>
      </c>
      <c r="Y34" s="36">
        <f>SUMIFS(СВЦЭМ!$C$33:$C$776,СВЦЭМ!$A$33:$A$776,$A34,СВЦЭМ!$B$33:$B$776,Y$11)+'СЕТ СН'!$F$9+СВЦЭМ!$D$10+'СЕТ СН'!$F$6-'СЕТ СН'!$F$19</f>
        <v>763.14808204000008</v>
      </c>
    </row>
    <row r="35" spans="1:25" ht="15.75" x14ac:dyDescent="0.2">
      <c r="A35" s="35">
        <f t="shared" si="0"/>
        <v>44098</v>
      </c>
      <c r="B35" s="36">
        <f>SUMIFS(СВЦЭМ!$C$33:$C$776,СВЦЭМ!$A$33:$A$776,$A35,СВЦЭМ!$B$33:$B$776,B$11)+'СЕТ СН'!$F$9+СВЦЭМ!$D$10+'СЕТ СН'!$F$6-'СЕТ СН'!$F$19</f>
        <v>879.88790888000005</v>
      </c>
      <c r="C35" s="36">
        <f>SUMIFS(СВЦЭМ!$C$33:$C$776,СВЦЭМ!$A$33:$A$776,$A35,СВЦЭМ!$B$33:$B$776,C$11)+'СЕТ СН'!$F$9+СВЦЭМ!$D$10+'СЕТ СН'!$F$6-'СЕТ СН'!$F$19</f>
        <v>896.65055053000003</v>
      </c>
      <c r="D35" s="36">
        <f>SUMIFS(СВЦЭМ!$C$33:$C$776,СВЦЭМ!$A$33:$A$776,$A35,СВЦЭМ!$B$33:$B$776,D$11)+'СЕТ СН'!$F$9+СВЦЭМ!$D$10+'СЕТ СН'!$F$6-'СЕТ СН'!$F$19</f>
        <v>913.83342950000008</v>
      </c>
      <c r="E35" s="36">
        <f>SUMIFS(СВЦЭМ!$C$33:$C$776,СВЦЭМ!$A$33:$A$776,$A35,СВЦЭМ!$B$33:$B$776,E$11)+'СЕТ СН'!$F$9+СВЦЭМ!$D$10+'СЕТ СН'!$F$6-'СЕТ СН'!$F$19</f>
        <v>919.57987286000002</v>
      </c>
      <c r="F35" s="36">
        <f>SUMIFS(СВЦЭМ!$C$33:$C$776,СВЦЭМ!$A$33:$A$776,$A35,СВЦЭМ!$B$33:$B$776,F$11)+'СЕТ СН'!$F$9+СВЦЭМ!$D$10+'СЕТ СН'!$F$6-'СЕТ СН'!$F$19</f>
        <v>910.55688389000011</v>
      </c>
      <c r="G35" s="36">
        <f>SUMIFS(СВЦЭМ!$C$33:$C$776,СВЦЭМ!$A$33:$A$776,$A35,СВЦЭМ!$B$33:$B$776,G$11)+'СЕТ СН'!$F$9+СВЦЭМ!$D$10+'СЕТ СН'!$F$6-'СЕТ СН'!$F$19</f>
        <v>906.5019202200001</v>
      </c>
      <c r="H35" s="36">
        <f>SUMIFS(СВЦЭМ!$C$33:$C$776,СВЦЭМ!$A$33:$A$776,$A35,СВЦЭМ!$B$33:$B$776,H$11)+'СЕТ СН'!$F$9+СВЦЭМ!$D$10+'СЕТ СН'!$F$6-'СЕТ СН'!$F$19</f>
        <v>910.5440533200001</v>
      </c>
      <c r="I35" s="36">
        <f>SUMIFS(СВЦЭМ!$C$33:$C$776,СВЦЭМ!$A$33:$A$776,$A35,СВЦЭМ!$B$33:$B$776,I$11)+'СЕТ СН'!$F$9+СВЦЭМ!$D$10+'СЕТ СН'!$F$6-'СЕТ СН'!$F$19</f>
        <v>821.34613092000006</v>
      </c>
      <c r="J35" s="36">
        <f>SUMIFS(СВЦЭМ!$C$33:$C$776,СВЦЭМ!$A$33:$A$776,$A35,СВЦЭМ!$B$33:$B$776,J$11)+'СЕТ СН'!$F$9+СВЦЭМ!$D$10+'СЕТ СН'!$F$6-'СЕТ СН'!$F$19</f>
        <v>788.24541174000012</v>
      </c>
      <c r="K35" s="36">
        <f>SUMIFS(СВЦЭМ!$C$33:$C$776,СВЦЭМ!$A$33:$A$776,$A35,СВЦЭМ!$B$33:$B$776,K$11)+'СЕТ СН'!$F$9+СВЦЭМ!$D$10+'СЕТ СН'!$F$6-'СЕТ СН'!$F$19</f>
        <v>791.73258260000011</v>
      </c>
      <c r="L35" s="36">
        <f>SUMIFS(СВЦЭМ!$C$33:$C$776,СВЦЭМ!$A$33:$A$776,$A35,СВЦЭМ!$B$33:$B$776,L$11)+'СЕТ СН'!$F$9+СВЦЭМ!$D$10+'СЕТ СН'!$F$6-'СЕТ СН'!$F$19</f>
        <v>803.78734586000007</v>
      </c>
      <c r="M35" s="36">
        <f>SUMIFS(СВЦЭМ!$C$33:$C$776,СВЦЭМ!$A$33:$A$776,$A35,СВЦЭМ!$B$33:$B$776,M$11)+'СЕТ СН'!$F$9+СВЦЭМ!$D$10+'СЕТ СН'!$F$6-'СЕТ СН'!$F$19</f>
        <v>766.42453566000006</v>
      </c>
      <c r="N35" s="36">
        <f>SUMIFS(СВЦЭМ!$C$33:$C$776,СВЦЭМ!$A$33:$A$776,$A35,СВЦЭМ!$B$33:$B$776,N$11)+'СЕТ СН'!$F$9+СВЦЭМ!$D$10+'СЕТ СН'!$F$6-'СЕТ СН'!$F$19</f>
        <v>715.14535834000003</v>
      </c>
      <c r="O35" s="36">
        <f>SUMIFS(СВЦЭМ!$C$33:$C$776,СВЦЭМ!$A$33:$A$776,$A35,СВЦЭМ!$B$33:$B$776,O$11)+'СЕТ СН'!$F$9+СВЦЭМ!$D$10+'СЕТ СН'!$F$6-'СЕТ СН'!$F$19</f>
        <v>719.14069560000007</v>
      </c>
      <c r="P35" s="36">
        <f>SUMIFS(СВЦЭМ!$C$33:$C$776,СВЦЭМ!$A$33:$A$776,$A35,СВЦЭМ!$B$33:$B$776,P$11)+'СЕТ СН'!$F$9+СВЦЭМ!$D$10+'СЕТ СН'!$F$6-'СЕТ СН'!$F$19</f>
        <v>718.67031079000003</v>
      </c>
      <c r="Q35" s="36">
        <f>SUMIFS(СВЦЭМ!$C$33:$C$776,СВЦЭМ!$A$33:$A$776,$A35,СВЦЭМ!$B$33:$B$776,Q$11)+'СЕТ СН'!$F$9+СВЦЭМ!$D$10+'СЕТ СН'!$F$6-'СЕТ СН'!$F$19</f>
        <v>713.17568022000012</v>
      </c>
      <c r="R35" s="36">
        <f>SUMIFS(СВЦЭМ!$C$33:$C$776,СВЦЭМ!$A$33:$A$776,$A35,СВЦЭМ!$B$33:$B$776,R$11)+'СЕТ СН'!$F$9+СВЦЭМ!$D$10+'СЕТ СН'!$F$6-'СЕТ СН'!$F$19</f>
        <v>708.9012062700001</v>
      </c>
      <c r="S35" s="36">
        <f>SUMIFS(СВЦЭМ!$C$33:$C$776,СВЦЭМ!$A$33:$A$776,$A35,СВЦЭМ!$B$33:$B$776,S$11)+'СЕТ СН'!$F$9+СВЦЭМ!$D$10+'СЕТ СН'!$F$6-'СЕТ СН'!$F$19</f>
        <v>713.55022841000005</v>
      </c>
      <c r="T35" s="36">
        <f>SUMIFS(СВЦЭМ!$C$33:$C$776,СВЦЭМ!$A$33:$A$776,$A35,СВЦЭМ!$B$33:$B$776,T$11)+'СЕТ СН'!$F$9+СВЦЭМ!$D$10+'СЕТ СН'!$F$6-'СЕТ СН'!$F$19</f>
        <v>719.37926240000002</v>
      </c>
      <c r="U35" s="36">
        <f>SUMIFS(СВЦЭМ!$C$33:$C$776,СВЦЭМ!$A$33:$A$776,$A35,СВЦЭМ!$B$33:$B$776,U$11)+'СЕТ СН'!$F$9+СВЦЭМ!$D$10+'СЕТ СН'!$F$6-'СЕТ СН'!$F$19</f>
        <v>749.75952576000009</v>
      </c>
      <c r="V35" s="36">
        <f>SUMIFS(СВЦЭМ!$C$33:$C$776,СВЦЭМ!$A$33:$A$776,$A35,СВЦЭМ!$B$33:$B$776,V$11)+'СЕТ СН'!$F$9+СВЦЭМ!$D$10+'СЕТ СН'!$F$6-'СЕТ СН'!$F$19</f>
        <v>745.83186673000012</v>
      </c>
      <c r="W35" s="36">
        <f>SUMIFS(СВЦЭМ!$C$33:$C$776,СВЦЭМ!$A$33:$A$776,$A35,СВЦЭМ!$B$33:$B$776,W$11)+'СЕТ СН'!$F$9+СВЦЭМ!$D$10+'СЕТ СН'!$F$6-'СЕТ СН'!$F$19</f>
        <v>794.72546415000011</v>
      </c>
      <c r="X35" s="36">
        <f>SUMIFS(СВЦЭМ!$C$33:$C$776,СВЦЭМ!$A$33:$A$776,$A35,СВЦЭМ!$B$33:$B$776,X$11)+'СЕТ СН'!$F$9+СВЦЭМ!$D$10+'СЕТ СН'!$F$6-'СЕТ СН'!$F$19</f>
        <v>810.30457199000011</v>
      </c>
      <c r="Y35" s="36">
        <f>SUMIFS(СВЦЭМ!$C$33:$C$776,СВЦЭМ!$A$33:$A$776,$A35,СВЦЭМ!$B$33:$B$776,Y$11)+'СЕТ СН'!$F$9+СВЦЭМ!$D$10+'СЕТ СН'!$F$6-'СЕТ СН'!$F$19</f>
        <v>849.38259231000006</v>
      </c>
    </row>
    <row r="36" spans="1:25" ht="15.75" x14ac:dyDescent="0.2">
      <c r="A36" s="35">
        <f t="shared" si="0"/>
        <v>44099</v>
      </c>
      <c r="B36" s="36">
        <f>SUMIFS(СВЦЭМ!$C$33:$C$776,СВЦЭМ!$A$33:$A$776,$A36,СВЦЭМ!$B$33:$B$776,B$11)+'СЕТ СН'!$F$9+СВЦЭМ!$D$10+'СЕТ СН'!$F$6-'СЕТ СН'!$F$19</f>
        <v>849.58356084000002</v>
      </c>
      <c r="C36" s="36">
        <f>SUMIFS(СВЦЭМ!$C$33:$C$776,СВЦЭМ!$A$33:$A$776,$A36,СВЦЭМ!$B$33:$B$776,C$11)+'СЕТ СН'!$F$9+СВЦЭМ!$D$10+'СЕТ СН'!$F$6-'СЕТ СН'!$F$19</f>
        <v>864.50278216000004</v>
      </c>
      <c r="D36" s="36">
        <f>SUMIFS(СВЦЭМ!$C$33:$C$776,СВЦЭМ!$A$33:$A$776,$A36,СВЦЭМ!$B$33:$B$776,D$11)+'СЕТ СН'!$F$9+СВЦЭМ!$D$10+'СЕТ СН'!$F$6-'СЕТ СН'!$F$19</f>
        <v>878.50653195000007</v>
      </c>
      <c r="E36" s="36">
        <f>SUMIFS(СВЦЭМ!$C$33:$C$776,СВЦЭМ!$A$33:$A$776,$A36,СВЦЭМ!$B$33:$B$776,E$11)+'СЕТ СН'!$F$9+СВЦЭМ!$D$10+'СЕТ СН'!$F$6-'СЕТ СН'!$F$19</f>
        <v>881.31156541000007</v>
      </c>
      <c r="F36" s="36">
        <f>SUMIFS(СВЦЭМ!$C$33:$C$776,СВЦЭМ!$A$33:$A$776,$A36,СВЦЭМ!$B$33:$B$776,F$11)+'СЕТ СН'!$F$9+СВЦЭМ!$D$10+'СЕТ СН'!$F$6-'СЕТ СН'!$F$19</f>
        <v>875.13775362000013</v>
      </c>
      <c r="G36" s="36">
        <f>SUMIFS(СВЦЭМ!$C$33:$C$776,СВЦЭМ!$A$33:$A$776,$A36,СВЦЭМ!$B$33:$B$776,G$11)+'СЕТ СН'!$F$9+СВЦЭМ!$D$10+'СЕТ СН'!$F$6-'СЕТ СН'!$F$19</f>
        <v>857.17360952000013</v>
      </c>
      <c r="H36" s="36">
        <f>SUMIFS(СВЦЭМ!$C$33:$C$776,СВЦЭМ!$A$33:$A$776,$A36,СВЦЭМ!$B$33:$B$776,H$11)+'СЕТ СН'!$F$9+СВЦЭМ!$D$10+'СЕТ СН'!$F$6-'СЕТ СН'!$F$19</f>
        <v>823.16039266000007</v>
      </c>
      <c r="I36" s="36">
        <f>SUMIFS(СВЦЭМ!$C$33:$C$776,СВЦЭМ!$A$33:$A$776,$A36,СВЦЭМ!$B$33:$B$776,I$11)+'СЕТ СН'!$F$9+СВЦЭМ!$D$10+'СЕТ СН'!$F$6-'СЕТ СН'!$F$19</f>
        <v>798.04410646000008</v>
      </c>
      <c r="J36" s="36">
        <f>SUMIFS(СВЦЭМ!$C$33:$C$776,СВЦЭМ!$A$33:$A$776,$A36,СВЦЭМ!$B$33:$B$776,J$11)+'СЕТ СН'!$F$9+СВЦЭМ!$D$10+'СЕТ СН'!$F$6-'СЕТ СН'!$F$19</f>
        <v>788.12403352000013</v>
      </c>
      <c r="K36" s="36">
        <f>SUMIFS(СВЦЭМ!$C$33:$C$776,СВЦЭМ!$A$33:$A$776,$A36,СВЦЭМ!$B$33:$B$776,K$11)+'СЕТ СН'!$F$9+СВЦЭМ!$D$10+'СЕТ СН'!$F$6-'СЕТ СН'!$F$19</f>
        <v>785.43220381000003</v>
      </c>
      <c r="L36" s="36">
        <f>SUMIFS(СВЦЭМ!$C$33:$C$776,СВЦЭМ!$A$33:$A$776,$A36,СВЦЭМ!$B$33:$B$776,L$11)+'СЕТ СН'!$F$9+СВЦЭМ!$D$10+'СЕТ СН'!$F$6-'СЕТ СН'!$F$19</f>
        <v>795.91755417000002</v>
      </c>
      <c r="M36" s="36">
        <f>SUMIFS(СВЦЭМ!$C$33:$C$776,СВЦЭМ!$A$33:$A$776,$A36,СВЦЭМ!$B$33:$B$776,M$11)+'СЕТ СН'!$F$9+СВЦЭМ!$D$10+'СЕТ СН'!$F$6-'СЕТ СН'!$F$19</f>
        <v>754.00879325000005</v>
      </c>
      <c r="N36" s="36">
        <f>SUMIFS(СВЦЭМ!$C$33:$C$776,СВЦЭМ!$A$33:$A$776,$A36,СВЦЭМ!$B$33:$B$776,N$11)+'СЕТ СН'!$F$9+СВЦЭМ!$D$10+'СЕТ СН'!$F$6-'СЕТ СН'!$F$19</f>
        <v>713.18237521000003</v>
      </c>
      <c r="O36" s="36">
        <f>SUMIFS(СВЦЭМ!$C$33:$C$776,СВЦЭМ!$A$33:$A$776,$A36,СВЦЭМ!$B$33:$B$776,O$11)+'СЕТ СН'!$F$9+СВЦЭМ!$D$10+'СЕТ СН'!$F$6-'СЕТ СН'!$F$19</f>
        <v>691.2143010100001</v>
      </c>
      <c r="P36" s="36">
        <f>SUMIFS(СВЦЭМ!$C$33:$C$776,СВЦЭМ!$A$33:$A$776,$A36,СВЦЭМ!$B$33:$B$776,P$11)+'СЕТ СН'!$F$9+СВЦЭМ!$D$10+'СЕТ СН'!$F$6-'СЕТ СН'!$F$19</f>
        <v>686.71274414000004</v>
      </c>
      <c r="Q36" s="36">
        <f>SUMIFS(СВЦЭМ!$C$33:$C$776,СВЦЭМ!$A$33:$A$776,$A36,СВЦЭМ!$B$33:$B$776,Q$11)+'СЕТ СН'!$F$9+СВЦЭМ!$D$10+'СЕТ СН'!$F$6-'СЕТ СН'!$F$19</f>
        <v>683.59217388000002</v>
      </c>
      <c r="R36" s="36">
        <f>SUMIFS(СВЦЭМ!$C$33:$C$776,СВЦЭМ!$A$33:$A$776,$A36,СВЦЭМ!$B$33:$B$776,R$11)+'СЕТ СН'!$F$9+СВЦЭМ!$D$10+'СЕТ СН'!$F$6-'СЕТ СН'!$F$19</f>
        <v>684.26960024000005</v>
      </c>
      <c r="S36" s="36">
        <f>SUMIFS(СВЦЭМ!$C$33:$C$776,СВЦЭМ!$A$33:$A$776,$A36,СВЦЭМ!$B$33:$B$776,S$11)+'СЕТ СН'!$F$9+СВЦЭМ!$D$10+'СЕТ СН'!$F$6-'СЕТ СН'!$F$19</f>
        <v>686.80274829000007</v>
      </c>
      <c r="T36" s="36">
        <f>SUMIFS(СВЦЭМ!$C$33:$C$776,СВЦЭМ!$A$33:$A$776,$A36,СВЦЭМ!$B$33:$B$776,T$11)+'СЕТ СН'!$F$9+СВЦЭМ!$D$10+'СЕТ СН'!$F$6-'СЕТ СН'!$F$19</f>
        <v>677.12313494000011</v>
      </c>
      <c r="U36" s="36">
        <f>SUMIFS(СВЦЭМ!$C$33:$C$776,СВЦЭМ!$A$33:$A$776,$A36,СВЦЭМ!$B$33:$B$776,U$11)+'СЕТ СН'!$F$9+СВЦЭМ!$D$10+'СЕТ СН'!$F$6-'СЕТ СН'!$F$19</f>
        <v>690.20483853000007</v>
      </c>
      <c r="V36" s="36">
        <f>SUMIFS(СВЦЭМ!$C$33:$C$776,СВЦЭМ!$A$33:$A$776,$A36,СВЦЭМ!$B$33:$B$776,V$11)+'СЕТ СН'!$F$9+СВЦЭМ!$D$10+'СЕТ СН'!$F$6-'СЕТ СН'!$F$19</f>
        <v>703.17195412000012</v>
      </c>
      <c r="W36" s="36">
        <f>SUMIFS(СВЦЭМ!$C$33:$C$776,СВЦЭМ!$A$33:$A$776,$A36,СВЦЭМ!$B$33:$B$776,W$11)+'СЕТ СН'!$F$9+СВЦЭМ!$D$10+'СЕТ СН'!$F$6-'СЕТ СН'!$F$19</f>
        <v>689.79878799000005</v>
      </c>
      <c r="X36" s="36">
        <f>SUMIFS(СВЦЭМ!$C$33:$C$776,СВЦЭМ!$A$33:$A$776,$A36,СВЦЭМ!$B$33:$B$776,X$11)+'СЕТ СН'!$F$9+СВЦЭМ!$D$10+'СЕТ СН'!$F$6-'СЕТ СН'!$F$19</f>
        <v>719.12046043000009</v>
      </c>
      <c r="Y36" s="36">
        <f>SUMIFS(СВЦЭМ!$C$33:$C$776,СВЦЭМ!$A$33:$A$776,$A36,СВЦЭМ!$B$33:$B$776,Y$11)+'СЕТ СН'!$F$9+СВЦЭМ!$D$10+'СЕТ СН'!$F$6-'СЕТ СН'!$F$19</f>
        <v>801.03921691000005</v>
      </c>
    </row>
    <row r="37" spans="1:25" ht="15.75" x14ac:dyDescent="0.2">
      <c r="A37" s="35">
        <f t="shared" si="0"/>
        <v>44100</v>
      </c>
      <c r="B37" s="36">
        <f>SUMIFS(СВЦЭМ!$C$33:$C$776,СВЦЭМ!$A$33:$A$776,$A37,СВЦЭМ!$B$33:$B$776,B$11)+'СЕТ СН'!$F$9+СВЦЭМ!$D$10+'СЕТ СН'!$F$6-'СЕТ СН'!$F$19</f>
        <v>871.34740494000005</v>
      </c>
      <c r="C37" s="36">
        <f>SUMIFS(СВЦЭМ!$C$33:$C$776,СВЦЭМ!$A$33:$A$776,$A37,СВЦЭМ!$B$33:$B$776,C$11)+'СЕТ СН'!$F$9+СВЦЭМ!$D$10+'СЕТ СН'!$F$6-'СЕТ СН'!$F$19</f>
        <v>900.73052727000004</v>
      </c>
      <c r="D37" s="36">
        <f>SUMIFS(СВЦЭМ!$C$33:$C$776,СВЦЭМ!$A$33:$A$776,$A37,СВЦЭМ!$B$33:$B$776,D$11)+'СЕТ СН'!$F$9+СВЦЭМ!$D$10+'СЕТ СН'!$F$6-'СЕТ СН'!$F$19</f>
        <v>916.18557550000003</v>
      </c>
      <c r="E37" s="36">
        <f>SUMIFS(СВЦЭМ!$C$33:$C$776,СВЦЭМ!$A$33:$A$776,$A37,СВЦЭМ!$B$33:$B$776,E$11)+'СЕТ СН'!$F$9+СВЦЭМ!$D$10+'СЕТ СН'!$F$6-'СЕТ СН'!$F$19</f>
        <v>929.92825500000004</v>
      </c>
      <c r="F37" s="36">
        <f>SUMIFS(СВЦЭМ!$C$33:$C$776,СВЦЭМ!$A$33:$A$776,$A37,СВЦЭМ!$B$33:$B$776,F$11)+'СЕТ СН'!$F$9+СВЦЭМ!$D$10+'СЕТ СН'!$F$6-'СЕТ СН'!$F$19</f>
        <v>934.85142686000006</v>
      </c>
      <c r="G37" s="36">
        <f>SUMIFS(СВЦЭМ!$C$33:$C$776,СВЦЭМ!$A$33:$A$776,$A37,СВЦЭМ!$B$33:$B$776,G$11)+'СЕТ СН'!$F$9+СВЦЭМ!$D$10+'СЕТ СН'!$F$6-'СЕТ СН'!$F$19</f>
        <v>924.22573303000001</v>
      </c>
      <c r="H37" s="36">
        <f>SUMIFS(СВЦЭМ!$C$33:$C$776,СВЦЭМ!$A$33:$A$776,$A37,СВЦЭМ!$B$33:$B$776,H$11)+'СЕТ СН'!$F$9+СВЦЭМ!$D$10+'СЕТ СН'!$F$6-'СЕТ СН'!$F$19</f>
        <v>900.42424371000004</v>
      </c>
      <c r="I37" s="36">
        <f>SUMIFS(СВЦЭМ!$C$33:$C$776,СВЦЭМ!$A$33:$A$776,$A37,СВЦЭМ!$B$33:$B$776,I$11)+'СЕТ СН'!$F$9+СВЦЭМ!$D$10+'СЕТ СН'!$F$6-'СЕТ СН'!$F$19</f>
        <v>860.03475528000013</v>
      </c>
      <c r="J37" s="36">
        <f>SUMIFS(СВЦЭМ!$C$33:$C$776,СВЦЭМ!$A$33:$A$776,$A37,СВЦЭМ!$B$33:$B$776,J$11)+'СЕТ СН'!$F$9+СВЦЭМ!$D$10+'СЕТ СН'!$F$6-'СЕТ СН'!$F$19</f>
        <v>822.39448381000011</v>
      </c>
      <c r="K37" s="36">
        <f>SUMIFS(СВЦЭМ!$C$33:$C$776,СВЦЭМ!$A$33:$A$776,$A37,СВЦЭМ!$B$33:$B$776,K$11)+'СЕТ СН'!$F$9+СВЦЭМ!$D$10+'СЕТ СН'!$F$6-'СЕТ СН'!$F$19</f>
        <v>799.49308715000006</v>
      </c>
      <c r="L37" s="36">
        <f>SUMIFS(СВЦЭМ!$C$33:$C$776,СВЦЭМ!$A$33:$A$776,$A37,СВЦЭМ!$B$33:$B$776,L$11)+'СЕТ СН'!$F$9+СВЦЭМ!$D$10+'СЕТ СН'!$F$6-'СЕТ СН'!$F$19</f>
        <v>789.63400969000008</v>
      </c>
      <c r="M37" s="36">
        <f>SUMIFS(СВЦЭМ!$C$33:$C$776,СВЦЭМ!$A$33:$A$776,$A37,СВЦЭМ!$B$33:$B$776,M$11)+'СЕТ СН'!$F$9+СВЦЭМ!$D$10+'СЕТ СН'!$F$6-'СЕТ СН'!$F$19</f>
        <v>746.82190486000002</v>
      </c>
      <c r="N37" s="36">
        <f>SUMIFS(СВЦЭМ!$C$33:$C$776,СВЦЭМ!$A$33:$A$776,$A37,СВЦЭМ!$B$33:$B$776,N$11)+'СЕТ СН'!$F$9+СВЦЭМ!$D$10+'СЕТ СН'!$F$6-'СЕТ СН'!$F$19</f>
        <v>712.74104359000012</v>
      </c>
      <c r="O37" s="36">
        <f>SUMIFS(СВЦЭМ!$C$33:$C$776,СВЦЭМ!$A$33:$A$776,$A37,СВЦЭМ!$B$33:$B$776,O$11)+'СЕТ СН'!$F$9+СВЦЭМ!$D$10+'СЕТ СН'!$F$6-'СЕТ СН'!$F$19</f>
        <v>696.14062198000011</v>
      </c>
      <c r="P37" s="36">
        <f>SUMIFS(СВЦЭМ!$C$33:$C$776,СВЦЭМ!$A$33:$A$776,$A37,СВЦЭМ!$B$33:$B$776,P$11)+'СЕТ СН'!$F$9+СВЦЭМ!$D$10+'СЕТ СН'!$F$6-'СЕТ СН'!$F$19</f>
        <v>695.02986266000005</v>
      </c>
      <c r="Q37" s="36">
        <f>SUMIFS(СВЦЭМ!$C$33:$C$776,СВЦЭМ!$A$33:$A$776,$A37,СВЦЭМ!$B$33:$B$776,Q$11)+'СЕТ СН'!$F$9+СВЦЭМ!$D$10+'СЕТ СН'!$F$6-'СЕТ СН'!$F$19</f>
        <v>694.64597217000005</v>
      </c>
      <c r="R37" s="36">
        <f>SUMIFS(СВЦЭМ!$C$33:$C$776,СВЦЭМ!$A$33:$A$776,$A37,СВЦЭМ!$B$33:$B$776,R$11)+'СЕТ СН'!$F$9+СВЦЭМ!$D$10+'СЕТ СН'!$F$6-'СЕТ СН'!$F$19</f>
        <v>688.97478087000002</v>
      </c>
      <c r="S37" s="36">
        <f>SUMIFS(СВЦЭМ!$C$33:$C$776,СВЦЭМ!$A$33:$A$776,$A37,СВЦЭМ!$B$33:$B$776,S$11)+'СЕТ СН'!$F$9+СВЦЭМ!$D$10+'СЕТ СН'!$F$6-'СЕТ СН'!$F$19</f>
        <v>688.93289569000012</v>
      </c>
      <c r="T37" s="36">
        <f>SUMIFS(СВЦЭМ!$C$33:$C$776,СВЦЭМ!$A$33:$A$776,$A37,СВЦЭМ!$B$33:$B$776,T$11)+'СЕТ СН'!$F$9+СВЦЭМ!$D$10+'СЕТ СН'!$F$6-'СЕТ СН'!$F$19</f>
        <v>684.26532878000012</v>
      </c>
      <c r="U37" s="36">
        <f>SUMIFS(СВЦЭМ!$C$33:$C$776,СВЦЭМ!$A$33:$A$776,$A37,СВЦЭМ!$B$33:$B$776,U$11)+'СЕТ СН'!$F$9+СВЦЭМ!$D$10+'СЕТ СН'!$F$6-'СЕТ СН'!$F$19</f>
        <v>701.1331044100001</v>
      </c>
      <c r="V37" s="36">
        <f>SUMIFS(СВЦЭМ!$C$33:$C$776,СВЦЭМ!$A$33:$A$776,$A37,СВЦЭМ!$B$33:$B$776,V$11)+'СЕТ СН'!$F$9+СВЦЭМ!$D$10+'СЕТ СН'!$F$6-'СЕТ СН'!$F$19</f>
        <v>703.29015989000004</v>
      </c>
      <c r="W37" s="36">
        <f>SUMIFS(СВЦЭМ!$C$33:$C$776,СВЦЭМ!$A$33:$A$776,$A37,СВЦЭМ!$B$33:$B$776,W$11)+'СЕТ СН'!$F$9+СВЦЭМ!$D$10+'СЕТ СН'!$F$6-'СЕТ СН'!$F$19</f>
        <v>682.2840676400001</v>
      </c>
      <c r="X37" s="36">
        <f>SUMIFS(СВЦЭМ!$C$33:$C$776,СВЦЭМ!$A$33:$A$776,$A37,СВЦЭМ!$B$33:$B$776,X$11)+'СЕТ СН'!$F$9+СВЦЭМ!$D$10+'СЕТ СН'!$F$6-'СЕТ СН'!$F$19</f>
        <v>711.15022031000012</v>
      </c>
      <c r="Y37" s="36">
        <f>SUMIFS(СВЦЭМ!$C$33:$C$776,СВЦЭМ!$A$33:$A$776,$A37,СВЦЭМ!$B$33:$B$776,Y$11)+'СЕТ СН'!$F$9+СВЦЭМ!$D$10+'СЕТ СН'!$F$6-'СЕТ СН'!$F$19</f>
        <v>796.59113330000002</v>
      </c>
    </row>
    <row r="38" spans="1:25" ht="15.75" x14ac:dyDescent="0.2">
      <c r="A38" s="35">
        <f t="shared" si="0"/>
        <v>44101</v>
      </c>
      <c r="B38" s="36">
        <f>SUMIFS(СВЦЭМ!$C$33:$C$776,СВЦЭМ!$A$33:$A$776,$A38,СВЦЭМ!$B$33:$B$776,B$11)+'СЕТ СН'!$F$9+СВЦЭМ!$D$10+'СЕТ СН'!$F$6-'СЕТ СН'!$F$19</f>
        <v>853.83248560000004</v>
      </c>
      <c r="C38" s="36">
        <f>SUMIFS(СВЦЭМ!$C$33:$C$776,СВЦЭМ!$A$33:$A$776,$A38,СВЦЭМ!$B$33:$B$776,C$11)+'СЕТ СН'!$F$9+СВЦЭМ!$D$10+'СЕТ СН'!$F$6-'СЕТ СН'!$F$19</f>
        <v>876.84108886000013</v>
      </c>
      <c r="D38" s="36">
        <f>SUMIFS(СВЦЭМ!$C$33:$C$776,СВЦЭМ!$A$33:$A$776,$A38,СВЦЭМ!$B$33:$B$776,D$11)+'СЕТ СН'!$F$9+СВЦЭМ!$D$10+'СЕТ СН'!$F$6-'СЕТ СН'!$F$19</f>
        <v>899.52934534000008</v>
      </c>
      <c r="E38" s="36">
        <f>SUMIFS(СВЦЭМ!$C$33:$C$776,СВЦЭМ!$A$33:$A$776,$A38,СВЦЭМ!$B$33:$B$776,E$11)+'СЕТ СН'!$F$9+СВЦЭМ!$D$10+'СЕТ СН'!$F$6-'СЕТ СН'!$F$19</f>
        <v>910.10531517000004</v>
      </c>
      <c r="F38" s="36">
        <f>SUMIFS(СВЦЭМ!$C$33:$C$776,СВЦЭМ!$A$33:$A$776,$A38,СВЦЭМ!$B$33:$B$776,F$11)+'СЕТ СН'!$F$9+СВЦЭМ!$D$10+'СЕТ СН'!$F$6-'СЕТ СН'!$F$19</f>
        <v>913.04257166000002</v>
      </c>
      <c r="G38" s="36">
        <f>SUMIFS(СВЦЭМ!$C$33:$C$776,СВЦЭМ!$A$33:$A$776,$A38,СВЦЭМ!$B$33:$B$776,G$11)+'СЕТ СН'!$F$9+СВЦЭМ!$D$10+'СЕТ СН'!$F$6-'СЕТ СН'!$F$19</f>
        <v>908.12736005000011</v>
      </c>
      <c r="H38" s="36">
        <f>SUMIFS(СВЦЭМ!$C$33:$C$776,СВЦЭМ!$A$33:$A$776,$A38,СВЦЭМ!$B$33:$B$776,H$11)+'СЕТ СН'!$F$9+СВЦЭМ!$D$10+'СЕТ СН'!$F$6-'СЕТ СН'!$F$19</f>
        <v>889.64218738000011</v>
      </c>
      <c r="I38" s="36">
        <f>SUMIFS(СВЦЭМ!$C$33:$C$776,СВЦЭМ!$A$33:$A$776,$A38,СВЦЭМ!$B$33:$B$776,I$11)+'СЕТ СН'!$F$9+СВЦЭМ!$D$10+'СЕТ СН'!$F$6-'СЕТ СН'!$F$19</f>
        <v>861.69802819000006</v>
      </c>
      <c r="J38" s="36">
        <f>SUMIFS(СВЦЭМ!$C$33:$C$776,СВЦЭМ!$A$33:$A$776,$A38,СВЦЭМ!$B$33:$B$776,J$11)+'СЕТ СН'!$F$9+СВЦЭМ!$D$10+'СЕТ СН'!$F$6-'СЕТ СН'!$F$19</f>
        <v>822.05598700000007</v>
      </c>
      <c r="K38" s="36">
        <f>SUMIFS(СВЦЭМ!$C$33:$C$776,СВЦЭМ!$A$33:$A$776,$A38,СВЦЭМ!$B$33:$B$776,K$11)+'СЕТ СН'!$F$9+СВЦЭМ!$D$10+'СЕТ СН'!$F$6-'СЕТ СН'!$F$19</f>
        <v>788.66368332000002</v>
      </c>
      <c r="L38" s="36">
        <f>SUMIFS(СВЦЭМ!$C$33:$C$776,СВЦЭМ!$A$33:$A$776,$A38,СВЦЭМ!$B$33:$B$776,L$11)+'СЕТ СН'!$F$9+СВЦЭМ!$D$10+'СЕТ СН'!$F$6-'СЕТ СН'!$F$19</f>
        <v>772.25919541000007</v>
      </c>
      <c r="M38" s="36">
        <f>SUMIFS(СВЦЭМ!$C$33:$C$776,СВЦЭМ!$A$33:$A$776,$A38,СВЦЭМ!$B$33:$B$776,M$11)+'СЕТ СН'!$F$9+СВЦЭМ!$D$10+'СЕТ СН'!$F$6-'СЕТ СН'!$F$19</f>
        <v>729.22705339000004</v>
      </c>
      <c r="N38" s="36">
        <f>SUMIFS(СВЦЭМ!$C$33:$C$776,СВЦЭМ!$A$33:$A$776,$A38,СВЦЭМ!$B$33:$B$776,N$11)+'СЕТ СН'!$F$9+СВЦЭМ!$D$10+'СЕТ СН'!$F$6-'СЕТ СН'!$F$19</f>
        <v>685.65198444000009</v>
      </c>
      <c r="O38" s="36">
        <f>SUMIFS(СВЦЭМ!$C$33:$C$776,СВЦЭМ!$A$33:$A$776,$A38,СВЦЭМ!$B$33:$B$776,O$11)+'СЕТ СН'!$F$9+СВЦЭМ!$D$10+'СЕТ СН'!$F$6-'СЕТ СН'!$F$19</f>
        <v>669.01070274000006</v>
      </c>
      <c r="P38" s="36">
        <f>SUMIFS(СВЦЭМ!$C$33:$C$776,СВЦЭМ!$A$33:$A$776,$A38,СВЦЭМ!$B$33:$B$776,P$11)+'СЕТ СН'!$F$9+СВЦЭМ!$D$10+'СЕТ СН'!$F$6-'СЕТ СН'!$F$19</f>
        <v>670.19042116000003</v>
      </c>
      <c r="Q38" s="36">
        <f>SUMIFS(СВЦЭМ!$C$33:$C$776,СВЦЭМ!$A$33:$A$776,$A38,СВЦЭМ!$B$33:$B$776,Q$11)+'СЕТ СН'!$F$9+СВЦЭМ!$D$10+'СЕТ СН'!$F$6-'СЕТ СН'!$F$19</f>
        <v>671.84685790000003</v>
      </c>
      <c r="R38" s="36">
        <f>SUMIFS(СВЦЭМ!$C$33:$C$776,СВЦЭМ!$A$33:$A$776,$A38,СВЦЭМ!$B$33:$B$776,R$11)+'СЕТ СН'!$F$9+СВЦЭМ!$D$10+'СЕТ СН'!$F$6-'СЕТ СН'!$F$19</f>
        <v>671.6953874300001</v>
      </c>
      <c r="S38" s="36">
        <f>SUMIFS(СВЦЭМ!$C$33:$C$776,СВЦЭМ!$A$33:$A$776,$A38,СВЦЭМ!$B$33:$B$776,S$11)+'СЕТ СН'!$F$9+СВЦЭМ!$D$10+'СЕТ СН'!$F$6-'СЕТ СН'!$F$19</f>
        <v>666.72103488000005</v>
      </c>
      <c r="T38" s="36">
        <f>SUMIFS(СВЦЭМ!$C$33:$C$776,СВЦЭМ!$A$33:$A$776,$A38,СВЦЭМ!$B$33:$B$776,T$11)+'СЕТ СН'!$F$9+СВЦЭМ!$D$10+'СЕТ СН'!$F$6-'СЕТ СН'!$F$19</f>
        <v>670.33344720000002</v>
      </c>
      <c r="U38" s="36">
        <f>SUMIFS(СВЦЭМ!$C$33:$C$776,СВЦЭМ!$A$33:$A$776,$A38,СВЦЭМ!$B$33:$B$776,U$11)+'СЕТ СН'!$F$9+СВЦЭМ!$D$10+'СЕТ СН'!$F$6-'СЕТ СН'!$F$19</f>
        <v>704.24372961000006</v>
      </c>
      <c r="V38" s="36">
        <f>SUMIFS(СВЦЭМ!$C$33:$C$776,СВЦЭМ!$A$33:$A$776,$A38,СВЦЭМ!$B$33:$B$776,V$11)+'СЕТ СН'!$F$9+СВЦЭМ!$D$10+'СЕТ СН'!$F$6-'СЕТ СН'!$F$19</f>
        <v>711.4290099000001</v>
      </c>
      <c r="W38" s="36">
        <f>SUMIFS(СВЦЭМ!$C$33:$C$776,СВЦЭМ!$A$33:$A$776,$A38,СВЦЭМ!$B$33:$B$776,W$11)+'СЕТ СН'!$F$9+СВЦЭМ!$D$10+'СЕТ СН'!$F$6-'СЕТ СН'!$F$19</f>
        <v>693.83352844000012</v>
      </c>
      <c r="X38" s="36">
        <f>SUMIFS(СВЦЭМ!$C$33:$C$776,СВЦЭМ!$A$33:$A$776,$A38,СВЦЭМ!$B$33:$B$776,X$11)+'СЕТ СН'!$F$9+СВЦЭМ!$D$10+'СЕТ СН'!$F$6-'СЕТ СН'!$F$19</f>
        <v>678.80565849000004</v>
      </c>
      <c r="Y38" s="36">
        <f>SUMIFS(СВЦЭМ!$C$33:$C$776,СВЦЭМ!$A$33:$A$776,$A38,СВЦЭМ!$B$33:$B$776,Y$11)+'СЕТ СН'!$F$9+СВЦЭМ!$D$10+'СЕТ СН'!$F$6-'СЕТ СН'!$F$19</f>
        <v>772.03369981000003</v>
      </c>
    </row>
    <row r="39" spans="1:25" ht="15.75" x14ac:dyDescent="0.2">
      <c r="A39" s="35">
        <f t="shared" si="0"/>
        <v>44102</v>
      </c>
      <c r="B39" s="36">
        <f>SUMIFS(СВЦЭМ!$C$33:$C$776,СВЦЭМ!$A$33:$A$776,$A39,СВЦЭМ!$B$33:$B$776,B$11)+'СЕТ СН'!$F$9+СВЦЭМ!$D$10+'СЕТ СН'!$F$6-'СЕТ СН'!$F$19</f>
        <v>843.97922138000013</v>
      </c>
      <c r="C39" s="36">
        <f>SUMIFS(СВЦЭМ!$C$33:$C$776,СВЦЭМ!$A$33:$A$776,$A39,СВЦЭМ!$B$33:$B$776,C$11)+'СЕТ СН'!$F$9+СВЦЭМ!$D$10+'СЕТ СН'!$F$6-'СЕТ СН'!$F$19</f>
        <v>863.12370046000012</v>
      </c>
      <c r="D39" s="36">
        <f>SUMIFS(СВЦЭМ!$C$33:$C$776,СВЦЭМ!$A$33:$A$776,$A39,СВЦЭМ!$B$33:$B$776,D$11)+'СЕТ СН'!$F$9+СВЦЭМ!$D$10+'СЕТ СН'!$F$6-'СЕТ СН'!$F$19</f>
        <v>873.08200475000012</v>
      </c>
      <c r="E39" s="36">
        <f>SUMIFS(СВЦЭМ!$C$33:$C$776,СВЦЭМ!$A$33:$A$776,$A39,СВЦЭМ!$B$33:$B$776,E$11)+'СЕТ СН'!$F$9+СВЦЭМ!$D$10+'СЕТ СН'!$F$6-'СЕТ СН'!$F$19</f>
        <v>883.83242901000006</v>
      </c>
      <c r="F39" s="36">
        <f>SUMIFS(СВЦЭМ!$C$33:$C$776,СВЦЭМ!$A$33:$A$776,$A39,СВЦЭМ!$B$33:$B$776,F$11)+'СЕТ СН'!$F$9+СВЦЭМ!$D$10+'СЕТ СН'!$F$6-'СЕТ СН'!$F$19</f>
        <v>889.78407758000003</v>
      </c>
      <c r="G39" s="36">
        <f>SUMIFS(СВЦЭМ!$C$33:$C$776,СВЦЭМ!$A$33:$A$776,$A39,СВЦЭМ!$B$33:$B$776,G$11)+'СЕТ СН'!$F$9+СВЦЭМ!$D$10+'СЕТ СН'!$F$6-'СЕТ СН'!$F$19</f>
        <v>876.49526069000012</v>
      </c>
      <c r="H39" s="36">
        <f>SUMIFS(СВЦЭМ!$C$33:$C$776,СВЦЭМ!$A$33:$A$776,$A39,СВЦЭМ!$B$33:$B$776,H$11)+'СЕТ СН'!$F$9+СВЦЭМ!$D$10+'СЕТ СН'!$F$6-'СЕТ СН'!$F$19</f>
        <v>834.26022065000006</v>
      </c>
      <c r="I39" s="36">
        <f>SUMIFS(СВЦЭМ!$C$33:$C$776,СВЦЭМ!$A$33:$A$776,$A39,СВЦЭМ!$B$33:$B$776,I$11)+'СЕТ СН'!$F$9+СВЦЭМ!$D$10+'СЕТ СН'!$F$6-'СЕТ СН'!$F$19</f>
        <v>817.58481790000008</v>
      </c>
      <c r="J39" s="36">
        <f>SUMIFS(СВЦЭМ!$C$33:$C$776,СВЦЭМ!$A$33:$A$776,$A39,СВЦЭМ!$B$33:$B$776,J$11)+'СЕТ СН'!$F$9+СВЦЭМ!$D$10+'СЕТ СН'!$F$6-'СЕТ СН'!$F$19</f>
        <v>781.11882613000012</v>
      </c>
      <c r="K39" s="36">
        <f>SUMIFS(СВЦЭМ!$C$33:$C$776,СВЦЭМ!$A$33:$A$776,$A39,СВЦЭМ!$B$33:$B$776,K$11)+'СЕТ СН'!$F$9+СВЦЭМ!$D$10+'СЕТ СН'!$F$6-'СЕТ СН'!$F$19</f>
        <v>766.00019702000009</v>
      </c>
      <c r="L39" s="36">
        <f>SUMIFS(СВЦЭМ!$C$33:$C$776,СВЦЭМ!$A$33:$A$776,$A39,СВЦЭМ!$B$33:$B$776,L$11)+'СЕТ СН'!$F$9+СВЦЭМ!$D$10+'СЕТ СН'!$F$6-'СЕТ СН'!$F$19</f>
        <v>767.8572807700001</v>
      </c>
      <c r="M39" s="36">
        <f>SUMIFS(СВЦЭМ!$C$33:$C$776,СВЦЭМ!$A$33:$A$776,$A39,СВЦЭМ!$B$33:$B$776,M$11)+'СЕТ СН'!$F$9+СВЦЭМ!$D$10+'СЕТ СН'!$F$6-'СЕТ СН'!$F$19</f>
        <v>726.37310620000005</v>
      </c>
      <c r="N39" s="36">
        <f>SUMIFS(СВЦЭМ!$C$33:$C$776,СВЦЭМ!$A$33:$A$776,$A39,СВЦЭМ!$B$33:$B$776,N$11)+'СЕТ СН'!$F$9+СВЦЭМ!$D$10+'СЕТ СН'!$F$6-'СЕТ СН'!$F$19</f>
        <v>678.9361022600001</v>
      </c>
      <c r="O39" s="36">
        <f>SUMIFS(СВЦЭМ!$C$33:$C$776,СВЦЭМ!$A$33:$A$776,$A39,СВЦЭМ!$B$33:$B$776,O$11)+'СЕТ СН'!$F$9+СВЦЭМ!$D$10+'СЕТ СН'!$F$6-'СЕТ СН'!$F$19</f>
        <v>662.3017550400001</v>
      </c>
      <c r="P39" s="36">
        <f>SUMIFS(СВЦЭМ!$C$33:$C$776,СВЦЭМ!$A$33:$A$776,$A39,СВЦЭМ!$B$33:$B$776,P$11)+'СЕТ СН'!$F$9+СВЦЭМ!$D$10+'СЕТ СН'!$F$6-'СЕТ СН'!$F$19</f>
        <v>655.33826580000004</v>
      </c>
      <c r="Q39" s="36">
        <f>SUMIFS(СВЦЭМ!$C$33:$C$776,СВЦЭМ!$A$33:$A$776,$A39,СВЦЭМ!$B$33:$B$776,Q$11)+'СЕТ СН'!$F$9+СВЦЭМ!$D$10+'СЕТ СН'!$F$6-'СЕТ СН'!$F$19</f>
        <v>655.24513990000003</v>
      </c>
      <c r="R39" s="36">
        <f>SUMIFS(СВЦЭМ!$C$33:$C$776,СВЦЭМ!$A$33:$A$776,$A39,СВЦЭМ!$B$33:$B$776,R$11)+'СЕТ СН'!$F$9+СВЦЭМ!$D$10+'СЕТ СН'!$F$6-'СЕТ СН'!$F$19</f>
        <v>645.70031715000005</v>
      </c>
      <c r="S39" s="36">
        <f>SUMIFS(СВЦЭМ!$C$33:$C$776,СВЦЭМ!$A$33:$A$776,$A39,СВЦЭМ!$B$33:$B$776,S$11)+'СЕТ СН'!$F$9+СВЦЭМ!$D$10+'СЕТ СН'!$F$6-'СЕТ СН'!$F$19</f>
        <v>664.19583202000013</v>
      </c>
      <c r="T39" s="36">
        <f>SUMIFS(СВЦЭМ!$C$33:$C$776,СВЦЭМ!$A$33:$A$776,$A39,СВЦЭМ!$B$33:$B$776,T$11)+'СЕТ СН'!$F$9+СВЦЭМ!$D$10+'СЕТ СН'!$F$6-'СЕТ СН'!$F$19</f>
        <v>678.79436725000005</v>
      </c>
      <c r="U39" s="36">
        <f>SUMIFS(СВЦЭМ!$C$33:$C$776,СВЦЭМ!$A$33:$A$776,$A39,СВЦЭМ!$B$33:$B$776,U$11)+'СЕТ СН'!$F$9+СВЦЭМ!$D$10+'СЕТ СН'!$F$6-'СЕТ СН'!$F$19</f>
        <v>704.53661407000004</v>
      </c>
      <c r="V39" s="36">
        <f>SUMIFS(СВЦЭМ!$C$33:$C$776,СВЦЭМ!$A$33:$A$776,$A39,СВЦЭМ!$B$33:$B$776,V$11)+'СЕТ СН'!$F$9+СВЦЭМ!$D$10+'СЕТ СН'!$F$6-'СЕТ СН'!$F$19</f>
        <v>694.53619002000005</v>
      </c>
      <c r="W39" s="36">
        <f>SUMIFS(СВЦЭМ!$C$33:$C$776,СВЦЭМ!$A$33:$A$776,$A39,СВЦЭМ!$B$33:$B$776,W$11)+'СЕТ СН'!$F$9+СВЦЭМ!$D$10+'СЕТ СН'!$F$6-'СЕТ СН'!$F$19</f>
        <v>677.56449958000007</v>
      </c>
      <c r="X39" s="36">
        <f>SUMIFS(СВЦЭМ!$C$33:$C$776,СВЦЭМ!$A$33:$A$776,$A39,СВЦЭМ!$B$33:$B$776,X$11)+'СЕТ СН'!$F$9+СВЦЭМ!$D$10+'СЕТ СН'!$F$6-'СЕТ СН'!$F$19</f>
        <v>682.25895421000007</v>
      </c>
      <c r="Y39" s="36">
        <f>SUMIFS(СВЦЭМ!$C$33:$C$776,СВЦЭМ!$A$33:$A$776,$A39,СВЦЭМ!$B$33:$B$776,Y$11)+'СЕТ СН'!$F$9+СВЦЭМ!$D$10+'СЕТ СН'!$F$6-'СЕТ СН'!$F$19</f>
        <v>760.23529384000005</v>
      </c>
    </row>
    <row r="40" spans="1:25" ht="15.75" x14ac:dyDescent="0.2">
      <c r="A40" s="35">
        <f t="shared" si="0"/>
        <v>44103</v>
      </c>
      <c r="B40" s="36">
        <f>SUMIFS(СВЦЭМ!$C$33:$C$776,СВЦЭМ!$A$33:$A$776,$A40,СВЦЭМ!$B$33:$B$776,B$11)+'СЕТ СН'!$F$9+СВЦЭМ!$D$10+'СЕТ СН'!$F$6-'СЕТ СН'!$F$19</f>
        <v>819.13362948000008</v>
      </c>
      <c r="C40" s="36">
        <f>SUMIFS(СВЦЭМ!$C$33:$C$776,СВЦЭМ!$A$33:$A$776,$A40,СВЦЭМ!$B$33:$B$776,C$11)+'СЕТ СН'!$F$9+СВЦЭМ!$D$10+'СЕТ СН'!$F$6-'СЕТ СН'!$F$19</f>
        <v>849.4492303400001</v>
      </c>
      <c r="D40" s="36">
        <f>SUMIFS(СВЦЭМ!$C$33:$C$776,СВЦЭМ!$A$33:$A$776,$A40,СВЦЭМ!$B$33:$B$776,D$11)+'СЕТ СН'!$F$9+СВЦЭМ!$D$10+'СЕТ СН'!$F$6-'СЕТ СН'!$F$19</f>
        <v>866.14676474000009</v>
      </c>
      <c r="E40" s="36">
        <f>SUMIFS(СВЦЭМ!$C$33:$C$776,СВЦЭМ!$A$33:$A$776,$A40,СВЦЭМ!$B$33:$B$776,E$11)+'СЕТ СН'!$F$9+СВЦЭМ!$D$10+'СЕТ СН'!$F$6-'СЕТ СН'!$F$19</f>
        <v>885.10160071000007</v>
      </c>
      <c r="F40" s="36">
        <f>SUMIFS(СВЦЭМ!$C$33:$C$776,СВЦЭМ!$A$33:$A$776,$A40,СВЦЭМ!$B$33:$B$776,F$11)+'СЕТ СН'!$F$9+СВЦЭМ!$D$10+'СЕТ СН'!$F$6-'СЕТ СН'!$F$19</f>
        <v>886.44122235000009</v>
      </c>
      <c r="G40" s="36">
        <f>SUMIFS(СВЦЭМ!$C$33:$C$776,СВЦЭМ!$A$33:$A$776,$A40,СВЦЭМ!$B$33:$B$776,G$11)+'СЕТ СН'!$F$9+СВЦЭМ!$D$10+'СЕТ СН'!$F$6-'СЕТ СН'!$F$19</f>
        <v>869.52416801000004</v>
      </c>
      <c r="H40" s="36">
        <f>SUMIFS(СВЦЭМ!$C$33:$C$776,СВЦЭМ!$A$33:$A$776,$A40,СВЦЭМ!$B$33:$B$776,H$11)+'СЕТ СН'!$F$9+СВЦЭМ!$D$10+'СЕТ СН'!$F$6-'СЕТ СН'!$F$19</f>
        <v>825.75877686000013</v>
      </c>
      <c r="I40" s="36">
        <f>SUMIFS(СВЦЭМ!$C$33:$C$776,СВЦЭМ!$A$33:$A$776,$A40,СВЦЭМ!$B$33:$B$776,I$11)+'СЕТ СН'!$F$9+СВЦЭМ!$D$10+'СЕТ СН'!$F$6-'СЕТ СН'!$F$19</f>
        <v>769.85304188000009</v>
      </c>
      <c r="J40" s="36">
        <f>SUMIFS(СВЦЭМ!$C$33:$C$776,СВЦЭМ!$A$33:$A$776,$A40,СВЦЭМ!$B$33:$B$776,J$11)+'СЕТ СН'!$F$9+СВЦЭМ!$D$10+'СЕТ СН'!$F$6-'СЕТ СН'!$F$19</f>
        <v>740.5165255600001</v>
      </c>
      <c r="K40" s="36">
        <f>SUMIFS(СВЦЭМ!$C$33:$C$776,СВЦЭМ!$A$33:$A$776,$A40,СВЦЭМ!$B$33:$B$776,K$11)+'СЕТ СН'!$F$9+СВЦЭМ!$D$10+'СЕТ СН'!$F$6-'СЕТ СН'!$F$19</f>
        <v>730.69949277000012</v>
      </c>
      <c r="L40" s="36">
        <f>SUMIFS(СВЦЭМ!$C$33:$C$776,СВЦЭМ!$A$33:$A$776,$A40,СВЦЭМ!$B$33:$B$776,L$11)+'СЕТ СН'!$F$9+СВЦЭМ!$D$10+'СЕТ СН'!$F$6-'СЕТ СН'!$F$19</f>
        <v>768.03569873000004</v>
      </c>
      <c r="M40" s="36">
        <f>SUMIFS(СВЦЭМ!$C$33:$C$776,СВЦЭМ!$A$33:$A$776,$A40,СВЦЭМ!$B$33:$B$776,M$11)+'СЕТ СН'!$F$9+СВЦЭМ!$D$10+'СЕТ СН'!$F$6-'СЕТ СН'!$F$19</f>
        <v>749.56217904000005</v>
      </c>
      <c r="N40" s="36">
        <f>SUMIFS(СВЦЭМ!$C$33:$C$776,СВЦЭМ!$A$33:$A$776,$A40,СВЦЭМ!$B$33:$B$776,N$11)+'СЕТ СН'!$F$9+СВЦЭМ!$D$10+'СЕТ СН'!$F$6-'СЕТ СН'!$F$19</f>
        <v>722.7800412900001</v>
      </c>
      <c r="O40" s="36">
        <f>SUMIFS(СВЦЭМ!$C$33:$C$776,СВЦЭМ!$A$33:$A$776,$A40,СВЦЭМ!$B$33:$B$776,O$11)+'СЕТ СН'!$F$9+СВЦЭМ!$D$10+'СЕТ СН'!$F$6-'СЕТ СН'!$F$19</f>
        <v>734.64461116000007</v>
      </c>
      <c r="P40" s="36">
        <f>SUMIFS(СВЦЭМ!$C$33:$C$776,СВЦЭМ!$A$33:$A$776,$A40,СВЦЭМ!$B$33:$B$776,P$11)+'СЕТ СН'!$F$9+СВЦЭМ!$D$10+'СЕТ СН'!$F$6-'СЕТ СН'!$F$19</f>
        <v>722.51436821000004</v>
      </c>
      <c r="Q40" s="36">
        <f>SUMIFS(СВЦЭМ!$C$33:$C$776,СВЦЭМ!$A$33:$A$776,$A40,СВЦЭМ!$B$33:$B$776,Q$11)+'СЕТ СН'!$F$9+СВЦЭМ!$D$10+'СЕТ СН'!$F$6-'СЕТ СН'!$F$19</f>
        <v>702.65961508000009</v>
      </c>
      <c r="R40" s="36">
        <f>SUMIFS(СВЦЭМ!$C$33:$C$776,СВЦЭМ!$A$33:$A$776,$A40,СВЦЭМ!$B$33:$B$776,R$11)+'СЕТ СН'!$F$9+СВЦЭМ!$D$10+'СЕТ СН'!$F$6-'СЕТ СН'!$F$19</f>
        <v>803.42098338000005</v>
      </c>
      <c r="S40" s="36">
        <f>SUMIFS(СВЦЭМ!$C$33:$C$776,СВЦЭМ!$A$33:$A$776,$A40,СВЦЭМ!$B$33:$B$776,S$11)+'СЕТ СН'!$F$9+СВЦЭМ!$D$10+'СЕТ СН'!$F$6-'СЕТ СН'!$F$19</f>
        <v>750.14763882000011</v>
      </c>
      <c r="T40" s="36">
        <f>SUMIFS(СВЦЭМ!$C$33:$C$776,СВЦЭМ!$A$33:$A$776,$A40,СВЦЭМ!$B$33:$B$776,T$11)+'СЕТ СН'!$F$9+СВЦЭМ!$D$10+'СЕТ СН'!$F$6-'СЕТ СН'!$F$19</f>
        <v>709.07885534000002</v>
      </c>
      <c r="U40" s="36">
        <f>SUMIFS(СВЦЭМ!$C$33:$C$776,СВЦЭМ!$A$33:$A$776,$A40,СВЦЭМ!$B$33:$B$776,U$11)+'СЕТ СН'!$F$9+СВЦЭМ!$D$10+'СЕТ СН'!$F$6-'СЕТ СН'!$F$19</f>
        <v>733.97484144000009</v>
      </c>
      <c r="V40" s="36">
        <f>SUMIFS(СВЦЭМ!$C$33:$C$776,СВЦЭМ!$A$33:$A$776,$A40,СВЦЭМ!$B$33:$B$776,V$11)+'СЕТ СН'!$F$9+СВЦЭМ!$D$10+'СЕТ СН'!$F$6-'СЕТ СН'!$F$19</f>
        <v>725.05758139000011</v>
      </c>
      <c r="W40" s="36">
        <f>SUMIFS(СВЦЭМ!$C$33:$C$776,СВЦЭМ!$A$33:$A$776,$A40,СВЦЭМ!$B$33:$B$776,W$11)+'СЕТ СН'!$F$9+СВЦЭМ!$D$10+'СЕТ СН'!$F$6-'СЕТ СН'!$F$19</f>
        <v>710.14951755000004</v>
      </c>
      <c r="X40" s="36">
        <f>SUMIFS(СВЦЭМ!$C$33:$C$776,СВЦЭМ!$A$33:$A$776,$A40,СВЦЭМ!$B$33:$B$776,X$11)+'СЕТ СН'!$F$9+СВЦЭМ!$D$10+'СЕТ СН'!$F$6-'СЕТ СН'!$F$19</f>
        <v>682.28899121000006</v>
      </c>
      <c r="Y40" s="36">
        <f>SUMIFS(СВЦЭМ!$C$33:$C$776,СВЦЭМ!$A$33:$A$776,$A40,СВЦЭМ!$B$33:$B$776,Y$11)+'СЕТ СН'!$F$9+СВЦЭМ!$D$10+'СЕТ СН'!$F$6-'СЕТ СН'!$F$19</f>
        <v>717.97643891000007</v>
      </c>
    </row>
    <row r="41" spans="1:25" ht="15.75" x14ac:dyDescent="0.2">
      <c r="A41" s="35">
        <f t="shared" si="0"/>
        <v>44104</v>
      </c>
      <c r="B41" s="36">
        <f>SUMIFS(СВЦЭМ!$C$33:$C$776,СВЦЭМ!$A$33:$A$776,$A41,СВЦЭМ!$B$33:$B$776,B$11)+'СЕТ СН'!$F$9+СВЦЭМ!$D$10+'СЕТ СН'!$F$6-'СЕТ СН'!$F$19</f>
        <v>793.60680663000005</v>
      </c>
      <c r="C41" s="36">
        <f>SUMIFS(СВЦЭМ!$C$33:$C$776,СВЦЭМ!$A$33:$A$776,$A41,СВЦЭМ!$B$33:$B$776,C$11)+'СЕТ СН'!$F$9+СВЦЭМ!$D$10+'СЕТ СН'!$F$6-'СЕТ СН'!$F$19</f>
        <v>829.32104128000003</v>
      </c>
      <c r="D41" s="36">
        <f>SUMIFS(СВЦЭМ!$C$33:$C$776,СВЦЭМ!$A$33:$A$776,$A41,СВЦЭМ!$B$33:$B$776,D$11)+'СЕТ СН'!$F$9+СВЦЭМ!$D$10+'СЕТ СН'!$F$6-'СЕТ СН'!$F$19</f>
        <v>851.8921962500001</v>
      </c>
      <c r="E41" s="36">
        <f>SUMIFS(СВЦЭМ!$C$33:$C$776,СВЦЭМ!$A$33:$A$776,$A41,СВЦЭМ!$B$33:$B$776,E$11)+'СЕТ СН'!$F$9+СВЦЭМ!$D$10+'СЕТ СН'!$F$6-'СЕТ СН'!$F$19</f>
        <v>869.18233451000003</v>
      </c>
      <c r="F41" s="36">
        <f>SUMIFS(СВЦЭМ!$C$33:$C$776,СВЦЭМ!$A$33:$A$776,$A41,СВЦЭМ!$B$33:$B$776,F$11)+'СЕТ СН'!$F$9+СВЦЭМ!$D$10+'СЕТ СН'!$F$6-'СЕТ СН'!$F$19</f>
        <v>865.13028768000004</v>
      </c>
      <c r="G41" s="36">
        <f>SUMIFS(СВЦЭМ!$C$33:$C$776,СВЦЭМ!$A$33:$A$776,$A41,СВЦЭМ!$B$33:$B$776,G$11)+'СЕТ СН'!$F$9+СВЦЭМ!$D$10+'СЕТ СН'!$F$6-'СЕТ СН'!$F$19</f>
        <v>845.66872681000007</v>
      </c>
      <c r="H41" s="36">
        <f>SUMIFS(СВЦЭМ!$C$33:$C$776,СВЦЭМ!$A$33:$A$776,$A41,СВЦЭМ!$B$33:$B$776,H$11)+'СЕТ СН'!$F$9+СВЦЭМ!$D$10+'СЕТ СН'!$F$6-'СЕТ СН'!$F$19</f>
        <v>800.16615998000009</v>
      </c>
      <c r="I41" s="36">
        <f>SUMIFS(СВЦЭМ!$C$33:$C$776,СВЦЭМ!$A$33:$A$776,$A41,СВЦЭМ!$B$33:$B$776,I$11)+'СЕТ СН'!$F$9+СВЦЭМ!$D$10+'СЕТ СН'!$F$6-'СЕТ СН'!$F$19</f>
        <v>732.12247932000002</v>
      </c>
      <c r="J41" s="36">
        <f>SUMIFS(СВЦЭМ!$C$33:$C$776,СВЦЭМ!$A$33:$A$776,$A41,СВЦЭМ!$B$33:$B$776,J$11)+'СЕТ СН'!$F$9+СВЦЭМ!$D$10+'СЕТ СН'!$F$6-'СЕТ СН'!$F$19</f>
        <v>704.78419385000007</v>
      </c>
      <c r="K41" s="36">
        <f>SUMIFS(СВЦЭМ!$C$33:$C$776,СВЦЭМ!$A$33:$A$776,$A41,СВЦЭМ!$B$33:$B$776,K$11)+'СЕТ СН'!$F$9+СВЦЭМ!$D$10+'СЕТ СН'!$F$6-'СЕТ СН'!$F$19</f>
        <v>689.11958760000005</v>
      </c>
      <c r="L41" s="36">
        <f>SUMIFS(СВЦЭМ!$C$33:$C$776,СВЦЭМ!$A$33:$A$776,$A41,СВЦЭМ!$B$33:$B$776,L$11)+'СЕТ СН'!$F$9+СВЦЭМ!$D$10+'СЕТ СН'!$F$6-'СЕТ СН'!$F$19</f>
        <v>700.75410664000003</v>
      </c>
      <c r="M41" s="36">
        <f>SUMIFS(СВЦЭМ!$C$33:$C$776,СВЦЭМ!$A$33:$A$776,$A41,СВЦЭМ!$B$33:$B$776,M$11)+'СЕТ СН'!$F$9+СВЦЭМ!$D$10+'СЕТ СН'!$F$6-'СЕТ СН'!$F$19</f>
        <v>669.4278584000001</v>
      </c>
      <c r="N41" s="36">
        <f>SUMIFS(СВЦЭМ!$C$33:$C$776,СВЦЭМ!$A$33:$A$776,$A41,СВЦЭМ!$B$33:$B$776,N$11)+'СЕТ СН'!$F$9+СВЦЭМ!$D$10+'СЕТ СН'!$F$6-'СЕТ СН'!$F$19</f>
        <v>626.55342023000003</v>
      </c>
      <c r="O41" s="36">
        <f>SUMIFS(СВЦЭМ!$C$33:$C$776,СВЦЭМ!$A$33:$A$776,$A41,СВЦЭМ!$B$33:$B$776,O$11)+'СЕТ СН'!$F$9+СВЦЭМ!$D$10+'СЕТ СН'!$F$6-'СЕТ СН'!$F$19</f>
        <v>611.0598299400001</v>
      </c>
      <c r="P41" s="36">
        <f>SUMIFS(СВЦЭМ!$C$33:$C$776,СВЦЭМ!$A$33:$A$776,$A41,СВЦЭМ!$B$33:$B$776,P$11)+'СЕТ СН'!$F$9+СВЦЭМ!$D$10+'СЕТ СН'!$F$6-'СЕТ СН'!$F$19</f>
        <v>609.05156296000007</v>
      </c>
      <c r="Q41" s="36">
        <f>SUMIFS(СВЦЭМ!$C$33:$C$776,СВЦЭМ!$A$33:$A$776,$A41,СВЦЭМ!$B$33:$B$776,Q$11)+'СЕТ СН'!$F$9+СВЦЭМ!$D$10+'СЕТ СН'!$F$6-'СЕТ СН'!$F$19</f>
        <v>609.39041380000003</v>
      </c>
      <c r="R41" s="36">
        <f>SUMIFS(СВЦЭМ!$C$33:$C$776,СВЦЭМ!$A$33:$A$776,$A41,СВЦЭМ!$B$33:$B$776,R$11)+'СЕТ СН'!$F$9+СВЦЭМ!$D$10+'СЕТ СН'!$F$6-'СЕТ СН'!$F$19</f>
        <v>609.01371499000015</v>
      </c>
      <c r="S41" s="36">
        <f>SUMIFS(СВЦЭМ!$C$33:$C$776,СВЦЭМ!$A$33:$A$776,$A41,СВЦЭМ!$B$33:$B$776,S$11)+'СЕТ СН'!$F$9+СВЦЭМ!$D$10+'СЕТ СН'!$F$6-'СЕТ СН'!$F$19</f>
        <v>612.15988998000012</v>
      </c>
      <c r="T41" s="36">
        <f>SUMIFS(СВЦЭМ!$C$33:$C$776,СВЦЭМ!$A$33:$A$776,$A41,СВЦЭМ!$B$33:$B$776,T$11)+'СЕТ СН'!$F$9+СВЦЭМ!$D$10+'СЕТ СН'!$F$6-'СЕТ СН'!$F$19</f>
        <v>604.67092486000001</v>
      </c>
      <c r="U41" s="36">
        <f>SUMIFS(СВЦЭМ!$C$33:$C$776,СВЦЭМ!$A$33:$A$776,$A41,СВЦЭМ!$B$33:$B$776,U$11)+'СЕТ СН'!$F$9+СВЦЭМ!$D$10+'СЕТ СН'!$F$6-'СЕТ СН'!$F$19</f>
        <v>624.55983207000008</v>
      </c>
      <c r="V41" s="36">
        <f>SUMIFS(СВЦЭМ!$C$33:$C$776,СВЦЭМ!$A$33:$A$776,$A41,СВЦЭМ!$B$33:$B$776,V$11)+'СЕТ СН'!$F$9+СВЦЭМ!$D$10+'СЕТ СН'!$F$6-'СЕТ СН'!$F$19</f>
        <v>609.23483024000006</v>
      </c>
      <c r="W41" s="36">
        <f>SUMIFS(СВЦЭМ!$C$33:$C$776,СВЦЭМ!$A$33:$A$776,$A41,СВЦЭМ!$B$33:$B$776,W$11)+'СЕТ СН'!$F$9+СВЦЭМ!$D$10+'СЕТ СН'!$F$6-'СЕТ СН'!$F$19</f>
        <v>601.11826555000005</v>
      </c>
      <c r="X41" s="36">
        <f>SUMIFS(СВЦЭМ!$C$33:$C$776,СВЦЭМ!$A$33:$A$776,$A41,СВЦЭМ!$B$33:$B$776,X$11)+'СЕТ СН'!$F$9+СВЦЭМ!$D$10+'СЕТ СН'!$F$6-'СЕТ СН'!$F$19</f>
        <v>639.72815933000015</v>
      </c>
      <c r="Y41" s="36">
        <f>SUMIFS(СВЦЭМ!$C$33:$C$776,СВЦЭМ!$A$33:$A$776,$A41,СВЦЭМ!$B$33:$B$776,Y$11)+'СЕТ СН'!$F$9+СВЦЭМ!$D$10+'СЕТ СН'!$F$6-'СЕТ СН'!$F$19</f>
        <v>709.33603506000009</v>
      </c>
    </row>
    <row r="42" spans="1:25" ht="15.75" hidden="1" x14ac:dyDescent="0.2">
      <c r="A42" s="35">
        <f t="shared" si="0"/>
        <v>44105</v>
      </c>
      <c r="B42" s="36">
        <f>SUMIFS(СВЦЭМ!$C$33:$C$776,СВЦЭМ!$A$33:$A$776,$A42,СВЦЭМ!$B$33:$B$776,B$11)+'СЕТ СН'!$F$9+СВЦЭМ!$D$10+'СЕТ СН'!$F$6-'СЕТ СН'!$F$19</f>
        <v>130.10868404000001</v>
      </c>
      <c r="C42" s="36">
        <f>SUMIFS(СВЦЭМ!$C$33:$C$776,СВЦЭМ!$A$33:$A$776,$A42,СВЦЭМ!$B$33:$B$776,C$11)+'СЕТ СН'!$F$9+СВЦЭМ!$D$10+'СЕТ СН'!$F$6-'СЕТ СН'!$F$19</f>
        <v>130.10868404000001</v>
      </c>
      <c r="D42" s="36">
        <f>SUMIFS(СВЦЭМ!$C$33:$C$776,СВЦЭМ!$A$33:$A$776,$A42,СВЦЭМ!$B$33:$B$776,D$11)+'СЕТ СН'!$F$9+СВЦЭМ!$D$10+'СЕТ СН'!$F$6-'СЕТ СН'!$F$19</f>
        <v>130.10868404000001</v>
      </c>
      <c r="E42" s="36">
        <f>SUMIFS(СВЦЭМ!$C$33:$C$776,СВЦЭМ!$A$33:$A$776,$A42,СВЦЭМ!$B$33:$B$776,E$11)+'СЕТ СН'!$F$9+СВЦЭМ!$D$10+'СЕТ СН'!$F$6-'СЕТ СН'!$F$19</f>
        <v>130.10868404000001</v>
      </c>
      <c r="F42" s="36">
        <f>SUMIFS(СВЦЭМ!$C$33:$C$776,СВЦЭМ!$A$33:$A$776,$A42,СВЦЭМ!$B$33:$B$776,F$11)+'СЕТ СН'!$F$9+СВЦЭМ!$D$10+'СЕТ СН'!$F$6-'СЕТ СН'!$F$19</f>
        <v>130.10868404000001</v>
      </c>
      <c r="G42" s="36">
        <f>SUMIFS(СВЦЭМ!$C$33:$C$776,СВЦЭМ!$A$33:$A$776,$A42,СВЦЭМ!$B$33:$B$776,G$11)+'СЕТ СН'!$F$9+СВЦЭМ!$D$10+'СЕТ СН'!$F$6-'СЕТ СН'!$F$19</f>
        <v>130.10868404000001</v>
      </c>
      <c r="H42" s="36">
        <f>SUMIFS(СВЦЭМ!$C$33:$C$776,СВЦЭМ!$A$33:$A$776,$A42,СВЦЭМ!$B$33:$B$776,H$11)+'СЕТ СН'!$F$9+СВЦЭМ!$D$10+'СЕТ СН'!$F$6-'СЕТ СН'!$F$19</f>
        <v>130.10868404000001</v>
      </c>
      <c r="I42" s="36">
        <f>SUMIFS(СВЦЭМ!$C$33:$C$776,СВЦЭМ!$A$33:$A$776,$A42,СВЦЭМ!$B$33:$B$776,I$11)+'СЕТ СН'!$F$9+СВЦЭМ!$D$10+'СЕТ СН'!$F$6-'СЕТ СН'!$F$19</f>
        <v>130.10868404000001</v>
      </c>
      <c r="J42" s="36">
        <f>SUMIFS(СВЦЭМ!$C$33:$C$776,СВЦЭМ!$A$33:$A$776,$A42,СВЦЭМ!$B$33:$B$776,J$11)+'СЕТ СН'!$F$9+СВЦЭМ!$D$10+'СЕТ СН'!$F$6-'СЕТ СН'!$F$19</f>
        <v>130.10868404000001</v>
      </c>
      <c r="K42" s="36">
        <f>SUMIFS(СВЦЭМ!$C$33:$C$776,СВЦЭМ!$A$33:$A$776,$A42,СВЦЭМ!$B$33:$B$776,K$11)+'СЕТ СН'!$F$9+СВЦЭМ!$D$10+'СЕТ СН'!$F$6-'СЕТ СН'!$F$19</f>
        <v>130.10868404000001</v>
      </c>
      <c r="L42" s="36">
        <f>SUMIFS(СВЦЭМ!$C$33:$C$776,СВЦЭМ!$A$33:$A$776,$A42,СВЦЭМ!$B$33:$B$776,L$11)+'СЕТ СН'!$F$9+СВЦЭМ!$D$10+'СЕТ СН'!$F$6-'СЕТ СН'!$F$19</f>
        <v>130.10868404000001</v>
      </c>
      <c r="M42" s="36">
        <f>SUMIFS(СВЦЭМ!$C$33:$C$776,СВЦЭМ!$A$33:$A$776,$A42,СВЦЭМ!$B$33:$B$776,M$11)+'СЕТ СН'!$F$9+СВЦЭМ!$D$10+'СЕТ СН'!$F$6-'СЕТ СН'!$F$19</f>
        <v>130.10868404000001</v>
      </c>
      <c r="N42" s="36">
        <f>SUMIFS(СВЦЭМ!$C$33:$C$776,СВЦЭМ!$A$33:$A$776,$A42,СВЦЭМ!$B$33:$B$776,N$11)+'СЕТ СН'!$F$9+СВЦЭМ!$D$10+'СЕТ СН'!$F$6-'СЕТ СН'!$F$19</f>
        <v>130.10868404000001</v>
      </c>
      <c r="O42" s="36">
        <f>SUMIFS(СВЦЭМ!$C$33:$C$776,СВЦЭМ!$A$33:$A$776,$A42,СВЦЭМ!$B$33:$B$776,O$11)+'СЕТ СН'!$F$9+СВЦЭМ!$D$10+'СЕТ СН'!$F$6-'СЕТ СН'!$F$19</f>
        <v>130.10868404000001</v>
      </c>
      <c r="P42" s="36">
        <f>SUMIFS(СВЦЭМ!$C$33:$C$776,СВЦЭМ!$A$33:$A$776,$A42,СВЦЭМ!$B$33:$B$776,P$11)+'СЕТ СН'!$F$9+СВЦЭМ!$D$10+'СЕТ СН'!$F$6-'СЕТ СН'!$F$19</f>
        <v>130.10868404000001</v>
      </c>
      <c r="Q42" s="36">
        <f>SUMIFS(СВЦЭМ!$C$33:$C$776,СВЦЭМ!$A$33:$A$776,$A42,СВЦЭМ!$B$33:$B$776,Q$11)+'СЕТ СН'!$F$9+СВЦЭМ!$D$10+'СЕТ СН'!$F$6-'СЕТ СН'!$F$19</f>
        <v>130.10868404000001</v>
      </c>
      <c r="R42" s="36">
        <f>SUMIFS(СВЦЭМ!$C$33:$C$776,СВЦЭМ!$A$33:$A$776,$A42,СВЦЭМ!$B$33:$B$776,R$11)+'СЕТ СН'!$F$9+СВЦЭМ!$D$10+'СЕТ СН'!$F$6-'СЕТ СН'!$F$19</f>
        <v>130.10868404000001</v>
      </c>
      <c r="S42" s="36">
        <f>SUMIFS(СВЦЭМ!$C$33:$C$776,СВЦЭМ!$A$33:$A$776,$A42,СВЦЭМ!$B$33:$B$776,S$11)+'СЕТ СН'!$F$9+СВЦЭМ!$D$10+'СЕТ СН'!$F$6-'СЕТ СН'!$F$19</f>
        <v>130.10868404000001</v>
      </c>
      <c r="T42" s="36">
        <f>SUMIFS(СВЦЭМ!$C$33:$C$776,СВЦЭМ!$A$33:$A$776,$A42,СВЦЭМ!$B$33:$B$776,T$11)+'СЕТ СН'!$F$9+СВЦЭМ!$D$10+'СЕТ СН'!$F$6-'СЕТ СН'!$F$19</f>
        <v>130.10868404000001</v>
      </c>
      <c r="U42" s="36">
        <f>SUMIFS(СВЦЭМ!$C$33:$C$776,СВЦЭМ!$A$33:$A$776,$A42,СВЦЭМ!$B$33:$B$776,U$11)+'СЕТ СН'!$F$9+СВЦЭМ!$D$10+'СЕТ СН'!$F$6-'СЕТ СН'!$F$19</f>
        <v>130.10868404000001</v>
      </c>
      <c r="V42" s="36">
        <f>SUMIFS(СВЦЭМ!$C$33:$C$776,СВЦЭМ!$A$33:$A$776,$A42,СВЦЭМ!$B$33:$B$776,V$11)+'СЕТ СН'!$F$9+СВЦЭМ!$D$10+'СЕТ СН'!$F$6-'СЕТ СН'!$F$19</f>
        <v>130.10868404000001</v>
      </c>
      <c r="W42" s="36">
        <f>SUMIFS(СВЦЭМ!$C$33:$C$776,СВЦЭМ!$A$33:$A$776,$A42,СВЦЭМ!$B$33:$B$776,W$11)+'СЕТ СН'!$F$9+СВЦЭМ!$D$10+'СЕТ СН'!$F$6-'СЕТ СН'!$F$19</f>
        <v>130.10868404000001</v>
      </c>
      <c r="X42" s="36">
        <f>SUMIFS(СВЦЭМ!$C$33:$C$776,СВЦЭМ!$A$33:$A$776,$A42,СВЦЭМ!$B$33:$B$776,X$11)+'СЕТ СН'!$F$9+СВЦЭМ!$D$10+'СЕТ СН'!$F$6-'СЕТ СН'!$F$19</f>
        <v>130.10868404000001</v>
      </c>
      <c r="Y42" s="36">
        <f>SUMIFS(СВЦЭМ!$C$33:$C$776,СВЦЭМ!$A$33:$A$776,$A42,СВЦЭМ!$B$33:$B$776,Y$11)+'СЕТ СН'!$F$9+СВЦЭМ!$D$10+'СЕТ СН'!$F$6-'СЕТ СН'!$F$19</f>
        <v>130.10868404000001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2"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01.09.2020</v>
      </c>
      <c r="B48" s="36">
        <f>SUMIFS(СВЦЭМ!$C$33:$C$776,СВЦЭМ!$A$33:$A$776,$A48,СВЦЭМ!$B$33:$B$776,B$47)+'СЕТ СН'!$G$9+СВЦЭМ!$D$10+'СЕТ СН'!$G$6-'СЕТ СН'!$G$19</f>
        <v>1467.0898409500001</v>
      </c>
      <c r="C48" s="36">
        <f>SUMIFS(СВЦЭМ!$C$33:$C$776,СВЦЭМ!$A$33:$A$776,$A48,СВЦЭМ!$B$33:$B$776,C$47)+'СЕТ СН'!$G$9+СВЦЭМ!$D$10+'СЕТ СН'!$G$6-'СЕТ СН'!$G$19</f>
        <v>1519.5767070300001</v>
      </c>
      <c r="D48" s="36">
        <f>SUMIFS(СВЦЭМ!$C$33:$C$776,СВЦЭМ!$A$33:$A$776,$A48,СВЦЭМ!$B$33:$B$776,D$47)+'СЕТ СН'!$G$9+СВЦЭМ!$D$10+'СЕТ СН'!$G$6-'СЕТ СН'!$G$19</f>
        <v>1539.70542071</v>
      </c>
      <c r="E48" s="36">
        <f>SUMIFS(СВЦЭМ!$C$33:$C$776,СВЦЭМ!$A$33:$A$776,$A48,СВЦЭМ!$B$33:$B$776,E$47)+'СЕТ СН'!$G$9+СВЦЭМ!$D$10+'СЕТ СН'!$G$6-'СЕТ СН'!$G$19</f>
        <v>1555.0536469900001</v>
      </c>
      <c r="F48" s="36">
        <f>SUMIFS(СВЦЭМ!$C$33:$C$776,СВЦЭМ!$A$33:$A$776,$A48,СВЦЭМ!$B$33:$B$776,F$47)+'СЕТ СН'!$G$9+СВЦЭМ!$D$10+'СЕТ СН'!$G$6-'СЕТ СН'!$G$19</f>
        <v>1564.89403511</v>
      </c>
      <c r="G48" s="36">
        <f>SUMIFS(СВЦЭМ!$C$33:$C$776,СВЦЭМ!$A$33:$A$776,$A48,СВЦЭМ!$B$33:$B$776,G$47)+'СЕТ СН'!$G$9+СВЦЭМ!$D$10+'СЕТ СН'!$G$6-'СЕТ СН'!$G$19</f>
        <v>1565.84646436</v>
      </c>
      <c r="H48" s="36">
        <f>SUMIFS(СВЦЭМ!$C$33:$C$776,СВЦЭМ!$A$33:$A$776,$A48,СВЦЭМ!$B$33:$B$776,H$47)+'СЕТ СН'!$G$9+СВЦЭМ!$D$10+'СЕТ СН'!$G$6-'СЕТ СН'!$G$19</f>
        <v>1547.3976507299999</v>
      </c>
      <c r="I48" s="36">
        <f>SUMIFS(СВЦЭМ!$C$33:$C$776,СВЦЭМ!$A$33:$A$776,$A48,СВЦЭМ!$B$33:$B$776,I$47)+'СЕТ СН'!$G$9+СВЦЭМ!$D$10+'СЕТ СН'!$G$6-'СЕТ СН'!$G$19</f>
        <v>1509.9750997599999</v>
      </c>
      <c r="J48" s="36">
        <f>SUMIFS(СВЦЭМ!$C$33:$C$776,СВЦЭМ!$A$33:$A$776,$A48,СВЦЭМ!$B$33:$B$776,J$47)+'СЕТ СН'!$G$9+СВЦЭМ!$D$10+'СЕТ СН'!$G$6-'СЕТ СН'!$G$19</f>
        <v>1456.04742366</v>
      </c>
      <c r="K48" s="36">
        <f>SUMIFS(СВЦЭМ!$C$33:$C$776,СВЦЭМ!$A$33:$A$776,$A48,СВЦЭМ!$B$33:$B$776,K$47)+'СЕТ СН'!$G$9+СВЦЭМ!$D$10+'СЕТ СН'!$G$6-'СЕТ СН'!$G$19</f>
        <v>1437.04588238</v>
      </c>
      <c r="L48" s="36">
        <f>SUMIFS(СВЦЭМ!$C$33:$C$776,СВЦЭМ!$A$33:$A$776,$A48,СВЦЭМ!$B$33:$B$776,L$47)+'СЕТ СН'!$G$9+СВЦЭМ!$D$10+'СЕТ СН'!$G$6-'СЕТ СН'!$G$19</f>
        <v>1432.3992077800001</v>
      </c>
      <c r="M48" s="36">
        <f>SUMIFS(СВЦЭМ!$C$33:$C$776,СВЦЭМ!$A$33:$A$776,$A48,СВЦЭМ!$B$33:$B$776,M$47)+'СЕТ СН'!$G$9+СВЦЭМ!$D$10+'СЕТ СН'!$G$6-'СЕТ СН'!$G$19</f>
        <v>1438.04919277</v>
      </c>
      <c r="N48" s="36">
        <f>SUMIFS(СВЦЭМ!$C$33:$C$776,СВЦЭМ!$A$33:$A$776,$A48,СВЦЭМ!$B$33:$B$776,N$47)+'СЕТ СН'!$G$9+СВЦЭМ!$D$10+'СЕТ СН'!$G$6-'СЕТ СН'!$G$19</f>
        <v>1462.78718847</v>
      </c>
      <c r="O48" s="36">
        <f>SUMIFS(СВЦЭМ!$C$33:$C$776,СВЦЭМ!$A$33:$A$776,$A48,СВЦЭМ!$B$33:$B$776,O$47)+'СЕТ СН'!$G$9+СВЦЭМ!$D$10+'СЕТ СН'!$G$6-'СЕТ СН'!$G$19</f>
        <v>1460.5688984600001</v>
      </c>
      <c r="P48" s="36">
        <f>SUMIFS(СВЦЭМ!$C$33:$C$776,СВЦЭМ!$A$33:$A$776,$A48,СВЦЭМ!$B$33:$B$776,P$47)+'СЕТ СН'!$G$9+СВЦЭМ!$D$10+'СЕТ СН'!$G$6-'СЕТ СН'!$G$19</f>
        <v>1457.84946197</v>
      </c>
      <c r="Q48" s="36">
        <f>SUMIFS(СВЦЭМ!$C$33:$C$776,СВЦЭМ!$A$33:$A$776,$A48,СВЦЭМ!$B$33:$B$776,Q$47)+'СЕТ СН'!$G$9+СВЦЭМ!$D$10+'СЕТ СН'!$G$6-'СЕТ СН'!$G$19</f>
        <v>1462.6703121600001</v>
      </c>
      <c r="R48" s="36">
        <f>SUMIFS(СВЦЭМ!$C$33:$C$776,СВЦЭМ!$A$33:$A$776,$A48,СВЦЭМ!$B$33:$B$776,R$47)+'СЕТ СН'!$G$9+СВЦЭМ!$D$10+'СЕТ СН'!$G$6-'СЕТ СН'!$G$19</f>
        <v>1450.3465511700001</v>
      </c>
      <c r="S48" s="36">
        <f>SUMIFS(СВЦЭМ!$C$33:$C$776,СВЦЭМ!$A$33:$A$776,$A48,СВЦЭМ!$B$33:$B$776,S$47)+'СЕТ СН'!$G$9+СВЦЭМ!$D$10+'СЕТ СН'!$G$6-'СЕТ СН'!$G$19</f>
        <v>1457.0549855300001</v>
      </c>
      <c r="T48" s="36">
        <f>SUMIFS(СВЦЭМ!$C$33:$C$776,СВЦЭМ!$A$33:$A$776,$A48,СВЦЭМ!$B$33:$B$776,T$47)+'СЕТ СН'!$G$9+СВЦЭМ!$D$10+'СЕТ СН'!$G$6-'СЕТ СН'!$G$19</f>
        <v>1449.47457949</v>
      </c>
      <c r="U48" s="36">
        <f>SUMIFS(СВЦЭМ!$C$33:$C$776,СВЦЭМ!$A$33:$A$776,$A48,СВЦЭМ!$B$33:$B$776,U$47)+'СЕТ СН'!$G$9+СВЦЭМ!$D$10+'СЕТ СН'!$G$6-'СЕТ СН'!$G$19</f>
        <v>1444.64796531</v>
      </c>
      <c r="V48" s="36">
        <f>SUMIFS(СВЦЭМ!$C$33:$C$776,СВЦЭМ!$A$33:$A$776,$A48,СВЦЭМ!$B$33:$B$776,V$47)+'СЕТ СН'!$G$9+СВЦЭМ!$D$10+'СЕТ СН'!$G$6-'СЕТ СН'!$G$19</f>
        <v>1434.5723398800001</v>
      </c>
      <c r="W48" s="36">
        <f>SUMIFS(СВЦЭМ!$C$33:$C$776,СВЦЭМ!$A$33:$A$776,$A48,СВЦЭМ!$B$33:$B$776,W$47)+'СЕТ СН'!$G$9+СВЦЭМ!$D$10+'СЕТ СН'!$G$6-'СЕТ СН'!$G$19</f>
        <v>1420.1667124000001</v>
      </c>
      <c r="X48" s="36">
        <f>SUMIFS(СВЦЭМ!$C$33:$C$776,СВЦЭМ!$A$33:$A$776,$A48,СВЦЭМ!$B$33:$B$776,X$47)+'СЕТ СН'!$G$9+СВЦЭМ!$D$10+'СЕТ СН'!$G$6-'СЕТ СН'!$G$19</f>
        <v>1444.1925641900002</v>
      </c>
      <c r="Y48" s="36">
        <f>SUMIFS(СВЦЭМ!$C$33:$C$776,СВЦЭМ!$A$33:$A$776,$A48,СВЦЭМ!$B$33:$B$776,Y$47)+'СЕТ СН'!$G$9+СВЦЭМ!$D$10+'СЕТ СН'!$G$6-'СЕТ СН'!$G$19</f>
        <v>1508.8278030199999</v>
      </c>
    </row>
    <row r="49" spans="1:25" ht="15.75" x14ac:dyDescent="0.2">
      <c r="A49" s="35">
        <f>A48+1</f>
        <v>44076</v>
      </c>
      <c r="B49" s="36">
        <f>SUMIFS(СВЦЭМ!$C$33:$C$776,СВЦЭМ!$A$33:$A$776,$A49,СВЦЭМ!$B$33:$B$776,B$47)+'СЕТ СН'!$G$9+СВЦЭМ!$D$10+'СЕТ СН'!$G$6-'СЕТ СН'!$G$19</f>
        <v>1535.1024364499999</v>
      </c>
      <c r="C49" s="36">
        <f>SUMIFS(СВЦЭМ!$C$33:$C$776,СВЦЭМ!$A$33:$A$776,$A49,СВЦЭМ!$B$33:$B$776,C$47)+'СЕТ СН'!$G$9+СВЦЭМ!$D$10+'СЕТ СН'!$G$6-'СЕТ СН'!$G$19</f>
        <v>1594.61700782</v>
      </c>
      <c r="D49" s="36">
        <f>SUMIFS(СВЦЭМ!$C$33:$C$776,СВЦЭМ!$A$33:$A$776,$A49,СВЦЭМ!$B$33:$B$776,D$47)+'СЕТ СН'!$G$9+СВЦЭМ!$D$10+'СЕТ СН'!$G$6-'СЕТ СН'!$G$19</f>
        <v>1636.1269311300002</v>
      </c>
      <c r="E49" s="36">
        <f>SUMIFS(СВЦЭМ!$C$33:$C$776,СВЦЭМ!$A$33:$A$776,$A49,СВЦЭМ!$B$33:$B$776,E$47)+'СЕТ СН'!$G$9+СВЦЭМ!$D$10+'СЕТ СН'!$G$6-'СЕТ СН'!$G$19</f>
        <v>1653.5090058000001</v>
      </c>
      <c r="F49" s="36">
        <f>SUMIFS(СВЦЭМ!$C$33:$C$776,СВЦЭМ!$A$33:$A$776,$A49,СВЦЭМ!$B$33:$B$776,F$47)+'СЕТ СН'!$G$9+СВЦЭМ!$D$10+'СЕТ СН'!$G$6-'СЕТ СН'!$G$19</f>
        <v>1653.5450414900001</v>
      </c>
      <c r="G49" s="36">
        <f>SUMIFS(СВЦЭМ!$C$33:$C$776,СВЦЭМ!$A$33:$A$776,$A49,СВЦЭМ!$B$33:$B$776,G$47)+'СЕТ СН'!$G$9+СВЦЭМ!$D$10+'СЕТ СН'!$G$6-'СЕТ СН'!$G$19</f>
        <v>1622.4519733000002</v>
      </c>
      <c r="H49" s="36">
        <f>SUMIFS(СВЦЭМ!$C$33:$C$776,СВЦЭМ!$A$33:$A$776,$A49,СВЦЭМ!$B$33:$B$776,H$47)+'СЕТ СН'!$G$9+СВЦЭМ!$D$10+'СЕТ СН'!$G$6-'СЕТ СН'!$G$19</f>
        <v>1574.91768974</v>
      </c>
      <c r="I49" s="36">
        <f>SUMIFS(СВЦЭМ!$C$33:$C$776,СВЦЭМ!$A$33:$A$776,$A49,СВЦЭМ!$B$33:$B$776,I$47)+'СЕТ СН'!$G$9+СВЦЭМ!$D$10+'СЕТ СН'!$G$6-'СЕТ СН'!$G$19</f>
        <v>1502.6427434100001</v>
      </c>
      <c r="J49" s="36">
        <f>SUMIFS(СВЦЭМ!$C$33:$C$776,СВЦЭМ!$A$33:$A$776,$A49,СВЦЭМ!$B$33:$B$776,J$47)+'СЕТ СН'!$G$9+СВЦЭМ!$D$10+'СЕТ СН'!$G$6-'СЕТ СН'!$G$19</f>
        <v>1439.9739081299999</v>
      </c>
      <c r="K49" s="36">
        <f>SUMIFS(СВЦЭМ!$C$33:$C$776,СВЦЭМ!$A$33:$A$776,$A49,СВЦЭМ!$B$33:$B$776,K$47)+'СЕТ СН'!$G$9+СВЦЭМ!$D$10+'СЕТ СН'!$G$6-'СЕТ СН'!$G$19</f>
        <v>1438.7308173700001</v>
      </c>
      <c r="L49" s="36">
        <f>SUMIFS(СВЦЭМ!$C$33:$C$776,СВЦЭМ!$A$33:$A$776,$A49,СВЦЭМ!$B$33:$B$776,L$47)+'СЕТ СН'!$G$9+СВЦЭМ!$D$10+'СЕТ СН'!$G$6-'СЕТ СН'!$G$19</f>
        <v>1444.8158191100001</v>
      </c>
      <c r="M49" s="36">
        <f>SUMIFS(СВЦЭМ!$C$33:$C$776,СВЦЭМ!$A$33:$A$776,$A49,СВЦЭМ!$B$33:$B$776,M$47)+'СЕТ СН'!$G$9+СВЦЭМ!$D$10+'СЕТ СН'!$G$6-'СЕТ СН'!$G$19</f>
        <v>1446.15064175</v>
      </c>
      <c r="N49" s="36">
        <f>SUMIFS(СВЦЭМ!$C$33:$C$776,СВЦЭМ!$A$33:$A$776,$A49,СВЦЭМ!$B$33:$B$776,N$47)+'СЕТ СН'!$G$9+СВЦЭМ!$D$10+'СЕТ СН'!$G$6-'СЕТ СН'!$G$19</f>
        <v>1457.8184504000001</v>
      </c>
      <c r="O49" s="36">
        <f>SUMIFS(СВЦЭМ!$C$33:$C$776,СВЦЭМ!$A$33:$A$776,$A49,СВЦЭМ!$B$33:$B$776,O$47)+'СЕТ СН'!$G$9+СВЦЭМ!$D$10+'СЕТ СН'!$G$6-'СЕТ СН'!$G$19</f>
        <v>1462.8294479199999</v>
      </c>
      <c r="P49" s="36">
        <f>SUMIFS(СВЦЭМ!$C$33:$C$776,СВЦЭМ!$A$33:$A$776,$A49,СВЦЭМ!$B$33:$B$776,P$47)+'СЕТ СН'!$G$9+СВЦЭМ!$D$10+'СЕТ СН'!$G$6-'СЕТ СН'!$G$19</f>
        <v>1467.7284804599999</v>
      </c>
      <c r="Q49" s="36">
        <f>SUMIFS(СВЦЭМ!$C$33:$C$776,СВЦЭМ!$A$33:$A$776,$A49,СВЦЭМ!$B$33:$B$776,Q$47)+'СЕТ СН'!$G$9+СВЦЭМ!$D$10+'СЕТ СН'!$G$6-'СЕТ СН'!$G$19</f>
        <v>1466.3141278799999</v>
      </c>
      <c r="R49" s="36">
        <f>SUMIFS(СВЦЭМ!$C$33:$C$776,СВЦЭМ!$A$33:$A$776,$A49,СВЦЭМ!$B$33:$B$776,R$47)+'СЕТ СН'!$G$9+СВЦЭМ!$D$10+'СЕТ СН'!$G$6-'СЕТ СН'!$G$19</f>
        <v>1457.0987401299999</v>
      </c>
      <c r="S49" s="36">
        <f>SUMIFS(СВЦЭМ!$C$33:$C$776,СВЦЭМ!$A$33:$A$776,$A49,СВЦЭМ!$B$33:$B$776,S$47)+'СЕТ СН'!$G$9+СВЦЭМ!$D$10+'СЕТ СН'!$G$6-'СЕТ СН'!$G$19</f>
        <v>1454.4466067100002</v>
      </c>
      <c r="T49" s="36">
        <f>SUMIFS(СВЦЭМ!$C$33:$C$776,СВЦЭМ!$A$33:$A$776,$A49,СВЦЭМ!$B$33:$B$776,T$47)+'СЕТ СН'!$G$9+СВЦЭМ!$D$10+'СЕТ СН'!$G$6-'СЕТ СН'!$G$19</f>
        <v>1410.9921547399999</v>
      </c>
      <c r="U49" s="36">
        <f>SUMIFS(СВЦЭМ!$C$33:$C$776,СВЦЭМ!$A$33:$A$776,$A49,СВЦЭМ!$B$33:$B$776,U$47)+'СЕТ СН'!$G$9+СВЦЭМ!$D$10+'СЕТ СН'!$G$6-'СЕТ СН'!$G$19</f>
        <v>1389.52453569</v>
      </c>
      <c r="V49" s="36">
        <f>SUMIFS(СВЦЭМ!$C$33:$C$776,СВЦЭМ!$A$33:$A$776,$A49,СВЦЭМ!$B$33:$B$776,V$47)+'СЕТ СН'!$G$9+СВЦЭМ!$D$10+'СЕТ СН'!$G$6-'СЕТ СН'!$G$19</f>
        <v>1374.6773182400002</v>
      </c>
      <c r="W49" s="36">
        <f>SUMIFS(СВЦЭМ!$C$33:$C$776,СВЦЭМ!$A$33:$A$776,$A49,СВЦЭМ!$B$33:$B$776,W$47)+'СЕТ СН'!$G$9+СВЦЭМ!$D$10+'СЕТ СН'!$G$6-'СЕТ СН'!$G$19</f>
        <v>1378.5907682100001</v>
      </c>
      <c r="X49" s="36">
        <f>SUMIFS(СВЦЭМ!$C$33:$C$776,СВЦЭМ!$A$33:$A$776,$A49,СВЦЭМ!$B$33:$B$776,X$47)+'СЕТ СН'!$G$9+СВЦЭМ!$D$10+'СЕТ СН'!$G$6-'СЕТ СН'!$G$19</f>
        <v>1432.2302789300002</v>
      </c>
      <c r="Y49" s="36">
        <f>SUMIFS(СВЦЭМ!$C$33:$C$776,СВЦЭМ!$A$33:$A$776,$A49,СВЦЭМ!$B$33:$B$776,Y$47)+'СЕТ СН'!$G$9+СВЦЭМ!$D$10+'СЕТ СН'!$G$6-'СЕТ СН'!$G$19</f>
        <v>1466.73178364</v>
      </c>
    </row>
    <row r="50" spans="1:25" ht="15.75" x14ac:dyDescent="0.2">
      <c r="A50" s="35">
        <f t="shared" ref="A50:A78" si="1">A49+1</f>
        <v>44077</v>
      </c>
      <c r="B50" s="36">
        <f>SUMIFS(СВЦЭМ!$C$33:$C$776,СВЦЭМ!$A$33:$A$776,$A50,СВЦЭМ!$B$33:$B$776,B$47)+'СЕТ СН'!$G$9+СВЦЭМ!$D$10+'СЕТ СН'!$G$6-'СЕТ СН'!$G$19</f>
        <v>1565.21492369</v>
      </c>
      <c r="C50" s="36">
        <f>SUMIFS(СВЦЭМ!$C$33:$C$776,СВЦЭМ!$A$33:$A$776,$A50,СВЦЭМ!$B$33:$B$776,C$47)+'СЕТ СН'!$G$9+СВЦЭМ!$D$10+'СЕТ СН'!$G$6-'СЕТ СН'!$G$19</f>
        <v>1591.3539575700001</v>
      </c>
      <c r="D50" s="36">
        <f>SUMIFS(СВЦЭМ!$C$33:$C$776,СВЦЭМ!$A$33:$A$776,$A50,СВЦЭМ!$B$33:$B$776,D$47)+'СЕТ СН'!$G$9+СВЦЭМ!$D$10+'СЕТ СН'!$G$6-'СЕТ СН'!$G$19</f>
        <v>1574.61054846</v>
      </c>
      <c r="E50" s="36">
        <f>SUMIFS(СВЦЭМ!$C$33:$C$776,СВЦЭМ!$A$33:$A$776,$A50,СВЦЭМ!$B$33:$B$776,E$47)+'СЕТ СН'!$G$9+СВЦЭМ!$D$10+'СЕТ СН'!$G$6-'СЕТ СН'!$G$19</f>
        <v>1572.53643087</v>
      </c>
      <c r="F50" s="36">
        <f>SUMIFS(СВЦЭМ!$C$33:$C$776,СВЦЭМ!$A$33:$A$776,$A50,СВЦЭМ!$B$33:$B$776,F$47)+'СЕТ СН'!$G$9+СВЦЭМ!$D$10+'СЕТ СН'!$G$6-'СЕТ СН'!$G$19</f>
        <v>1571.0790097399999</v>
      </c>
      <c r="G50" s="36">
        <f>SUMIFS(СВЦЭМ!$C$33:$C$776,СВЦЭМ!$A$33:$A$776,$A50,СВЦЭМ!$B$33:$B$776,G$47)+'СЕТ СН'!$G$9+СВЦЭМ!$D$10+'СЕТ СН'!$G$6-'СЕТ СН'!$G$19</f>
        <v>1576.9928833700001</v>
      </c>
      <c r="H50" s="36">
        <f>SUMIFS(СВЦЭМ!$C$33:$C$776,СВЦЭМ!$A$33:$A$776,$A50,СВЦЭМ!$B$33:$B$776,H$47)+'СЕТ СН'!$G$9+СВЦЭМ!$D$10+'СЕТ СН'!$G$6-'СЕТ СН'!$G$19</f>
        <v>1560.2036063999999</v>
      </c>
      <c r="I50" s="36">
        <f>SUMIFS(СВЦЭМ!$C$33:$C$776,СВЦЭМ!$A$33:$A$776,$A50,СВЦЭМ!$B$33:$B$776,I$47)+'СЕТ СН'!$G$9+СВЦЭМ!$D$10+'СЕТ СН'!$G$6-'СЕТ СН'!$G$19</f>
        <v>1489.33950839</v>
      </c>
      <c r="J50" s="36">
        <f>SUMIFS(СВЦЭМ!$C$33:$C$776,СВЦЭМ!$A$33:$A$776,$A50,СВЦЭМ!$B$33:$B$776,J$47)+'СЕТ СН'!$G$9+СВЦЭМ!$D$10+'СЕТ СН'!$G$6-'СЕТ СН'!$G$19</f>
        <v>1471.6321185400002</v>
      </c>
      <c r="K50" s="36">
        <f>SUMIFS(СВЦЭМ!$C$33:$C$776,СВЦЭМ!$A$33:$A$776,$A50,СВЦЭМ!$B$33:$B$776,K$47)+'СЕТ СН'!$G$9+СВЦЭМ!$D$10+'СЕТ СН'!$G$6-'СЕТ СН'!$G$19</f>
        <v>1505.17687559</v>
      </c>
      <c r="L50" s="36">
        <f>SUMIFS(СВЦЭМ!$C$33:$C$776,СВЦЭМ!$A$33:$A$776,$A50,СВЦЭМ!$B$33:$B$776,L$47)+'СЕТ СН'!$G$9+СВЦЭМ!$D$10+'СЕТ СН'!$G$6-'СЕТ СН'!$G$19</f>
        <v>1492.7709286899999</v>
      </c>
      <c r="M50" s="36">
        <f>SUMIFS(СВЦЭМ!$C$33:$C$776,СВЦЭМ!$A$33:$A$776,$A50,СВЦЭМ!$B$33:$B$776,M$47)+'СЕТ СН'!$G$9+СВЦЭМ!$D$10+'СЕТ СН'!$G$6-'СЕТ СН'!$G$19</f>
        <v>1508.5978614600001</v>
      </c>
      <c r="N50" s="36">
        <f>SUMIFS(СВЦЭМ!$C$33:$C$776,СВЦЭМ!$A$33:$A$776,$A50,СВЦЭМ!$B$33:$B$776,N$47)+'СЕТ СН'!$G$9+СВЦЭМ!$D$10+'СЕТ СН'!$G$6-'СЕТ СН'!$G$19</f>
        <v>1515.7445146700002</v>
      </c>
      <c r="O50" s="36">
        <f>SUMIFS(СВЦЭМ!$C$33:$C$776,СВЦЭМ!$A$33:$A$776,$A50,СВЦЭМ!$B$33:$B$776,O$47)+'СЕТ СН'!$G$9+СВЦЭМ!$D$10+'СЕТ СН'!$G$6-'СЕТ СН'!$G$19</f>
        <v>1515.4215755</v>
      </c>
      <c r="P50" s="36">
        <f>SUMIFS(СВЦЭМ!$C$33:$C$776,СВЦЭМ!$A$33:$A$776,$A50,СВЦЭМ!$B$33:$B$776,P$47)+'СЕТ СН'!$G$9+СВЦЭМ!$D$10+'СЕТ СН'!$G$6-'СЕТ СН'!$G$19</f>
        <v>1520.97614036</v>
      </c>
      <c r="Q50" s="36">
        <f>SUMIFS(СВЦЭМ!$C$33:$C$776,СВЦЭМ!$A$33:$A$776,$A50,СВЦЭМ!$B$33:$B$776,Q$47)+'СЕТ СН'!$G$9+СВЦЭМ!$D$10+'СЕТ СН'!$G$6-'СЕТ СН'!$G$19</f>
        <v>1518.0375408800001</v>
      </c>
      <c r="R50" s="36">
        <f>SUMIFS(СВЦЭМ!$C$33:$C$776,СВЦЭМ!$A$33:$A$776,$A50,СВЦЭМ!$B$33:$B$776,R$47)+'СЕТ СН'!$G$9+СВЦЭМ!$D$10+'СЕТ СН'!$G$6-'СЕТ СН'!$G$19</f>
        <v>1512.5591877900001</v>
      </c>
      <c r="S50" s="36">
        <f>SUMIFS(СВЦЭМ!$C$33:$C$776,СВЦЭМ!$A$33:$A$776,$A50,СВЦЭМ!$B$33:$B$776,S$47)+'СЕТ СН'!$G$9+СВЦЭМ!$D$10+'СЕТ СН'!$G$6-'СЕТ СН'!$G$19</f>
        <v>1513.2617520700001</v>
      </c>
      <c r="T50" s="36">
        <f>SUMIFS(СВЦЭМ!$C$33:$C$776,СВЦЭМ!$A$33:$A$776,$A50,СВЦЭМ!$B$33:$B$776,T$47)+'СЕТ СН'!$G$9+СВЦЭМ!$D$10+'СЕТ СН'!$G$6-'СЕТ СН'!$G$19</f>
        <v>1472.4155996100001</v>
      </c>
      <c r="U50" s="36">
        <f>SUMIFS(СВЦЭМ!$C$33:$C$776,СВЦЭМ!$A$33:$A$776,$A50,СВЦЭМ!$B$33:$B$776,U$47)+'СЕТ СН'!$G$9+СВЦЭМ!$D$10+'СЕТ СН'!$G$6-'СЕТ СН'!$G$19</f>
        <v>1454.1262935</v>
      </c>
      <c r="V50" s="36">
        <f>SUMIFS(СВЦЭМ!$C$33:$C$776,СВЦЭМ!$A$33:$A$776,$A50,СВЦЭМ!$B$33:$B$776,V$47)+'СЕТ СН'!$G$9+СВЦЭМ!$D$10+'СЕТ СН'!$G$6-'СЕТ СН'!$G$19</f>
        <v>1454.58126745</v>
      </c>
      <c r="W50" s="36">
        <f>SUMIFS(СВЦЭМ!$C$33:$C$776,СВЦЭМ!$A$33:$A$776,$A50,СВЦЭМ!$B$33:$B$776,W$47)+'СЕТ СН'!$G$9+СВЦЭМ!$D$10+'СЕТ СН'!$G$6-'СЕТ СН'!$G$19</f>
        <v>1448.6114562600001</v>
      </c>
      <c r="X50" s="36">
        <f>SUMIFS(СВЦЭМ!$C$33:$C$776,СВЦЭМ!$A$33:$A$776,$A50,СВЦЭМ!$B$33:$B$776,X$47)+'СЕТ СН'!$G$9+СВЦЭМ!$D$10+'СЕТ СН'!$G$6-'СЕТ СН'!$G$19</f>
        <v>1506.0048643499999</v>
      </c>
      <c r="Y50" s="36">
        <f>SUMIFS(СВЦЭМ!$C$33:$C$776,СВЦЭМ!$A$33:$A$776,$A50,СВЦЭМ!$B$33:$B$776,Y$47)+'СЕТ СН'!$G$9+СВЦЭМ!$D$10+'СЕТ СН'!$G$6-'СЕТ СН'!$G$19</f>
        <v>1508.7325694599999</v>
      </c>
    </row>
    <row r="51" spans="1:25" ht="15.75" x14ac:dyDescent="0.2">
      <c r="A51" s="35">
        <f t="shared" si="1"/>
        <v>44078</v>
      </c>
      <c r="B51" s="36">
        <f>SUMIFS(СВЦЭМ!$C$33:$C$776,СВЦЭМ!$A$33:$A$776,$A51,СВЦЭМ!$B$33:$B$776,B$47)+'СЕТ СН'!$G$9+СВЦЭМ!$D$10+'СЕТ СН'!$G$6-'СЕТ СН'!$G$19</f>
        <v>1591.6790584800001</v>
      </c>
      <c r="C51" s="36">
        <f>SUMIFS(СВЦЭМ!$C$33:$C$776,СВЦЭМ!$A$33:$A$776,$A51,СВЦЭМ!$B$33:$B$776,C$47)+'СЕТ СН'!$G$9+СВЦЭМ!$D$10+'СЕТ СН'!$G$6-'СЕТ СН'!$G$19</f>
        <v>1594.8455107</v>
      </c>
      <c r="D51" s="36">
        <f>SUMIFS(СВЦЭМ!$C$33:$C$776,СВЦЭМ!$A$33:$A$776,$A51,СВЦЭМ!$B$33:$B$776,D$47)+'СЕТ СН'!$G$9+СВЦЭМ!$D$10+'СЕТ СН'!$G$6-'СЕТ СН'!$G$19</f>
        <v>1570.0779186499999</v>
      </c>
      <c r="E51" s="36">
        <f>SUMIFS(СВЦЭМ!$C$33:$C$776,СВЦЭМ!$A$33:$A$776,$A51,СВЦЭМ!$B$33:$B$776,E$47)+'СЕТ СН'!$G$9+СВЦЭМ!$D$10+'СЕТ СН'!$G$6-'СЕТ СН'!$G$19</f>
        <v>1567.96612035</v>
      </c>
      <c r="F51" s="36">
        <f>SUMIFS(СВЦЭМ!$C$33:$C$776,СВЦЭМ!$A$33:$A$776,$A51,СВЦЭМ!$B$33:$B$776,F$47)+'СЕТ СН'!$G$9+СВЦЭМ!$D$10+'СЕТ СН'!$G$6-'СЕТ СН'!$G$19</f>
        <v>1571.60591239</v>
      </c>
      <c r="G51" s="36">
        <f>SUMIFS(СВЦЭМ!$C$33:$C$776,СВЦЭМ!$A$33:$A$776,$A51,СВЦЭМ!$B$33:$B$776,G$47)+'СЕТ СН'!$G$9+СВЦЭМ!$D$10+'СЕТ СН'!$G$6-'СЕТ СН'!$G$19</f>
        <v>1573.45664274</v>
      </c>
      <c r="H51" s="36">
        <f>SUMIFS(СВЦЭМ!$C$33:$C$776,СВЦЭМ!$A$33:$A$776,$A51,СВЦЭМ!$B$33:$B$776,H$47)+'СЕТ СН'!$G$9+СВЦЭМ!$D$10+'СЕТ СН'!$G$6-'СЕТ СН'!$G$19</f>
        <v>1559.32800167</v>
      </c>
      <c r="I51" s="36">
        <f>SUMIFS(СВЦЭМ!$C$33:$C$776,СВЦЭМ!$A$33:$A$776,$A51,СВЦЭМ!$B$33:$B$776,I$47)+'СЕТ СН'!$G$9+СВЦЭМ!$D$10+'СЕТ СН'!$G$6-'СЕТ СН'!$G$19</f>
        <v>1517.7385176900002</v>
      </c>
      <c r="J51" s="36">
        <f>SUMIFS(СВЦЭМ!$C$33:$C$776,СВЦЭМ!$A$33:$A$776,$A51,СВЦЭМ!$B$33:$B$776,J$47)+'СЕТ СН'!$G$9+СВЦЭМ!$D$10+'СЕТ СН'!$G$6-'СЕТ СН'!$G$19</f>
        <v>1507.6232391100002</v>
      </c>
      <c r="K51" s="36">
        <f>SUMIFS(СВЦЭМ!$C$33:$C$776,СВЦЭМ!$A$33:$A$776,$A51,СВЦЭМ!$B$33:$B$776,K$47)+'СЕТ СН'!$G$9+СВЦЭМ!$D$10+'СЕТ СН'!$G$6-'СЕТ СН'!$G$19</f>
        <v>1469.4238007500001</v>
      </c>
      <c r="L51" s="36">
        <f>SUMIFS(СВЦЭМ!$C$33:$C$776,СВЦЭМ!$A$33:$A$776,$A51,СВЦЭМ!$B$33:$B$776,L$47)+'СЕТ СН'!$G$9+СВЦЭМ!$D$10+'СЕТ СН'!$G$6-'СЕТ СН'!$G$19</f>
        <v>1463.3255309199999</v>
      </c>
      <c r="M51" s="36">
        <f>SUMIFS(СВЦЭМ!$C$33:$C$776,СВЦЭМ!$A$33:$A$776,$A51,СВЦЭМ!$B$33:$B$776,M$47)+'СЕТ СН'!$G$9+СВЦЭМ!$D$10+'СЕТ СН'!$G$6-'СЕТ СН'!$G$19</f>
        <v>1458.0020445499999</v>
      </c>
      <c r="N51" s="36">
        <f>SUMIFS(СВЦЭМ!$C$33:$C$776,СВЦЭМ!$A$33:$A$776,$A51,СВЦЭМ!$B$33:$B$776,N$47)+'СЕТ СН'!$G$9+СВЦЭМ!$D$10+'СЕТ СН'!$G$6-'СЕТ СН'!$G$19</f>
        <v>1478.3204385500001</v>
      </c>
      <c r="O51" s="36">
        <f>SUMIFS(СВЦЭМ!$C$33:$C$776,СВЦЭМ!$A$33:$A$776,$A51,СВЦЭМ!$B$33:$B$776,O$47)+'СЕТ СН'!$G$9+СВЦЭМ!$D$10+'СЕТ СН'!$G$6-'СЕТ СН'!$G$19</f>
        <v>1501.2575390100001</v>
      </c>
      <c r="P51" s="36">
        <f>SUMIFS(СВЦЭМ!$C$33:$C$776,СВЦЭМ!$A$33:$A$776,$A51,СВЦЭМ!$B$33:$B$776,P$47)+'СЕТ СН'!$G$9+СВЦЭМ!$D$10+'СЕТ СН'!$G$6-'СЕТ СН'!$G$19</f>
        <v>1502.85055704</v>
      </c>
      <c r="Q51" s="36">
        <f>SUMIFS(СВЦЭМ!$C$33:$C$776,СВЦЭМ!$A$33:$A$776,$A51,СВЦЭМ!$B$33:$B$776,Q$47)+'СЕТ СН'!$G$9+СВЦЭМ!$D$10+'СЕТ СН'!$G$6-'СЕТ СН'!$G$19</f>
        <v>1487.8331657799999</v>
      </c>
      <c r="R51" s="36">
        <f>SUMIFS(СВЦЭМ!$C$33:$C$776,СВЦЭМ!$A$33:$A$776,$A51,СВЦЭМ!$B$33:$B$776,R$47)+'СЕТ СН'!$G$9+СВЦЭМ!$D$10+'СЕТ СН'!$G$6-'СЕТ СН'!$G$19</f>
        <v>1497.0455308800001</v>
      </c>
      <c r="S51" s="36">
        <f>SUMIFS(СВЦЭМ!$C$33:$C$776,СВЦЭМ!$A$33:$A$776,$A51,СВЦЭМ!$B$33:$B$776,S$47)+'СЕТ СН'!$G$9+СВЦЭМ!$D$10+'СЕТ СН'!$G$6-'СЕТ СН'!$G$19</f>
        <v>1510.34056315</v>
      </c>
      <c r="T51" s="36">
        <f>SUMIFS(СВЦЭМ!$C$33:$C$776,СВЦЭМ!$A$33:$A$776,$A51,СВЦЭМ!$B$33:$B$776,T$47)+'СЕТ СН'!$G$9+СВЦЭМ!$D$10+'СЕТ СН'!$G$6-'СЕТ СН'!$G$19</f>
        <v>1498.46276091</v>
      </c>
      <c r="U51" s="36">
        <f>SUMIFS(СВЦЭМ!$C$33:$C$776,СВЦЭМ!$A$33:$A$776,$A51,СВЦЭМ!$B$33:$B$776,U$47)+'СЕТ СН'!$G$9+СВЦЭМ!$D$10+'СЕТ СН'!$G$6-'СЕТ СН'!$G$19</f>
        <v>1475.67439397</v>
      </c>
      <c r="V51" s="36">
        <f>SUMIFS(СВЦЭМ!$C$33:$C$776,СВЦЭМ!$A$33:$A$776,$A51,СВЦЭМ!$B$33:$B$776,V$47)+'СЕТ СН'!$G$9+СВЦЭМ!$D$10+'СЕТ СН'!$G$6-'СЕТ СН'!$G$19</f>
        <v>1481.5274973999999</v>
      </c>
      <c r="W51" s="36">
        <f>SUMIFS(СВЦЭМ!$C$33:$C$776,СВЦЭМ!$A$33:$A$776,$A51,СВЦЭМ!$B$33:$B$776,W$47)+'СЕТ СН'!$G$9+СВЦЭМ!$D$10+'СЕТ СН'!$G$6-'СЕТ СН'!$G$19</f>
        <v>1491.02714145</v>
      </c>
      <c r="X51" s="36">
        <f>SUMIFS(СВЦЭМ!$C$33:$C$776,СВЦЭМ!$A$33:$A$776,$A51,СВЦЭМ!$B$33:$B$776,X$47)+'СЕТ СН'!$G$9+СВЦЭМ!$D$10+'СЕТ СН'!$G$6-'СЕТ СН'!$G$19</f>
        <v>1504.7970727100001</v>
      </c>
      <c r="Y51" s="36">
        <f>SUMIFS(СВЦЭМ!$C$33:$C$776,СВЦЭМ!$A$33:$A$776,$A51,СВЦЭМ!$B$33:$B$776,Y$47)+'СЕТ СН'!$G$9+СВЦЭМ!$D$10+'СЕТ СН'!$G$6-'СЕТ СН'!$G$19</f>
        <v>1530.36014793</v>
      </c>
    </row>
    <row r="52" spans="1:25" ht="15.75" x14ac:dyDescent="0.2">
      <c r="A52" s="35">
        <f t="shared" si="1"/>
        <v>44079</v>
      </c>
      <c r="B52" s="36">
        <f>SUMIFS(СВЦЭМ!$C$33:$C$776,СВЦЭМ!$A$33:$A$776,$A52,СВЦЭМ!$B$33:$B$776,B$47)+'СЕТ СН'!$G$9+СВЦЭМ!$D$10+'СЕТ СН'!$G$6-'СЕТ СН'!$G$19</f>
        <v>1551.3318436300001</v>
      </c>
      <c r="C52" s="36">
        <f>SUMIFS(СВЦЭМ!$C$33:$C$776,СВЦЭМ!$A$33:$A$776,$A52,СВЦЭМ!$B$33:$B$776,C$47)+'СЕТ СН'!$G$9+СВЦЭМ!$D$10+'СЕТ СН'!$G$6-'СЕТ СН'!$G$19</f>
        <v>1587.69527625</v>
      </c>
      <c r="D52" s="36">
        <f>SUMIFS(СВЦЭМ!$C$33:$C$776,СВЦЭМ!$A$33:$A$776,$A52,СВЦЭМ!$B$33:$B$776,D$47)+'СЕТ СН'!$G$9+СВЦЭМ!$D$10+'СЕТ СН'!$G$6-'СЕТ СН'!$G$19</f>
        <v>1583.1771373900001</v>
      </c>
      <c r="E52" s="36">
        <f>SUMIFS(СВЦЭМ!$C$33:$C$776,СВЦЭМ!$A$33:$A$776,$A52,СВЦЭМ!$B$33:$B$776,E$47)+'СЕТ СН'!$G$9+СВЦЭМ!$D$10+'СЕТ СН'!$G$6-'СЕТ СН'!$G$19</f>
        <v>1595.6166643199999</v>
      </c>
      <c r="F52" s="36">
        <f>SUMIFS(СВЦЭМ!$C$33:$C$776,СВЦЭМ!$A$33:$A$776,$A52,СВЦЭМ!$B$33:$B$776,F$47)+'СЕТ СН'!$G$9+СВЦЭМ!$D$10+'СЕТ СН'!$G$6-'СЕТ СН'!$G$19</f>
        <v>1602.7435387800001</v>
      </c>
      <c r="G52" s="36">
        <f>SUMIFS(СВЦЭМ!$C$33:$C$776,СВЦЭМ!$A$33:$A$776,$A52,СВЦЭМ!$B$33:$B$776,G$47)+'СЕТ СН'!$G$9+СВЦЭМ!$D$10+'СЕТ СН'!$G$6-'СЕТ СН'!$G$19</f>
        <v>1594.78199784</v>
      </c>
      <c r="H52" s="36">
        <f>SUMIFS(СВЦЭМ!$C$33:$C$776,СВЦЭМ!$A$33:$A$776,$A52,СВЦЭМ!$B$33:$B$776,H$47)+'СЕТ СН'!$G$9+СВЦЭМ!$D$10+'СЕТ СН'!$G$6-'СЕТ СН'!$G$19</f>
        <v>1586.9564289100001</v>
      </c>
      <c r="I52" s="36">
        <f>SUMIFS(СВЦЭМ!$C$33:$C$776,СВЦЭМ!$A$33:$A$776,$A52,СВЦЭМ!$B$33:$B$776,I$47)+'СЕТ СН'!$G$9+СВЦЭМ!$D$10+'СЕТ СН'!$G$6-'СЕТ СН'!$G$19</f>
        <v>1529.4098647200001</v>
      </c>
      <c r="J52" s="36">
        <f>SUMIFS(СВЦЭМ!$C$33:$C$776,СВЦЭМ!$A$33:$A$776,$A52,СВЦЭМ!$B$33:$B$776,J$47)+'СЕТ СН'!$G$9+СВЦЭМ!$D$10+'СЕТ СН'!$G$6-'СЕТ СН'!$G$19</f>
        <v>1520.2668571600002</v>
      </c>
      <c r="K52" s="36">
        <f>SUMIFS(СВЦЭМ!$C$33:$C$776,СВЦЭМ!$A$33:$A$776,$A52,СВЦЭМ!$B$33:$B$776,K$47)+'СЕТ СН'!$G$9+СВЦЭМ!$D$10+'СЕТ СН'!$G$6-'СЕТ СН'!$G$19</f>
        <v>1489.2396986700001</v>
      </c>
      <c r="L52" s="36">
        <f>SUMIFS(СВЦЭМ!$C$33:$C$776,СВЦЭМ!$A$33:$A$776,$A52,СВЦЭМ!$B$33:$B$776,L$47)+'СЕТ СН'!$G$9+СВЦЭМ!$D$10+'СЕТ СН'!$G$6-'СЕТ СН'!$G$19</f>
        <v>1463.5026114299999</v>
      </c>
      <c r="M52" s="36">
        <f>SUMIFS(СВЦЭМ!$C$33:$C$776,СВЦЭМ!$A$33:$A$776,$A52,СВЦЭМ!$B$33:$B$776,M$47)+'СЕТ СН'!$G$9+СВЦЭМ!$D$10+'СЕТ СН'!$G$6-'СЕТ СН'!$G$19</f>
        <v>1450.01801303</v>
      </c>
      <c r="N52" s="36">
        <f>SUMIFS(СВЦЭМ!$C$33:$C$776,СВЦЭМ!$A$33:$A$776,$A52,СВЦЭМ!$B$33:$B$776,N$47)+'СЕТ СН'!$G$9+СВЦЭМ!$D$10+'СЕТ СН'!$G$6-'СЕТ СН'!$G$19</f>
        <v>1459.07566623</v>
      </c>
      <c r="O52" s="36">
        <f>SUMIFS(СВЦЭМ!$C$33:$C$776,СВЦЭМ!$A$33:$A$776,$A52,СВЦЭМ!$B$33:$B$776,O$47)+'СЕТ СН'!$G$9+СВЦЭМ!$D$10+'СЕТ СН'!$G$6-'СЕТ СН'!$G$19</f>
        <v>1458.0840335800001</v>
      </c>
      <c r="P52" s="36">
        <f>SUMIFS(СВЦЭМ!$C$33:$C$776,СВЦЭМ!$A$33:$A$776,$A52,СВЦЭМ!$B$33:$B$776,P$47)+'СЕТ СН'!$G$9+СВЦЭМ!$D$10+'СЕТ СН'!$G$6-'СЕТ СН'!$G$19</f>
        <v>1453.7068045800002</v>
      </c>
      <c r="Q52" s="36">
        <f>SUMIFS(СВЦЭМ!$C$33:$C$776,СВЦЭМ!$A$33:$A$776,$A52,СВЦЭМ!$B$33:$B$776,Q$47)+'СЕТ СН'!$G$9+СВЦЭМ!$D$10+'СЕТ СН'!$G$6-'СЕТ СН'!$G$19</f>
        <v>1438.3647997</v>
      </c>
      <c r="R52" s="36">
        <f>SUMIFS(СВЦЭМ!$C$33:$C$776,СВЦЭМ!$A$33:$A$776,$A52,СВЦЭМ!$B$33:$B$776,R$47)+'СЕТ СН'!$G$9+СВЦЭМ!$D$10+'СЕТ СН'!$G$6-'СЕТ СН'!$G$19</f>
        <v>1457.6375970600002</v>
      </c>
      <c r="S52" s="36">
        <f>SUMIFS(СВЦЭМ!$C$33:$C$776,СВЦЭМ!$A$33:$A$776,$A52,СВЦЭМ!$B$33:$B$776,S$47)+'СЕТ СН'!$G$9+СВЦЭМ!$D$10+'СЕТ СН'!$G$6-'СЕТ СН'!$G$19</f>
        <v>1467.32689213</v>
      </c>
      <c r="T52" s="36">
        <f>SUMIFS(СВЦЭМ!$C$33:$C$776,СВЦЭМ!$A$33:$A$776,$A52,СВЦЭМ!$B$33:$B$776,T$47)+'СЕТ СН'!$G$9+СВЦЭМ!$D$10+'СЕТ СН'!$G$6-'СЕТ СН'!$G$19</f>
        <v>1460.1740081600001</v>
      </c>
      <c r="U52" s="36">
        <f>SUMIFS(СВЦЭМ!$C$33:$C$776,СВЦЭМ!$A$33:$A$776,$A52,СВЦЭМ!$B$33:$B$776,U$47)+'СЕТ СН'!$G$9+СВЦЭМ!$D$10+'СЕТ СН'!$G$6-'СЕТ СН'!$G$19</f>
        <v>1448.4977383099999</v>
      </c>
      <c r="V52" s="36">
        <f>SUMIFS(СВЦЭМ!$C$33:$C$776,СВЦЭМ!$A$33:$A$776,$A52,СВЦЭМ!$B$33:$B$776,V$47)+'СЕТ СН'!$G$9+СВЦЭМ!$D$10+'СЕТ СН'!$G$6-'СЕТ СН'!$G$19</f>
        <v>1452.2553069300002</v>
      </c>
      <c r="W52" s="36">
        <f>SUMIFS(СВЦЭМ!$C$33:$C$776,СВЦЭМ!$A$33:$A$776,$A52,СВЦЭМ!$B$33:$B$776,W$47)+'СЕТ СН'!$G$9+СВЦЭМ!$D$10+'СЕТ СН'!$G$6-'СЕТ СН'!$G$19</f>
        <v>1473.7599118600001</v>
      </c>
      <c r="X52" s="36">
        <f>SUMIFS(СВЦЭМ!$C$33:$C$776,СВЦЭМ!$A$33:$A$776,$A52,СВЦЭМ!$B$33:$B$776,X$47)+'СЕТ СН'!$G$9+СВЦЭМ!$D$10+'СЕТ СН'!$G$6-'СЕТ СН'!$G$19</f>
        <v>1467.4231634400001</v>
      </c>
      <c r="Y52" s="36">
        <f>SUMIFS(СВЦЭМ!$C$33:$C$776,СВЦЭМ!$A$33:$A$776,$A52,СВЦЭМ!$B$33:$B$776,Y$47)+'СЕТ СН'!$G$9+СВЦЭМ!$D$10+'СЕТ СН'!$G$6-'СЕТ СН'!$G$19</f>
        <v>1510.8904936200001</v>
      </c>
    </row>
    <row r="53" spans="1:25" ht="15.75" x14ac:dyDescent="0.2">
      <c r="A53" s="35">
        <f t="shared" si="1"/>
        <v>44080</v>
      </c>
      <c r="B53" s="36">
        <f>SUMIFS(СВЦЭМ!$C$33:$C$776,СВЦЭМ!$A$33:$A$776,$A53,СВЦЭМ!$B$33:$B$776,B$47)+'СЕТ СН'!$G$9+СВЦЭМ!$D$10+'СЕТ СН'!$G$6-'СЕТ СН'!$G$19</f>
        <v>1528.7660970500001</v>
      </c>
      <c r="C53" s="36">
        <f>SUMIFS(СВЦЭМ!$C$33:$C$776,СВЦЭМ!$A$33:$A$776,$A53,СВЦЭМ!$B$33:$B$776,C$47)+'СЕТ СН'!$G$9+СВЦЭМ!$D$10+'СЕТ СН'!$G$6-'СЕТ СН'!$G$19</f>
        <v>1558.6268397399999</v>
      </c>
      <c r="D53" s="36">
        <f>SUMIFS(СВЦЭМ!$C$33:$C$776,СВЦЭМ!$A$33:$A$776,$A53,СВЦЭМ!$B$33:$B$776,D$47)+'СЕТ СН'!$G$9+СВЦЭМ!$D$10+'СЕТ СН'!$G$6-'СЕТ СН'!$G$19</f>
        <v>1608.8458309299999</v>
      </c>
      <c r="E53" s="36">
        <f>SUMIFS(СВЦЭМ!$C$33:$C$776,СВЦЭМ!$A$33:$A$776,$A53,СВЦЭМ!$B$33:$B$776,E$47)+'СЕТ СН'!$G$9+СВЦЭМ!$D$10+'СЕТ СН'!$G$6-'СЕТ СН'!$G$19</f>
        <v>1658.11171517</v>
      </c>
      <c r="F53" s="36">
        <f>SUMIFS(СВЦЭМ!$C$33:$C$776,СВЦЭМ!$A$33:$A$776,$A53,СВЦЭМ!$B$33:$B$776,F$47)+'СЕТ СН'!$G$9+СВЦЭМ!$D$10+'СЕТ СН'!$G$6-'СЕТ СН'!$G$19</f>
        <v>1641.8615900100003</v>
      </c>
      <c r="G53" s="36">
        <f>SUMIFS(СВЦЭМ!$C$33:$C$776,СВЦЭМ!$A$33:$A$776,$A53,СВЦЭМ!$B$33:$B$776,G$47)+'СЕТ СН'!$G$9+СВЦЭМ!$D$10+'СЕТ СН'!$G$6-'СЕТ СН'!$G$19</f>
        <v>1649.3820282199999</v>
      </c>
      <c r="H53" s="36">
        <f>SUMIFS(СВЦЭМ!$C$33:$C$776,СВЦЭМ!$A$33:$A$776,$A53,СВЦЭМ!$B$33:$B$776,H$47)+'СЕТ СН'!$G$9+СВЦЭМ!$D$10+'СЕТ СН'!$G$6-'СЕТ СН'!$G$19</f>
        <v>1644.4916392499999</v>
      </c>
      <c r="I53" s="36">
        <f>SUMIFS(СВЦЭМ!$C$33:$C$776,СВЦЭМ!$A$33:$A$776,$A53,СВЦЭМ!$B$33:$B$776,I$47)+'СЕТ СН'!$G$9+СВЦЭМ!$D$10+'СЕТ СН'!$G$6-'СЕТ СН'!$G$19</f>
        <v>1538.8411773800001</v>
      </c>
      <c r="J53" s="36">
        <f>SUMIFS(СВЦЭМ!$C$33:$C$776,СВЦЭМ!$A$33:$A$776,$A53,СВЦЭМ!$B$33:$B$776,J$47)+'СЕТ СН'!$G$9+СВЦЭМ!$D$10+'СЕТ СН'!$G$6-'СЕТ СН'!$G$19</f>
        <v>1444.8053421200002</v>
      </c>
      <c r="K53" s="36">
        <f>SUMIFS(СВЦЭМ!$C$33:$C$776,СВЦЭМ!$A$33:$A$776,$A53,СВЦЭМ!$B$33:$B$776,K$47)+'СЕТ СН'!$G$9+СВЦЭМ!$D$10+'СЕТ СН'!$G$6-'СЕТ СН'!$G$19</f>
        <v>1342.39699096</v>
      </c>
      <c r="L53" s="36">
        <f>SUMIFS(СВЦЭМ!$C$33:$C$776,СВЦЭМ!$A$33:$A$776,$A53,СВЦЭМ!$B$33:$B$776,L$47)+'СЕТ СН'!$G$9+СВЦЭМ!$D$10+'СЕТ СН'!$G$6-'СЕТ СН'!$G$19</f>
        <v>1354.6446493000001</v>
      </c>
      <c r="M53" s="36">
        <f>SUMIFS(СВЦЭМ!$C$33:$C$776,СВЦЭМ!$A$33:$A$776,$A53,СВЦЭМ!$B$33:$B$776,M$47)+'СЕТ СН'!$G$9+СВЦЭМ!$D$10+'СЕТ СН'!$G$6-'СЕТ СН'!$G$19</f>
        <v>1349.6276240100001</v>
      </c>
      <c r="N53" s="36">
        <f>SUMIFS(СВЦЭМ!$C$33:$C$776,СВЦЭМ!$A$33:$A$776,$A53,СВЦЭМ!$B$33:$B$776,N$47)+'СЕТ СН'!$G$9+СВЦЭМ!$D$10+'СЕТ СН'!$G$6-'СЕТ СН'!$G$19</f>
        <v>1344.5593767300002</v>
      </c>
      <c r="O53" s="36">
        <f>SUMIFS(СВЦЭМ!$C$33:$C$776,СВЦЭМ!$A$33:$A$776,$A53,СВЦЭМ!$B$33:$B$776,O$47)+'СЕТ СН'!$G$9+СВЦЭМ!$D$10+'СЕТ СН'!$G$6-'СЕТ СН'!$G$19</f>
        <v>1339.4923188299999</v>
      </c>
      <c r="P53" s="36">
        <f>SUMIFS(СВЦЭМ!$C$33:$C$776,СВЦЭМ!$A$33:$A$776,$A53,СВЦЭМ!$B$33:$B$776,P$47)+'СЕТ СН'!$G$9+СВЦЭМ!$D$10+'СЕТ СН'!$G$6-'СЕТ СН'!$G$19</f>
        <v>1334.93321973</v>
      </c>
      <c r="Q53" s="36">
        <f>SUMIFS(СВЦЭМ!$C$33:$C$776,СВЦЭМ!$A$33:$A$776,$A53,СВЦЭМ!$B$33:$B$776,Q$47)+'СЕТ СН'!$G$9+СВЦЭМ!$D$10+'СЕТ СН'!$G$6-'СЕТ СН'!$G$19</f>
        <v>1333.80484228</v>
      </c>
      <c r="R53" s="36">
        <f>SUMIFS(СВЦЭМ!$C$33:$C$776,СВЦЭМ!$A$33:$A$776,$A53,СВЦЭМ!$B$33:$B$776,R$47)+'СЕТ СН'!$G$9+СВЦЭМ!$D$10+'СЕТ СН'!$G$6-'СЕТ СН'!$G$19</f>
        <v>1326.0255489800002</v>
      </c>
      <c r="S53" s="36">
        <f>SUMIFS(СВЦЭМ!$C$33:$C$776,СВЦЭМ!$A$33:$A$776,$A53,СВЦЭМ!$B$33:$B$776,S$47)+'СЕТ СН'!$G$9+СВЦЭМ!$D$10+'СЕТ СН'!$G$6-'СЕТ СН'!$G$19</f>
        <v>1334.7053497900001</v>
      </c>
      <c r="T53" s="36">
        <f>SUMIFS(СВЦЭМ!$C$33:$C$776,СВЦЭМ!$A$33:$A$776,$A53,СВЦЭМ!$B$33:$B$776,T$47)+'СЕТ СН'!$G$9+СВЦЭМ!$D$10+'СЕТ СН'!$G$6-'СЕТ СН'!$G$19</f>
        <v>1335.3777425799999</v>
      </c>
      <c r="U53" s="36">
        <f>SUMIFS(СВЦЭМ!$C$33:$C$776,СВЦЭМ!$A$33:$A$776,$A53,СВЦЭМ!$B$33:$B$776,U$47)+'СЕТ СН'!$G$9+СВЦЭМ!$D$10+'СЕТ СН'!$G$6-'СЕТ СН'!$G$19</f>
        <v>1322.7992164000002</v>
      </c>
      <c r="V53" s="36">
        <f>SUMIFS(СВЦЭМ!$C$33:$C$776,СВЦЭМ!$A$33:$A$776,$A53,СВЦЭМ!$B$33:$B$776,V$47)+'СЕТ СН'!$G$9+СВЦЭМ!$D$10+'СЕТ СН'!$G$6-'СЕТ СН'!$G$19</f>
        <v>1326.94242736</v>
      </c>
      <c r="W53" s="36">
        <f>SUMIFS(СВЦЭМ!$C$33:$C$776,СВЦЭМ!$A$33:$A$776,$A53,СВЦЭМ!$B$33:$B$776,W$47)+'СЕТ СН'!$G$9+СВЦЭМ!$D$10+'СЕТ СН'!$G$6-'СЕТ СН'!$G$19</f>
        <v>1319.9215050800001</v>
      </c>
      <c r="X53" s="36">
        <f>SUMIFS(СВЦЭМ!$C$33:$C$776,СВЦЭМ!$A$33:$A$776,$A53,СВЦЭМ!$B$33:$B$776,X$47)+'СЕТ СН'!$G$9+СВЦЭМ!$D$10+'СЕТ СН'!$G$6-'СЕТ СН'!$G$19</f>
        <v>1322.7926059599999</v>
      </c>
      <c r="Y53" s="36">
        <f>SUMIFS(СВЦЭМ!$C$33:$C$776,СВЦЭМ!$A$33:$A$776,$A53,СВЦЭМ!$B$33:$B$776,Y$47)+'СЕТ СН'!$G$9+СВЦЭМ!$D$10+'СЕТ СН'!$G$6-'СЕТ СН'!$G$19</f>
        <v>1358.89475214</v>
      </c>
    </row>
    <row r="54" spans="1:25" ht="15.75" x14ac:dyDescent="0.2">
      <c r="A54" s="35">
        <f t="shared" si="1"/>
        <v>44081</v>
      </c>
      <c r="B54" s="36">
        <f>SUMIFS(СВЦЭМ!$C$33:$C$776,СВЦЭМ!$A$33:$A$776,$A54,СВЦЭМ!$B$33:$B$776,B$47)+'СЕТ СН'!$G$9+СВЦЭМ!$D$10+'СЕТ СН'!$G$6-'СЕТ СН'!$G$19</f>
        <v>1488.31644699</v>
      </c>
      <c r="C54" s="36">
        <f>SUMIFS(СВЦЭМ!$C$33:$C$776,СВЦЭМ!$A$33:$A$776,$A54,СВЦЭМ!$B$33:$B$776,C$47)+'СЕТ СН'!$G$9+СВЦЭМ!$D$10+'СЕТ СН'!$G$6-'СЕТ СН'!$G$19</f>
        <v>1525.7345333100002</v>
      </c>
      <c r="D54" s="36">
        <f>SUMIFS(СВЦЭМ!$C$33:$C$776,СВЦЭМ!$A$33:$A$776,$A54,СВЦЭМ!$B$33:$B$776,D$47)+'СЕТ СН'!$G$9+СВЦЭМ!$D$10+'СЕТ СН'!$G$6-'СЕТ СН'!$G$19</f>
        <v>1539.72904165</v>
      </c>
      <c r="E54" s="36">
        <f>SUMIFS(СВЦЭМ!$C$33:$C$776,СВЦЭМ!$A$33:$A$776,$A54,СВЦЭМ!$B$33:$B$776,E$47)+'СЕТ СН'!$G$9+СВЦЭМ!$D$10+'СЕТ СН'!$G$6-'СЕТ СН'!$G$19</f>
        <v>1561.2863608500002</v>
      </c>
      <c r="F54" s="36">
        <f>SUMIFS(СВЦЭМ!$C$33:$C$776,СВЦЭМ!$A$33:$A$776,$A54,СВЦЭМ!$B$33:$B$776,F$47)+'СЕТ СН'!$G$9+СВЦЭМ!$D$10+'СЕТ СН'!$G$6-'СЕТ СН'!$G$19</f>
        <v>1560.9198165299999</v>
      </c>
      <c r="G54" s="36">
        <f>SUMIFS(СВЦЭМ!$C$33:$C$776,СВЦЭМ!$A$33:$A$776,$A54,СВЦЭМ!$B$33:$B$776,G$47)+'СЕТ СН'!$G$9+СВЦЭМ!$D$10+'СЕТ СН'!$G$6-'СЕТ СН'!$G$19</f>
        <v>1550.6243397600001</v>
      </c>
      <c r="H54" s="36">
        <f>SUMIFS(СВЦЭМ!$C$33:$C$776,СВЦЭМ!$A$33:$A$776,$A54,СВЦЭМ!$B$33:$B$776,H$47)+'СЕТ СН'!$G$9+СВЦЭМ!$D$10+'СЕТ СН'!$G$6-'СЕТ СН'!$G$19</f>
        <v>1530.9558279800001</v>
      </c>
      <c r="I54" s="36">
        <f>SUMIFS(СВЦЭМ!$C$33:$C$776,СВЦЭМ!$A$33:$A$776,$A54,СВЦЭМ!$B$33:$B$776,I$47)+'СЕТ СН'!$G$9+СВЦЭМ!$D$10+'СЕТ СН'!$G$6-'СЕТ СН'!$G$19</f>
        <v>1503.6434631000002</v>
      </c>
      <c r="J54" s="36">
        <f>SUMIFS(СВЦЭМ!$C$33:$C$776,СВЦЭМ!$A$33:$A$776,$A54,СВЦЭМ!$B$33:$B$776,J$47)+'СЕТ СН'!$G$9+СВЦЭМ!$D$10+'СЕТ СН'!$G$6-'СЕТ СН'!$G$19</f>
        <v>1467.6651495800002</v>
      </c>
      <c r="K54" s="36">
        <f>SUMIFS(СВЦЭМ!$C$33:$C$776,СВЦЭМ!$A$33:$A$776,$A54,СВЦЭМ!$B$33:$B$776,K$47)+'СЕТ СН'!$G$9+СВЦЭМ!$D$10+'СЕТ СН'!$G$6-'СЕТ СН'!$G$19</f>
        <v>1428.5283552200001</v>
      </c>
      <c r="L54" s="36">
        <f>SUMIFS(СВЦЭМ!$C$33:$C$776,СВЦЭМ!$A$33:$A$776,$A54,СВЦЭМ!$B$33:$B$776,L$47)+'СЕТ СН'!$G$9+СВЦЭМ!$D$10+'СЕТ СН'!$G$6-'СЕТ СН'!$G$19</f>
        <v>1409.32866397</v>
      </c>
      <c r="M54" s="36">
        <f>SUMIFS(СВЦЭМ!$C$33:$C$776,СВЦЭМ!$A$33:$A$776,$A54,СВЦЭМ!$B$33:$B$776,M$47)+'СЕТ СН'!$G$9+СВЦЭМ!$D$10+'СЕТ СН'!$G$6-'СЕТ СН'!$G$19</f>
        <v>1379.84970501</v>
      </c>
      <c r="N54" s="36">
        <f>SUMIFS(СВЦЭМ!$C$33:$C$776,СВЦЭМ!$A$33:$A$776,$A54,СВЦЭМ!$B$33:$B$776,N$47)+'СЕТ СН'!$G$9+СВЦЭМ!$D$10+'СЕТ СН'!$G$6-'СЕТ СН'!$G$19</f>
        <v>1343.7805916699999</v>
      </c>
      <c r="O54" s="36">
        <f>SUMIFS(СВЦЭМ!$C$33:$C$776,СВЦЭМ!$A$33:$A$776,$A54,СВЦЭМ!$B$33:$B$776,O$47)+'СЕТ СН'!$G$9+СВЦЭМ!$D$10+'СЕТ СН'!$G$6-'СЕТ СН'!$G$19</f>
        <v>1338.7670117500002</v>
      </c>
      <c r="P54" s="36">
        <f>SUMIFS(СВЦЭМ!$C$33:$C$776,СВЦЭМ!$A$33:$A$776,$A54,СВЦЭМ!$B$33:$B$776,P$47)+'СЕТ СН'!$G$9+СВЦЭМ!$D$10+'СЕТ СН'!$G$6-'СЕТ СН'!$G$19</f>
        <v>1335.6154835000002</v>
      </c>
      <c r="Q54" s="36">
        <f>SUMIFS(СВЦЭМ!$C$33:$C$776,СВЦЭМ!$A$33:$A$776,$A54,СВЦЭМ!$B$33:$B$776,Q$47)+'СЕТ СН'!$G$9+СВЦЭМ!$D$10+'СЕТ СН'!$G$6-'СЕТ СН'!$G$19</f>
        <v>1332.9188503400001</v>
      </c>
      <c r="R54" s="36">
        <f>SUMIFS(СВЦЭМ!$C$33:$C$776,СВЦЭМ!$A$33:$A$776,$A54,СВЦЭМ!$B$33:$B$776,R$47)+'СЕТ СН'!$G$9+СВЦЭМ!$D$10+'СЕТ СН'!$G$6-'СЕТ СН'!$G$19</f>
        <v>1329.9348213500002</v>
      </c>
      <c r="S54" s="36">
        <f>SUMIFS(СВЦЭМ!$C$33:$C$776,СВЦЭМ!$A$33:$A$776,$A54,СВЦЭМ!$B$33:$B$776,S$47)+'СЕТ СН'!$G$9+СВЦЭМ!$D$10+'СЕТ СН'!$G$6-'СЕТ СН'!$G$19</f>
        <v>1337.4067519700002</v>
      </c>
      <c r="T54" s="36">
        <f>SUMIFS(СВЦЭМ!$C$33:$C$776,СВЦЭМ!$A$33:$A$776,$A54,СВЦЭМ!$B$33:$B$776,T$47)+'СЕТ СН'!$G$9+СВЦЭМ!$D$10+'СЕТ СН'!$G$6-'СЕТ СН'!$G$19</f>
        <v>1340.5743944300002</v>
      </c>
      <c r="U54" s="36">
        <f>SUMIFS(СВЦЭМ!$C$33:$C$776,СВЦЭМ!$A$33:$A$776,$A54,СВЦЭМ!$B$33:$B$776,U$47)+'СЕТ СН'!$G$9+СВЦЭМ!$D$10+'СЕТ СН'!$G$6-'СЕТ СН'!$G$19</f>
        <v>1347.52321652</v>
      </c>
      <c r="V54" s="36">
        <f>SUMIFS(СВЦЭМ!$C$33:$C$776,СВЦЭМ!$A$33:$A$776,$A54,СВЦЭМ!$B$33:$B$776,V$47)+'СЕТ СН'!$G$9+СВЦЭМ!$D$10+'СЕТ СН'!$G$6-'СЕТ СН'!$G$19</f>
        <v>1344.5626773399999</v>
      </c>
      <c r="W54" s="36">
        <f>SUMIFS(СВЦЭМ!$C$33:$C$776,СВЦЭМ!$A$33:$A$776,$A54,СВЦЭМ!$B$33:$B$776,W$47)+'СЕТ СН'!$G$9+СВЦЭМ!$D$10+'СЕТ СН'!$G$6-'СЕТ СН'!$G$19</f>
        <v>1348.7777967400002</v>
      </c>
      <c r="X54" s="36">
        <f>SUMIFS(СВЦЭМ!$C$33:$C$776,СВЦЭМ!$A$33:$A$776,$A54,СВЦЭМ!$B$33:$B$776,X$47)+'СЕТ СН'!$G$9+СВЦЭМ!$D$10+'СЕТ СН'!$G$6-'СЕТ СН'!$G$19</f>
        <v>1337.8740448200001</v>
      </c>
      <c r="Y54" s="36">
        <f>SUMIFS(СВЦЭМ!$C$33:$C$776,СВЦЭМ!$A$33:$A$776,$A54,СВЦЭМ!$B$33:$B$776,Y$47)+'СЕТ СН'!$G$9+СВЦЭМ!$D$10+'СЕТ СН'!$G$6-'СЕТ СН'!$G$19</f>
        <v>1429.2063823799999</v>
      </c>
    </row>
    <row r="55" spans="1:25" ht="15.75" x14ac:dyDescent="0.2">
      <c r="A55" s="35">
        <f t="shared" si="1"/>
        <v>44082</v>
      </c>
      <c r="B55" s="36">
        <f>SUMIFS(СВЦЭМ!$C$33:$C$776,СВЦЭМ!$A$33:$A$776,$A55,СВЦЭМ!$B$33:$B$776,B$47)+'СЕТ СН'!$G$9+СВЦЭМ!$D$10+'СЕТ СН'!$G$6-'СЕТ СН'!$G$19</f>
        <v>1465.1175500500001</v>
      </c>
      <c r="C55" s="36">
        <f>SUMIFS(СВЦЭМ!$C$33:$C$776,СВЦЭМ!$A$33:$A$776,$A55,СВЦЭМ!$B$33:$B$776,C$47)+'СЕТ СН'!$G$9+СВЦЭМ!$D$10+'СЕТ СН'!$G$6-'СЕТ СН'!$G$19</f>
        <v>1511.97834625</v>
      </c>
      <c r="D55" s="36">
        <f>SUMIFS(СВЦЭМ!$C$33:$C$776,СВЦЭМ!$A$33:$A$776,$A55,СВЦЭМ!$B$33:$B$776,D$47)+'СЕТ СН'!$G$9+СВЦЭМ!$D$10+'СЕТ СН'!$G$6-'СЕТ СН'!$G$19</f>
        <v>1557.8254152700001</v>
      </c>
      <c r="E55" s="36">
        <f>SUMIFS(СВЦЭМ!$C$33:$C$776,СВЦЭМ!$A$33:$A$776,$A55,СВЦЭМ!$B$33:$B$776,E$47)+'СЕТ СН'!$G$9+СВЦЭМ!$D$10+'СЕТ СН'!$G$6-'СЕТ СН'!$G$19</f>
        <v>1588.1027020700001</v>
      </c>
      <c r="F55" s="36">
        <f>SUMIFS(СВЦЭМ!$C$33:$C$776,СВЦЭМ!$A$33:$A$776,$A55,СВЦЭМ!$B$33:$B$776,F$47)+'СЕТ СН'!$G$9+СВЦЭМ!$D$10+'СЕТ СН'!$G$6-'СЕТ СН'!$G$19</f>
        <v>1555.7220442500002</v>
      </c>
      <c r="G55" s="36">
        <f>SUMIFS(СВЦЭМ!$C$33:$C$776,СВЦЭМ!$A$33:$A$776,$A55,СВЦЭМ!$B$33:$B$776,G$47)+'СЕТ СН'!$G$9+СВЦЭМ!$D$10+'СЕТ СН'!$G$6-'СЕТ СН'!$G$19</f>
        <v>1518.1373637199999</v>
      </c>
      <c r="H55" s="36">
        <f>SUMIFS(СВЦЭМ!$C$33:$C$776,СВЦЭМ!$A$33:$A$776,$A55,СВЦЭМ!$B$33:$B$776,H$47)+'СЕТ СН'!$G$9+СВЦЭМ!$D$10+'СЕТ СН'!$G$6-'СЕТ СН'!$G$19</f>
        <v>1471.05800019</v>
      </c>
      <c r="I55" s="36">
        <f>SUMIFS(СВЦЭМ!$C$33:$C$776,СВЦЭМ!$A$33:$A$776,$A55,СВЦЭМ!$B$33:$B$776,I$47)+'СЕТ СН'!$G$9+СВЦЭМ!$D$10+'СЕТ СН'!$G$6-'СЕТ СН'!$G$19</f>
        <v>1441.32313905</v>
      </c>
      <c r="J55" s="36">
        <f>SUMIFS(СВЦЭМ!$C$33:$C$776,СВЦЭМ!$A$33:$A$776,$A55,СВЦЭМ!$B$33:$B$776,J$47)+'СЕТ СН'!$G$9+СВЦЭМ!$D$10+'СЕТ СН'!$G$6-'СЕТ СН'!$G$19</f>
        <v>1387.0881971600002</v>
      </c>
      <c r="K55" s="36">
        <f>SUMIFS(СВЦЭМ!$C$33:$C$776,СВЦЭМ!$A$33:$A$776,$A55,СВЦЭМ!$B$33:$B$776,K$47)+'СЕТ СН'!$G$9+СВЦЭМ!$D$10+'СЕТ СН'!$G$6-'СЕТ СН'!$G$19</f>
        <v>1386.1390202900002</v>
      </c>
      <c r="L55" s="36">
        <f>SUMIFS(СВЦЭМ!$C$33:$C$776,СВЦЭМ!$A$33:$A$776,$A55,СВЦЭМ!$B$33:$B$776,L$47)+'СЕТ СН'!$G$9+СВЦЭМ!$D$10+'СЕТ СН'!$G$6-'СЕТ СН'!$G$19</f>
        <v>1344.4195714299999</v>
      </c>
      <c r="M55" s="36">
        <f>SUMIFS(СВЦЭМ!$C$33:$C$776,СВЦЭМ!$A$33:$A$776,$A55,СВЦЭМ!$B$33:$B$776,M$47)+'СЕТ СН'!$G$9+СВЦЭМ!$D$10+'СЕТ СН'!$G$6-'СЕТ СН'!$G$19</f>
        <v>1331.43407372</v>
      </c>
      <c r="N55" s="36">
        <f>SUMIFS(СВЦЭМ!$C$33:$C$776,СВЦЭМ!$A$33:$A$776,$A55,СВЦЭМ!$B$33:$B$776,N$47)+'СЕТ СН'!$G$9+СВЦЭМ!$D$10+'СЕТ СН'!$G$6-'СЕТ СН'!$G$19</f>
        <v>1263.7914398900002</v>
      </c>
      <c r="O55" s="36">
        <f>SUMIFS(СВЦЭМ!$C$33:$C$776,СВЦЭМ!$A$33:$A$776,$A55,СВЦЭМ!$B$33:$B$776,O$47)+'СЕТ СН'!$G$9+СВЦЭМ!$D$10+'СЕТ СН'!$G$6-'СЕТ СН'!$G$19</f>
        <v>1254.4485834300001</v>
      </c>
      <c r="P55" s="36">
        <f>SUMIFS(СВЦЭМ!$C$33:$C$776,СВЦЭМ!$A$33:$A$776,$A55,СВЦЭМ!$B$33:$B$776,P$47)+'СЕТ СН'!$G$9+СВЦЭМ!$D$10+'СЕТ СН'!$G$6-'СЕТ СН'!$G$19</f>
        <v>1254.359469</v>
      </c>
      <c r="Q55" s="36">
        <f>SUMIFS(СВЦЭМ!$C$33:$C$776,СВЦЭМ!$A$33:$A$776,$A55,СВЦЭМ!$B$33:$B$776,Q$47)+'СЕТ СН'!$G$9+СВЦЭМ!$D$10+'СЕТ СН'!$G$6-'СЕТ СН'!$G$19</f>
        <v>1259.8468966999999</v>
      </c>
      <c r="R55" s="36">
        <f>SUMIFS(СВЦЭМ!$C$33:$C$776,СВЦЭМ!$A$33:$A$776,$A55,СВЦЭМ!$B$33:$B$776,R$47)+'СЕТ СН'!$G$9+СВЦЭМ!$D$10+'СЕТ СН'!$G$6-'СЕТ СН'!$G$19</f>
        <v>1241.94446367</v>
      </c>
      <c r="S55" s="36">
        <f>SUMIFS(СВЦЭМ!$C$33:$C$776,СВЦЭМ!$A$33:$A$776,$A55,СВЦЭМ!$B$33:$B$776,S$47)+'СЕТ СН'!$G$9+СВЦЭМ!$D$10+'СЕТ СН'!$G$6-'СЕТ СН'!$G$19</f>
        <v>1259.5173340000001</v>
      </c>
      <c r="T55" s="36">
        <f>SUMIFS(СВЦЭМ!$C$33:$C$776,СВЦЭМ!$A$33:$A$776,$A55,СВЦЭМ!$B$33:$B$776,T$47)+'СЕТ СН'!$G$9+СВЦЭМ!$D$10+'СЕТ СН'!$G$6-'СЕТ СН'!$G$19</f>
        <v>1268.60411178</v>
      </c>
      <c r="U55" s="36">
        <f>SUMIFS(СВЦЭМ!$C$33:$C$776,СВЦЭМ!$A$33:$A$776,$A55,СВЦЭМ!$B$33:$B$776,U$47)+'СЕТ СН'!$G$9+СВЦЭМ!$D$10+'СЕТ СН'!$G$6-'СЕТ СН'!$G$19</f>
        <v>1280.15540579</v>
      </c>
      <c r="V55" s="36">
        <f>SUMIFS(СВЦЭМ!$C$33:$C$776,СВЦЭМ!$A$33:$A$776,$A55,СВЦЭМ!$B$33:$B$776,V$47)+'СЕТ СН'!$G$9+СВЦЭМ!$D$10+'СЕТ СН'!$G$6-'СЕТ СН'!$G$19</f>
        <v>1292.8029778499999</v>
      </c>
      <c r="W55" s="36">
        <f>SUMIFS(СВЦЭМ!$C$33:$C$776,СВЦЭМ!$A$33:$A$776,$A55,СВЦЭМ!$B$33:$B$776,W$47)+'СЕТ СН'!$G$9+СВЦЭМ!$D$10+'СЕТ СН'!$G$6-'СЕТ СН'!$G$19</f>
        <v>1288.4642297</v>
      </c>
      <c r="X55" s="36">
        <f>SUMIFS(СВЦЭМ!$C$33:$C$776,СВЦЭМ!$A$33:$A$776,$A55,СВЦЭМ!$B$33:$B$776,X$47)+'СЕТ СН'!$G$9+СВЦЭМ!$D$10+'СЕТ СН'!$G$6-'СЕТ СН'!$G$19</f>
        <v>1290.9455277400002</v>
      </c>
      <c r="Y55" s="36">
        <f>SUMIFS(СВЦЭМ!$C$33:$C$776,СВЦЭМ!$A$33:$A$776,$A55,СВЦЭМ!$B$33:$B$776,Y$47)+'СЕТ СН'!$G$9+СВЦЭМ!$D$10+'СЕТ СН'!$G$6-'СЕТ СН'!$G$19</f>
        <v>1386.0568670500002</v>
      </c>
    </row>
    <row r="56" spans="1:25" ht="15.75" x14ac:dyDescent="0.2">
      <c r="A56" s="35">
        <f t="shared" si="1"/>
        <v>44083</v>
      </c>
      <c r="B56" s="36">
        <f>SUMIFS(СВЦЭМ!$C$33:$C$776,СВЦЭМ!$A$33:$A$776,$A56,СВЦЭМ!$B$33:$B$776,B$47)+'СЕТ СН'!$G$9+СВЦЭМ!$D$10+'СЕТ СН'!$G$6-'СЕТ СН'!$G$19</f>
        <v>1468.87454576</v>
      </c>
      <c r="C56" s="36">
        <f>SUMIFS(СВЦЭМ!$C$33:$C$776,СВЦЭМ!$A$33:$A$776,$A56,СВЦЭМ!$B$33:$B$776,C$47)+'СЕТ СН'!$G$9+СВЦЭМ!$D$10+'СЕТ СН'!$G$6-'СЕТ СН'!$G$19</f>
        <v>1504.4112456299999</v>
      </c>
      <c r="D56" s="36">
        <f>SUMIFS(СВЦЭМ!$C$33:$C$776,СВЦЭМ!$A$33:$A$776,$A56,СВЦЭМ!$B$33:$B$776,D$47)+'СЕТ СН'!$G$9+СВЦЭМ!$D$10+'СЕТ СН'!$G$6-'СЕТ СН'!$G$19</f>
        <v>1533.9313532400001</v>
      </c>
      <c r="E56" s="36">
        <f>SUMIFS(СВЦЭМ!$C$33:$C$776,СВЦЭМ!$A$33:$A$776,$A56,СВЦЭМ!$B$33:$B$776,E$47)+'СЕТ СН'!$G$9+СВЦЭМ!$D$10+'СЕТ СН'!$G$6-'СЕТ СН'!$G$19</f>
        <v>1551.36906477</v>
      </c>
      <c r="F56" s="36">
        <f>SUMIFS(СВЦЭМ!$C$33:$C$776,СВЦЭМ!$A$33:$A$776,$A56,СВЦЭМ!$B$33:$B$776,F$47)+'СЕТ СН'!$G$9+СВЦЭМ!$D$10+'СЕТ СН'!$G$6-'СЕТ СН'!$G$19</f>
        <v>1527.0292901500002</v>
      </c>
      <c r="G56" s="36">
        <f>SUMIFS(СВЦЭМ!$C$33:$C$776,СВЦЭМ!$A$33:$A$776,$A56,СВЦЭМ!$B$33:$B$776,G$47)+'СЕТ СН'!$G$9+СВЦЭМ!$D$10+'СЕТ СН'!$G$6-'СЕТ СН'!$G$19</f>
        <v>1514.91351235</v>
      </c>
      <c r="H56" s="36">
        <f>SUMIFS(СВЦЭМ!$C$33:$C$776,СВЦЭМ!$A$33:$A$776,$A56,СВЦЭМ!$B$33:$B$776,H$47)+'СЕТ СН'!$G$9+СВЦЭМ!$D$10+'СЕТ СН'!$G$6-'СЕТ СН'!$G$19</f>
        <v>1490.3752572799999</v>
      </c>
      <c r="I56" s="36">
        <f>SUMIFS(СВЦЭМ!$C$33:$C$776,СВЦЭМ!$A$33:$A$776,$A56,СВЦЭМ!$B$33:$B$776,I$47)+'СЕТ СН'!$G$9+СВЦЭМ!$D$10+'СЕТ СН'!$G$6-'СЕТ СН'!$G$19</f>
        <v>1481.5064191199999</v>
      </c>
      <c r="J56" s="36">
        <f>SUMIFS(СВЦЭМ!$C$33:$C$776,СВЦЭМ!$A$33:$A$776,$A56,СВЦЭМ!$B$33:$B$776,J$47)+'СЕТ СН'!$G$9+СВЦЭМ!$D$10+'СЕТ СН'!$G$6-'СЕТ СН'!$G$19</f>
        <v>1433.3742878400001</v>
      </c>
      <c r="K56" s="36">
        <f>SUMIFS(СВЦЭМ!$C$33:$C$776,СВЦЭМ!$A$33:$A$776,$A56,СВЦЭМ!$B$33:$B$776,K$47)+'СЕТ СН'!$G$9+СВЦЭМ!$D$10+'СЕТ СН'!$G$6-'СЕТ СН'!$G$19</f>
        <v>1423.0625391600001</v>
      </c>
      <c r="L56" s="36">
        <f>SUMIFS(СВЦЭМ!$C$33:$C$776,СВЦЭМ!$A$33:$A$776,$A56,СВЦЭМ!$B$33:$B$776,L$47)+'СЕТ СН'!$G$9+СВЦЭМ!$D$10+'СЕТ СН'!$G$6-'СЕТ СН'!$G$19</f>
        <v>1400.32834447</v>
      </c>
      <c r="M56" s="36">
        <f>SUMIFS(СВЦЭМ!$C$33:$C$776,СВЦЭМ!$A$33:$A$776,$A56,СВЦЭМ!$B$33:$B$776,M$47)+'СЕТ СН'!$G$9+СВЦЭМ!$D$10+'СЕТ СН'!$G$6-'СЕТ СН'!$G$19</f>
        <v>1350.11132496</v>
      </c>
      <c r="N56" s="36">
        <f>SUMIFS(СВЦЭМ!$C$33:$C$776,СВЦЭМ!$A$33:$A$776,$A56,СВЦЭМ!$B$33:$B$776,N$47)+'СЕТ СН'!$G$9+СВЦЭМ!$D$10+'СЕТ СН'!$G$6-'СЕТ СН'!$G$19</f>
        <v>1287.64149767</v>
      </c>
      <c r="O56" s="36">
        <f>SUMIFS(СВЦЭМ!$C$33:$C$776,СВЦЭМ!$A$33:$A$776,$A56,СВЦЭМ!$B$33:$B$776,O$47)+'СЕТ СН'!$G$9+СВЦЭМ!$D$10+'СЕТ СН'!$G$6-'СЕТ СН'!$G$19</f>
        <v>1285.8434895099999</v>
      </c>
      <c r="P56" s="36">
        <f>SUMIFS(СВЦЭМ!$C$33:$C$776,СВЦЭМ!$A$33:$A$776,$A56,СВЦЭМ!$B$33:$B$776,P$47)+'СЕТ СН'!$G$9+СВЦЭМ!$D$10+'СЕТ СН'!$G$6-'СЕТ СН'!$G$19</f>
        <v>1287.63860851</v>
      </c>
      <c r="Q56" s="36">
        <f>SUMIFS(СВЦЭМ!$C$33:$C$776,СВЦЭМ!$A$33:$A$776,$A56,СВЦЭМ!$B$33:$B$776,Q$47)+'СЕТ СН'!$G$9+СВЦЭМ!$D$10+'СЕТ СН'!$G$6-'СЕТ СН'!$G$19</f>
        <v>1293.24531748</v>
      </c>
      <c r="R56" s="36">
        <f>SUMIFS(СВЦЭМ!$C$33:$C$776,СВЦЭМ!$A$33:$A$776,$A56,СВЦЭМ!$B$33:$B$776,R$47)+'СЕТ СН'!$G$9+СВЦЭМ!$D$10+'СЕТ СН'!$G$6-'СЕТ СН'!$G$19</f>
        <v>1283.2706285200002</v>
      </c>
      <c r="S56" s="36">
        <f>SUMIFS(СВЦЭМ!$C$33:$C$776,СВЦЭМ!$A$33:$A$776,$A56,СВЦЭМ!$B$33:$B$776,S$47)+'СЕТ СН'!$G$9+СВЦЭМ!$D$10+'СЕТ СН'!$G$6-'СЕТ СН'!$G$19</f>
        <v>1280.5827642500001</v>
      </c>
      <c r="T56" s="36">
        <f>SUMIFS(СВЦЭМ!$C$33:$C$776,СВЦЭМ!$A$33:$A$776,$A56,СВЦЭМ!$B$33:$B$776,T$47)+'СЕТ СН'!$G$9+СВЦЭМ!$D$10+'СЕТ СН'!$G$6-'СЕТ СН'!$G$19</f>
        <v>1283.81573918</v>
      </c>
      <c r="U56" s="36">
        <f>SUMIFS(СВЦЭМ!$C$33:$C$776,СВЦЭМ!$A$33:$A$776,$A56,СВЦЭМ!$B$33:$B$776,U$47)+'СЕТ СН'!$G$9+СВЦЭМ!$D$10+'СЕТ СН'!$G$6-'СЕТ СН'!$G$19</f>
        <v>1298.7500277900001</v>
      </c>
      <c r="V56" s="36">
        <f>SUMIFS(СВЦЭМ!$C$33:$C$776,СВЦЭМ!$A$33:$A$776,$A56,СВЦЭМ!$B$33:$B$776,V$47)+'СЕТ СН'!$G$9+СВЦЭМ!$D$10+'СЕТ СН'!$G$6-'СЕТ СН'!$G$19</f>
        <v>1296.1283423899999</v>
      </c>
      <c r="W56" s="36">
        <f>SUMIFS(СВЦЭМ!$C$33:$C$776,СВЦЭМ!$A$33:$A$776,$A56,СВЦЭМ!$B$33:$B$776,W$47)+'СЕТ СН'!$G$9+СВЦЭМ!$D$10+'СЕТ СН'!$G$6-'СЕТ СН'!$G$19</f>
        <v>1288.58904721</v>
      </c>
      <c r="X56" s="36">
        <f>SUMIFS(СВЦЭМ!$C$33:$C$776,СВЦЭМ!$A$33:$A$776,$A56,СВЦЭМ!$B$33:$B$776,X$47)+'СЕТ СН'!$G$9+СВЦЭМ!$D$10+'СЕТ СН'!$G$6-'СЕТ СН'!$G$19</f>
        <v>1305.4073842</v>
      </c>
      <c r="Y56" s="36">
        <f>SUMIFS(СВЦЭМ!$C$33:$C$776,СВЦЭМ!$A$33:$A$776,$A56,СВЦЭМ!$B$33:$B$776,Y$47)+'СЕТ СН'!$G$9+СВЦЭМ!$D$10+'СЕТ СН'!$G$6-'СЕТ СН'!$G$19</f>
        <v>1406.86517374</v>
      </c>
    </row>
    <row r="57" spans="1:25" ht="15.75" x14ac:dyDescent="0.2">
      <c r="A57" s="35">
        <f t="shared" si="1"/>
        <v>44084</v>
      </c>
      <c r="B57" s="36">
        <f>SUMIFS(СВЦЭМ!$C$33:$C$776,СВЦЭМ!$A$33:$A$776,$A57,СВЦЭМ!$B$33:$B$776,B$47)+'СЕТ СН'!$G$9+СВЦЭМ!$D$10+'СЕТ СН'!$G$6-'СЕТ СН'!$G$19</f>
        <v>1428.9209525900001</v>
      </c>
      <c r="C57" s="36">
        <f>SUMIFS(СВЦЭМ!$C$33:$C$776,СВЦЭМ!$A$33:$A$776,$A57,СВЦЭМ!$B$33:$B$776,C$47)+'СЕТ СН'!$G$9+СВЦЭМ!$D$10+'СЕТ СН'!$G$6-'СЕТ СН'!$G$19</f>
        <v>1478.5416071100001</v>
      </c>
      <c r="D57" s="36">
        <f>SUMIFS(СВЦЭМ!$C$33:$C$776,СВЦЭМ!$A$33:$A$776,$A57,СВЦЭМ!$B$33:$B$776,D$47)+'СЕТ СН'!$G$9+СВЦЭМ!$D$10+'СЕТ СН'!$G$6-'СЕТ СН'!$G$19</f>
        <v>1500.07630866</v>
      </c>
      <c r="E57" s="36">
        <f>SUMIFS(СВЦЭМ!$C$33:$C$776,СВЦЭМ!$A$33:$A$776,$A57,СВЦЭМ!$B$33:$B$776,E$47)+'СЕТ СН'!$G$9+СВЦЭМ!$D$10+'СЕТ СН'!$G$6-'СЕТ СН'!$G$19</f>
        <v>1510.4579606299999</v>
      </c>
      <c r="F57" s="36">
        <f>SUMIFS(СВЦЭМ!$C$33:$C$776,СВЦЭМ!$A$33:$A$776,$A57,СВЦЭМ!$B$33:$B$776,F$47)+'СЕТ СН'!$G$9+СВЦЭМ!$D$10+'СЕТ СН'!$G$6-'СЕТ СН'!$G$19</f>
        <v>1512.6727262500001</v>
      </c>
      <c r="G57" s="36">
        <f>SUMIFS(СВЦЭМ!$C$33:$C$776,СВЦЭМ!$A$33:$A$776,$A57,СВЦЭМ!$B$33:$B$776,G$47)+'СЕТ СН'!$G$9+СВЦЭМ!$D$10+'СЕТ СН'!$G$6-'СЕТ СН'!$G$19</f>
        <v>1490.1696118499999</v>
      </c>
      <c r="H57" s="36">
        <f>SUMIFS(СВЦЭМ!$C$33:$C$776,СВЦЭМ!$A$33:$A$776,$A57,СВЦЭМ!$B$33:$B$776,H$47)+'СЕТ СН'!$G$9+СВЦЭМ!$D$10+'СЕТ СН'!$G$6-'СЕТ СН'!$G$19</f>
        <v>1442.7376860300001</v>
      </c>
      <c r="I57" s="36">
        <f>SUMIFS(СВЦЭМ!$C$33:$C$776,СВЦЭМ!$A$33:$A$776,$A57,СВЦЭМ!$B$33:$B$776,I$47)+'СЕТ СН'!$G$9+СВЦЭМ!$D$10+'СЕТ СН'!$G$6-'СЕТ СН'!$G$19</f>
        <v>1398.96024261</v>
      </c>
      <c r="J57" s="36">
        <f>SUMIFS(СВЦЭМ!$C$33:$C$776,СВЦЭМ!$A$33:$A$776,$A57,СВЦЭМ!$B$33:$B$776,J$47)+'СЕТ СН'!$G$9+СВЦЭМ!$D$10+'СЕТ СН'!$G$6-'СЕТ СН'!$G$19</f>
        <v>1377.8749136700001</v>
      </c>
      <c r="K57" s="36">
        <f>SUMIFS(СВЦЭМ!$C$33:$C$776,СВЦЭМ!$A$33:$A$776,$A57,СВЦЭМ!$B$33:$B$776,K$47)+'СЕТ СН'!$G$9+СВЦЭМ!$D$10+'СЕТ СН'!$G$6-'СЕТ СН'!$G$19</f>
        <v>1385.92313921</v>
      </c>
      <c r="L57" s="36">
        <f>SUMIFS(СВЦЭМ!$C$33:$C$776,СВЦЭМ!$A$33:$A$776,$A57,СВЦЭМ!$B$33:$B$776,L$47)+'СЕТ СН'!$G$9+СВЦЭМ!$D$10+'СЕТ СН'!$G$6-'СЕТ СН'!$G$19</f>
        <v>1391.8396094300001</v>
      </c>
      <c r="M57" s="36">
        <f>SUMIFS(СВЦЭМ!$C$33:$C$776,СВЦЭМ!$A$33:$A$776,$A57,СВЦЭМ!$B$33:$B$776,M$47)+'СЕТ СН'!$G$9+СВЦЭМ!$D$10+'СЕТ СН'!$G$6-'СЕТ СН'!$G$19</f>
        <v>1344.8607612999999</v>
      </c>
      <c r="N57" s="36">
        <f>SUMIFS(СВЦЭМ!$C$33:$C$776,СВЦЭМ!$A$33:$A$776,$A57,СВЦЭМ!$B$33:$B$776,N$47)+'СЕТ СН'!$G$9+СВЦЭМ!$D$10+'СЕТ СН'!$G$6-'СЕТ СН'!$G$19</f>
        <v>1266.90172007</v>
      </c>
      <c r="O57" s="36">
        <f>SUMIFS(СВЦЭМ!$C$33:$C$776,СВЦЭМ!$A$33:$A$776,$A57,СВЦЭМ!$B$33:$B$776,O$47)+'СЕТ СН'!$G$9+СВЦЭМ!$D$10+'СЕТ СН'!$G$6-'СЕТ СН'!$G$19</f>
        <v>1254.7130188599999</v>
      </c>
      <c r="P57" s="36">
        <f>SUMIFS(СВЦЭМ!$C$33:$C$776,СВЦЭМ!$A$33:$A$776,$A57,СВЦЭМ!$B$33:$B$776,P$47)+'СЕТ СН'!$G$9+СВЦЭМ!$D$10+'СЕТ СН'!$G$6-'СЕТ СН'!$G$19</f>
        <v>1256.3208158699999</v>
      </c>
      <c r="Q57" s="36">
        <f>SUMIFS(СВЦЭМ!$C$33:$C$776,СВЦЭМ!$A$33:$A$776,$A57,СВЦЭМ!$B$33:$B$776,Q$47)+'СЕТ СН'!$G$9+СВЦЭМ!$D$10+'СЕТ СН'!$G$6-'СЕТ СН'!$G$19</f>
        <v>1262.50291029</v>
      </c>
      <c r="R57" s="36">
        <f>SUMIFS(СВЦЭМ!$C$33:$C$776,СВЦЭМ!$A$33:$A$776,$A57,СВЦЭМ!$B$33:$B$776,R$47)+'СЕТ СН'!$G$9+СВЦЭМ!$D$10+'СЕТ СН'!$G$6-'СЕТ СН'!$G$19</f>
        <v>1253.1924367800002</v>
      </c>
      <c r="S57" s="36">
        <f>SUMIFS(СВЦЭМ!$C$33:$C$776,СВЦЭМ!$A$33:$A$776,$A57,СВЦЭМ!$B$33:$B$776,S$47)+'СЕТ СН'!$G$9+СВЦЭМ!$D$10+'СЕТ СН'!$G$6-'СЕТ СН'!$G$19</f>
        <v>1248.12495795</v>
      </c>
      <c r="T57" s="36">
        <f>SUMIFS(СВЦЭМ!$C$33:$C$776,СВЦЭМ!$A$33:$A$776,$A57,СВЦЭМ!$B$33:$B$776,T$47)+'СЕТ СН'!$G$9+СВЦЭМ!$D$10+'СЕТ СН'!$G$6-'СЕТ СН'!$G$19</f>
        <v>1250.49902937</v>
      </c>
      <c r="U57" s="36">
        <f>SUMIFS(СВЦЭМ!$C$33:$C$776,СВЦЭМ!$A$33:$A$776,$A57,СВЦЭМ!$B$33:$B$776,U$47)+'СЕТ СН'!$G$9+СВЦЭМ!$D$10+'СЕТ СН'!$G$6-'СЕТ СН'!$G$19</f>
        <v>1270.1824400300002</v>
      </c>
      <c r="V57" s="36">
        <f>SUMIFS(СВЦЭМ!$C$33:$C$776,СВЦЭМ!$A$33:$A$776,$A57,СВЦЭМ!$B$33:$B$776,V$47)+'СЕТ СН'!$G$9+СВЦЭМ!$D$10+'СЕТ СН'!$G$6-'СЕТ СН'!$G$19</f>
        <v>1283.20084847</v>
      </c>
      <c r="W57" s="36">
        <f>SUMIFS(СВЦЭМ!$C$33:$C$776,СВЦЭМ!$A$33:$A$776,$A57,СВЦЭМ!$B$33:$B$776,W$47)+'СЕТ СН'!$G$9+СВЦЭМ!$D$10+'СЕТ СН'!$G$6-'СЕТ СН'!$G$19</f>
        <v>1274.3118783</v>
      </c>
      <c r="X57" s="36">
        <f>SUMIFS(СВЦЭМ!$C$33:$C$776,СВЦЭМ!$A$33:$A$776,$A57,СВЦЭМ!$B$33:$B$776,X$47)+'СЕТ СН'!$G$9+СВЦЭМ!$D$10+'СЕТ СН'!$G$6-'СЕТ СН'!$G$19</f>
        <v>1284.9126826700001</v>
      </c>
      <c r="Y57" s="36">
        <f>SUMIFS(СВЦЭМ!$C$33:$C$776,СВЦЭМ!$A$33:$A$776,$A57,СВЦЭМ!$B$33:$B$776,Y$47)+'СЕТ СН'!$G$9+СВЦЭМ!$D$10+'СЕТ СН'!$G$6-'СЕТ СН'!$G$19</f>
        <v>1369.5500677700002</v>
      </c>
    </row>
    <row r="58" spans="1:25" ht="15.75" x14ac:dyDescent="0.2">
      <c r="A58" s="35">
        <f t="shared" si="1"/>
        <v>44085</v>
      </c>
      <c r="B58" s="36">
        <f>SUMIFS(СВЦЭМ!$C$33:$C$776,СВЦЭМ!$A$33:$A$776,$A58,СВЦЭМ!$B$33:$B$776,B$47)+'СЕТ СН'!$G$9+СВЦЭМ!$D$10+'СЕТ СН'!$G$6-'СЕТ СН'!$G$19</f>
        <v>1436.94206631</v>
      </c>
      <c r="C58" s="36">
        <f>SUMIFS(СВЦЭМ!$C$33:$C$776,СВЦЭМ!$A$33:$A$776,$A58,СВЦЭМ!$B$33:$B$776,C$47)+'СЕТ СН'!$G$9+СВЦЭМ!$D$10+'СЕТ СН'!$G$6-'СЕТ СН'!$G$19</f>
        <v>1453.7234428700001</v>
      </c>
      <c r="D58" s="36">
        <f>SUMIFS(СВЦЭМ!$C$33:$C$776,СВЦЭМ!$A$33:$A$776,$A58,СВЦЭМ!$B$33:$B$776,D$47)+'СЕТ СН'!$G$9+СВЦЭМ!$D$10+'СЕТ СН'!$G$6-'СЕТ СН'!$G$19</f>
        <v>1465.06005327</v>
      </c>
      <c r="E58" s="36">
        <f>SUMIFS(СВЦЭМ!$C$33:$C$776,СВЦЭМ!$A$33:$A$776,$A58,СВЦЭМ!$B$33:$B$776,E$47)+'СЕТ СН'!$G$9+СВЦЭМ!$D$10+'СЕТ СН'!$G$6-'СЕТ СН'!$G$19</f>
        <v>1488.57780392</v>
      </c>
      <c r="F58" s="36">
        <f>SUMIFS(СВЦЭМ!$C$33:$C$776,СВЦЭМ!$A$33:$A$776,$A58,СВЦЭМ!$B$33:$B$776,F$47)+'СЕТ СН'!$G$9+СВЦЭМ!$D$10+'СЕТ СН'!$G$6-'СЕТ СН'!$G$19</f>
        <v>1497.1375088100001</v>
      </c>
      <c r="G58" s="36">
        <f>SUMIFS(СВЦЭМ!$C$33:$C$776,СВЦЭМ!$A$33:$A$776,$A58,СВЦЭМ!$B$33:$B$776,G$47)+'СЕТ СН'!$G$9+СВЦЭМ!$D$10+'СЕТ СН'!$G$6-'СЕТ СН'!$G$19</f>
        <v>1475.6003056500001</v>
      </c>
      <c r="H58" s="36">
        <f>SUMIFS(СВЦЭМ!$C$33:$C$776,СВЦЭМ!$A$33:$A$776,$A58,СВЦЭМ!$B$33:$B$776,H$47)+'СЕТ СН'!$G$9+СВЦЭМ!$D$10+'СЕТ СН'!$G$6-'СЕТ СН'!$G$19</f>
        <v>1424.69345815</v>
      </c>
      <c r="I58" s="36">
        <f>SUMIFS(СВЦЭМ!$C$33:$C$776,СВЦЭМ!$A$33:$A$776,$A58,СВЦЭМ!$B$33:$B$776,I$47)+'СЕТ СН'!$G$9+СВЦЭМ!$D$10+'СЕТ СН'!$G$6-'СЕТ СН'!$G$19</f>
        <v>1369.7190086600001</v>
      </c>
      <c r="J58" s="36">
        <f>SUMIFS(СВЦЭМ!$C$33:$C$776,СВЦЭМ!$A$33:$A$776,$A58,СВЦЭМ!$B$33:$B$776,J$47)+'СЕТ СН'!$G$9+СВЦЭМ!$D$10+'СЕТ СН'!$G$6-'СЕТ СН'!$G$19</f>
        <v>1331.2066374000001</v>
      </c>
      <c r="K58" s="36">
        <f>SUMIFS(СВЦЭМ!$C$33:$C$776,СВЦЭМ!$A$33:$A$776,$A58,СВЦЭМ!$B$33:$B$776,K$47)+'СЕТ СН'!$G$9+СВЦЭМ!$D$10+'СЕТ СН'!$G$6-'СЕТ СН'!$G$19</f>
        <v>1330.63103445</v>
      </c>
      <c r="L58" s="36">
        <f>SUMIFS(СВЦЭМ!$C$33:$C$776,СВЦЭМ!$A$33:$A$776,$A58,СВЦЭМ!$B$33:$B$776,L$47)+'СЕТ СН'!$G$9+СВЦЭМ!$D$10+'СЕТ СН'!$G$6-'СЕТ СН'!$G$19</f>
        <v>1365.1270377300002</v>
      </c>
      <c r="M58" s="36">
        <f>SUMIFS(СВЦЭМ!$C$33:$C$776,СВЦЭМ!$A$33:$A$776,$A58,СВЦЭМ!$B$33:$B$776,M$47)+'СЕТ СН'!$G$9+СВЦЭМ!$D$10+'СЕТ СН'!$G$6-'СЕТ СН'!$G$19</f>
        <v>1325.4386513899999</v>
      </c>
      <c r="N58" s="36">
        <f>SUMIFS(СВЦЭМ!$C$33:$C$776,СВЦЭМ!$A$33:$A$776,$A58,СВЦЭМ!$B$33:$B$776,N$47)+'СЕТ СН'!$G$9+СВЦЭМ!$D$10+'СЕТ СН'!$G$6-'СЕТ СН'!$G$19</f>
        <v>1276.94110161</v>
      </c>
      <c r="O58" s="36">
        <f>SUMIFS(СВЦЭМ!$C$33:$C$776,СВЦЭМ!$A$33:$A$776,$A58,СВЦЭМ!$B$33:$B$776,O$47)+'СЕТ СН'!$G$9+СВЦЭМ!$D$10+'СЕТ СН'!$G$6-'СЕТ СН'!$G$19</f>
        <v>1258.5439098400002</v>
      </c>
      <c r="P58" s="36">
        <f>SUMIFS(СВЦЭМ!$C$33:$C$776,СВЦЭМ!$A$33:$A$776,$A58,СВЦЭМ!$B$33:$B$776,P$47)+'СЕТ СН'!$G$9+СВЦЭМ!$D$10+'СЕТ СН'!$G$6-'СЕТ СН'!$G$19</f>
        <v>1256.5454401100001</v>
      </c>
      <c r="Q58" s="36">
        <f>SUMIFS(СВЦЭМ!$C$33:$C$776,СВЦЭМ!$A$33:$A$776,$A58,СВЦЭМ!$B$33:$B$776,Q$47)+'СЕТ СН'!$G$9+СВЦЭМ!$D$10+'СЕТ СН'!$G$6-'СЕТ СН'!$G$19</f>
        <v>1258.67497486</v>
      </c>
      <c r="R58" s="36">
        <f>SUMIFS(СВЦЭМ!$C$33:$C$776,СВЦЭМ!$A$33:$A$776,$A58,СВЦЭМ!$B$33:$B$776,R$47)+'СЕТ СН'!$G$9+СВЦЭМ!$D$10+'СЕТ СН'!$G$6-'СЕТ СН'!$G$19</f>
        <v>1252.2311882900001</v>
      </c>
      <c r="S58" s="36">
        <f>SUMIFS(СВЦЭМ!$C$33:$C$776,СВЦЭМ!$A$33:$A$776,$A58,СВЦЭМ!$B$33:$B$776,S$47)+'СЕТ СН'!$G$9+СВЦЭМ!$D$10+'СЕТ СН'!$G$6-'СЕТ СН'!$G$19</f>
        <v>1249.50267994</v>
      </c>
      <c r="T58" s="36">
        <f>SUMIFS(СВЦЭМ!$C$33:$C$776,СВЦЭМ!$A$33:$A$776,$A58,СВЦЭМ!$B$33:$B$776,T$47)+'СЕТ СН'!$G$9+СВЦЭМ!$D$10+'СЕТ СН'!$G$6-'СЕТ СН'!$G$19</f>
        <v>1240.99932876</v>
      </c>
      <c r="U58" s="36">
        <f>SUMIFS(СВЦЭМ!$C$33:$C$776,СВЦЭМ!$A$33:$A$776,$A58,СВЦЭМ!$B$33:$B$776,U$47)+'СЕТ СН'!$G$9+СВЦЭМ!$D$10+'СЕТ СН'!$G$6-'СЕТ СН'!$G$19</f>
        <v>1246.7148176200001</v>
      </c>
      <c r="V58" s="36">
        <f>SUMIFS(СВЦЭМ!$C$33:$C$776,СВЦЭМ!$A$33:$A$776,$A58,СВЦЭМ!$B$33:$B$776,V$47)+'СЕТ СН'!$G$9+СВЦЭМ!$D$10+'СЕТ СН'!$G$6-'СЕТ СН'!$G$19</f>
        <v>1261.3828873299999</v>
      </c>
      <c r="W58" s="36">
        <f>SUMIFS(СВЦЭМ!$C$33:$C$776,СВЦЭМ!$A$33:$A$776,$A58,СВЦЭМ!$B$33:$B$776,W$47)+'СЕТ СН'!$G$9+СВЦЭМ!$D$10+'СЕТ СН'!$G$6-'СЕТ СН'!$G$19</f>
        <v>1255.7415526200002</v>
      </c>
      <c r="X58" s="36">
        <f>SUMIFS(СВЦЭМ!$C$33:$C$776,СВЦЭМ!$A$33:$A$776,$A58,СВЦЭМ!$B$33:$B$776,X$47)+'СЕТ СН'!$G$9+СВЦЭМ!$D$10+'СЕТ СН'!$G$6-'СЕТ СН'!$G$19</f>
        <v>1259.4211591600001</v>
      </c>
      <c r="Y58" s="36">
        <f>SUMIFS(СВЦЭМ!$C$33:$C$776,СВЦЭМ!$A$33:$A$776,$A58,СВЦЭМ!$B$33:$B$776,Y$47)+'СЕТ СН'!$G$9+СВЦЭМ!$D$10+'СЕТ СН'!$G$6-'СЕТ СН'!$G$19</f>
        <v>1302.5840342800002</v>
      </c>
    </row>
    <row r="59" spans="1:25" ht="15.75" x14ac:dyDescent="0.2">
      <c r="A59" s="35">
        <f t="shared" si="1"/>
        <v>44086</v>
      </c>
      <c r="B59" s="36">
        <f>SUMIFS(СВЦЭМ!$C$33:$C$776,СВЦЭМ!$A$33:$A$776,$A59,СВЦЭМ!$B$33:$B$776,B$47)+'СЕТ СН'!$G$9+СВЦЭМ!$D$10+'СЕТ СН'!$G$6-'СЕТ СН'!$G$19</f>
        <v>1411.21139705</v>
      </c>
      <c r="C59" s="36">
        <f>SUMIFS(СВЦЭМ!$C$33:$C$776,СВЦЭМ!$A$33:$A$776,$A59,СВЦЭМ!$B$33:$B$776,C$47)+'СЕТ СН'!$G$9+СВЦЭМ!$D$10+'СЕТ СН'!$G$6-'СЕТ СН'!$G$19</f>
        <v>1449.9848656300001</v>
      </c>
      <c r="D59" s="36">
        <f>SUMIFS(СВЦЭМ!$C$33:$C$776,СВЦЭМ!$A$33:$A$776,$A59,СВЦЭМ!$B$33:$B$776,D$47)+'СЕТ СН'!$G$9+СВЦЭМ!$D$10+'СЕТ СН'!$G$6-'СЕТ СН'!$G$19</f>
        <v>1470.3523377500001</v>
      </c>
      <c r="E59" s="36">
        <f>SUMIFS(СВЦЭМ!$C$33:$C$776,СВЦЭМ!$A$33:$A$776,$A59,СВЦЭМ!$B$33:$B$776,E$47)+'СЕТ СН'!$G$9+СВЦЭМ!$D$10+'СЕТ СН'!$G$6-'СЕТ СН'!$G$19</f>
        <v>1498.7384174600002</v>
      </c>
      <c r="F59" s="36">
        <f>SUMIFS(СВЦЭМ!$C$33:$C$776,СВЦЭМ!$A$33:$A$776,$A59,СВЦЭМ!$B$33:$B$776,F$47)+'СЕТ СН'!$G$9+СВЦЭМ!$D$10+'СЕТ СН'!$G$6-'СЕТ СН'!$G$19</f>
        <v>1513.8381592600001</v>
      </c>
      <c r="G59" s="36">
        <f>SUMIFS(СВЦЭМ!$C$33:$C$776,СВЦЭМ!$A$33:$A$776,$A59,СВЦЭМ!$B$33:$B$776,G$47)+'СЕТ СН'!$G$9+СВЦЭМ!$D$10+'СЕТ СН'!$G$6-'СЕТ СН'!$G$19</f>
        <v>1497.6818503500001</v>
      </c>
      <c r="H59" s="36">
        <f>SUMIFS(СВЦЭМ!$C$33:$C$776,СВЦЭМ!$A$33:$A$776,$A59,СВЦЭМ!$B$33:$B$776,H$47)+'СЕТ СН'!$G$9+СВЦЭМ!$D$10+'СЕТ СН'!$G$6-'СЕТ СН'!$G$19</f>
        <v>1455.4240821400001</v>
      </c>
      <c r="I59" s="36">
        <f>SUMIFS(СВЦЭМ!$C$33:$C$776,СВЦЭМ!$A$33:$A$776,$A59,СВЦЭМ!$B$33:$B$776,I$47)+'СЕТ СН'!$G$9+СВЦЭМ!$D$10+'СЕТ СН'!$G$6-'СЕТ СН'!$G$19</f>
        <v>1416.5983937000001</v>
      </c>
      <c r="J59" s="36">
        <f>SUMIFS(СВЦЭМ!$C$33:$C$776,СВЦЭМ!$A$33:$A$776,$A59,СВЦЭМ!$B$33:$B$776,J$47)+'СЕТ СН'!$G$9+СВЦЭМ!$D$10+'СЕТ СН'!$G$6-'СЕТ СН'!$G$19</f>
        <v>1370.0085494499999</v>
      </c>
      <c r="K59" s="36">
        <f>SUMIFS(СВЦЭМ!$C$33:$C$776,СВЦЭМ!$A$33:$A$776,$A59,СВЦЭМ!$B$33:$B$776,K$47)+'СЕТ СН'!$G$9+СВЦЭМ!$D$10+'СЕТ СН'!$G$6-'СЕТ СН'!$G$19</f>
        <v>1345.2520093400001</v>
      </c>
      <c r="L59" s="36">
        <f>SUMIFS(СВЦЭМ!$C$33:$C$776,СВЦЭМ!$A$33:$A$776,$A59,СВЦЭМ!$B$33:$B$776,L$47)+'СЕТ СН'!$G$9+СВЦЭМ!$D$10+'СЕТ СН'!$G$6-'СЕТ СН'!$G$19</f>
        <v>1324.7236862</v>
      </c>
      <c r="M59" s="36">
        <f>SUMIFS(СВЦЭМ!$C$33:$C$776,СВЦЭМ!$A$33:$A$776,$A59,СВЦЭМ!$B$33:$B$776,M$47)+'СЕТ СН'!$G$9+СВЦЭМ!$D$10+'СЕТ СН'!$G$6-'СЕТ СН'!$G$19</f>
        <v>1283.09702915</v>
      </c>
      <c r="N59" s="36">
        <f>SUMIFS(СВЦЭМ!$C$33:$C$776,СВЦЭМ!$A$33:$A$776,$A59,СВЦЭМ!$B$33:$B$776,N$47)+'СЕТ СН'!$G$9+СВЦЭМ!$D$10+'СЕТ СН'!$G$6-'СЕТ СН'!$G$19</f>
        <v>1255.2959305899999</v>
      </c>
      <c r="O59" s="36">
        <f>SUMIFS(СВЦЭМ!$C$33:$C$776,СВЦЭМ!$A$33:$A$776,$A59,СВЦЭМ!$B$33:$B$776,O$47)+'СЕТ СН'!$G$9+СВЦЭМ!$D$10+'СЕТ СН'!$G$6-'СЕТ СН'!$G$19</f>
        <v>1255.4859158200002</v>
      </c>
      <c r="P59" s="36">
        <f>SUMIFS(СВЦЭМ!$C$33:$C$776,СВЦЭМ!$A$33:$A$776,$A59,СВЦЭМ!$B$33:$B$776,P$47)+'СЕТ СН'!$G$9+СВЦЭМ!$D$10+'СЕТ СН'!$G$6-'СЕТ СН'!$G$19</f>
        <v>1242.9638245800002</v>
      </c>
      <c r="Q59" s="36">
        <f>SUMIFS(СВЦЭМ!$C$33:$C$776,СВЦЭМ!$A$33:$A$776,$A59,СВЦЭМ!$B$33:$B$776,Q$47)+'СЕТ СН'!$G$9+СВЦЭМ!$D$10+'СЕТ СН'!$G$6-'СЕТ СН'!$G$19</f>
        <v>1246.3710306200001</v>
      </c>
      <c r="R59" s="36">
        <f>SUMIFS(СВЦЭМ!$C$33:$C$776,СВЦЭМ!$A$33:$A$776,$A59,СВЦЭМ!$B$33:$B$776,R$47)+'СЕТ СН'!$G$9+СВЦЭМ!$D$10+'СЕТ СН'!$G$6-'СЕТ СН'!$G$19</f>
        <v>1232.0492371600001</v>
      </c>
      <c r="S59" s="36">
        <f>SUMIFS(СВЦЭМ!$C$33:$C$776,СВЦЭМ!$A$33:$A$776,$A59,СВЦЭМ!$B$33:$B$776,S$47)+'СЕТ СН'!$G$9+СВЦЭМ!$D$10+'СЕТ СН'!$G$6-'СЕТ СН'!$G$19</f>
        <v>1242.0532179900001</v>
      </c>
      <c r="T59" s="36">
        <f>SUMIFS(СВЦЭМ!$C$33:$C$776,СВЦЭМ!$A$33:$A$776,$A59,СВЦЭМ!$B$33:$B$776,T$47)+'СЕТ СН'!$G$9+СВЦЭМ!$D$10+'СЕТ СН'!$G$6-'СЕТ СН'!$G$19</f>
        <v>1247.28157457</v>
      </c>
      <c r="U59" s="36">
        <f>SUMIFS(СВЦЭМ!$C$33:$C$776,СВЦЭМ!$A$33:$A$776,$A59,СВЦЭМ!$B$33:$B$776,U$47)+'СЕТ СН'!$G$9+СВЦЭМ!$D$10+'СЕТ СН'!$G$6-'СЕТ СН'!$G$19</f>
        <v>1257.05412389</v>
      </c>
      <c r="V59" s="36">
        <f>SUMIFS(СВЦЭМ!$C$33:$C$776,СВЦЭМ!$A$33:$A$776,$A59,СВЦЭМ!$B$33:$B$776,V$47)+'СЕТ СН'!$G$9+СВЦЭМ!$D$10+'СЕТ СН'!$G$6-'СЕТ СН'!$G$19</f>
        <v>1270.9555259000001</v>
      </c>
      <c r="W59" s="36">
        <f>SUMIFS(СВЦЭМ!$C$33:$C$776,СВЦЭМ!$A$33:$A$776,$A59,СВЦЭМ!$B$33:$B$776,W$47)+'СЕТ СН'!$G$9+СВЦЭМ!$D$10+'СЕТ СН'!$G$6-'СЕТ СН'!$G$19</f>
        <v>1267.4687251300002</v>
      </c>
      <c r="X59" s="36">
        <f>SUMIFS(СВЦЭМ!$C$33:$C$776,СВЦЭМ!$A$33:$A$776,$A59,СВЦЭМ!$B$33:$B$776,X$47)+'СЕТ СН'!$G$9+СВЦЭМ!$D$10+'СЕТ СН'!$G$6-'СЕТ СН'!$G$19</f>
        <v>1218.14724157</v>
      </c>
      <c r="Y59" s="36">
        <f>SUMIFS(СВЦЭМ!$C$33:$C$776,СВЦЭМ!$A$33:$A$776,$A59,СВЦЭМ!$B$33:$B$776,Y$47)+'СЕТ СН'!$G$9+СВЦЭМ!$D$10+'СЕТ СН'!$G$6-'СЕТ СН'!$G$19</f>
        <v>1281.60634282</v>
      </c>
    </row>
    <row r="60" spans="1:25" ht="15.75" x14ac:dyDescent="0.2">
      <c r="A60" s="35">
        <f t="shared" si="1"/>
        <v>44087</v>
      </c>
      <c r="B60" s="36">
        <f>SUMIFS(СВЦЭМ!$C$33:$C$776,СВЦЭМ!$A$33:$A$776,$A60,СВЦЭМ!$B$33:$B$776,B$47)+'СЕТ СН'!$G$9+СВЦЭМ!$D$10+'СЕТ СН'!$G$6-'СЕТ СН'!$G$19</f>
        <v>1373.13597912</v>
      </c>
      <c r="C60" s="36">
        <f>SUMIFS(СВЦЭМ!$C$33:$C$776,СВЦЭМ!$A$33:$A$776,$A60,СВЦЭМ!$B$33:$B$776,C$47)+'СЕТ СН'!$G$9+СВЦЭМ!$D$10+'СЕТ СН'!$G$6-'СЕТ СН'!$G$19</f>
        <v>1395.1110083600001</v>
      </c>
      <c r="D60" s="36">
        <f>SUMIFS(СВЦЭМ!$C$33:$C$776,СВЦЭМ!$A$33:$A$776,$A60,СВЦЭМ!$B$33:$B$776,D$47)+'СЕТ СН'!$G$9+СВЦЭМ!$D$10+'СЕТ СН'!$G$6-'СЕТ СН'!$G$19</f>
        <v>1414.6222596299999</v>
      </c>
      <c r="E60" s="36">
        <f>SUMIFS(СВЦЭМ!$C$33:$C$776,СВЦЭМ!$A$33:$A$776,$A60,СВЦЭМ!$B$33:$B$776,E$47)+'СЕТ СН'!$G$9+СВЦЭМ!$D$10+'СЕТ СН'!$G$6-'СЕТ СН'!$G$19</f>
        <v>1419.2551132799999</v>
      </c>
      <c r="F60" s="36">
        <f>SUMIFS(СВЦЭМ!$C$33:$C$776,СВЦЭМ!$A$33:$A$776,$A60,СВЦЭМ!$B$33:$B$776,F$47)+'СЕТ СН'!$G$9+СВЦЭМ!$D$10+'СЕТ СН'!$G$6-'СЕТ СН'!$G$19</f>
        <v>1432.2257941500002</v>
      </c>
      <c r="G60" s="36">
        <f>SUMIFS(СВЦЭМ!$C$33:$C$776,СВЦЭМ!$A$33:$A$776,$A60,СВЦЭМ!$B$33:$B$776,G$47)+'СЕТ СН'!$G$9+СВЦЭМ!$D$10+'СЕТ СН'!$G$6-'СЕТ СН'!$G$19</f>
        <v>1422.6521884399999</v>
      </c>
      <c r="H60" s="36">
        <f>SUMIFS(СВЦЭМ!$C$33:$C$776,СВЦЭМ!$A$33:$A$776,$A60,СВЦЭМ!$B$33:$B$776,H$47)+'СЕТ СН'!$G$9+СВЦЭМ!$D$10+'СЕТ СН'!$G$6-'СЕТ СН'!$G$19</f>
        <v>1416.1333835300002</v>
      </c>
      <c r="I60" s="36">
        <f>SUMIFS(СВЦЭМ!$C$33:$C$776,СВЦЭМ!$A$33:$A$776,$A60,СВЦЭМ!$B$33:$B$776,I$47)+'СЕТ СН'!$G$9+СВЦЭМ!$D$10+'СЕТ СН'!$G$6-'СЕТ СН'!$G$19</f>
        <v>1389.2643198300002</v>
      </c>
      <c r="J60" s="36">
        <f>SUMIFS(СВЦЭМ!$C$33:$C$776,СВЦЭМ!$A$33:$A$776,$A60,СВЦЭМ!$B$33:$B$776,J$47)+'СЕТ СН'!$G$9+СВЦЭМ!$D$10+'СЕТ СН'!$G$6-'СЕТ СН'!$G$19</f>
        <v>1338.4559631900001</v>
      </c>
      <c r="K60" s="36">
        <f>SUMIFS(СВЦЭМ!$C$33:$C$776,СВЦЭМ!$A$33:$A$776,$A60,СВЦЭМ!$B$33:$B$776,K$47)+'СЕТ СН'!$G$9+СВЦЭМ!$D$10+'СЕТ СН'!$G$6-'СЕТ СН'!$G$19</f>
        <v>1296.6144694</v>
      </c>
      <c r="L60" s="36">
        <f>SUMIFS(СВЦЭМ!$C$33:$C$776,СВЦЭМ!$A$33:$A$776,$A60,СВЦЭМ!$B$33:$B$776,L$47)+'СЕТ СН'!$G$9+СВЦЭМ!$D$10+'СЕТ СН'!$G$6-'СЕТ СН'!$G$19</f>
        <v>1275.22125529</v>
      </c>
      <c r="M60" s="36">
        <f>SUMIFS(СВЦЭМ!$C$33:$C$776,СВЦЭМ!$A$33:$A$776,$A60,СВЦЭМ!$B$33:$B$776,M$47)+'СЕТ СН'!$G$9+СВЦЭМ!$D$10+'СЕТ СН'!$G$6-'СЕТ СН'!$G$19</f>
        <v>1230.8906713400002</v>
      </c>
      <c r="N60" s="36">
        <f>SUMIFS(СВЦЭМ!$C$33:$C$776,СВЦЭМ!$A$33:$A$776,$A60,СВЦЭМ!$B$33:$B$776,N$47)+'СЕТ СН'!$G$9+СВЦЭМ!$D$10+'СЕТ СН'!$G$6-'СЕТ СН'!$G$19</f>
        <v>1190.8820172200001</v>
      </c>
      <c r="O60" s="36">
        <f>SUMIFS(СВЦЭМ!$C$33:$C$776,СВЦЭМ!$A$33:$A$776,$A60,СВЦЭМ!$B$33:$B$776,O$47)+'СЕТ СН'!$G$9+СВЦЭМ!$D$10+'СЕТ СН'!$G$6-'СЕТ СН'!$G$19</f>
        <v>1189.4665182900001</v>
      </c>
      <c r="P60" s="36">
        <f>SUMIFS(СВЦЭМ!$C$33:$C$776,СВЦЭМ!$A$33:$A$776,$A60,СВЦЭМ!$B$33:$B$776,P$47)+'СЕТ СН'!$G$9+СВЦЭМ!$D$10+'СЕТ СН'!$G$6-'СЕТ СН'!$G$19</f>
        <v>1182.6374314200002</v>
      </c>
      <c r="Q60" s="36">
        <f>SUMIFS(СВЦЭМ!$C$33:$C$776,СВЦЭМ!$A$33:$A$776,$A60,СВЦЭМ!$B$33:$B$776,Q$47)+'СЕТ СН'!$G$9+СВЦЭМ!$D$10+'СЕТ СН'!$G$6-'СЕТ СН'!$G$19</f>
        <v>1182.3118976300002</v>
      </c>
      <c r="R60" s="36">
        <f>SUMIFS(СВЦЭМ!$C$33:$C$776,СВЦЭМ!$A$33:$A$776,$A60,СВЦЭМ!$B$33:$B$776,R$47)+'СЕТ СН'!$G$9+СВЦЭМ!$D$10+'СЕТ СН'!$G$6-'СЕТ СН'!$G$19</f>
        <v>1180.3789973500002</v>
      </c>
      <c r="S60" s="36">
        <f>SUMIFS(СВЦЭМ!$C$33:$C$776,СВЦЭМ!$A$33:$A$776,$A60,СВЦЭМ!$B$33:$B$776,S$47)+'СЕТ СН'!$G$9+СВЦЭМ!$D$10+'СЕТ СН'!$G$6-'СЕТ СН'!$G$19</f>
        <v>1189.4057683800002</v>
      </c>
      <c r="T60" s="36">
        <f>SUMIFS(СВЦЭМ!$C$33:$C$776,СВЦЭМ!$A$33:$A$776,$A60,СВЦЭМ!$B$33:$B$776,T$47)+'СЕТ СН'!$G$9+СВЦЭМ!$D$10+'СЕТ СН'!$G$6-'СЕТ СН'!$G$19</f>
        <v>1193.73454943</v>
      </c>
      <c r="U60" s="36">
        <f>SUMIFS(СВЦЭМ!$C$33:$C$776,СВЦЭМ!$A$33:$A$776,$A60,СВЦЭМ!$B$33:$B$776,U$47)+'СЕТ СН'!$G$9+СВЦЭМ!$D$10+'СЕТ СН'!$G$6-'СЕТ СН'!$G$19</f>
        <v>1205.53541281</v>
      </c>
      <c r="V60" s="36">
        <f>SUMIFS(СВЦЭМ!$C$33:$C$776,СВЦЭМ!$A$33:$A$776,$A60,СВЦЭМ!$B$33:$B$776,V$47)+'СЕТ СН'!$G$9+СВЦЭМ!$D$10+'СЕТ СН'!$G$6-'СЕТ СН'!$G$19</f>
        <v>1226.5316407300002</v>
      </c>
      <c r="W60" s="36">
        <f>SUMIFS(СВЦЭМ!$C$33:$C$776,СВЦЭМ!$A$33:$A$776,$A60,СВЦЭМ!$B$33:$B$776,W$47)+'СЕТ СН'!$G$9+СВЦЭМ!$D$10+'СЕТ СН'!$G$6-'СЕТ СН'!$G$19</f>
        <v>1220.99413411</v>
      </c>
      <c r="X60" s="36">
        <f>SUMIFS(СВЦЭМ!$C$33:$C$776,СВЦЭМ!$A$33:$A$776,$A60,СВЦЭМ!$B$33:$B$776,X$47)+'СЕТ СН'!$G$9+СВЦЭМ!$D$10+'СЕТ СН'!$G$6-'СЕТ СН'!$G$19</f>
        <v>1197.5025827899999</v>
      </c>
      <c r="Y60" s="36">
        <f>SUMIFS(СВЦЭМ!$C$33:$C$776,СВЦЭМ!$A$33:$A$776,$A60,СВЦЭМ!$B$33:$B$776,Y$47)+'СЕТ СН'!$G$9+СВЦЭМ!$D$10+'СЕТ СН'!$G$6-'СЕТ СН'!$G$19</f>
        <v>1279.0697466700001</v>
      </c>
    </row>
    <row r="61" spans="1:25" ht="15.75" x14ac:dyDescent="0.2">
      <c r="A61" s="35">
        <f t="shared" si="1"/>
        <v>44088</v>
      </c>
      <c r="B61" s="36">
        <f>SUMIFS(СВЦЭМ!$C$33:$C$776,СВЦЭМ!$A$33:$A$776,$A61,СВЦЭМ!$B$33:$B$776,B$47)+'СЕТ СН'!$G$9+СВЦЭМ!$D$10+'СЕТ СН'!$G$6-'СЕТ СН'!$G$19</f>
        <v>1374.8049178900001</v>
      </c>
      <c r="C61" s="36">
        <f>SUMIFS(СВЦЭМ!$C$33:$C$776,СВЦЭМ!$A$33:$A$776,$A61,СВЦЭМ!$B$33:$B$776,C$47)+'СЕТ СН'!$G$9+СВЦЭМ!$D$10+'СЕТ СН'!$G$6-'СЕТ СН'!$G$19</f>
        <v>1414.50028494</v>
      </c>
      <c r="D61" s="36">
        <f>SUMIFS(СВЦЭМ!$C$33:$C$776,СВЦЭМ!$A$33:$A$776,$A61,СВЦЭМ!$B$33:$B$776,D$47)+'СЕТ СН'!$G$9+СВЦЭМ!$D$10+'СЕТ СН'!$G$6-'СЕТ СН'!$G$19</f>
        <v>1420.9063889600002</v>
      </c>
      <c r="E61" s="36">
        <f>SUMIFS(СВЦЭМ!$C$33:$C$776,СВЦЭМ!$A$33:$A$776,$A61,СВЦЭМ!$B$33:$B$776,E$47)+'СЕТ СН'!$G$9+СВЦЭМ!$D$10+'СЕТ СН'!$G$6-'СЕТ СН'!$G$19</f>
        <v>1418.6399656100002</v>
      </c>
      <c r="F61" s="36">
        <f>SUMIFS(СВЦЭМ!$C$33:$C$776,СВЦЭМ!$A$33:$A$776,$A61,СВЦЭМ!$B$33:$B$776,F$47)+'СЕТ СН'!$G$9+СВЦЭМ!$D$10+'СЕТ СН'!$G$6-'СЕТ СН'!$G$19</f>
        <v>1417.9471171800001</v>
      </c>
      <c r="G61" s="36">
        <f>SUMIFS(СВЦЭМ!$C$33:$C$776,СВЦЭМ!$A$33:$A$776,$A61,СВЦЭМ!$B$33:$B$776,G$47)+'СЕТ СН'!$G$9+СВЦЭМ!$D$10+'СЕТ СН'!$G$6-'СЕТ СН'!$G$19</f>
        <v>1421.6265691900001</v>
      </c>
      <c r="H61" s="36">
        <f>SUMIFS(СВЦЭМ!$C$33:$C$776,СВЦЭМ!$A$33:$A$776,$A61,СВЦЭМ!$B$33:$B$776,H$47)+'СЕТ СН'!$G$9+СВЦЭМ!$D$10+'СЕТ СН'!$G$6-'СЕТ СН'!$G$19</f>
        <v>1461.4202839500001</v>
      </c>
      <c r="I61" s="36">
        <f>SUMIFS(СВЦЭМ!$C$33:$C$776,СВЦЭМ!$A$33:$A$776,$A61,СВЦЭМ!$B$33:$B$776,I$47)+'СЕТ СН'!$G$9+СВЦЭМ!$D$10+'СЕТ СН'!$G$6-'СЕТ СН'!$G$19</f>
        <v>1441.9308647400001</v>
      </c>
      <c r="J61" s="36">
        <f>SUMIFS(СВЦЭМ!$C$33:$C$776,СВЦЭМ!$A$33:$A$776,$A61,СВЦЭМ!$B$33:$B$776,J$47)+'СЕТ СН'!$G$9+СВЦЭМ!$D$10+'СЕТ СН'!$G$6-'СЕТ СН'!$G$19</f>
        <v>1398.9177451200001</v>
      </c>
      <c r="K61" s="36">
        <f>SUMIFS(СВЦЭМ!$C$33:$C$776,СВЦЭМ!$A$33:$A$776,$A61,СВЦЭМ!$B$33:$B$776,K$47)+'СЕТ СН'!$G$9+СВЦЭМ!$D$10+'СЕТ СН'!$G$6-'СЕТ СН'!$G$19</f>
        <v>1370.7240377600001</v>
      </c>
      <c r="L61" s="36">
        <f>SUMIFS(СВЦЭМ!$C$33:$C$776,СВЦЭМ!$A$33:$A$776,$A61,СВЦЭМ!$B$33:$B$776,L$47)+'СЕТ СН'!$G$9+СВЦЭМ!$D$10+'СЕТ СН'!$G$6-'СЕТ СН'!$G$19</f>
        <v>1358.7181597600002</v>
      </c>
      <c r="M61" s="36">
        <f>SUMIFS(СВЦЭМ!$C$33:$C$776,СВЦЭМ!$A$33:$A$776,$A61,СВЦЭМ!$B$33:$B$776,M$47)+'СЕТ СН'!$G$9+СВЦЭМ!$D$10+'СЕТ СН'!$G$6-'СЕТ СН'!$G$19</f>
        <v>1300.2096630200001</v>
      </c>
      <c r="N61" s="36">
        <f>SUMIFS(СВЦЭМ!$C$33:$C$776,СВЦЭМ!$A$33:$A$776,$A61,СВЦЭМ!$B$33:$B$776,N$47)+'СЕТ СН'!$G$9+СВЦЭМ!$D$10+'СЕТ СН'!$G$6-'СЕТ СН'!$G$19</f>
        <v>1253.7345098200001</v>
      </c>
      <c r="O61" s="36">
        <f>SUMIFS(СВЦЭМ!$C$33:$C$776,СВЦЭМ!$A$33:$A$776,$A61,СВЦЭМ!$B$33:$B$776,O$47)+'СЕТ СН'!$G$9+СВЦЭМ!$D$10+'СЕТ СН'!$G$6-'СЕТ СН'!$G$19</f>
        <v>1250.05109926</v>
      </c>
      <c r="P61" s="36">
        <f>SUMIFS(СВЦЭМ!$C$33:$C$776,СВЦЭМ!$A$33:$A$776,$A61,СВЦЭМ!$B$33:$B$776,P$47)+'СЕТ СН'!$G$9+СВЦЭМ!$D$10+'СЕТ СН'!$G$6-'СЕТ СН'!$G$19</f>
        <v>1252.491667</v>
      </c>
      <c r="Q61" s="36">
        <f>SUMIFS(СВЦЭМ!$C$33:$C$776,СВЦЭМ!$A$33:$A$776,$A61,СВЦЭМ!$B$33:$B$776,Q$47)+'СЕТ СН'!$G$9+СВЦЭМ!$D$10+'СЕТ СН'!$G$6-'СЕТ СН'!$G$19</f>
        <v>1257.21933534</v>
      </c>
      <c r="R61" s="36">
        <f>SUMIFS(СВЦЭМ!$C$33:$C$776,СВЦЭМ!$A$33:$A$776,$A61,СВЦЭМ!$B$33:$B$776,R$47)+'СЕТ СН'!$G$9+СВЦЭМ!$D$10+'СЕТ СН'!$G$6-'СЕТ СН'!$G$19</f>
        <v>1240.16707339</v>
      </c>
      <c r="S61" s="36">
        <f>SUMIFS(СВЦЭМ!$C$33:$C$776,СВЦЭМ!$A$33:$A$776,$A61,СВЦЭМ!$B$33:$B$776,S$47)+'СЕТ СН'!$G$9+СВЦЭМ!$D$10+'СЕТ СН'!$G$6-'СЕТ СН'!$G$19</f>
        <v>1244.04215239</v>
      </c>
      <c r="T61" s="36">
        <f>SUMIFS(СВЦЭМ!$C$33:$C$776,СВЦЭМ!$A$33:$A$776,$A61,СВЦЭМ!$B$33:$B$776,T$47)+'СЕТ СН'!$G$9+СВЦЭМ!$D$10+'СЕТ СН'!$G$6-'СЕТ СН'!$G$19</f>
        <v>1241.29559264</v>
      </c>
      <c r="U61" s="36">
        <f>SUMIFS(СВЦЭМ!$C$33:$C$776,СВЦЭМ!$A$33:$A$776,$A61,СВЦЭМ!$B$33:$B$776,U$47)+'СЕТ СН'!$G$9+СВЦЭМ!$D$10+'СЕТ СН'!$G$6-'СЕТ СН'!$G$19</f>
        <v>1222.2684980399999</v>
      </c>
      <c r="V61" s="36">
        <f>SUMIFS(СВЦЭМ!$C$33:$C$776,СВЦЭМ!$A$33:$A$776,$A61,СВЦЭМ!$B$33:$B$776,V$47)+'СЕТ СН'!$G$9+СВЦЭМ!$D$10+'СЕТ СН'!$G$6-'СЕТ СН'!$G$19</f>
        <v>1217.4724938899999</v>
      </c>
      <c r="W61" s="36">
        <f>SUMIFS(СВЦЭМ!$C$33:$C$776,СВЦЭМ!$A$33:$A$776,$A61,СВЦЭМ!$B$33:$B$776,W$47)+'СЕТ СН'!$G$9+СВЦЭМ!$D$10+'СЕТ СН'!$G$6-'СЕТ СН'!$G$19</f>
        <v>1228.9151700000002</v>
      </c>
      <c r="X61" s="36">
        <f>SUMIFS(СВЦЭМ!$C$33:$C$776,СВЦЭМ!$A$33:$A$776,$A61,СВЦЭМ!$B$33:$B$776,X$47)+'СЕТ СН'!$G$9+СВЦЭМ!$D$10+'СЕТ СН'!$G$6-'СЕТ СН'!$G$19</f>
        <v>1253.02609882</v>
      </c>
      <c r="Y61" s="36">
        <f>SUMIFS(СВЦЭМ!$C$33:$C$776,СВЦЭМ!$A$33:$A$776,$A61,СВЦЭМ!$B$33:$B$776,Y$47)+'СЕТ СН'!$G$9+СВЦЭМ!$D$10+'СЕТ СН'!$G$6-'СЕТ СН'!$G$19</f>
        <v>1362.4477902799999</v>
      </c>
    </row>
    <row r="62" spans="1:25" ht="15.75" x14ac:dyDescent="0.2">
      <c r="A62" s="35">
        <f t="shared" si="1"/>
        <v>44089</v>
      </c>
      <c r="B62" s="36">
        <f>SUMIFS(СВЦЭМ!$C$33:$C$776,СВЦЭМ!$A$33:$A$776,$A62,СВЦЭМ!$B$33:$B$776,B$47)+'СЕТ СН'!$G$9+СВЦЭМ!$D$10+'СЕТ СН'!$G$6-'СЕТ СН'!$G$19</f>
        <v>1401.3466226700002</v>
      </c>
      <c r="C62" s="36">
        <f>SUMIFS(СВЦЭМ!$C$33:$C$776,СВЦЭМ!$A$33:$A$776,$A62,СВЦЭМ!$B$33:$B$776,C$47)+'СЕТ СН'!$G$9+СВЦЭМ!$D$10+'СЕТ СН'!$G$6-'СЕТ СН'!$G$19</f>
        <v>1415.2998584300001</v>
      </c>
      <c r="D62" s="36">
        <f>SUMIFS(СВЦЭМ!$C$33:$C$776,СВЦЭМ!$A$33:$A$776,$A62,СВЦЭМ!$B$33:$B$776,D$47)+'СЕТ СН'!$G$9+СВЦЭМ!$D$10+'СЕТ СН'!$G$6-'СЕТ СН'!$G$19</f>
        <v>1441.7575849100001</v>
      </c>
      <c r="E62" s="36">
        <f>SUMIFS(СВЦЭМ!$C$33:$C$776,СВЦЭМ!$A$33:$A$776,$A62,СВЦЭМ!$B$33:$B$776,E$47)+'СЕТ СН'!$G$9+СВЦЭМ!$D$10+'СЕТ СН'!$G$6-'СЕТ СН'!$G$19</f>
        <v>1443.4300219400002</v>
      </c>
      <c r="F62" s="36">
        <f>SUMIFS(СВЦЭМ!$C$33:$C$776,СВЦЭМ!$A$33:$A$776,$A62,СВЦЭМ!$B$33:$B$776,F$47)+'СЕТ СН'!$G$9+СВЦЭМ!$D$10+'СЕТ СН'!$G$6-'СЕТ СН'!$G$19</f>
        <v>1441.9452787099999</v>
      </c>
      <c r="G62" s="36">
        <f>SUMIFS(СВЦЭМ!$C$33:$C$776,СВЦЭМ!$A$33:$A$776,$A62,СВЦЭМ!$B$33:$B$776,G$47)+'СЕТ СН'!$G$9+СВЦЭМ!$D$10+'СЕТ СН'!$G$6-'СЕТ СН'!$G$19</f>
        <v>1432.11113574</v>
      </c>
      <c r="H62" s="36">
        <f>SUMIFS(СВЦЭМ!$C$33:$C$776,СВЦЭМ!$A$33:$A$776,$A62,СВЦЭМ!$B$33:$B$776,H$47)+'СЕТ СН'!$G$9+СВЦЭМ!$D$10+'СЕТ СН'!$G$6-'СЕТ СН'!$G$19</f>
        <v>1387.60960011</v>
      </c>
      <c r="I62" s="36">
        <f>SUMIFS(СВЦЭМ!$C$33:$C$776,СВЦЭМ!$A$33:$A$776,$A62,СВЦЭМ!$B$33:$B$776,I$47)+'СЕТ СН'!$G$9+СВЦЭМ!$D$10+'СЕТ СН'!$G$6-'СЕТ СН'!$G$19</f>
        <v>1375.75142329</v>
      </c>
      <c r="J62" s="36">
        <f>SUMIFS(СВЦЭМ!$C$33:$C$776,СВЦЭМ!$A$33:$A$776,$A62,СВЦЭМ!$B$33:$B$776,J$47)+'СЕТ СН'!$G$9+СВЦЭМ!$D$10+'СЕТ СН'!$G$6-'СЕТ СН'!$G$19</f>
        <v>1325.15880221</v>
      </c>
      <c r="K62" s="36">
        <f>SUMIFS(СВЦЭМ!$C$33:$C$776,СВЦЭМ!$A$33:$A$776,$A62,СВЦЭМ!$B$33:$B$776,K$47)+'СЕТ СН'!$G$9+СВЦЭМ!$D$10+'СЕТ СН'!$G$6-'СЕТ СН'!$G$19</f>
        <v>1288.5746181200002</v>
      </c>
      <c r="L62" s="36">
        <f>SUMIFS(СВЦЭМ!$C$33:$C$776,СВЦЭМ!$A$33:$A$776,$A62,СВЦЭМ!$B$33:$B$776,L$47)+'СЕТ СН'!$G$9+СВЦЭМ!$D$10+'СЕТ СН'!$G$6-'СЕТ СН'!$G$19</f>
        <v>1294.8117283400002</v>
      </c>
      <c r="M62" s="36">
        <f>SUMIFS(СВЦЭМ!$C$33:$C$776,СВЦЭМ!$A$33:$A$776,$A62,СВЦЭМ!$B$33:$B$776,M$47)+'СЕТ СН'!$G$9+СВЦЭМ!$D$10+'СЕТ СН'!$G$6-'СЕТ СН'!$G$19</f>
        <v>1270.2878510600001</v>
      </c>
      <c r="N62" s="36">
        <f>SUMIFS(СВЦЭМ!$C$33:$C$776,СВЦЭМ!$A$33:$A$776,$A62,СВЦЭМ!$B$33:$B$776,N$47)+'СЕТ СН'!$G$9+СВЦЭМ!$D$10+'СЕТ СН'!$G$6-'СЕТ СН'!$G$19</f>
        <v>1231.04180735</v>
      </c>
      <c r="O62" s="36">
        <f>SUMIFS(СВЦЭМ!$C$33:$C$776,СВЦЭМ!$A$33:$A$776,$A62,СВЦЭМ!$B$33:$B$776,O$47)+'СЕТ СН'!$G$9+СВЦЭМ!$D$10+'СЕТ СН'!$G$6-'СЕТ СН'!$G$19</f>
        <v>1207.37002512</v>
      </c>
      <c r="P62" s="36">
        <f>SUMIFS(СВЦЭМ!$C$33:$C$776,СВЦЭМ!$A$33:$A$776,$A62,СВЦЭМ!$B$33:$B$776,P$47)+'СЕТ СН'!$G$9+СВЦЭМ!$D$10+'СЕТ СН'!$G$6-'СЕТ СН'!$G$19</f>
        <v>1209.8400910400001</v>
      </c>
      <c r="Q62" s="36">
        <f>SUMIFS(СВЦЭМ!$C$33:$C$776,СВЦЭМ!$A$33:$A$776,$A62,СВЦЭМ!$B$33:$B$776,Q$47)+'СЕТ СН'!$G$9+СВЦЭМ!$D$10+'СЕТ СН'!$G$6-'СЕТ СН'!$G$19</f>
        <v>1212.3284293800002</v>
      </c>
      <c r="R62" s="36">
        <f>SUMIFS(СВЦЭМ!$C$33:$C$776,СВЦЭМ!$A$33:$A$776,$A62,СВЦЭМ!$B$33:$B$776,R$47)+'СЕТ СН'!$G$9+СВЦЭМ!$D$10+'СЕТ СН'!$G$6-'СЕТ СН'!$G$19</f>
        <v>1205.3634630400002</v>
      </c>
      <c r="S62" s="36">
        <f>SUMIFS(СВЦЭМ!$C$33:$C$776,СВЦЭМ!$A$33:$A$776,$A62,СВЦЭМ!$B$33:$B$776,S$47)+'СЕТ СН'!$G$9+СВЦЭМ!$D$10+'СЕТ СН'!$G$6-'СЕТ СН'!$G$19</f>
        <v>1210.68056389</v>
      </c>
      <c r="T62" s="36">
        <f>SUMIFS(СВЦЭМ!$C$33:$C$776,СВЦЭМ!$A$33:$A$776,$A62,СВЦЭМ!$B$33:$B$776,T$47)+'СЕТ СН'!$G$9+СВЦЭМ!$D$10+'СЕТ СН'!$G$6-'СЕТ СН'!$G$19</f>
        <v>1190.5535169700001</v>
      </c>
      <c r="U62" s="36">
        <f>SUMIFS(СВЦЭМ!$C$33:$C$776,СВЦЭМ!$A$33:$A$776,$A62,СВЦЭМ!$B$33:$B$776,U$47)+'СЕТ СН'!$G$9+СВЦЭМ!$D$10+'СЕТ СН'!$G$6-'СЕТ СН'!$G$19</f>
        <v>1171.95441542</v>
      </c>
      <c r="V62" s="36">
        <f>SUMIFS(СВЦЭМ!$C$33:$C$776,СВЦЭМ!$A$33:$A$776,$A62,СВЦЭМ!$B$33:$B$776,V$47)+'СЕТ СН'!$G$9+СВЦЭМ!$D$10+'СЕТ СН'!$G$6-'СЕТ СН'!$G$19</f>
        <v>1180.74257407</v>
      </c>
      <c r="W62" s="36">
        <f>SUMIFS(СВЦЭМ!$C$33:$C$776,СВЦЭМ!$A$33:$A$776,$A62,СВЦЭМ!$B$33:$B$776,W$47)+'СЕТ СН'!$G$9+СВЦЭМ!$D$10+'СЕТ СН'!$G$6-'СЕТ СН'!$G$19</f>
        <v>1185.1561227900002</v>
      </c>
      <c r="X62" s="36">
        <f>SUMIFS(СВЦЭМ!$C$33:$C$776,СВЦЭМ!$A$33:$A$776,$A62,СВЦЭМ!$B$33:$B$776,X$47)+'СЕТ СН'!$G$9+СВЦЭМ!$D$10+'СЕТ СН'!$G$6-'СЕТ СН'!$G$19</f>
        <v>1217.9275729300002</v>
      </c>
      <c r="Y62" s="36">
        <f>SUMIFS(СВЦЭМ!$C$33:$C$776,СВЦЭМ!$A$33:$A$776,$A62,СВЦЭМ!$B$33:$B$776,Y$47)+'СЕТ СН'!$G$9+СВЦЭМ!$D$10+'СЕТ СН'!$G$6-'СЕТ СН'!$G$19</f>
        <v>1310.1640419300002</v>
      </c>
    </row>
    <row r="63" spans="1:25" ht="15.75" x14ac:dyDescent="0.2">
      <c r="A63" s="35">
        <f t="shared" si="1"/>
        <v>44090</v>
      </c>
      <c r="B63" s="36">
        <f>SUMIFS(СВЦЭМ!$C$33:$C$776,СВЦЭМ!$A$33:$A$776,$A63,СВЦЭМ!$B$33:$B$776,B$47)+'СЕТ СН'!$G$9+СВЦЭМ!$D$10+'СЕТ СН'!$G$6-'СЕТ СН'!$G$19</f>
        <v>1383.8136154399999</v>
      </c>
      <c r="C63" s="36">
        <f>SUMIFS(СВЦЭМ!$C$33:$C$776,СВЦЭМ!$A$33:$A$776,$A63,СВЦЭМ!$B$33:$B$776,C$47)+'СЕТ СН'!$G$9+СВЦЭМ!$D$10+'СЕТ СН'!$G$6-'СЕТ СН'!$G$19</f>
        <v>1411.1233067000001</v>
      </c>
      <c r="D63" s="36">
        <f>SUMIFS(СВЦЭМ!$C$33:$C$776,СВЦЭМ!$A$33:$A$776,$A63,СВЦЭМ!$B$33:$B$776,D$47)+'СЕТ СН'!$G$9+СВЦЭМ!$D$10+'СЕТ СН'!$G$6-'СЕТ СН'!$G$19</f>
        <v>1441.3249248100001</v>
      </c>
      <c r="E63" s="36">
        <f>SUMIFS(СВЦЭМ!$C$33:$C$776,СВЦЭМ!$A$33:$A$776,$A63,СВЦЭМ!$B$33:$B$776,E$47)+'СЕТ СН'!$G$9+СВЦЭМ!$D$10+'СЕТ СН'!$G$6-'СЕТ СН'!$G$19</f>
        <v>1451.4161812299999</v>
      </c>
      <c r="F63" s="36">
        <f>SUMIFS(СВЦЭМ!$C$33:$C$776,СВЦЭМ!$A$33:$A$776,$A63,СВЦЭМ!$B$33:$B$776,F$47)+'СЕТ СН'!$G$9+СВЦЭМ!$D$10+'СЕТ СН'!$G$6-'СЕТ СН'!$G$19</f>
        <v>1470.8860979200001</v>
      </c>
      <c r="G63" s="36">
        <f>SUMIFS(СВЦЭМ!$C$33:$C$776,СВЦЭМ!$A$33:$A$776,$A63,СВЦЭМ!$B$33:$B$776,G$47)+'СЕТ СН'!$G$9+СВЦЭМ!$D$10+'СЕТ СН'!$G$6-'СЕТ СН'!$G$19</f>
        <v>1459.24494568</v>
      </c>
      <c r="H63" s="36">
        <f>SUMIFS(СВЦЭМ!$C$33:$C$776,СВЦЭМ!$A$33:$A$776,$A63,СВЦЭМ!$B$33:$B$776,H$47)+'СЕТ СН'!$G$9+СВЦЭМ!$D$10+'СЕТ СН'!$G$6-'СЕТ СН'!$G$19</f>
        <v>1397.45603661</v>
      </c>
      <c r="I63" s="36">
        <f>SUMIFS(СВЦЭМ!$C$33:$C$776,СВЦЭМ!$A$33:$A$776,$A63,СВЦЭМ!$B$33:$B$776,I$47)+'СЕТ СН'!$G$9+СВЦЭМ!$D$10+'СЕТ СН'!$G$6-'СЕТ СН'!$G$19</f>
        <v>1331.7126908400001</v>
      </c>
      <c r="J63" s="36">
        <f>SUMIFS(СВЦЭМ!$C$33:$C$776,СВЦЭМ!$A$33:$A$776,$A63,СВЦЭМ!$B$33:$B$776,J$47)+'СЕТ СН'!$G$9+СВЦЭМ!$D$10+'СЕТ СН'!$G$6-'СЕТ СН'!$G$19</f>
        <v>1303.38261775</v>
      </c>
      <c r="K63" s="36">
        <f>SUMIFS(СВЦЭМ!$C$33:$C$776,СВЦЭМ!$A$33:$A$776,$A63,СВЦЭМ!$B$33:$B$776,K$47)+'СЕТ СН'!$G$9+СВЦЭМ!$D$10+'СЕТ СН'!$G$6-'СЕТ СН'!$G$19</f>
        <v>1302.7463809800001</v>
      </c>
      <c r="L63" s="36">
        <f>SUMIFS(СВЦЭМ!$C$33:$C$776,СВЦЭМ!$A$33:$A$776,$A63,СВЦЭМ!$B$33:$B$776,L$47)+'СЕТ СН'!$G$9+СВЦЭМ!$D$10+'СЕТ СН'!$G$6-'СЕТ СН'!$G$19</f>
        <v>1286.80929599</v>
      </c>
      <c r="M63" s="36">
        <f>SUMIFS(СВЦЭМ!$C$33:$C$776,СВЦЭМ!$A$33:$A$776,$A63,СВЦЭМ!$B$33:$B$776,M$47)+'СЕТ СН'!$G$9+СВЦЭМ!$D$10+'СЕТ СН'!$G$6-'СЕТ СН'!$G$19</f>
        <v>1250.6770205500002</v>
      </c>
      <c r="N63" s="36">
        <f>SUMIFS(СВЦЭМ!$C$33:$C$776,СВЦЭМ!$A$33:$A$776,$A63,СВЦЭМ!$B$33:$B$776,N$47)+'СЕТ СН'!$G$9+СВЦЭМ!$D$10+'СЕТ СН'!$G$6-'СЕТ СН'!$G$19</f>
        <v>1203.11356834</v>
      </c>
      <c r="O63" s="36">
        <f>SUMIFS(СВЦЭМ!$C$33:$C$776,СВЦЭМ!$A$33:$A$776,$A63,СВЦЭМ!$B$33:$B$776,O$47)+'СЕТ СН'!$G$9+СВЦЭМ!$D$10+'СЕТ СН'!$G$6-'СЕТ СН'!$G$19</f>
        <v>1187.89856353</v>
      </c>
      <c r="P63" s="36">
        <f>SUMIFS(СВЦЭМ!$C$33:$C$776,СВЦЭМ!$A$33:$A$776,$A63,СВЦЭМ!$B$33:$B$776,P$47)+'СЕТ СН'!$G$9+СВЦЭМ!$D$10+'СЕТ СН'!$G$6-'СЕТ СН'!$G$19</f>
        <v>1189.5594821</v>
      </c>
      <c r="Q63" s="36">
        <f>SUMIFS(СВЦЭМ!$C$33:$C$776,СВЦЭМ!$A$33:$A$776,$A63,СВЦЭМ!$B$33:$B$776,Q$47)+'СЕТ СН'!$G$9+СВЦЭМ!$D$10+'СЕТ СН'!$G$6-'СЕТ СН'!$G$19</f>
        <v>1182.9187707999999</v>
      </c>
      <c r="R63" s="36">
        <f>SUMIFS(СВЦЭМ!$C$33:$C$776,СВЦЭМ!$A$33:$A$776,$A63,СВЦЭМ!$B$33:$B$776,R$47)+'СЕТ СН'!$G$9+СВЦЭМ!$D$10+'СЕТ СН'!$G$6-'СЕТ СН'!$G$19</f>
        <v>1183.1015091200002</v>
      </c>
      <c r="S63" s="36">
        <f>SUMIFS(СВЦЭМ!$C$33:$C$776,СВЦЭМ!$A$33:$A$776,$A63,СВЦЭМ!$B$33:$B$776,S$47)+'СЕТ СН'!$G$9+СВЦЭМ!$D$10+'СЕТ СН'!$G$6-'СЕТ СН'!$G$19</f>
        <v>1180.58157284</v>
      </c>
      <c r="T63" s="36">
        <f>SUMIFS(СВЦЭМ!$C$33:$C$776,СВЦЭМ!$A$33:$A$776,$A63,СВЦЭМ!$B$33:$B$776,T$47)+'СЕТ СН'!$G$9+СВЦЭМ!$D$10+'СЕТ СН'!$G$6-'СЕТ СН'!$G$19</f>
        <v>1176.53256048</v>
      </c>
      <c r="U63" s="36">
        <f>SUMIFS(СВЦЭМ!$C$33:$C$776,СВЦЭМ!$A$33:$A$776,$A63,СВЦЭМ!$B$33:$B$776,U$47)+'СЕТ СН'!$G$9+СВЦЭМ!$D$10+'СЕТ СН'!$G$6-'СЕТ СН'!$G$19</f>
        <v>1172.9995584600001</v>
      </c>
      <c r="V63" s="36">
        <f>SUMIFS(СВЦЭМ!$C$33:$C$776,СВЦЭМ!$A$33:$A$776,$A63,СВЦЭМ!$B$33:$B$776,V$47)+'СЕТ СН'!$G$9+СВЦЭМ!$D$10+'СЕТ СН'!$G$6-'СЕТ СН'!$G$19</f>
        <v>1181.2113030099999</v>
      </c>
      <c r="W63" s="36">
        <f>SUMIFS(СВЦЭМ!$C$33:$C$776,СВЦЭМ!$A$33:$A$776,$A63,СВЦЭМ!$B$33:$B$776,W$47)+'СЕТ СН'!$G$9+СВЦЭМ!$D$10+'СЕТ СН'!$G$6-'СЕТ СН'!$G$19</f>
        <v>1171.8594249500002</v>
      </c>
      <c r="X63" s="36">
        <f>SUMIFS(СВЦЭМ!$C$33:$C$776,СВЦЭМ!$A$33:$A$776,$A63,СВЦЭМ!$B$33:$B$776,X$47)+'СЕТ СН'!$G$9+СВЦЭМ!$D$10+'СЕТ СН'!$G$6-'СЕТ СН'!$G$19</f>
        <v>1203.74167491</v>
      </c>
      <c r="Y63" s="36">
        <f>SUMIFS(СВЦЭМ!$C$33:$C$776,СВЦЭМ!$A$33:$A$776,$A63,СВЦЭМ!$B$33:$B$776,Y$47)+'СЕТ СН'!$G$9+СВЦЭМ!$D$10+'СЕТ СН'!$G$6-'СЕТ СН'!$G$19</f>
        <v>1291.9363704900002</v>
      </c>
    </row>
    <row r="64" spans="1:25" ht="15.75" x14ac:dyDescent="0.2">
      <c r="A64" s="35">
        <f t="shared" si="1"/>
        <v>44091</v>
      </c>
      <c r="B64" s="36">
        <f>SUMIFS(СВЦЭМ!$C$33:$C$776,СВЦЭМ!$A$33:$A$776,$A64,СВЦЭМ!$B$33:$B$776,B$47)+'СЕТ СН'!$G$9+СВЦЭМ!$D$10+'СЕТ СН'!$G$6-'СЕТ СН'!$G$19</f>
        <v>1401.3844896400001</v>
      </c>
      <c r="C64" s="36">
        <f>SUMIFS(СВЦЭМ!$C$33:$C$776,СВЦЭМ!$A$33:$A$776,$A64,СВЦЭМ!$B$33:$B$776,C$47)+'СЕТ СН'!$G$9+СВЦЭМ!$D$10+'СЕТ СН'!$G$6-'СЕТ СН'!$G$19</f>
        <v>1436.9855634</v>
      </c>
      <c r="D64" s="36">
        <f>SUMIFS(СВЦЭМ!$C$33:$C$776,СВЦЭМ!$A$33:$A$776,$A64,СВЦЭМ!$B$33:$B$776,D$47)+'СЕТ СН'!$G$9+СВЦЭМ!$D$10+'СЕТ СН'!$G$6-'СЕТ СН'!$G$19</f>
        <v>1462.52764656</v>
      </c>
      <c r="E64" s="36">
        <f>SUMIFS(СВЦЭМ!$C$33:$C$776,СВЦЭМ!$A$33:$A$776,$A64,СВЦЭМ!$B$33:$B$776,E$47)+'СЕТ СН'!$G$9+СВЦЭМ!$D$10+'СЕТ СН'!$G$6-'СЕТ СН'!$G$19</f>
        <v>1471.98502702</v>
      </c>
      <c r="F64" s="36">
        <f>SUMIFS(СВЦЭМ!$C$33:$C$776,СВЦЭМ!$A$33:$A$776,$A64,СВЦЭМ!$B$33:$B$776,F$47)+'СЕТ СН'!$G$9+СВЦЭМ!$D$10+'СЕТ СН'!$G$6-'СЕТ СН'!$G$19</f>
        <v>1479.5918113100001</v>
      </c>
      <c r="G64" s="36">
        <f>SUMIFS(СВЦЭМ!$C$33:$C$776,СВЦЭМ!$A$33:$A$776,$A64,СВЦЭМ!$B$33:$B$776,G$47)+'СЕТ СН'!$G$9+СВЦЭМ!$D$10+'СЕТ СН'!$G$6-'СЕТ СН'!$G$19</f>
        <v>1462.4070716700001</v>
      </c>
      <c r="H64" s="36">
        <f>SUMIFS(СВЦЭМ!$C$33:$C$776,СВЦЭМ!$A$33:$A$776,$A64,СВЦЭМ!$B$33:$B$776,H$47)+'СЕТ СН'!$G$9+СВЦЭМ!$D$10+'СЕТ СН'!$G$6-'СЕТ СН'!$G$19</f>
        <v>1403.9705032500001</v>
      </c>
      <c r="I64" s="36">
        <f>SUMIFS(СВЦЭМ!$C$33:$C$776,СВЦЭМ!$A$33:$A$776,$A64,СВЦЭМ!$B$33:$B$776,I$47)+'СЕТ СН'!$G$9+СВЦЭМ!$D$10+'СЕТ СН'!$G$6-'СЕТ СН'!$G$19</f>
        <v>1338.66845059</v>
      </c>
      <c r="J64" s="36">
        <f>SUMIFS(СВЦЭМ!$C$33:$C$776,СВЦЭМ!$A$33:$A$776,$A64,СВЦЭМ!$B$33:$B$776,J$47)+'СЕТ СН'!$G$9+СВЦЭМ!$D$10+'СЕТ СН'!$G$6-'СЕТ СН'!$G$19</f>
        <v>1297.7083136900001</v>
      </c>
      <c r="K64" s="36">
        <f>SUMIFS(СВЦЭМ!$C$33:$C$776,СВЦЭМ!$A$33:$A$776,$A64,СВЦЭМ!$B$33:$B$776,K$47)+'СЕТ СН'!$G$9+СВЦЭМ!$D$10+'СЕТ СН'!$G$6-'СЕТ СН'!$G$19</f>
        <v>1270.9541782400001</v>
      </c>
      <c r="L64" s="36">
        <f>SUMIFS(СВЦЭМ!$C$33:$C$776,СВЦЭМ!$A$33:$A$776,$A64,СВЦЭМ!$B$33:$B$776,L$47)+'СЕТ СН'!$G$9+СВЦЭМ!$D$10+'СЕТ СН'!$G$6-'СЕТ СН'!$G$19</f>
        <v>1283.09754739</v>
      </c>
      <c r="M64" s="36">
        <f>SUMIFS(СВЦЭМ!$C$33:$C$776,СВЦЭМ!$A$33:$A$776,$A64,СВЦЭМ!$B$33:$B$776,M$47)+'СЕТ СН'!$G$9+СВЦЭМ!$D$10+'СЕТ СН'!$G$6-'СЕТ СН'!$G$19</f>
        <v>1241.7227052500002</v>
      </c>
      <c r="N64" s="36">
        <f>SUMIFS(СВЦЭМ!$C$33:$C$776,СВЦЭМ!$A$33:$A$776,$A64,СВЦЭМ!$B$33:$B$776,N$47)+'СЕТ СН'!$G$9+СВЦЭМ!$D$10+'СЕТ СН'!$G$6-'СЕТ СН'!$G$19</f>
        <v>1196.1186000500002</v>
      </c>
      <c r="O64" s="36">
        <f>SUMIFS(СВЦЭМ!$C$33:$C$776,СВЦЭМ!$A$33:$A$776,$A64,СВЦЭМ!$B$33:$B$776,O$47)+'СЕТ СН'!$G$9+СВЦЭМ!$D$10+'СЕТ СН'!$G$6-'СЕТ СН'!$G$19</f>
        <v>1175.6459223000002</v>
      </c>
      <c r="P64" s="36">
        <f>SUMIFS(СВЦЭМ!$C$33:$C$776,СВЦЭМ!$A$33:$A$776,$A64,СВЦЭМ!$B$33:$B$776,P$47)+'СЕТ СН'!$G$9+СВЦЭМ!$D$10+'СЕТ СН'!$G$6-'СЕТ СН'!$G$19</f>
        <v>1176.3711415500002</v>
      </c>
      <c r="Q64" s="36">
        <f>SUMIFS(СВЦЭМ!$C$33:$C$776,СВЦЭМ!$A$33:$A$776,$A64,СВЦЭМ!$B$33:$B$776,Q$47)+'СЕТ СН'!$G$9+СВЦЭМ!$D$10+'СЕТ СН'!$G$6-'СЕТ СН'!$G$19</f>
        <v>1176.5596701899999</v>
      </c>
      <c r="R64" s="36">
        <f>SUMIFS(СВЦЭМ!$C$33:$C$776,СВЦЭМ!$A$33:$A$776,$A64,СВЦЭМ!$B$33:$B$776,R$47)+'СЕТ СН'!$G$9+СВЦЭМ!$D$10+'СЕТ СН'!$G$6-'СЕТ СН'!$G$19</f>
        <v>1179.8026888200002</v>
      </c>
      <c r="S64" s="36">
        <f>SUMIFS(СВЦЭМ!$C$33:$C$776,СВЦЭМ!$A$33:$A$776,$A64,СВЦЭМ!$B$33:$B$776,S$47)+'СЕТ СН'!$G$9+СВЦЭМ!$D$10+'СЕТ СН'!$G$6-'СЕТ СН'!$G$19</f>
        <v>1172.8588910799999</v>
      </c>
      <c r="T64" s="36">
        <f>SUMIFS(СВЦЭМ!$C$33:$C$776,СВЦЭМ!$A$33:$A$776,$A64,СВЦЭМ!$B$33:$B$776,T$47)+'СЕТ СН'!$G$9+СВЦЭМ!$D$10+'СЕТ СН'!$G$6-'СЕТ СН'!$G$19</f>
        <v>1162.8772800900001</v>
      </c>
      <c r="U64" s="36">
        <f>SUMIFS(СВЦЭМ!$C$33:$C$776,СВЦЭМ!$A$33:$A$776,$A64,СВЦЭМ!$B$33:$B$776,U$47)+'СЕТ СН'!$G$9+СВЦЭМ!$D$10+'СЕТ СН'!$G$6-'СЕТ СН'!$G$19</f>
        <v>1158.3974747000002</v>
      </c>
      <c r="V64" s="36">
        <f>SUMIFS(СВЦЭМ!$C$33:$C$776,СВЦЭМ!$A$33:$A$776,$A64,СВЦЭМ!$B$33:$B$776,V$47)+'СЕТ СН'!$G$9+СВЦЭМ!$D$10+'СЕТ СН'!$G$6-'СЕТ СН'!$G$19</f>
        <v>1170.9529300300001</v>
      </c>
      <c r="W64" s="36">
        <f>SUMIFS(СВЦЭМ!$C$33:$C$776,СВЦЭМ!$A$33:$A$776,$A64,СВЦЭМ!$B$33:$B$776,W$47)+'СЕТ СН'!$G$9+СВЦЭМ!$D$10+'СЕТ СН'!$G$6-'СЕТ СН'!$G$19</f>
        <v>1156.79524474</v>
      </c>
      <c r="X64" s="36">
        <f>SUMIFS(СВЦЭМ!$C$33:$C$776,СВЦЭМ!$A$33:$A$776,$A64,СВЦЭМ!$B$33:$B$776,X$47)+'СЕТ СН'!$G$9+СВЦЭМ!$D$10+'СЕТ СН'!$G$6-'СЕТ СН'!$G$19</f>
        <v>1201.2348740500001</v>
      </c>
      <c r="Y64" s="36">
        <f>SUMIFS(СВЦЭМ!$C$33:$C$776,СВЦЭМ!$A$33:$A$776,$A64,СВЦЭМ!$B$33:$B$776,Y$47)+'СЕТ СН'!$G$9+СВЦЭМ!$D$10+'СЕТ СН'!$G$6-'СЕТ СН'!$G$19</f>
        <v>1286.2081681200002</v>
      </c>
    </row>
    <row r="65" spans="1:27" ht="15.75" x14ac:dyDescent="0.2">
      <c r="A65" s="35">
        <f t="shared" si="1"/>
        <v>44092</v>
      </c>
      <c r="B65" s="36">
        <f>SUMIFS(СВЦЭМ!$C$33:$C$776,СВЦЭМ!$A$33:$A$776,$A65,СВЦЭМ!$B$33:$B$776,B$47)+'СЕТ СН'!$G$9+СВЦЭМ!$D$10+'СЕТ СН'!$G$6-'СЕТ СН'!$G$19</f>
        <v>1403.2082146600001</v>
      </c>
      <c r="C65" s="36">
        <f>SUMIFS(СВЦЭМ!$C$33:$C$776,СВЦЭМ!$A$33:$A$776,$A65,СВЦЭМ!$B$33:$B$776,C$47)+'СЕТ СН'!$G$9+СВЦЭМ!$D$10+'СЕТ СН'!$G$6-'СЕТ СН'!$G$19</f>
        <v>1450.6784168600002</v>
      </c>
      <c r="D65" s="36">
        <f>SUMIFS(СВЦЭМ!$C$33:$C$776,СВЦЭМ!$A$33:$A$776,$A65,СВЦЭМ!$B$33:$B$776,D$47)+'СЕТ СН'!$G$9+СВЦЭМ!$D$10+'СЕТ СН'!$G$6-'СЕТ СН'!$G$19</f>
        <v>1493.0657077300002</v>
      </c>
      <c r="E65" s="36">
        <f>SUMIFS(СВЦЭМ!$C$33:$C$776,СВЦЭМ!$A$33:$A$776,$A65,СВЦЭМ!$B$33:$B$776,E$47)+'СЕТ СН'!$G$9+СВЦЭМ!$D$10+'СЕТ СН'!$G$6-'СЕТ СН'!$G$19</f>
        <v>1531.8843588300001</v>
      </c>
      <c r="F65" s="36">
        <f>SUMIFS(СВЦЭМ!$C$33:$C$776,СВЦЭМ!$A$33:$A$776,$A65,СВЦЭМ!$B$33:$B$776,F$47)+'СЕТ СН'!$G$9+СВЦЭМ!$D$10+'СЕТ СН'!$G$6-'СЕТ СН'!$G$19</f>
        <v>1550.8542423700001</v>
      </c>
      <c r="G65" s="36">
        <f>SUMIFS(СВЦЭМ!$C$33:$C$776,СВЦЭМ!$A$33:$A$776,$A65,СВЦЭМ!$B$33:$B$776,G$47)+'СЕТ СН'!$G$9+СВЦЭМ!$D$10+'СЕТ СН'!$G$6-'СЕТ СН'!$G$19</f>
        <v>1516.1698924100001</v>
      </c>
      <c r="H65" s="36">
        <f>SUMIFS(СВЦЭМ!$C$33:$C$776,СВЦЭМ!$A$33:$A$776,$A65,СВЦЭМ!$B$33:$B$776,H$47)+'СЕТ СН'!$G$9+СВЦЭМ!$D$10+'СЕТ СН'!$G$6-'СЕТ СН'!$G$19</f>
        <v>1466.1633561200001</v>
      </c>
      <c r="I65" s="36">
        <f>SUMIFS(СВЦЭМ!$C$33:$C$776,СВЦЭМ!$A$33:$A$776,$A65,СВЦЭМ!$B$33:$B$776,I$47)+'СЕТ СН'!$G$9+СВЦЭМ!$D$10+'СЕТ СН'!$G$6-'СЕТ СН'!$G$19</f>
        <v>1419.788368</v>
      </c>
      <c r="J65" s="36">
        <f>SUMIFS(СВЦЭМ!$C$33:$C$776,СВЦЭМ!$A$33:$A$776,$A65,СВЦЭМ!$B$33:$B$776,J$47)+'СЕТ СН'!$G$9+СВЦЭМ!$D$10+'СЕТ СН'!$G$6-'СЕТ СН'!$G$19</f>
        <v>1391.8176168499999</v>
      </c>
      <c r="K65" s="36">
        <f>SUMIFS(СВЦЭМ!$C$33:$C$776,СВЦЭМ!$A$33:$A$776,$A65,СВЦЭМ!$B$33:$B$776,K$47)+'СЕТ СН'!$G$9+СВЦЭМ!$D$10+'СЕТ СН'!$G$6-'СЕТ СН'!$G$19</f>
        <v>1362.55957891</v>
      </c>
      <c r="L65" s="36">
        <f>SUMIFS(СВЦЭМ!$C$33:$C$776,СВЦЭМ!$A$33:$A$776,$A65,СВЦЭМ!$B$33:$B$776,L$47)+'СЕТ СН'!$G$9+СВЦЭМ!$D$10+'СЕТ СН'!$G$6-'СЕТ СН'!$G$19</f>
        <v>1365.6822988399999</v>
      </c>
      <c r="M65" s="36">
        <f>SUMIFS(СВЦЭМ!$C$33:$C$776,СВЦЭМ!$A$33:$A$776,$A65,СВЦЭМ!$B$33:$B$776,M$47)+'СЕТ СН'!$G$9+СВЦЭМ!$D$10+'СЕТ СН'!$G$6-'СЕТ СН'!$G$19</f>
        <v>1315.97439981</v>
      </c>
      <c r="N65" s="36">
        <f>SUMIFS(СВЦЭМ!$C$33:$C$776,СВЦЭМ!$A$33:$A$776,$A65,СВЦЭМ!$B$33:$B$776,N$47)+'СЕТ СН'!$G$9+СВЦЭМ!$D$10+'СЕТ СН'!$G$6-'СЕТ СН'!$G$19</f>
        <v>1261.1932612600001</v>
      </c>
      <c r="O65" s="36">
        <f>SUMIFS(СВЦЭМ!$C$33:$C$776,СВЦЭМ!$A$33:$A$776,$A65,СВЦЭМ!$B$33:$B$776,O$47)+'СЕТ СН'!$G$9+СВЦЭМ!$D$10+'СЕТ СН'!$G$6-'СЕТ СН'!$G$19</f>
        <v>1225.8741556700002</v>
      </c>
      <c r="P65" s="36">
        <f>SUMIFS(СВЦЭМ!$C$33:$C$776,СВЦЭМ!$A$33:$A$776,$A65,СВЦЭМ!$B$33:$B$776,P$47)+'СЕТ СН'!$G$9+СВЦЭМ!$D$10+'СЕТ СН'!$G$6-'СЕТ СН'!$G$19</f>
        <v>1261.36656739</v>
      </c>
      <c r="Q65" s="36">
        <f>SUMIFS(СВЦЭМ!$C$33:$C$776,СВЦЭМ!$A$33:$A$776,$A65,СВЦЭМ!$B$33:$B$776,Q$47)+'СЕТ СН'!$G$9+СВЦЭМ!$D$10+'СЕТ СН'!$G$6-'СЕТ СН'!$G$19</f>
        <v>1256.0130600699999</v>
      </c>
      <c r="R65" s="36">
        <f>SUMIFS(СВЦЭМ!$C$33:$C$776,СВЦЭМ!$A$33:$A$776,$A65,СВЦЭМ!$B$33:$B$776,R$47)+'СЕТ СН'!$G$9+СВЦЭМ!$D$10+'СЕТ СН'!$G$6-'СЕТ СН'!$G$19</f>
        <v>1233.6473156400002</v>
      </c>
      <c r="S65" s="36">
        <f>SUMIFS(СВЦЭМ!$C$33:$C$776,СВЦЭМ!$A$33:$A$776,$A65,СВЦЭМ!$B$33:$B$776,S$47)+'СЕТ СН'!$G$9+СВЦЭМ!$D$10+'СЕТ СН'!$G$6-'СЕТ СН'!$G$19</f>
        <v>1227.2653914900002</v>
      </c>
      <c r="T65" s="36">
        <f>SUMIFS(СВЦЭМ!$C$33:$C$776,СВЦЭМ!$A$33:$A$776,$A65,СВЦЭМ!$B$33:$B$776,T$47)+'СЕТ СН'!$G$9+СВЦЭМ!$D$10+'СЕТ СН'!$G$6-'СЕТ СН'!$G$19</f>
        <v>1217.6136293200002</v>
      </c>
      <c r="U65" s="36">
        <f>SUMIFS(СВЦЭМ!$C$33:$C$776,СВЦЭМ!$A$33:$A$776,$A65,СВЦЭМ!$B$33:$B$776,U$47)+'СЕТ СН'!$G$9+СВЦЭМ!$D$10+'СЕТ СН'!$G$6-'СЕТ СН'!$G$19</f>
        <v>1202.05982754</v>
      </c>
      <c r="V65" s="36">
        <f>SUMIFS(СВЦЭМ!$C$33:$C$776,СВЦЭМ!$A$33:$A$776,$A65,СВЦЭМ!$B$33:$B$776,V$47)+'СЕТ СН'!$G$9+СВЦЭМ!$D$10+'СЕТ СН'!$G$6-'СЕТ СН'!$G$19</f>
        <v>1205.4054844299999</v>
      </c>
      <c r="W65" s="36">
        <f>SUMIFS(СВЦЭМ!$C$33:$C$776,СВЦЭМ!$A$33:$A$776,$A65,СВЦЭМ!$B$33:$B$776,W$47)+'СЕТ СН'!$G$9+СВЦЭМ!$D$10+'СЕТ СН'!$G$6-'СЕТ СН'!$G$19</f>
        <v>1204.01728456</v>
      </c>
      <c r="X65" s="36">
        <f>SUMIFS(СВЦЭМ!$C$33:$C$776,СВЦЭМ!$A$33:$A$776,$A65,СВЦЭМ!$B$33:$B$776,X$47)+'СЕТ СН'!$G$9+СВЦЭМ!$D$10+'СЕТ СН'!$G$6-'СЕТ СН'!$G$19</f>
        <v>1248.18312644</v>
      </c>
      <c r="Y65" s="36">
        <f>SUMIFS(СВЦЭМ!$C$33:$C$776,СВЦЭМ!$A$33:$A$776,$A65,СВЦЭМ!$B$33:$B$776,Y$47)+'СЕТ СН'!$G$9+СВЦЭМ!$D$10+'СЕТ СН'!$G$6-'СЕТ СН'!$G$19</f>
        <v>1333.2737445900002</v>
      </c>
    </row>
    <row r="66" spans="1:27" ht="15.75" x14ac:dyDescent="0.2">
      <c r="A66" s="35">
        <f t="shared" si="1"/>
        <v>44093</v>
      </c>
      <c r="B66" s="36">
        <f>SUMIFS(СВЦЭМ!$C$33:$C$776,СВЦЭМ!$A$33:$A$776,$A66,СВЦЭМ!$B$33:$B$776,B$47)+'СЕТ СН'!$G$9+СВЦЭМ!$D$10+'СЕТ СН'!$G$6-'СЕТ СН'!$G$19</f>
        <v>1426.5370702800001</v>
      </c>
      <c r="C66" s="36">
        <f>SUMIFS(СВЦЭМ!$C$33:$C$776,СВЦЭМ!$A$33:$A$776,$A66,СВЦЭМ!$B$33:$B$776,C$47)+'СЕТ СН'!$G$9+СВЦЭМ!$D$10+'СЕТ СН'!$G$6-'СЕТ СН'!$G$19</f>
        <v>1463.3575548700001</v>
      </c>
      <c r="D66" s="36">
        <f>SUMIFS(СВЦЭМ!$C$33:$C$776,СВЦЭМ!$A$33:$A$776,$A66,СВЦЭМ!$B$33:$B$776,D$47)+'СЕТ СН'!$G$9+СВЦЭМ!$D$10+'СЕТ СН'!$G$6-'СЕТ СН'!$G$19</f>
        <v>1487.29744016</v>
      </c>
      <c r="E66" s="36">
        <f>SUMIFS(СВЦЭМ!$C$33:$C$776,СВЦЭМ!$A$33:$A$776,$A66,СВЦЭМ!$B$33:$B$776,E$47)+'СЕТ СН'!$G$9+СВЦЭМ!$D$10+'СЕТ СН'!$G$6-'СЕТ СН'!$G$19</f>
        <v>1508.5779972400001</v>
      </c>
      <c r="F66" s="36">
        <f>SUMIFS(СВЦЭМ!$C$33:$C$776,СВЦЭМ!$A$33:$A$776,$A66,СВЦЭМ!$B$33:$B$776,F$47)+'СЕТ СН'!$G$9+СВЦЭМ!$D$10+'СЕТ СН'!$G$6-'СЕТ СН'!$G$19</f>
        <v>1512.55895106</v>
      </c>
      <c r="G66" s="36">
        <f>SUMIFS(СВЦЭМ!$C$33:$C$776,СВЦЭМ!$A$33:$A$776,$A66,СВЦЭМ!$B$33:$B$776,G$47)+'СЕТ СН'!$G$9+СВЦЭМ!$D$10+'СЕТ СН'!$G$6-'СЕТ СН'!$G$19</f>
        <v>1499.4379134000001</v>
      </c>
      <c r="H66" s="36">
        <f>SUMIFS(СВЦЭМ!$C$33:$C$776,СВЦЭМ!$A$33:$A$776,$A66,СВЦЭМ!$B$33:$B$776,H$47)+'СЕТ СН'!$G$9+СВЦЭМ!$D$10+'СЕТ СН'!$G$6-'СЕТ СН'!$G$19</f>
        <v>1469.4207924500001</v>
      </c>
      <c r="I66" s="36">
        <f>SUMIFS(СВЦЭМ!$C$33:$C$776,СВЦЭМ!$A$33:$A$776,$A66,СВЦЭМ!$B$33:$B$776,I$47)+'СЕТ СН'!$G$9+СВЦЭМ!$D$10+'СЕТ СН'!$G$6-'СЕТ СН'!$G$19</f>
        <v>1437.8625377100002</v>
      </c>
      <c r="J66" s="36">
        <f>SUMIFS(СВЦЭМ!$C$33:$C$776,СВЦЭМ!$A$33:$A$776,$A66,СВЦЭМ!$B$33:$B$776,J$47)+'СЕТ СН'!$G$9+СВЦЭМ!$D$10+'СЕТ СН'!$G$6-'СЕТ СН'!$G$19</f>
        <v>1379.4572836699999</v>
      </c>
      <c r="K66" s="36">
        <f>SUMIFS(СВЦЭМ!$C$33:$C$776,СВЦЭМ!$A$33:$A$776,$A66,СВЦЭМ!$B$33:$B$776,K$47)+'СЕТ СН'!$G$9+СВЦЭМ!$D$10+'СЕТ СН'!$G$6-'СЕТ СН'!$G$19</f>
        <v>1340.9184203300001</v>
      </c>
      <c r="L66" s="36">
        <f>SUMIFS(СВЦЭМ!$C$33:$C$776,СВЦЭМ!$A$33:$A$776,$A66,СВЦЭМ!$B$33:$B$776,L$47)+'СЕТ СН'!$G$9+СВЦЭМ!$D$10+'СЕТ СН'!$G$6-'СЕТ СН'!$G$19</f>
        <v>1320.2361995800002</v>
      </c>
      <c r="M66" s="36">
        <f>SUMIFS(СВЦЭМ!$C$33:$C$776,СВЦЭМ!$A$33:$A$776,$A66,СВЦЭМ!$B$33:$B$776,M$47)+'СЕТ СН'!$G$9+СВЦЭМ!$D$10+'СЕТ СН'!$G$6-'СЕТ СН'!$G$19</f>
        <v>1275.6421647699999</v>
      </c>
      <c r="N66" s="36">
        <f>SUMIFS(СВЦЭМ!$C$33:$C$776,СВЦЭМ!$A$33:$A$776,$A66,СВЦЭМ!$B$33:$B$776,N$47)+'СЕТ СН'!$G$9+СВЦЭМ!$D$10+'СЕТ СН'!$G$6-'СЕТ СН'!$G$19</f>
        <v>1232.60216184</v>
      </c>
      <c r="O66" s="36">
        <f>SUMIFS(СВЦЭМ!$C$33:$C$776,СВЦЭМ!$A$33:$A$776,$A66,СВЦЭМ!$B$33:$B$776,O$47)+'СЕТ СН'!$G$9+СВЦЭМ!$D$10+'СЕТ СН'!$G$6-'СЕТ СН'!$G$19</f>
        <v>1229.1328784699999</v>
      </c>
      <c r="P66" s="36">
        <f>SUMIFS(СВЦЭМ!$C$33:$C$776,СВЦЭМ!$A$33:$A$776,$A66,СВЦЭМ!$B$33:$B$776,P$47)+'СЕТ СН'!$G$9+СВЦЭМ!$D$10+'СЕТ СН'!$G$6-'СЕТ СН'!$G$19</f>
        <v>1239.8592141399999</v>
      </c>
      <c r="Q66" s="36">
        <f>SUMIFS(СВЦЭМ!$C$33:$C$776,СВЦЭМ!$A$33:$A$776,$A66,СВЦЭМ!$B$33:$B$776,Q$47)+'СЕТ СН'!$G$9+СВЦЭМ!$D$10+'СЕТ СН'!$G$6-'СЕТ СН'!$G$19</f>
        <v>1220.5830647800001</v>
      </c>
      <c r="R66" s="36">
        <f>SUMIFS(СВЦЭМ!$C$33:$C$776,СВЦЭМ!$A$33:$A$776,$A66,СВЦЭМ!$B$33:$B$776,R$47)+'СЕТ СН'!$G$9+СВЦЭМ!$D$10+'СЕТ СН'!$G$6-'СЕТ СН'!$G$19</f>
        <v>1206.1876433000002</v>
      </c>
      <c r="S66" s="36">
        <f>SUMIFS(СВЦЭМ!$C$33:$C$776,СВЦЭМ!$A$33:$A$776,$A66,СВЦЭМ!$B$33:$B$776,S$47)+'СЕТ СН'!$G$9+СВЦЭМ!$D$10+'СЕТ СН'!$G$6-'СЕТ СН'!$G$19</f>
        <v>1213.2772215099999</v>
      </c>
      <c r="T66" s="36">
        <f>SUMIFS(СВЦЭМ!$C$33:$C$776,СВЦЭМ!$A$33:$A$776,$A66,СВЦЭМ!$B$33:$B$776,T$47)+'СЕТ СН'!$G$9+СВЦЭМ!$D$10+'СЕТ СН'!$G$6-'СЕТ СН'!$G$19</f>
        <v>1223.44831449</v>
      </c>
      <c r="U66" s="36">
        <f>SUMIFS(СВЦЭМ!$C$33:$C$776,СВЦЭМ!$A$33:$A$776,$A66,СВЦЭМ!$B$33:$B$776,U$47)+'СЕТ СН'!$G$9+СВЦЭМ!$D$10+'СЕТ СН'!$G$6-'СЕТ СН'!$G$19</f>
        <v>1225.7957091000001</v>
      </c>
      <c r="V66" s="36">
        <f>SUMIFS(СВЦЭМ!$C$33:$C$776,СВЦЭМ!$A$33:$A$776,$A66,СВЦЭМ!$B$33:$B$776,V$47)+'СЕТ СН'!$G$9+СВЦЭМ!$D$10+'СЕТ СН'!$G$6-'СЕТ СН'!$G$19</f>
        <v>1238.28560969</v>
      </c>
      <c r="W66" s="36">
        <f>SUMIFS(СВЦЭМ!$C$33:$C$776,СВЦЭМ!$A$33:$A$776,$A66,СВЦЭМ!$B$33:$B$776,W$47)+'СЕТ СН'!$G$9+СВЦЭМ!$D$10+'СЕТ СН'!$G$6-'СЕТ СН'!$G$19</f>
        <v>1228.48477499</v>
      </c>
      <c r="X66" s="36">
        <f>SUMIFS(СВЦЭМ!$C$33:$C$776,СВЦЭМ!$A$33:$A$776,$A66,СВЦЭМ!$B$33:$B$776,X$47)+'СЕТ СН'!$G$9+СВЦЭМ!$D$10+'СЕТ СН'!$G$6-'СЕТ СН'!$G$19</f>
        <v>1252.5455298400002</v>
      </c>
      <c r="Y66" s="36">
        <f>SUMIFS(СВЦЭМ!$C$33:$C$776,СВЦЭМ!$A$33:$A$776,$A66,СВЦЭМ!$B$33:$B$776,Y$47)+'СЕТ СН'!$G$9+СВЦЭМ!$D$10+'СЕТ СН'!$G$6-'СЕТ СН'!$G$19</f>
        <v>1305.8177983700002</v>
      </c>
    </row>
    <row r="67" spans="1:27" ht="15.75" x14ac:dyDescent="0.2">
      <c r="A67" s="35">
        <f t="shared" si="1"/>
        <v>44094</v>
      </c>
      <c r="B67" s="36">
        <f>SUMIFS(СВЦЭМ!$C$33:$C$776,СВЦЭМ!$A$33:$A$776,$A67,СВЦЭМ!$B$33:$B$776,B$47)+'СЕТ СН'!$G$9+СВЦЭМ!$D$10+'СЕТ СН'!$G$6-'СЕТ СН'!$G$19</f>
        <v>1355.8368205400002</v>
      </c>
      <c r="C67" s="36">
        <f>SUMIFS(СВЦЭМ!$C$33:$C$776,СВЦЭМ!$A$33:$A$776,$A67,СВЦЭМ!$B$33:$B$776,C$47)+'СЕТ СН'!$G$9+СВЦЭМ!$D$10+'СЕТ СН'!$G$6-'СЕТ СН'!$G$19</f>
        <v>1389.5642189800001</v>
      </c>
      <c r="D67" s="36">
        <f>SUMIFS(СВЦЭМ!$C$33:$C$776,СВЦЭМ!$A$33:$A$776,$A67,СВЦЭМ!$B$33:$B$776,D$47)+'СЕТ СН'!$G$9+СВЦЭМ!$D$10+'СЕТ СН'!$G$6-'СЕТ СН'!$G$19</f>
        <v>1423.76283704</v>
      </c>
      <c r="E67" s="36">
        <f>SUMIFS(СВЦЭМ!$C$33:$C$776,СВЦЭМ!$A$33:$A$776,$A67,СВЦЭМ!$B$33:$B$776,E$47)+'СЕТ СН'!$G$9+СВЦЭМ!$D$10+'СЕТ СН'!$G$6-'СЕТ СН'!$G$19</f>
        <v>1454.90069023</v>
      </c>
      <c r="F67" s="36">
        <f>SUMIFS(СВЦЭМ!$C$33:$C$776,СВЦЭМ!$A$33:$A$776,$A67,СВЦЭМ!$B$33:$B$776,F$47)+'СЕТ СН'!$G$9+СВЦЭМ!$D$10+'СЕТ СН'!$G$6-'СЕТ СН'!$G$19</f>
        <v>1462.16331218</v>
      </c>
      <c r="G67" s="36">
        <f>SUMIFS(СВЦЭМ!$C$33:$C$776,СВЦЭМ!$A$33:$A$776,$A67,СВЦЭМ!$B$33:$B$776,G$47)+'СЕТ СН'!$G$9+СВЦЭМ!$D$10+'СЕТ СН'!$G$6-'СЕТ СН'!$G$19</f>
        <v>1450.42747592</v>
      </c>
      <c r="H67" s="36">
        <f>SUMIFS(СВЦЭМ!$C$33:$C$776,СВЦЭМ!$A$33:$A$776,$A67,СВЦЭМ!$B$33:$B$776,H$47)+'СЕТ СН'!$G$9+СВЦЭМ!$D$10+'СЕТ СН'!$G$6-'СЕТ СН'!$G$19</f>
        <v>1431.0808103100001</v>
      </c>
      <c r="I67" s="36">
        <f>SUMIFS(СВЦЭМ!$C$33:$C$776,СВЦЭМ!$A$33:$A$776,$A67,СВЦЭМ!$B$33:$B$776,I$47)+'СЕТ СН'!$G$9+СВЦЭМ!$D$10+'СЕТ СН'!$G$6-'СЕТ СН'!$G$19</f>
        <v>1385.3884224200001</v>
      </c>
      <c r="J67" s="36">
        <f>SUMIFS(СВЦЭМ!$C$33:$C$776,СВЦЭМ!$A$33:$A$776,$A67,СВЦЭМ!$B$33:$B$776,J$47)+'СЕТ СН'!$G$9+СВЦЭМ!$D$10+'СЕТ СН'!$G$6-'СЕТ СН'!$G$19</f>
        <v>1339.7442915400002</v>
      </c>
      <c r="K67" s="36">
        <f>SUMIFS(СВЦЭМ!$C$33:$C$776,СВЦЭМ!$A$33:$A$776,$A67,СВЦЭМ!$B$33:$B$776,K$47)+'СЕТ СН'!$G$9+СВЦЭМ!$D$10+'СЕТ СН'!$G$6-'СЕТ СН'!$G$19</f>
        <v>1325.0131574000002</v>
      </c>
      <c r="L67" s="36">
        <f>SUMIFS(СВЦЭМ!$C$33:$C$776,СВЦЭМ!$A$33:$A$776,$A67,СВЦЭМ!$B$33:$B$776,L$47)+'СЕТ СН'!$G$9+СВЦЭМ!$D$10+'СЕТ СН'!$G$6-'СЕТ СН'!$G$19</f>
        <v>1321.9984475000001</v>
      </c>
      <c r="M67" s="36">
        <f>SUMIFS(СВЦЭМ!$C$33:$C$776,СВЦЭМ!$A$33:$A$776,$A67,СВЦЭМ!$B$33:$B$776,M$47)+'СЕТ СН'!$G$9+СВЦЭМ!$D$10+'СЕТ СН'!$G$6-'СЕТ СН'!$G$19</f>
        <v>1288.56568655</v>
      </c>
      <c r="N67" s="36">
        <f>SUMIFS(СВЦЭМ!$C$33:$C$776,СВЦЭМ!$A$33:$A$776,$A67,СВЦЭМ!$B$33:$B$776,N$47)+'СЕТ СН'!$G$9+СВЦЭМ!$D$10+'СЕТ СН'!$G$6-'СЕТ СН'!$G$19</f>
        <v>1258.79040313</v>
      </c>
      <c r="O67" s="36">
        <f>SUMIFS(СВЦЭМ!$C$33:$C$776,СВЦЭМ!$A$33:$A$776,$A67,СВЦЭМ!$B$33:$B$776,O$47)+'СЕТ СН'!$G$9+СВЦЭМ!$D$10+'СЕТ СН'!$G$6-'СЕТ СН'!$G$19</f>
        <v>1263.37342868</v>
      </c>
      <c r="P67" s="36">
        <f>SUMIFS(СВЦЭМ!$C$33:$C$776,СВЦЭМ!$A$33:$A$776,$A67,СВЦЭМ!$B$33:$B$776,P$47)+'СЕТ СН'!$G$9+СВЦЭМ!$D$10+'СЕТ СН'!$G$6-'СЕТ СН'!$G$19</f>
        <v>1256.2071391700001</v>
      </c>
      <c r="Q67" s="36">
        <f>SUMIFS(СВЦЭМ!$C$33:$C$776,СВЦЭМ!$A$33:$A$776,$A67,СВЦЭМ!$B$33:$B$776,Q$47)+'СЕТ СН'!$G$9+СВЦЭМ!$D$10+'СЕТ СН'!$G$6-'СЕТ СН'!$G$19</f>
        <v>1258.2481074900002</v>
      </c>
      <c r="R67" s="36">
        <f>SUMIFS(СВЦЭМ!$C$33:$C$776,СВЦЭМ!$A$33:$A$776,$A67,СВЦЭМ!$B$33:$B$776,R$47)+'СЕТ СН'!$G$9+СВЦЭМ!$D$10+'СЕТ СН'!$G$6-'СЕТ СН'!$G$19</f>
        <v>1255.8435199</v>
      </c>
      <c r="S67" s="36">
        <f>SUMIFS(СВЦЭМ!$C$33:$C$776,СВЦЭМ!$A$33:$A$776,$A67,СВЦЭМ!$B$33:$B$776,S$47)+'СЕТ СН'!$G$9+СВЦЭМ!$D$10+'СЕТ СН'!$G$6-'СЕТ СН'!$G$19</f>
        <v>1267.9843135599999</v>
      </c>
      <c r="T67" s="36">
        <f>SUMIFS(СВЦЭМ!$C$33:$C$776,СВЦЭМ!$A$33:$A$776,$A67,СВЦЭМ!$B$33:$B$776,T$47)+'СЕТ СН'!$G$9+СВЦЭМ!$D$10+'СЕТ СН'!$G$6-'СЕТ СН'!$G$19</f>
        <v>1282.33031901</v>
      </c>
      <c r="U67" s="36">
        <f>SUMIFS(СВЦЭМ!$C$33:$C$776,СВЦЭМ!$A$33:$A$776,$A67,СВЦЭМ!$B$33:$B$776,U$47)+'СЕТ СН'!$G$9+СВЦЭМ!$D$10+'СЕТ СН'!$G$6-'СЕТ СН'!$G$19</f>
        <v>1299.01368544</v>
      </c>
      <c r="V67" s="36">
        <f>SUMIFS(СВЦЭМ!$C$33:$C$776,СВЦЭМ!$A$33:$A$776,$A67,СВЦЭМ!$B$33:$B$776,V$47)+'СЕТ СН'!$G$9+СВЦЭМ!$D$10+'СЕТ СН'!$G$6-'СЕТ СН'!$G$19</f>
        <v>1313.5058512600001</v>
      </c>
      <c r="W67" s="36">
        <f>SUMIFS(СВЦЭМ!$C$33:$C$776,СВЦЭМ!$A$33:$A$776,$A67,СВЦЭМ!$B$33:$B$776,W$47)+'СЕТ СН'!$G$9+СВЦЭМ!$D$10+'СЕТ СН'!$G$6-'СЕТ СН'!$G$19</f>
        <v>1300.3894486300001</v>
      </c>
      <c r="X67" s="36">
        <f>SUMIFS(СВЦЭМ!$C$33:$C$776,СВЦЭМ!$A$33:$A$776,$A67,СВЦЭМ!$B$33:$B$776,X$47)+'СЕТ СН'!$G$9+СВЦЭМ!$D$10+'СЕТ СН'!$G$6-'СЕТ СН'!$G$19</f>
        <v>1275.6411930899999</v>
      </c>
      <c r="Y67" s="36">
        <f>SUMIFS(СВЦЭМ!$C$33:$C$776,СВЦЭМ!$A$33:$A$776,$A67,СВЦЭМ!$B$33:$B$776,Y$47)+'СЕТ СН'!$G$9+СВЦЭМ!$D$10+'СЕТ СН'!$G$6-'СЕТ СН'!$G$19</f>
        <v>1351.71771261</v>
      </c>
    </row>
    <row r="68" spans="1:27" ht="15.75" x14ac:dyDescent="0.2">
      <c r="A68" s="35">
        <f t="shared" si="1"/>
        <v>44095</v>
      </c>
      <c r="B68" s="36">
        <f>SUMIFS(СВЦЭМ!$C$33:$C$776,СВЦЭМ!$A$33:$A$776,$A68,СВЦЭМ!$B$33:$B$776,B$47)+'СЕТ СН'!$G$9+СВЦЭМ!$D$10+'СЕТ СН'!$G$6-'СЕТ СН'!$G$19</f>
        <v>1382.45146961</v>
      </c>
      <c r="C68" s="36">
        <f>SUMIFS(СВЦЭМ!$C$33:$C$776,СВЦЭМ!$A$33:$A$776,$A68,СВЦЭМ!$B$33:$B$776,C$47)+'СЕТ СН'!$G$9+СВЦЭМ!$D$10+'СЕТ СН'!$G$6-'СЕТ СН'!$G$19</f>
        <v>1391.4976123199999</v>
      </c>
      <c r="D68" s="36">
        <f>SUMIFS(СВЦЭМ!$C$33:$C$776,СВЦЭМ!$A$33:$A$776,$A68,СВЦЭМ!$B$33:$B$776,D$47)+'СЕТ СН'!$G$9+СВЦЭМ!$D$10+'СЕТ СН'!$G$6-'СЕТ СН'!$G$19</f>
        <v>1399.1075178599999</v>
      </c>
      <c r="E68" s="36">
        <f>SUMIFS(СВЦЭМ!$C$33:$C$776,СВЦЭМ!$A$33:$A$776,$A68,СВЦЭМ!$B$33:$B$776,E$47)+'СЕТ СН'!$G$9+СВЦЭМ!$D$10+'СЕТ СН'!$G$6-'СЕТ СН'!$G$19</f>
        <v>1419.7833320899999</v>
      </c>
      <c r="F68" s="36">
        <f>SUMIFS(СВЦЭМ!$C$33:$C$776,СВЦЭМ!$A$33:$A$776,$A68,СВЦЭМ!$B$33:$B$776,F$47)+'СЕТ СН'!$G$9+СВЦЭМ!$D$10+'СЕТ СН'!$G$6-'СЕТ СН'!$G$19</f>
        <v>1422.32803562</v>
      </c>
      <c r="G68" s="36">
        <f>SUMIFS(СВЦЭМ!$C$33:$C$776,СВЦЭМ!$A$33:$A$776,$A68,СВЦЭМ!$B$33:$B$776,G$47)+'СЕТ СН'!$G$9+СВЦЭМ!$D$10+'СЕТ СН'!$G$6-'СЕТ СН'!$G$19</f>
        <v>1406.1041050700001</v>
      </c>
      <c r="H68" s="36">
        <f>SUMIFS(СВЦЭМ!$C$33:$C$776,СВЦЭМ!$A$33:$A$776,$A68,СВЦЭМ!$B$33:$B$776,H$47)+'СЕТ СН'!$G$9+СВЦЭМ!$D$10+'СЕТ СН'!$G$6-'СЕТ СН'!$G$19</f>
        <v>1360.7737711200002</v>
      </c>
      <c r="I68" s="36">
        <f>SUMIFS(СВЦЭМ!$C$33:$C$776,СВЦЭМ!$A$33:$A$776,$A68,СВЦЭМ!$B$33:$B$776,I$47)+'СЕТ СН'!$G$9+СВЦЭМ!$D$10+'СЕТ СН'!$G$6-'СЕТ СН'!$G$19</f>
        <v>1309.2437254800002</v>
      </c>
      <c r="J68" s="36">
        <f>SUMIFS(СВЦЭМ!$C$33:$C$776,СВЦЭМ!$A$33:$A$776,$A68,СВЦЭМ!$B$33:$B$776,J$47)+'СЕТ СН'!$G$9+СВЦЭМ!$D$10+'СЕТ СН'!$G$6-'СЕТ СН'!$G$19</f>
        <v>1271.3898847700002</v>
      </c>
      <c r="K68" s="36">
        <f>SUMIFS(СВЦЭМ!$C$33:$C$776,СВЦЭМ!$A$33:$A$776,$A68,СВЦЭМ!$B$33:$B$776,K$47)+'СЕТ СН'!$G$9+СВЦЭМ!$D$10+'СЕТ СН'!$G$6-'СЕТ СН'!$G$19</f>
        <v>1256.6048288900001</v>
      </c>
      <c r="L68" s="36">
        <f>SUMIFS(СВЦЭМ!$C$33:$C$776,СВЦЭМ!$A$33:$A$776,$A68,СВЦЭМ!$B$33:$B$776,L$47)+'СЕТ СН'!$G$9+СВЦЭМ!$D$10+'СЕТ СН'!$G$6-'СЕТ СН'!$G$19</f>
        <v>1272.8936312800001</v>
      </c>
      <c r="M68" s="36">
        <f>SUMIFS(СВЦЭМ!$C$33:$C$776,СВЦЭМ!$A$33:$A$776,$A68,СВЦЭМ!$B$33:$B$776,M$47)+'СЕТ СН'!$G$9+СВЦЭМ!$D$10+'СЕТ СН'!$G$6-'СЕТ СН'!$G$19</f>
        <v>1242.1464959700002</v>
      </c>
      <c r="N68" s="36">
        <f>SUMIFS(СВЦЭМ!$C$33:$C$776,СВЦЭМ!$A$33:$A$776,$A68,СВЦЭМ!$B$33:$B$776,N$47)+'СЕТ СН'!$G$9+СВЦЭМ!$D$10+'СЕТ СН'!$G$6-'СЕТ СН'!$G$19</f>
        <v>1199.2245363400002</v>
      </c>
      <c r="O68" s="36">
        <f>SUMIFS(СВЦЭМ!$C$33:$C$776,СВЦЭМ!$A$33:$A$776,$A68,СВЦЭМ!$B$33:$B$776,O$47)+'СЕТ СН'!$G$9+СВЦЭМ!$D$10+'СЕТ СН'!$G$6-'СЕТ СН'!$G$19</f>
        <v>1199.8872890900002</v>
      </c>
      <c r="P68" s="36">
        <f>SUMIFS(СВЦЭМ!$C$33:$C$776,СВЦЭМ!$A$33:$A$776,$A68,СВЦЭМ!$B$33:$B$776,P$47)+'СЕТ СН'!$G$9+СВЦЭМ!$D$10+'СЕТ СН'!$G$6-'СЕТ СН'!$G$19</f>
        <v>1194.22407064</v>
      </c>
      <c r="Q68" s="36">
        <f>SUMIFS(СВЦЭМ!$C$33:$C$776,СВЦЭМ!$A$33:$A$776,$A68,СВЦЭМ!$B$33:$B$776,Q$47)+'СЕТ СН'!$G$9+СВЦЭМ!$D$10+'СЕТ СН'!$G$6-'СЕТ СН'!$G$19</f>
        <v>1191.9596519400002</v>
      </c>
      <c r="R68" s="36">
        <f>SUMIFS(СВЦЭМ!$C$33:$C$776,СВЦЭМ!$A$33:$A$776,$A68,СВЦЭМ!$B$33:$B$776,R$47)+'СЕТ СН'!$G$9+СВЦЭМ!$D$10+'СЕТ СН'!$G$6-'СЕТ СН'!$G$19</f>
        <v>1189.7466542500001</v>
      </c>
      <c r="S68" s="36">
        <f>SUMIFS(СВЦЭМ!$C$33:$C$776,СВЦЭМ!$A$33:$A$776,$A68,СВЦЭМ!$B$33:$B$776,S$47)+'СЕТ СН'!$G$9+СВЦЭМ!$D$10+'СЕТ СН'!$G$6-'СЕТ СН'!$G$19</f>
        <v>1199.5214786000001</v>
      </c>
      <c r="T68" s="36">
        <f>SUMIFS(СВЦЭМ!$C$33:$C$776,СВЦЭМ!$A$33:$A$776,$A68,СВЦЭМ!$B$33:$B$776,T$47)+'СЕТ СН'!$G$9+СВЦЭМ!$D$10+'СЕТ СН'!$G$6-'СЕТ СН'!$G$19</f>
        <v>1225.6270193300002</v>
      </c>
      <c r="U68" s="36">
        <f>SUMIFS(СВЦЭМ!$C$33:$C$776,СВЦЭМ!$A$33:$A$776,$A68,СВЦЭМ!$B$33:$B$776,U$47)+'СЕТ СН'!$G$9+СВЦЭМ!$D$10+'СЕТ СН'!$G$6-'СЕТ СН'!$G$19</f>
        <v>1239.28682456</v>
      </c>
      <c r="V68" s="36">
        <f>SUMIFS(СВЦЭМ!$C$33:$C$776,СВЦЭМ!$A$33:$A$776,$A68,СВЦЭМ!$B$33:$B$776,V$47)+'СЕТ СН'!$G$9+СВЦЭМ!$D$10+'СЕТ СН'!$G$6-'СЕТ СН'!$G$19</f>
        <v>1247.5434994699999</v>
      </c>
      <c r="W68" s="36">
        <f>SUMIFS(СВЦЭМ!$C$33:$C$776,СВЦЭМ!$A$33:$A$776,$A68,СВЦЭМ!$B$33:$B$776,W$47)+'СЕТ СН'!$G$9+СВЦЭМ!$D$10+'СЕТ СН'!$G$6-'СЕТ СН'!$G$19</f>
        <v>1226.2139079799999</v>
      </c>
      <c r="X68" s="36">
        <f>SUMIFS(СВЦЭМ!$C$33:$C$776,СВЦЭМ!$A$33:$A$776,$A68,СВЦЭМ!$B$33:$B$776,X$47)+'СЕТ СН'!$G$9+СВЦЭМ!$D$10+'СЕТ СН'!$G$6-'СЕТ СН'!$G$19</f>
        <v>1202.2562562000001</v>
      </c>
      <c r="Y68" s="36">
        <f>SUMIFS(СВЦЭМ!$C$33:$C$776,СВЦЭМ!$A$33:$A$776,$A68,СВЦЭМ!$B$33:$B$776,Y$47)+'СЕТ СН'!$G$9+СВЦЭМ!$D$10+'СЕТ СН'!$G$6-'СЕТ СН'!$G$19</f>
        <v>1291.8928016300001</v>
      </c>
    </row>
    <row r="69" spans="1:27" ht="15.75" x14ac:dyDescent="0.2">
      <c r="A69" s="35">
        <f t="shared" si="1"/>
        <v>44096</v>
      </c>
      <c r="B69" s="36">
        <f>SUMIFS(СВЦЭМ!$C$33:$C$776,СВЦЭМ!$A$33:$A$776,$A69,СВЦЭМ!$B$33:$B$776,B$47)+'СЕТ СН'!$G$9+СВЦЭМ!$D$10+'СЕТ СН'!$G$6-'СЕТ СН'!$G$19</f>
        <v>1386.48783955</v>
      </c>
      <c r="C69" s="36">
        <f>SUMIFS(СВЦЭМ!$C$33:$C$776,СВЦЭМ!$A$33:$A$776,$A69,СВЦЭМ!$B$33:$B$776,C$47)+'СЕТ СН'!$G$9+СВЦЭМ!$D$10+'СЕТ СН'!$G$6-'СЕТ СН'!$G$19</f>
        <v>1426.0039317200001</v>
      </c>
      <c r="D69" s="36">
        <f>SUMIFS(СВЦЭМ!$C$33:$C$776,СВЦЭМ!$A$33:$A$776,$A69,СВЦЭМ!$B$33:$B$776,D$47)+'СЕТ СН'!$G$9+СВЦЭМ!$D$10+'СЕТ СН'!$G$6-'СЕТ СН'!$G$19</f>
        <v>1445.9779285100001</v>
      </c>
      <c r="E69" s="36">
        <f>SUMIFS(СВЦЭМ!$C$33:$C$776,СВЦЭМ!$A$33:$A$776,$A69,СВЦЭМ!$B$33:$B$776,E$47)+'СЕТ СН'!$G$9+СВЦЭМ!$D$10+'СЕТ СН'!$G$6-'СЕТ СН'!$G$19</f>
        <v>1466.3060765300002</v>
      </c>
      <c r="F69" s="36">
        <f>SUMIFS(СВЦЭМ!$C$33:$C$776,СВЦЭМ!$A$33:$A$776,$A69,СВЦЭМ!$B$33:$B$776,F$47)+'СЕТ СН'!$G$9+СВЦЭМ!$D$10+'СЕТ СН'!$G$6-'СЕТ СН'!$G$19</f>
        <v>1450.89255245</v>
      </c>
      <c r="G69" s="36">
        <f>SUMIFS(СВЦЭМ!$C$33:$C$776,СВЦЭМ!$A$33:$A$776,$A69,СВЦЭМ!$B$33:$B$776,G$47)+'СЕТ СН'!$G$9+СВЦЭМ!$D$10+'СЕТ СН'!$G$6-'СЕТ СН'!$G$19</f>
        <v>1426.0045025600002</v>
      </c>
      <c r="H69" s="36">
        <f>SUMIFS(СВЦЭМ!$C$33:$C$776,СВЦЭМ!$A$33:$A$776,$A69,СВЦЭМ!$B$33:$B$776,H$47)+'СЕТ СН'!$G$9+СВЦЭМ!$D$10+'СЕТ СН'!$G$6-'СЕТ СН'!$G$19</f>
        <v>1386.3689020700001</v>
      </c>
      <c r="I69" s="36">
        <f>SUMIFS(СВЦЭМ!$C$33:$C$776,СВЦЭМ!$A$33:$A$776,$A69,СВЦЭМ!$B$33:$B$776,I$47)+'СЕТ СН'!$G$9+СВЦЭМ!$D$10+'СЕТ СН'!$G$6-'СЕТ СН'!$G$19</f>
        <v>1357.2057238500001</v>
      </c>
      <c r="J69" s="36">
        <f>SUMIFS(СВЦЭМ!$C$33:$C$776,СВЦЭМ!$A$33:$A$776,$A69,СВЦЭМ!$B$33:$B$776,J$47)+'СЕТ СН'!$G$9+СВЦЭМ!$D$10+'СЕТ СН'!$G$6-'СЕТ СН'!$G$19</f>
        <v>1326.98508459</v>
      </c>
      <c r="K69" s="36">
        <f>SUMIFS(СВЦЭМ!$C$33:$C$776,СВЦЭМ!$A$33:$A$776,$A69,СВЦЭМ!$B$33:$B$776,K$47)+'СЕТ СН'!$G$9+СВЦЭМ!$D$10+'СЕТ СН'!$G$6-'СЕТ СН'!$G$19</f>
        <v>1316.32192983</v>
      </c>
      <c r="L69" s="36">
        <f>SUMIFS(СВЦЭМ!$C$33:$C$776,СВЦЭМ!$A$33:$A$776,$A69,СВЦЭМ!$B$33:$B$776,L$47)+'СЕТ СН'!$G$9+СВЦЭМ!$D$10+'СЕТ СН'!$G$6-'СЕТ СН'!$G$19</f>
        <v>1316.11478511</v>
      </c>
      <c r="M69" s="36">
        <f>SUMIFS(СВЦЭМ!$C$33:$C$776,СВЦЭМ!$A$33:$A$776,$A69,СВЦЭМ!$B$33:$B$776,M$47)+'СЕТ СН'!$G$9+СВЦЭМ!$D$10+'СЕТ СН'!$G$6-'СЕТ СН'!$G$19</f>
        <v>1290.4318637599999</v>
      </c>
      <c r="N69" s="36">
        <f>SUMIFS(СВЦЭМ!$C$33:$C$776,СВЦЭМ!$A$33:$A$776,$A69,СВЦЭМ!$B$33:$B$776,N$47)+'СЕТ СН'!$G$9+СВЦЭМ!$D$10+'СЕТ СН'!$G$6-'СЕТ СН'!$G$19</f>
        <v>1239.7002346200002</v>
      </c>
      <c r="O69" s="36">
        <f>SUMIFS(СВЦЭМ!$C$33:$C$776,СВЦЭМ!$A$33:$A$776,$A69,СВЦЭМ!$B$33:$B$776,O$47)+'СЕТ СН'!$G$9+СВЦЭМ!$D$10+'СЕТ СН'!$G$6-'СЕТ СН'!$G$19</f>
        <v>1230.3132807100001</v>
      </c>
      <c r="P69" s="36">
        <f>SUMIFS(СВЦЭМ!$C$33:$C$776,СВЦЭМ!$A$33:$A$776,$A69,СВЦЭМ!$B$33:$B$776,P$47)+'СЕТ СН'!$G$9+СВЦЭМ!$D$10+'СЕТ СН'!$G$6-'СЕТ СН'!$G$19</f>
        <v>1228.1195927600002</v>
      </c>
      <c r="Q69" s="36">
        <f>SUMIFS(СВЦЭМ!$C$33:$C$776,СВЦЭМ!$A$33:$A$776,$A69,СВЦЭМ!$B$33:$B$776,Q$47)+'СЕТ СН'!$G$9+СВЦЭМ!$D$10+'СЕТ СН'!$G$6-'СЕТ СН'!$G$19</f>
        <v>1229.7444472400002</v>
      </c>
      <c r="R69" s="36">
        <f>SUMIFS(СВЦЭМ!$C$33:$C$776,СВЦЭМ!$A$33:$A$776,$A69,СВЦЭМ!$B$33:$B$776,R$47)+'СЕТ СН'!$G$9+СВЦЭМ!$D$10+'СЕТ СН'!$G$6-'СЕТ СН'!$G$19</f>
        <v>1228.5642045100001</v>
      </c>
      <c r="S69" s="36">
        <f>SUMIFS(СВЦЭМ!$C$33:$C$776,СВЦЭМ!$A$33:$A$776,$A69,СВЦЭМ!$B$33:$B$776,S$47)+'СЕТ СН'!$G$9+СВЦЭМ!$D$10+'СЕТ СН'!$G$6-'СЕТ СН'!$G$19</f>
        <v>1235.75940223</v>
      </c>
      <c r="T69" s="36">
        <f>SUMIFS(СВЦЭМ!$C$33:$C$776,СВЦЭМ!$A$33:$A$776,$A69,СВЦЭМ!$B$33:$B$776,T$47)+'СЕТ СН'!$G$9+СВЦЭМ!$D$10+'СЕТ СН'!$G$6-'СЕТ СН'!$G$19</f>
        <v>1245.60289478</v>
      </c>
      <c r="U69" s="36">
        <f>SUMIFS(СВЦЭМ!$C$33:$C$776,СВЦЭМ!$A$33:$A$776,$A69,СВЦЭМ!$B$33:$B$776,U$47)+'СЕТ СН'!$G$9+СВЦЭМ!$D$10+'СЕТ СН'!$G$6-'СЕТ СН'!$G$19</f>
        <v>1270.6862247700001</v>
      </c>
      <c r="V69" s="36">
        <f>SUMIFS(СВЦЭМ!$C$33:$C$776,СВЦЭМ!$A$33:$A$776,$A69,СВЦЭМ!$B$33:$B$776,V$47)+'СЕТ СН'!$G$9+СВЦЭМ!$D$10+'СЕТ СН'!$G$6-'СЕТ СН'!$G$19</f>
        <v>1268.5640423300001</v>
      </c>
      <c r="W69" s="36">
        <f>SUMIFS(СВЦЭМ!$C$33:$C$776,СВЦЭМ!$A$33:$A$776,$A69,СВЦЭМ!$B$33:$B$776,W$47)+'СЕТ СН'!$G$9+СВЦЭМ!$D$10+'СЕТ СН'!$G$6-'СЕТ СН'!$G$19</f>
        <v>1253.71604179</v>
      </c>
      <c r="X69" s="36">
        <f>SUMIFS(СВЦЭМ!$C$33:$C$776,СВЦЭМ!$A$33:$A$776,$A69,СВЦЭМ!$B$33:$B$776,X$47)+'СЕТ СН'!$G$9+СВЦЭМ!$D$10+'СЕТ СН'!$G$6-'СЕТ СН'!$G$19</f>
        <v>1250.1887955100001</v>
      </c>
      <c r="Y69" s="36">
        <f>SUMIFS(СВЦЭМ!$C$33:$C$776,СВЦЭМ!$A$33:$A$776,$A69,СВЦЭМ!$B$33:$B$776,Y$47)+'СЕТ СН'!$G$9+СВЦЭМ!$D$10+'СЕТ СН'!$G$6-'СЕТ СН'!$G$19</f>
        <v>1323.2428152800001</v>
      </c>
    </row>
    <row r="70" spans="1:27" ht="15.75" x14ac:dyDescent="0.2">
      <c r="A70" s="35">
        <f t="shared" si="1"/>
        <v>44097</v>
      </c>
      <c r="B70" s="36">
        <f>SUMIFS(СВЦЭМ!$C$33:$C$776,СВЦЭМ!$A$33:$A$776,$A70,СВЦЭМ!$B$33:$B$776,B$47)+'СЕТ СН'!$G$9+СВЦЭМ!$D$10+'СЕТ СН'!$G$6-'СЕТ СН'!$G$19</f>
        <v>1375.5634168000001</v>
      </c>
      <c r="C70" s="36">
        <f>SUMIFS(СВЦЭМ!$C$33:$C$776,СВЦЭМ!$A$33:$A$776,$A70,СВЦЭМ!$B$33:$B$776,C$47)+'СЕТ СН'!$G$9+СВЦЭМ!$D$10+'СЕТ СН'!$G$6-'СЕТ СН'!$G$19</f>
        <v>1412.1670313899999</v>
      </c>
      <c r="D70" s="36">
        <f>SUMIFS(СВЦЭМ!$C$33:$C$776,СВЦЭМ!$A$33:$A$776,$A70,СВЦЭМ!$B$33:$B$776,D$47)+'СЕТ СН'!$G$9+СВЦЭМ!$D$10+'СЕТ СН'!$G$6-'СЕТ СН'!$G$19</f>
        <v>1427.22217976</v>
      </c>
      <c r="E70" s="36">
        <f>SUMIFS(СВЦЭМ!$C$33:$C$776,СВЦЭМ!$A$33:$A$776,$A70,СВЦЭМ!$B$33:$B$776,E$47)+'СЕТ СН'!$G$9+СВЦЭМ!$D$10+'СЕТ СН'!$G$6-'СЕТ СН'!$G$19</f>
        <v>1446.0756126800002</v>
      </c>
      <c r="F70" s="36">
        <f>SUMIFS(СВЦЭМ!$C$33:$C$776,СВЦЭМ!$A$33:$A$776,$A70,СВЦЭМ!$B$33:$B$776,F$47)+'СЕТ СН'!$G$9+СВЦЭМ!$D$10+'СЕТ СН'!$G$6-'СЕТ СН'!$G$19</f>
        <v>1451.8309148200001</v>
      </c>
      <c r="G70" s="36">
        <f>SUMIFS(СВЦЭМ!$C$33:$C$776,СВЦЭМ!$A$33:$A$776,$A70,СВЦЭМ!$B$33:$B$776,G$47)+'СЕТ СН'!$G$9+СВЦЭМ!$D$10+'СЕТ СН'!$G$6-'СЕТ СН'!$G$19</f>
        <v>1434.59014682</v>
      </c>
      <c r="H70" s="36">
        <f>SUMIFS(СВЦЭМ!$C$33:$C$776,СВЦЭМ!$A$33:$A$776,$A70,СВЦЭМ!$B$33:$B$776,H$47)+'СЕТ СН'!$G$9+СВЦЭМ!$D$10+'СЕТ СН'!$G$6-'СЕТ СН'!$G$19</f>
        <v>1382.1262033500002</v>
      </c>
      <c r="I70" s="36">
        <f>SUMIFS(СВЦЭМ!$C$33:$C$776,СВЦЭМ!$A$33:$A$776,$A70,СВЦЭМ!$B$33:$B$776,I$47)+'СЕТ СН'!$G$9+СВЦЭМ!$D$10+'СЕТ СН'!$G$6-'СЕТ СН'!$G$19</f>
        <v>1323.2632968900002</v>
      </c>
      <c r="J70" s="36">
        <f>SUMIFS(СВЦЭМ!$C$33:$C$776,СВЦЭМ!$A$33:$A$776,$A70,СВЦЭМ!$B$33:$B$776,J$47)+'СЕТ СН'!$G$9+СВЦЭМ!$D$10+'СЕТ СН'!$G$6-'СЕТ СН'!$G$19</f>
        <v>1293.7411660500002</v>
      </c>
      <c r="K70" s="36">
        <f>SUMIFS(СВЦЭМ!$C$33:$C$776,СВЦЭМ!$A$33:$A$776,$A70,СВЦЭМ!$B$33:$B$776,K$47)+'СЕТ СН'!$G$9+СВЦЭМ!$D$10+'СЕТ СН'!$G$6-'СЕТ СН'!$G$19</f>
        <v>1292.24823083</v>
      </c>
      <c r="L70" s="36">
        <f>SUMIFS(СВЦЭМ!$C$33:$C$776,СВЦЭМ!$A$33:$A$776,$A70,СВЦЭМ!$B$33:$B$776,L$47)+'СЕТ СН'!$G$9+СВЦЭМ!$D$10+'СЕТ СН'!$G$6-'СЕТ СН'!$G$19</f>
        <v>1286.03560238</v>
      </c>
      <c r="M70" s="36">
        <f>SUMIFS(СВЦЭМ!$C$33:$C$776,СВЦЭМ!$A$33:$A$776,$A70,СВЦЭМ!$B$33:$B$776,M$47)+'СЕТ СН'!$G$9+СВЦЭМ!$D$10+'СЕТ СН'!$G$6-'СЕТ СН'!$G$19</f>
        <v>1244.2533126500002</v>
      </c>
      <c r="N70" s="36">
        <f>SUMIFS(СВЦЭМ!$C$33:$C$776,СВЦЭМ!$A$33:$A$776,$A70,СВЦЭМ!$B$33:$B$776,N$47)+'СЕТ СН'!$G$9+СВЦЭМ!$D$10+'СЕТ СН'!$G$6-'СЕТ СН'!$G$19</f>
        <v>1239.2140312000001</v>
      </c>
      <c r="O70" s="36">
        <f>SUMIFS(СВЦЭМ!$C$33:$C$776,СВЦЭМ!$A$33:$A$776,$A70,СВЦЭМ!$B$33:$B$776,O$47)+'СЕТ СН'!$G$9+СВЦЭМ!$D$10+'СЕТ СН'!$G$6-'СЕТ СН'!$G$19</f>
        <v>1237.7389866799999</v>
      </c>
      <c r="P70" s="36">
        <f>SUMIFS(СВЦЭМ!$C$33:$C$776,СВЦЭМ!$A$33:$A$776,$A70,СВЦЭМ!$B$33:$B$776,P$47)+'СЕТ СН'!$G$9+СВЦЭМ!$D$10+'СЕТ СН'!$G$6-'СЕТ СН'!$G$19</f>
        <v>1233.2668964600002</v>
      </c>
      <c r="Q70" s="36">
        <f>SUMIFS(СВЦЭМ!$C$33:$C$776,СВЦЭМ!$A$33:$A$776,$A70,СВЦЭМ!$B$33:$B$776,Q$47)+'СЕТ СН'!$G$9+СВЦЭМ!$D$10+'СЕТ СН'!$G$6-'СЕТ СН'!$G$19</f>
        <v>1233.1152262000001</v>
      </c>
      <c r="R70" s="36">
        <f>SUMIFS(СВЦЭМ!$C$33:$C$776,СВЦЭМ!$A$33:$A$776,$A70,СВЦЭМ!$B$33:$B$776,R$47)+'СЕТ СН'!$G$9+СВЦЭМ!$D$10+'СЕТ СН'!$G$6-'СЕТ СН'!$G$19</f>
        <v>1225.9221945300001</v>
      </c>
      <c r="S70" s="36">
        <f>SUMIFS(СВЦЭМ!$C$33:$C$776,СВЦЭМ!$A$33:$A$776,$A70,СВЦЭМ!$B$33:$B$776,S$47)+'СЕТ СН'!$G$9+СВЦЭМ!$D$10+'СЕТ СН'!$G$6-'СЕТ СН'!$G$19</f>
        <v>1235.8374728600002</v>
      </c>
      <c r="T70" s="36">
        <f>SUMIFS(СВЦЭМ!$C$33:$C$776,СВЦЭМ!$A$33:$A$776,$A70,СВЦЭМ!$B$33:$B$776,T$47)+'СЕТ СН'!$G$9+СВЦЭМ!$D$10+'СЕТ СН'!$G$6-'СЕТ СН'!$G$19</f>
        <v>1238.3900096900002</v>
      </c>
      <c r="U70" s="36">
        <f>SUMIFS(СВЦЭМ!$C$33:$C$776,СВЦЭМ!$A$33:$A$776,$A70,СВЦЭМ!$B$33:$B$776,U$47)+'СЕТ СН'!$G$9+СВЦЭМ!$D$10+'СЕТ СН'!$G$6-'СЕТ СН'!$G$19</f>
        <v>1256.8054461800002</v>
      </c>
      <c r="V70" s="36">
        <f>SUMIFS(СВЦЭМ!$C$33:$C$776,СВЦЭМ!$A$33:$A$776,$A70,СВЦЭМ!$B$33:$B$776,V$47)+'СЕТ СН'!$G$9+СВЦЭМ!$D$10+'СЕТ СН'!$G$6-'СЕТ СН'!$G$19</f>
        <v>1249.8351941300002</v>
      </c>
      <c r="W70" s="36">
        <f>SUMIFS(СВЦЭМ!$C$33:$C$776,СВЦЭМ!$A$33:$A$776,$A70,СВЦЭМ!$B$33:$B$776,W$47)+'СЕТ СН'!$G$9+СВЦЭМ!$D$10+'СЕТ СН'!$G$6-'СЕТ СН'!$G$19</f>
        <v>1239.4874151600002</v>
      </c>
      <c r="X70" s="36">
        <f>SUMIFS(СВЦЭМ!$C$33:$C$776,СВЦЭМ!$A$33:$A$776,$A70,СВЦЭМ!$B$33:$B$776,X$47)+'СЕТ СН'!$G$9+СВЦЭМ!$D$10+'СЕТ СН'!$G$6-'СЕТ СН'!$G$19</f>
        <v>1227.0640813800001</v>
      </c>
      <c r="Y70" s="36">
        <f>SUMIFS(СВЦЭМ!$C$33:$C$776,СВЦЭМ!$A$33:$A$776,$A70,СВЦЭМ!$B$33:$B$776,Y$47)+'СЕТ СН'!$G$9+СВЦЭМ!$D$10+'СЕТ СН'!$G$6-'СЕТ СН'!$G$19</f>
        <v>1285.0380820400001</v>
      </c>
    </row>
    <row r="71" spans="1:27" ht="15.75" x14ac:dyDescent="0.2">
      <c r="A71" s="35">
        <f t="shared" si="1"/>
        <v>44098</v>
      </c>
      <c r="B71" s="36">
        <f>SUMIFS(СВЦЭМ!$C$33:$C$776,СВЦЭМ!$A$33:$A$776,$A71,СВЦЭМ!$B$33:$B$776,B$47)+'СЕТ СН'!$G$9+СВЦЭМ!$D$10+'СЕТ СН'!$G$6-'СЕТ СН'!$G$19</f>
        <v>1401.77790888</v>
      </c>
      <c r="C71" s="36">
        <f>SUMIFS(СВЦЭМ!$C$33:$C$776,СВЦЭМ!$A$33:$A$776,$A71,СВЦЭМ!$B$33:$B$776,C$47)+'СЕТ СН'!$G$9+СВЦЭМ!$D$10+'СЕТ СН'!$G$6-'СЕТ СН'!$G$19</f>
        <v>1418.54055053</v>
      </c>
      <c r="D71" s="36">
        <f>SUMIFS(СВЦЭМ!$C$33:$C$776,СВЦЭМ!$A$33:$A$776,$A71,СВЦЭМ!$B$33:$B$776,D$47)+'СЕТ СН'!$G$9+СВЦЭМ!$D$10+'СЕТ СН'!$G$6-'СЕТ СН'!$G$19</f>
        <v>1435.7234295000001</v>
      </c>
      <c r="E71" s="36">
        <f>SUMIFS(СВЦЭМ!$C$33:$C$776,СВЦЭМ!$A$33:$A$776,$A71,СВЦЭМ!$B$33:$B$776,E$47)+'СЕТ СН'!$G$9+СВЦЭМ!$D$10+'СЕТ СН'!$G$6-'СЕТ СН'!$G$19</f>
        <v>1441.4698728600001</v>
      </c>
      <c r="F71" s="36">
        <f>SUMIFS(СВЦЭМ!$C$33:$C$776,СВЦЭМ!$A$33:$A$776,$A71,СВЦЭМ!$B$33:$B$776,F$47)+'СЕТ СН'!$G$9+СВЦЭМ!$D$10+'СЕТ СН'!$G$6-'СЕТ СН'!$G$19</f>
        <v>1432.4468838900002</v>
      </c>
      <c r="G71" s="36">
        <f>SUMIFS(СВЦЭМ!$C$33:$C$776,СВЦЭМ!$A$33:$A$776,$A71,СВЦЭМ!$B$33:$B$776,G$47)+'СЕТ СН'!$G$9+СВЦЭМ!$D$10+'СЕТ СН'!$G$6-'СЕТ СН'!$G$19</f>
        <v>1428.39192022</v>
      </c>
      <c r="H71" s="36">
        <f>SUMIFS(СВЦЭМ!$C$33:$C$776,СВЦЭМ!$A$33:$A$776,$A71,СВЦЭМ!$B$33:$B$776,H$47)+'СЕТ СН'!$G$9+СВЦЭМ!$D$10+'СЕТ СН'!$G$6-'СЕТ СН'!$G$19</f>
        <v>1432.4340533200002</v>
      </c>
      <c r="I71" s="36">
        <f>SUMIFS(СВЦЭМ!$C$33:$C$776,СВЦЭМ!$A$33:$A$776,$A71,СВЦЭМ!$B$33:$B$776,I$47)+'СЕТ СН'!$G$9+СВЦЭМ!$D$10+'СЕТ СН'!$G$6-'СЕТ СН'!$G$19</f>
        <v>1343.2361309200001</v>
      </c>
      <c r="J71" s="36">
        <f>SUMIFS(СВЦЭМ!$C$33:$C$776,СВЦЭМ!$A$33:$A$776,$A71,СВЦЭМ!$B$33:$B$776,J$47)+'СЕТ СН'!$G$9+СВЦЭМ!$D$10+'СЕТ СН'!$G$6-'СЕТ СН'!$G$19</f>
        <v>1310.1354117400001</v>
      </c>
      <c r="K71" s="36">
        <f>SUMIFS(СВЦЭМ!$C$33:$C$776,СВЦЭМ!$A$33:$A$776,$A71,СВЦЭМ!$B$33:$B$776,K$47)+'СЕТ СН'!$G$9+СВЦЭМ!$D$10+'СЕТ СН'!$G$6-'СЕТ СН'!$G$19</f>
        <v>1313.6225826</v>
      </c>
      <c r="L71" s="36">
        <f>SUMIFS(СВЦЭМ!$C$33:$C$776,СВЦЭМ!$A$33:$A$776,$A71,СВЦЭМ!$B$33:$B$776,L$47)+'СЕТ СН'!$G$9+СВЦЭМ!$D$10+'СЕТ СН'!$G$6-'СЕТ СН'!$G$19</f>
        <v>1325.6773458600001</v>
      </c>
      <c r="M71" s="36">
        <f>SUMIFS(СВЦЭМ!$C$33:$C$776,СВЦЭМ!$A$33:$A$776,$A71,СВЦЭМ!$B$33:$B$776,M$47)+'СЕТ СН'!$G$9+СВЦЭМ!$D$10+'СЕТ СН'!$G$6-'СЕТ СН'!$G$19</f>
        <v>1288.31453566</v>
      </c>
      <c r="N71" s="36">
        <f>SUMIFS(СВЦЭМ!$C$33:$C$776,СВЦЭМ!$A$33:$A$776,$A71,СВЦЭМ!$B$33:$B$776,N$47)+'СЕТ СН'!$G$9+СВЦЭМ!$D$10+'СЕТ СН'!$G$6-'СЕТ СН'!$G$19</f>
        <v>1237.0353583400001</v>
      </c>
      <c r="O71" s="36">
        <f>SUMIFS(СВЦЭМ!$C$33:$C$776,СВЦЭМ!$A$33:$A$776,$A71,СВЦЭМ!$B$33:$B$776,O$47)+'СЕТ СН'!$G$9+СВЦЭМ!$D$10+'СЕТ СН'!$G$6-'СЕТ СН'!$G$19</f>
        <v>1241.0306955999999</v>
      </c>
      <c r="P71" s="36">
        <f>SUMIFS(СВЦЭМ!$C$33:$C$776,СВЦЭМ!$A$33:$A$776,$A71,СВЦЭМ!$B$33:$B$776,P$47)+'СЕТ СН'!$G$9+СВЦЭМ!$D$10+'СЕТ СН'!$G$6-'СЕТ СН'!$G$19</f>
        <v>1240.5603107900001</v>
      </c>
      <c r="Q71" s="36">
        <f>SUMIFS(СВЦЭМ!$C$33:$C$776,СВЦЭМ!$A$33:$A$776,$A71,СВЦЭМ!$B$33:$B$776,Q$47)+'СЕТ СН'!$G$9+СВЦЭМ!$D$10+'СЕТ СН'!$G$6-'СЕТ СН'!$G$19</f>
        <v>1235.0656802200001</v>
      </c>
      <c r="R71" s="36">
        <f>SUMIFS(СВЦЭМ!$C$33:$C$776,СВЦЭМ!$A$33:$A$776,$A71,СВЦЭМ!$B$33:$B$776,R$47)+'СЕТ СН'!$G$9+СВЦЭМ!$D$10+'СЕТ СН'!$G$6-'СЕТ СН'!$G$19</f>
        <v>1230.7912062700002</v>
      </c>
      <c r="S71" s="36">
        <f>SUMIFS(СВЦЭМ!$C$33:$C$776,СВЦЭМ!$A$33:$A$776,$A71,СВЦЭМ!$B$33:$B$776,S$47)+'СЕТ СН'!$G$9+СВЦЭМ!$D$10+'СЕТ СН'!$G$6-'СЕТ СН'!$G$19</f>
        <v>1235.4402284100001</v>
      </c>
      <c r="T71" s="36">
        <f>SUMIFS(СВЦЭМ!$C$33:$C$776,СВЦЭМ!$A$33:$A$776,$A71,СВЦЭМ!$B$33:$B$776,T$47)+'СЕТ СН'!$G$9+СВЦЭМ!$D$10+'СЕТ СН'!$G$6-'СЕТ СН'!$G$19</f>
        <v>1241.2692624000001</v>
      </c>
      <c r="U71" s="36">
        <f>SUMIFS(СВЦЭМ!$C$33:$C$776,СВЦЭМ!$A$33:$A$776,$A71,СВЦЭМ!$B$33:$B$776,U$47)+'СЕТ СН'!$G$9+СВЦЭМ!$D$10+'СЕТ СН'!$G$6-'СЕТ СН'!$G$19</f>
        <v>1271.64952576</v>
      </c>
      <c r="V71" s="36">
        <f>SUMIFS(СВЦЭМ!$C$33:$C$776,СВЦЭМ!$A$33:$A$776,$A71,СВЦЭМ!$B$33:$B$776,V$47)+'СЕТ СН'!$G$9+СВЦЭМ!$D$10+'СЕТ СН'!$G$6-'СЕТ СН'!$G$19</f>
        <v>1267.7218667300001</v>
      </c>
      <c r="W71" s="36">
        <f>SUMIFS(СВЦЭМ!$C$33:$C$776,СВЦЭМ!$A$33:$A$776,$A71,СВЦЭМ!$B$33:$B$776,W$47)+'СЕТ СН'!$G$9+СВЦЭМ!$D$10+'СЕТ СН'!$G$6-'СЕТ СН'!$G$19</f>
        <v>1316.6154641500002</v>
      </c>
      <c r="X71" s="36">
        <f>SUMIFS(СВЦЭМ!$C$33:$C$776,СВЦЭМ!$A$33:$A$776,$A71,СВЦЭМ!$B$33:$B$776,X$47)+'СЕТ СН'!$G$9+СВЦЭМ!$D$10+'СЕТ СН'!$G$6-'СЕТ СН'!$G$19</f>
        <v>1332.19457199</v>
      </c>
      <c r="Y71" s="36">
        <f>SUMIFS(СВЦЭМ!$C$33:$C$776,СВЦЭМ!$A$33:$A$776,$A71,СВЦЭМ!$B$33:$B$776,Y$47)+'СЕТ СН'!$G$9+СВЦЭМ!$D$10+'СЕТ СН'!$G$6-'СЕТ СН'!$G$19</f>
        <v>1371.2725923100002</v>
      </c>
    </row>
    <row r="72" spans="1:27" ht="15.75" x14ac:dyDescent="0.2">
      <c r="A72" s="35">
        <f t="shared" si="1"/>
        <v>44099</v>
      </c>
      <c r="B72" s="36">
        <f>SUMIFS(СВЦЭМ!$C$33:$C$776,СВЦЭМ!$A$33:$A$776,$A72,СВЦЭМ!$B$33:$B$776,B$47)+'СЕТ СН'!$G$9+СВЦЭМ!$D$10+'СЕТ СН'!$G$6-'СЕТ СН'!$G$19</f>
        <v>1371.4735608400001</v>
      </c>
      <c r="C72" s="36">
        <f>SUMIFS(СВЦЭМ!$C$33:$C$776,СВЦЭМ!$A$33:$A$776,$A72,СВЦЭМ!$B$33:$B$776,C$47)+'СЕТ СН'!$G$9+СВЦЭМ!$D$10+'СЕТ СН'!$G$6-'СЕТ СН'!$G$19</f>
        <v>1386.39278216</v>
      </c>
      <c r="D72" s="36">
        <f>SUMIFS(СВЦЭМ!$C$33:$C$776,СВЦЭМ!$A$33:$A$776,$A72,СВЦЭМ!$B$33:$B$776,D$47)+'СЕТ СН'!$G$9+СВЦЭМ!$D$10+'СЕТ СН'!$G$6-'СЕТ СН'!$G$19</f>
        <v>1400.3965319500001</v>
      </c>
      <c r="E72" s="36">
        <f>SUMIFS(СВЦЭМ!$C$33:$C$776,СВЦЭМ!$A$33:$A$776,$A72,СВЦЭМ!$B$33:$B$776,E$47)+'СЕТ СН'!$G$9+СВЦЭМ!$D$10+'СЕТ СН'!$G$6-'СЕТ СН'!$G$19</f>
        <v>1403.2015654100001</v>
      </c>
      <c r="F72" s="36">
        <f>SUMIFS(СВЦЭМ!$C$33:$C$776,СВЦЭМ!$A$33:$A$776,$A72,СВЦЭМ!$B$33:$B$776,F$47)+'СЕТ СН'!$G$9+СВЦЭМ!$D$10+'СЕТ СН'!$G$6-'СЕТ СН'!$G$19</f>
        <v>1397.0277536200001</v>
      </c>
      <c r="G72" s="36">
        <f>SUMIFS(СВЦЭМ!$C$33:$C$776,СВЦЭМ!$A$33:$A$776,$A72,СВЦЭМ!$B$33:$B$776,G$47)+'СЕТ СН'!$G$9+СВЦЭМ!$D$10+'СЕТ СН'!$G$6-'СЕТ СН'!$G$19</f>
        <v>1379.0636095200002</v>
      </c>
      <c r="H72" s="36">
        <f>SUMIFS(СВЦЭМ!$C$33:$C$776,СВЦЭМ!$A$33:$A$776,$A72,СВЦЭМ!$B$33:$B$776,H$47)+'СЕТ СН'!$G$9+СВЦЭМ!$D$10+'СЕТ СН'!$G$6-'СЕТ СН'!$G$19</f>
        <v>1345.0503926599999</v>
      </c>
      <c r="I72" s="36">
        <f>SUMIFS(СВЦЭМ!$C$33:$C$776,СВЦЭМ!$A$33:$A$776,$A72,СВЦЭМ!$B$33:$B$776,I$47)+'СЕТ СН'!$G$9+СВЦЭМ!$D$10+'СЕТ СН'!$G$6-'СЕТ СН'!$G$19</f>
        <v>1319.9341064600001</v>
      </c>
      <c r="J72" s="36">
        <f>SUMIFS(СВЦЭМ!$C$33:$C$776,СВЦЭМ!$A$33:$A$776,$A72,СВЦЭМ!$B$33:$B$776,J$47)+'СЕТ СН'!$G$9+СВЦЭМ!$D$10+'СЕТ СН'!$G$6-'СЕТ СН'!$G$19</f>
        <v>1310.0140335200001</v>
      </c>
      <c r="K72" s="36">
        <f>SUMIFS(СВЦЭМ!$C$33:$C$776,СВЦЭМ!$A$33:$A$776,$A72,СВЦЭМ!$B$33:$B$776,K$47)+'СЕТ СН'!$G$9+СВЦЭМ!$D$10+'СЕТ СН'!$G$6-'СЕТ СН'!$G$19</f>
        <v>1307.32220381</v>
      </c>
      <c r="L72" s="36">
        <f>SUMIFS(СВЦЭМ!$C$33:$C$776,СВЦЭМ!$A$33:$A$776,$A72,СВЦЭМ!$B$33:$B$776,L$47)+'СЕТ СН'!$G$9+СВЦЭМ!$D$10+'СЕТ СН'!$G$6-'СЕТ СН'!$G$19</f>
        <v>1317.80755417</v>
      </c>
      <c r="M72" s="36">
        <f>SUMIFS(СВЦЭМ!$C$33:$C$776,СВЦЭМ!$A$33:$A$776,$A72,СВЦЭМ!$B$33:$B$776,M$47)+'СЕТ СН'!$G$9+СВЦЭМ!$D$10+'СЕТ СН'!$G$6-'СЕТ СН'!$G$19</f>
        <v>1275.8987932499999</v>
      </c>
      <c r="N72" s="36">
        <f>SUMIFS(СВЦЭМ!$C$33:$C$776,СВЦЭМ!$A$33:$A$776,$A72,СВЦЭМ!$B$33:$B$776,N$47)+'СЕТ СН'!$G$9+СВЦЭМ!$D$10+'СЕТ СН'!$G$6-'СЕТ СН'!$G$19</f>
        <v>1235.07237521</v>
      </c>
      <c r="O72" s="36">
        <f>SUMIFS(СВЦЭМ!$C$33:$C$776,СВЦЭМ!$A$33:$A$776,$A72,СВЦЭМ!$B$33:$B$776,O$47)+'СЕТ СН'!$G$9+СВЦЭМ!$D$10+'СЕТ СН'!$G$6-'СЕТ СН'!$G$19</f>
        <v>1213.1043010100002</v>
      </c>
      <c r="P72" s="36">
        <f>SUMIFS(СВЦЭМ!$C$33:$C$776,СВЦЭМ!$A$33:$A$776,$A72,СВЦЭМ!$B$33:$B$776,P$47)+'СЕТ СН'!$G$9+СВЦЭМ!$D$10+'СЕТ СН'!$G$6-'СЕТ СН'!$G$19</f>
        <v>1208.6027441400001</v>
      </c>
      <c r="Q72" s="36">
        <f>SUMIFS(СВЦЭМ!$C$33:$C$776,СВЦЭМ!$A$33:$A$776,$A72,СВЦЭМ!$B$33:$B$776,Q$47)+'СЕТ СН'!$G$9+СВЦЭМ!$D$10+'СЕТ СН'!$G$6-'СЕТ СН'!$G$19</f>
        <v>1205.4821738800001</v>
      </c>
      <c r="R72" s="36">
        <f>SUMIFS(СВЦЭМ!$C$33:$C$776,СВЦЭМ!$A$33:$A$776,$A72,СВЦЭМ!$B$33:$B$776,R$47)+'СЕТ СН'!$G$9+СВЦЭМ!$D$10+'СЕТ СН'!$G$6-'СЕТ СН'!$G$19</f>
        <v>1206.1596002400001</v>
      </c>
      <c r="S72" s="36">
        <f>SUMIFS(СВЦЭМ!$C$33:$C$776,СВЦЭМ!$A$33:$A$776,$A72,СВЦЭМ!$B$33:$B$776,S$47)+'СЕТ СН'!$G$9+СВЦЭМ!$D$10+'СЕТ СН'!$G$6-'СЕТ СН'!$G$19</f>
        <v>1208.6927482900001</v>
      </c>
      <c r="T72" s="36">
        <f>SUMIFS(СВЦЭМ!$C$33:$C$776,СВЦЭМ!$A$33:$A$776,$A72,СВЦЭМ!$B$33:$B$776,T$47)+'СЕТ СН'!$G$9+СВЦЭМ!$D$10+'СЕТ СН'!$G$6-'СЕТ СН'!$G$19</f>
        <v>1199.0131349400001</v>
      </c>
      <c r="U72" s="36">
        <f>SUMIFS(СВЦЭМ!$C$33:$C$776,СВЦЭМ!$A$33:$A$776,$A72,СВЦЭМ!$B$33:$B$776,U$47)+'СЕТ СН'!$G$9+СВЦЭМ!$D$10+'СЕТ СН'!$G$6-'СЕТ СН'!$G$19</f>
        <v>1212.0948385300001</v>
      </c>
      <c r="V72" s="36">
        <f>SUMIFS(СВЦЭМ!$C$33:$C$776,СВЦЭМ!$A$33:$A$776,$A72,СВЦЭМ!$B$33:$B$776,V$47)+'СЕТ СН'!$G$9+СВЦЭМ!$D$10+'СЕТ СН'!$G$6-'СЕТ СН'!$G$19</f>
        <v>1225.0619541200001</v>
      </c>
      <c r="W72" s="36">
        <f>SUMIFS(СВЦЭМ!$C$33:$C$776,СВЦЭМ!$A$33:$A$776,$A72,СВЦЭМ!$B$33:$B$776,W$47)+'СЕТ СН'!$G$9+СВЦЭМ!$D$10+'СЕТ СН'!$G$6-'СЕТ СН'!$G$19</f>
        <v>1211.68878799</v>
      </c>
      <c r="X72" s="36">
        <f>SUMIFS(СВЦЭМ!$C$33:$C$776,СВЦЭМ!$A$33:$A$776,$A72,СВЦЭМ!$B$33:$B$776,X$47)+'СЕТ СН'!$G$9+СВЦЭМ!$D$10+'СЕТ СН'!$G$6-'СЕТ СН'!$G$19</f>
        <v>1241.01046043</v>
      </c>
      <c r="Y72" s="36">
        <f>SUMIFS(СВЦЭМ!$C$33:$C$776,СВЦЭМ!$A$33:$A$776,$A72,СВЦЭМ!$B$33:$B$776,Y$47)+'СЕТ СН'!$G$9+СВЦЭМ!$D$10+'СЕТ СН'!$G$6-'СЕТ СН'!$G$19</f>
        <v>1322.9292169099999</v>
      </c>
    </row>
    <row r="73" spans="1:27" ht="15.75" x14ac:dyDescent="0.2">
      <c r="A73" s="35">
        <f t="shared" si="1"/>
        <v>44100</v>
      </c>
      <c r="B73" s="36">
        <f>SUMIFS(СВЦЭМ!$C$33:$C$776,СВЦЭМ!$A$33:$A$776,$A73,СВЦЭМ!$B$33:$B$776,B$47)+'СЕТ СН'!$G$9+СВЦЭМ!$D$10+'СЕТ СН'!$G$6-'СЕТ СН'!$G$19</f>
        <v>1393.23740494</v>
      </c>
      <c r="C73" s="36">
        <f>SUMIFS(СВЦЭМ!$C$33:$C$776,СВЦЭМ!$A$33:$A$776,$A73,СВЦЭМ!$B$33:$B$776,C$47)+'СЕТ СН'!$G$9+СВЦЭМ!$D$10+'СЕТ СН'!$G$6-'СЕТ СН'!$G$19</f>
        <v>1422.6205272699999</v>
      </c>
      <c r="D73" s="36">
        <f>SUMIFS(СВЦЭМ!$C$33:$C$776,СВЦЭМ!$A$33:$A$776,$A73,СВЦЭМ!$B$33:$B$776,D$47)+'СЕТ СН'!$G$9+СВЦЭМ!$D$10+'СЕТ СН'!$G$6-'СЕТ СН'!$G$19</f>
        <v>1438.0755755</v>
      </c>
      <c r="E73" s="36">
        <f>SUMIFS(СВЦЭМ!$C$33:$C$776,СВЦЭМ!$A$33:$A$776,$A73,СВЦЭМ!$B$33:$B$776,E$47)+'СЕТ СН'!$G$9+СВЦЭМ!$D$10+'СЕТ СН'!$G$6-'СЕТ СН'!$G$19</f>
        <v>1451.8182550000001</v>
      </c>
      <c r="F73" s="36">
        <f>SUMIFS(СВЦЭМ!$C$33:$C$776,СВЦЭМ!$A$33:$A$776,$A73,СВЦЭМ!$B$33:$B$776,F$47)+'СЕТ СН'!$G$9+СВЦЭМ!$D$10+'СЕТ СН'!$G$6-'СЕТ СН'!$G$19</f>
        <v>1456.74142686</v>
      </c>
      <c r="G73" s="36">
        <f>SUMIFS(СВЦЭМ!$C$33:$C$776,СВЦЭМ!$A$33:$A$776,$A73,СВЦЭМ!$B$33:$B$776,G$47)+'СЕТ СН'!$G$9+СВЦЭМ!$D$10+'СЕТ СН'!$G$6-'СЕТ СН'!$G$19</f>
        <v>1446.11573303</v>
      </c>
      <c r="H73" s="36">
        <f>SUMIFS(СВЦЭМ!$C$33:$C$776,СВЦЭМ!$A$33:$A$776,$A73,СВЦЭМ!$B$33:$B$776,H$47)+'СЕТ СН'!$G$9+СВЦЭМ!$D$10+'СЕТ СН'!$G$6-'СЕТ СН'!$G$19</f>
        <v>1422.31424371</v>
      </c>
      <c r="I73" s="36">
        <f>SUMIFS(СВЦЭМ!$C$33:$C$776,СВЦЭМ!$A$33:$A$776,$A73,СВЦЭМ!$B$33:$B$776,I$47)+'СЕТ СН'!$G$9+СВЦЭМ!$D$10+'СЕТ СН'!$G$6-'СЕТ СН'!$G$19</f>
        <v>1381.9247552800002</v>
      </c>
      <c r="J73" s="36">
        <f>SUMIFS(СВЦЭМ!$C$33:$C$776,СВЦЭМ!$A$33:$A$776,$A73,СВЦЭМ!$B$33:$B$776,J$47)+'СЕТ СН'!$G$9+СВЦЭМ!$D$10+'СЕТ СН'!$G$6-'СЕТ СН'!$G$19</f>
        <v>1344.28448381</v>
      </c>
      <c r="K73" s="36">
        <f>SUMIFS(СВЦЭМ!$C$33:$C$776,СВЦЭМ!$A$33:$A$776,$A73,СВЦЭМ!$B$33:$B$776,K$47)+'СЕТ СН'!$G$9+СВЦЭМ!$D$10+'СЕТ СН'!$G$6-'СЕТ СН'!$G$19</f>
        <v>1321.3830871499999</v>
      </c>
      <c r="L73" s="36">
        <f>SUMIFS(СВЦЭМ!$C$33:$C$776,СВЦЭМ!$A$33:$A$776,$A73,СВЦЭМ!$B$33:$B$776,L$47)+'СЕТ СН'!$G$9+СВЦЭМ!$D$10+'СЕТ СН'!$G$6-'СЕТ СН'!$G$19</f>
        <v>1311.5240096900002</v>
      </c>
      <c r="M73" s="36">
        <f>SUMIFS(СВЦЭМ!$C$33:$C$776,СВЦЭМ!$A$33:$A$776,$A73,СВЦЭМ!$B$33:$B$776,M$47)+'СЕТ СН'!$G$9+СВЦЭМ!$D$10+'СЕТ СН'!$G$6-'СЕТ СН'!$G$19</f>
        <v>1268.71190486</v>
      </c>
      <c r="N73" s="36">
        <f>SUMIFS(СВЦЭМ!$C$33:$C$776,СВЦЭМ!$A$33:$A$776,$A73,СВЦЭМ!$B$33:$B$776,N$47)+'СЕТ СН'!$G$9+СВЦЭМ!$D$10+'СЕТ СН'!$G$6-'СЕТ СН'!$G$19</f>
        <v>1234.63104359</v>
      </c>
      <c r="O73" s="36">
        <f>SUMIFS(СВЦЭМ!$C$33:$C$776,СВЦЭМ!$A$33:$A$776,$A73,СВЦЭМ!$B$33:$B$776,O$47)+'СЕТ СН'!$G$9+СВЦЭМ!$D$10+'СЕТ СН'!$G$6-'СЕТ СН'!$G$19</f>
        <v>1218.03062198</v>
      </c>
      <c r="P73" s="36">
        <f>SUMIFS(СВЦЭМ!$C$33:$C$776,СВЦЭМ!$A$33:$A$776,$A73,СВЦЭМ!$B$33:$B$776,P$47)+'СЕТ СН'!$G$9+СВЦЭМ!$D$10+'СЕТ СН'!$G$6-'СЕТ СН'!$G$19</f>
        <v>1216.91986266</v>
      </c>
      <c r="Q73" s="36">
        <f>SUMIFS(СВЦЭМ!$C$33:$C$776,СВЦЭМ!$A$33:$A$776,$A73,СВЦЭМ!$B$33:$B$776,Q$47)+'СЕТ СН'!$G$9+СВЦЭМ!$D$10+'СЕТ СН'!$G$6-'СЕТ СН'!$G$19</f>
        <v>1216.5359721700002</v>
      </c>
      <c r="R73" s="36">
        <f>SUMIFS(СВЦЭМ!$C$33:$C$776,СВЦЭМ!$A$33:$A$776,$A73,СВЦЭМ!$B$33:$B$776,R$47)+'СЕТ СН'!$G$9+СВЦЭМ!$D$10+'СЕТ СН'!$G$6-'СЕТ СН'!$G$19</f>
        <v>1210.86478087</v>
      </c>
      <c r="S73" s="36">
        <f>SUMIFS(СВЦЭМ!$C$33:$C$776,СВЦЭМ!$A$33:$A$776,$A73,СВЦЭМ!$B$33:$B$776,S$47)+'СЕТ СН'!$G$9+СВЦЭМ!$D$10+'СЕТ СН'!$G$6-'СЕТ СН'!$G$19</f>
        <v>1210.8228956900002</v>
      </c>
      <c r="T73" s="36">
        <f>SUMIFS(СВЦЭМ!$C$33:$C$776,СВЦЭМ!$A$33:$A$776,$A73,СВЦЭМ!$B$33:$B$776,T$47)+'СЕТ СН'!$G$9+СВЦЭМ!$D$10+'СЕТ СН'!$G$6-'СЕТ СН'!$G$19</f>
        <v>1206.1553287800002</v>
      </c>
      <c r="U73" s="36">
        <f>SUMIFS(СВЦЭМ!$C$33:$C$776,СВЦЭМ!$A$33:$A$776,$A73,СВЦЭМ!$B$33:$B$776,U$47)+'СЕТ СН'!$G$9+СВЦЭМ!$D$10+'СЕТ СН'!$G$6-'СЕТ СН'!$G$19</f>
        <v>1223.0231044100001</v>
      </c>
      <c r="V73" s="36">
        <f>SUMIFS(СВЦЭМ!$C$33:$C$776,СВЦЭМ!$A$33:$A$776,$A73,СВЦЭМ!$B$33:$B$776,V$47)+'СЕТ СН'!$G$9+СВЦЭМ!$D$10+'СЕТ СН'!$G$6-'СЕТ СН'!$G$19</f>
        <v>1225.1801598900001</v>
      </c>
      <c r="W73" s="36">
        <f>SUMIFS(СВЦЭМ!$C$33:$C$776,СВЦЭМ!$A$33:$A$776,$A73,СВЦЭМ!$B$33:$B$776,W$47)+'СЕТ СН'!$G$9+СВЦЭМ!$D$10+'СЕТ СН'!$G$6-'СЕТ СН'!$G$19</f>
        <v>1204.17406764</v>
      </c>
      <c r="X73" s="36">
        <f>SUMIFS(СВЦЭМ!$C$33:$C$776,СВЦЭМ!$A$33:$A$776,$A73,СВЦЭМ!$B$33:$B$776,X$47)+'СЕТ СН'!$G$9+СВЦЭМ!$D$10+'СЕТ СН'!$G$6-'СЕТ СН'!$G$19</f>
        <v>1233.0402203100002</v>
      </c>
      <c r="Y73" s="36">
        <f>SUMIFS(СВЦЭМ!$C$33:$C$776,СВЦЭМ!$A$33:$A$776,$A73,СВЦЭМ!$B$33:$B$776,Y$47)+'СЕТ СН'!$G$9+СВЦЭМ!$D$10+'СЕТ СН'!$G$6-'СЕТ СН'!$G$19</f>
        <v>1318.4811333</v>
      </c>
    </row>
    <row r="74" spans="1:27" ht="15.75" x14ac:dyDescent="0.2">
      <c r="A74" s="35">
        <f t="shared" si="1"/>
        <v>44101</v>
      </c>
      <c r="B74" s="36">
        <f>SUMIFS(СВЦЭМ!$C$33:$C$776,СВЦЭМ!$A$33:$A$776,$A74,СВЦЭМ!$B$33:$B$776,B$47)+'СЕТ СН'!$G$9+СВЦЭМ!$D$10+'СЕТ СН'!$G$6-'СЕТ СН'!$G$19</f>
        <v>1375.7224856</v>
      </c>
      <c r="C74" s="36">
        <f>SUMIFS(СВЦЭМ!$C$33:$C$776,СВЦЭМ!$A$33:$A$776,$A74,СВЦЭМ!$B$33:$B$776,C$47)+'СЕТ СН'!$G$9+СВЦЭМ!$D$10+'СЕТ СН'!$G$6-'СЕТ СН'!$G$19</f>
        <v>1398.73108886</v>
      </c>
      <c r="D74" s="36">
        <f>SUMIFS(СВЦЭМ!$C$33:$C$776,СВЦЭМ!$A$33:$A$776,$A74,СВЦЭМ!$B$33:$B$776,D$47)+'СЕТ СН'!$G$9+СВЦЭМ!$D$10+'СЕТ СН'!$G$6-'СЕТ СН'!$G$19</f>
        <v>1421.4193453400001</v>
      </c>
      <c r="E74" s="36">
        <f>SUMIFS(СВЦЭМ!$C$33:$C$776,СВЦЭМ!$A$33:$A$776,$A74,СВЦЭМ!$B$33:$B$776,E$47)+'СЕТ СН'!$G$9+СВЦЭМ!$D$10+'СЕТ СН'!$G$6-'СЕТ СН'!$G$19</f>
        <v>1431.9953151700001</v>
      </c>
      <c r="F74" s="36">
        <f>SUMIFS(СВЦЭМ!$C$33:$C$776,СВЦЭМ!$A$33:$A$776,$A74,СВЦЭМ!$B$33:$B$776,F$47)+'СЕТ СН'!$G$9+СВЦЭМ!$D$10+'СЕТ СН'!$G$6-'СЕТ СН'!$G$19</f>
        <v>1434.9325716600001</v>
      </c>
      <c r="G74" s="36">
        <f>SUMIFS(СВЦЭМ!$C$33:$C$776,СВЦЭМ!$A$33:$A$776,$A74,СВЦЭМ!$B$33:$B$776,G$47)+'СЕТ СН'!$G$9+СВЦЭМ!$D$10+'СЕТ СН'!$G$6-'СЕТ СН'!$G$19</f>
        <v>1430.0173600500002</v>
      </c>
      <c r="H74" s="36">
        <f>SUMIFS(СВЦЭМ!$C$33:$C$776,СВЦЭМ!$A$33:$A$776,$A74,СВЦЭМ!$B$33:$B$776,H$47)+'СЕТ СН'!$G$9+СВЦЭМ!$D$10+'СЕТ СН'!$G$6-'СЕТ СН'!$G$19</f>
        <v>1411.5321873800001</v>
      </c>
      <c r="I74" s="36">
        <f>SUMIFS(СВЦЭМ!$C$33:$C$776,СВЦЭМ!$A$33:$A$776,$A74,СВЦЭМ!$B$33:$B$776,I$47)+'СЕТ СН'!$G$9+СВЦЭМ!$D$10+'СЕТ СН'!$G$6-'СЕТ СН'!$G$19</f>
        <v>1383.5880281899999</v>
      </c>
      <c r="J74" s="36">
        <f>SUMIFS(СВЦЭМ!$C$33:$C$776,СВЦЭМ!$A$33:$A$776,$A74,СВЦЭМ!$B$33:$B$776,J$47)+'СЕТ СН'!$G$9+СВЦЭМ!$D$10+'СЕТ СН'!$G$6-'СЕТ СН'!$G$19</f>
        <v>1343.9459870000001</v>
      </c>
      <c r="K74" s="36">
        <f>SUMIFS(СВЦЭМ!$C$33:$C$776,СВЦЭМ!$A$33:$A$776,$A74,СВЦЭМ!$B$33:$B$776,K$47)+'СЕТ СН'!$G$9+СВЦЭМ!$D$10+'СЕТ СН'!$G$6-'СЕТ СН'!$G$19</f>
        <v>1310.5536833199999</v>
      </c>
      <c r="L74" s="36">
        <f>SUMIFS(СВЦЭМ!$C$33:$C$776,СВЦЭМ!$A$33:$A$776,$A74,СВЦЭМ!$B$33:$B$776,L$47)+'СЕТ СН'!$G$9+СВЦЭМ!$D$10+'СЕТ СН'!$G$6-'СЕТ СН'!$G$19</f>
        <v>1294.1491954100002</v>
      </c>
      <c r="M74" s="36">
        <f>SUMIFS(СВЦЭМ!$C$33:$C$776,СВЦЭМ!$A$33:$A$776,$A74,СВЦЭМ!$B$33:$B$776,M$47)+'СЕТ СН'!$G$9+СВЦЭМ!$D$10+'СЕТ СН'!$G$6-'СЕТ СН'!$G$19</f>
        <v>1251.1170533899999</v>
      </c>
      <c r="N74" s="36">
        <f>SUMIFS(СВЦЭМ!$C$33:$C$776,СВЦЭМ!$A$33:$A$776,$A74,СВЦЭМ!$B$33:$B$776,N$47)+'СЕТ СН'!$G$9+СВЦЭМ!$D$10+'СЕТ СН'!$G$6-'СЕТ СН'!$G$19</f>
        <v>1207.5419844400001</v>
      </c>
      <c r="O74" s="36">
        <f>SUMIFS(СВЦЭМ!$C$33:$C$776,СВЦЭМ!$A$33:$A$776,$A74,СВЦЭМ!$B$33:$B$776,O$47)+'СЕТ СН'!$G$9+СВЦЭМ!$D$10+'СЕТ СН'!$G$6-'СЕТ СН'!$G$19</f>
        <v>1190.90070274</v>
      </c>
      <c r="P74" s="36">
        <f>SUMIFS(СВЦЭМ!$C$33:$C$776,СВЦЭМ!$A$33:$A$776,$A74,СВЦЭМ!$B$33:$B$776,P$47)+'СЕТ СН'!$G$9+СВЦЭМ!$D$10+'СЕТ СН'!$G$6-'СЕТ СН'!$G$19</f>
        <v>1192.08042116</v>
      </c>
      <c r="Q74" s="36">
        <f>SUMIFS(СВЦЭМ!$C$33:$C$776,СВЦЭМ!$A$33:$A$776,$A74,СВЦЭМ!$B$33:$B$776,Q$47)+'СЕТ СН'!$G$9+СВЦЭМ!$D$10+'СЕТ СН'!$G$6-'СЕТ СН'!$G$19</f>
        <v>1193.7368578999999</v>
      </c>
      <c r="R74" s="36">
        <f>SUMIFS(СВЦЭМ!$C$33:$C$776,СВЦЭМ!$A$33:$A$776,$A74,СВЦЭМ!$B$33:$B$776,R$47)+'СЕТ СН'!$G$9+СВЦЭМ!$D$10+'СЕТ СН'!$G$6-'СЕТ СН'!$G$19</f>
        <v>1193.5853874300001</v>
      </c>
      <c r="S74" s="36">
        <f>SUMIFS(СВЦЭМ!$C$33:$C$776,СВЦЭМ!$A$33:$A$776,$A74,СВЦЭМ!$B$33:$B$776,S$47)+'СЕТ СН'!$G$9+СВЦЭМ!$D$10+'СЕТ СН'!$G$6-'СЕТ СН'!$G$19</f>
        <v>1188.61103488</v>
      </c>
      <c r="T74" s="36">
        <f>SUMIFS(СВЦЭМ!$C$33:$C$776,СВЦЭМ!$A$33:$A$776,$A74,СВЦЭМ!$B$33:$B$776,T$47)+'СЕТ СН'!$G$9+СВЦЭМ!$D$10+'СЕТ СН'!$G$6-'СЕТ СН'!$G$19</f>
        <v>1192.2234472</v>
      </c>
      <c r="U74" s="36">
        <f>SUMIFS(СВЦЭМ!$C$33:$C$776,СВЦЭМ!$A$33:$A$776,$A74,СВЦЭМ!$B$33:$B$776,U$47)+'СЕТ СН'!$G$9+СВЦЭМ!$D$10+'СЕТ СН'!$G$6-'СЕТ СН'!$G$19</f>
        <v>1226.13372961</v>
      </c>
      <c r="V74" s="36">
        <f>SUMIFS(СВЦЭМ!$C$33:$C$776,СВЦЭМ!$A$33:$A$776,$A74,СВЦЭМ!$B$33:$B$776,V$47)+'СЕТ СН'!$G$9+СВЦЭМ!$D$10+'СЕТ СН'!$G$6-'СЕТ СН'!$G$19</f>
        <v>1233.3190099000001</v>
      </c>
      <c r="W74" s="36">
        <f>SUMIFS(СВЦЭМ!$C$33:$C$776,СВЦЭМ!$A$33:$A$776,$A74,СВЦЭМ!$B$33:$B$776,W$47)+'СЕТ СН'!$G$9+СВЦЭМ!$D$10+'СЕТ СН'!$G$6-'СЕТ СН'!$G$19</f>
        <v>1215.7235284400001</v>
      </c>
      <c r="X74" s="36">
        <f>SUMIFS(СВЦЭМ!$C$33:$C$776,СВЦЭМ!$A$33:$A$776,$A74,СВЦЭМ!$B$33:$B$776,X$47)+'СЕТ СН'!$G$9+СВЦЭМ!$D$10+'СЕТ СН'!$G$6-'СЕТ СН'!$G$19</f>
        <v>1200.6956584899999</v>
      </c>
      <c r="Y74" s="36">
        <f>SUMIFS(СВЦЭМ!$C$33:$C$776,СВЦЭМ!$A$33:$A$776,$A74,СВЦЭМ!$B$33:$B$776,Y$47)+'СЕТ СН'!$G$9+СВЦЭМ!$D$10+'СЕТ СН'!$G$6-'СЕТ СН'!$G$19</f>
        <v>1293.92369981</v>
      </c>
    </row>
    <row r="75" spans="1:27" ht="15.75" x14ac:dyDescent="0.2">
      <c r="A75" s="35">
        <f t="shared" si="1"/>
        <v>44102</v>
      </c>
      <c r="B75" s="36">
        <f>SUMIFS(СВЦЭМ!$C$33:$C$776,СВЦЭМ!$A$33:$A$776,$A75,СВЦЭМ!$B$33:$B$776,B$47)+'СЕТ СН'!$G$9+СВЦЭМ!$D$10+'СЕТ СН'!$G$6-'СЕТ СН'!$G$19</f>
        <v>1365.86922138</v>
      </c>
      <c r="C75" s="36">
        <f>SUMIFS(СВЦЭМ!$C$33:$C$776,СВЦЭМ!$A$33:$A$776,$A75,СВЦЭМ!$B$33:$B$776,C$47)+'СЕТ СН'!$G$9+СВЦЭМ!$D$10+'СЕТ СН'!$G$6-'СЕТ СН'!$G$19</f>
        <v>1385.0137004600001</v>
      </c>
      <c r="D75" s="36">
        <f>SUMIFS(СВЦЭМ!$C$33:$C$776,СВЦЭМ!$A$33:$A$776,$A75,СВЦЭМ!$B$33:$B$776,D$47)+'СЕТ СН'!$G$9+СВЦЭМ!$D$10+'СЕТ СН'!$G$6-'СЕТ СН'!$G$19</f>
        <v>1394.97200475</v>
      </c>
      <c r="E75" s="36">
        <f>SUMIFS(СВЦЭМ!$C$33:$C$776,СВЦЭМ!$A$33:$A$776,$A75,СВЦЭМ!$B$33:$B$776,E$47)+'СЕТ СН'!$G$9+СВЦЭМ!$D$10+'СЕТ СН'!$G$6-'СЕТ СН'!$G$19</f>
        <v>1405.72242901</v>
      </c>
      <c r="F75" s="36">
        <f>SUMIFS(СВЦЭМ!$C$33:$C$776,СВЦЭМ!$A$33:$A$776,$A75,СВЦЭМ!$B$33:$B$776,F$47)+'СЕТ СН'!$G$9+СВЦЭМ!$D$10+'СЕТ СН'!$G$6-'СЕТ СН'!$G$19</f>
        <v>1411.6740775799999</v>
      </c>
      <c r="G75" s="36">
        <f>SUMIFS(СВЦЭМ!$C$33:$C$776,СВЦЭМ!$A$33:$A$776,$A75,СВЦЭМ!$B$33:$B$776,G$47)+'СЕТ СН'!$G$9+СВЦЭМ!$D$10+'СЕТ СН'!$G$6-'СЕТ СН'!$G$19</f>
        <v>1398.38526069</v>
      </c>
      <c r="H75" s="36">
        <f>SUMIFS(СВЦЭМ!$C$33:$C$776,СВЦЭМ!$A$33:$A$776,$A75,СВЦЭМ!$B$33:$B$776,H$47)+'СЕТ СН'!$G$9+СВЦЭМ!$D$10+'СЕТ СН'!$G$6-'СЕТ СН'!$G$19</f>
        <v>1356.1502206499999</v>
      </c>
      <c r="I75" s="36">
        <f>SUMIFS(СВЦЭМ!$C$33:$C$776,СВЦЭМ!$A$33:$A$776,$A75,СВЦЭМ!$B$33:$B$776,I$47)+'СЕТ СН'!$G$9+СВЦЭМ!$D$10+'СЕТ СН'!$G$6-'СЕТ СН'!$G$19</f>
        <v>1339.4748179000001</v>
      </c>
      <c r="J75" s="36">
        <f>SUMIFS(СВЦЭМ!$C$33:$C$776,СВЦЭМ!$A$33:$A$776,$A75,СВЦЭМ!$B$33:$B$776,J$47)+'СЕТ СН'!$G$9+СВЦЭМ!$D$10+'СЕТ СН'!$G$6-'СЕТ СН'!$G$19</f>
        <v>1303.0088261300002</v>
      </c>
      <c r="K75" s="36">
        <f>SUMIFS(СВЦЭМ!$C$33:$C$776,СВЦЭМ!$A$33:$A$776,$A75,СВЦЭМ!$B$33:$B$776,K$47)+'СЕТ СН'!$G$9+СВЦЭМ!$D$10+'СЕТ СН'!$G$6-'СЕТ СН'!$G$19</f>
        <v>1287.89019702</v>
      </c>
      <c r="L75" s="36">
        <f>SUMIFS(СВЦЭМ!$C$33:$C$776,СВЦЭМ!$A$33:$A$776,$A75,СВЦЭМ!$B$33:$B$776,L$47)+'СЕТ СН'!$G$9+СВЦЭМ!$D$10+'СЕТ СН'!$G$6-'СЕТ СН'!$G$19</f>
        <v>1289.7472807700001</v>
      </c>
      <c r="M75" s="36">
        <f>SUMIFS(СВЦЭМ!$C$33:$C$776,СВЦЭМ!$A$33:$A$776,$A75,СВЦЭМ!$B$33:$B$776,M$47)+'СЕТ СН'!$G$9+СВЦЭМ!$D$10+'СЕТ СН'!$G$6-'СЕТ СН'!$G$19</f>
        <v>1248.2631062</v>
      </c>
      <c r="N75" s="36">
        <f>SUMIFS(СВЦЭМ!$C$33:$C$776,СВЦЭМ!$A$33:$A$776,$A75,СВЦЭМ!$B$33:$B$776,N$47)+'СЕТ СН'!$G$9+СВЦЭМ!$D$10+'СЕТ СН'!$G$6-'СЕТ СН'!$G$19</f>
        <v>1200.82610226</v>
      </c>
      <c r="O75" s="36">
        <f>SUMIFS(СВЦЭМ!$C$33:$C$776,СВЦЭМ!$A$33:$A$776,$A75,СВЦЭМ!$B$33:$B$776,O$47)+'СЕТ СН'!$G$9+СВЦЭМ!$D$10+'СЕТ СН'!$G$6-'СЕТ СН'!$G$19</f>
        <v>1184.1917550400001</v>
      </c>
      <c r="P75" s="36">
        <f>SUMIFS(СВЦЭМ!$C$33:$C$776,СВЦЭМ!$A$33:$A$776,$A75,СВЦЭМ!$B$33:$B$776,P$47)+'СЕТ СН'!$G$9+СВЦЭМ!$D$10+'СЕТ СН'!$G$6-'СЕТ СН'!$G$19</f>
        <v>1177.2282657999999</v>
      </c>
      <c r="Q75" s="36">
        <f>SUMIFS(СВЦЭМ!$C$33:$C$776,СВЦЭМ!$A$33:$A$776,$A75,СВЦЭМ!$B$33:$B$776,Q$47)+'СЕТ СН'!$G$9+СВЦЭМ!$D$10+'СЕТ СН'!$G$6-'СЕТ СН'!$G$19</f>
        <v>1177.1351399</v>
      </c>
      <c r="R75" s="36">
        <f>SUMIFS(СВЦЭМ!$C$33:$C$776,СВЦЭМ!$A$33:$A$776,$A75,СВЦЭМ!$B$33:$B$776,R$47)+'СЕТ СН'!$G$9+СВЦЭМ!$D$10+'СЕТ СН'!$G$6-'СЕТ СН'!$G$19</f>
        <v>1167.5903171499999</v>
      </c>
      <c r="S75" s="36">
        <f>SUMIFS(СВЦЭМ!$C$33:$C$776,СВЦЭМ!$A$33:$A$776,$A75,СВЦЭМ!$B$33:$B$776,S$47)+'СЕТ СН'!$G$9+СВЦЭМ!$D$10+'СЕТ СН'!$G$6-'СЕТ СН'!$G$19</f>
        <v>1186.08583202</v>
      </c>
      <c r="T75" s="36">
        <f>SUMIFS(СВЦЭМ!$C$33:$C$776,СВЦЭМ!$A$33:$A$776,$A75,СВЦЭМ!$B$33:$B$776,T$47)+'СЕТ СН'!$G$9+СВЦЭМ!$D$10+'СЕТ СН'!$G$6-'СЕТ СН'!$G$19</f>
        <v>1200.6843672499999</v>
      </c>
      <c r="U75" s="36">
        <f>SUMIFS(СВЦЭМ!$C$33:$C$776,СВЦЭМ!$A$33:$A$776,$A75,СВЦЭМ!$B$33:$B$776,U$47)+'СЕТ СН'!$G$9+СВЦЭМ!$D$10+'СЕТ СН'!$G$6-'СЕТ СН'!$G$19</f>
        <v>1226.4266140700001</v>
      </c>
      <c r="V75" s="36">
        <f>SUMIFS(СВЦЭМ!$C$33:$C$776,СВЦЭМ!$A$33:$A$776,$A75,СВЦЭМ!$B$33:$B$776,V$47)+'СЕТ СН'!$G$9+СВЦЭМ!$D$10+'СЕТ СН'!$G$6-'СЕТ СН'!$G$19</f>
        <v>1216.4261900199999</v>
      </c>
      <c r="W75" s="36">
        <f>SUMIFS(СВЦЭМ!$C$33:$C$776,СВЦЭМ!$A$33:$A$776,$A75,СВЦЭМ!$B$33:$B$776,W$47)+'СЕТ СН'!$G$9+СВЦЭМ!$D$10+'СЕТ СН'!$G$6-'СЕТ СН'!$G$19</f>
        <v>1199.4544995800002</v>
      </c>
      <c r="X75" s="36">
        <f>SUMIFS(СВЦЭМ!$C$33:$C$776,СВЦЭМ!$A$33:$A$776,$A75,СВЦЭМ!$B$33:$B$776,X$47)+'СЕТ СН'!$G$9+СВЦЭМ!$D$10+'СЕТ СН'!$G$6-'СЕТ СН'!$G$19</f>
        <v>1204.1489542100001</v>
      </c>
      <c r="Y75" s="36">
        <f>SUMIFS(СВЦЭМ!$C$33:$C$776,СВЦЭМ!$A$33:$A$776,$A75,СВЦЭМ!$B$33:$B$776,Y$47)+'СЕТ СН'!$G$9+СВЦЭМ!$D$10+'СЕТ СН'!$G$6-'СЕТ СН'!$G$19</f>
        <v>1282.12529384</v>
      </c>
    </row>
    <row r="76" spans="1:27" ht="15.75" x14ac:dyDescent="0.2">
      <c r="A76" s="35">
        <f t="shared" si="1"/>
        <v>44103</v>
      </c>
      <c r="B76" s="36">
        <f>SUMIFS(СВЦЭМ!$C$33:$C$776,СВЦЭМ!$A$33:$A$776,$A76,СВЦЭМ!$B$33:$B$776,B$47)+'СЕТ СН'!$G$9+СВЦЭМ!$D$10+'СЕТ СН'!$G$6-'СЕТ СН'!$G$19</f>
        <v>1341.0236294800002</v>
      </c>
      <c r="C76" s="36">
        <f>SUMIFS(СВЦЭМ!$C$33:$C$776,СВЦЭМ!$A$33:$A$776,$A76,СВЦЭМ!$B$33:$B$776,C$47)+'СЕТ СН'!$G$9+СВЦЭМ!$D$10+'СЕТ СН'!$G$6-'СЕТ СН'!$G$19</f>
        <v>1371.3392303400001</v>
      </c>
      <c r="D76" s="36">
        <f>SUMIFS(СВЦЭМ!$C$33:$C$776,СВЦЭМ!$A$33:$A$776,$A76,СВЦЭМ!$B$33:$B$776,D$47)+'СЕТ СН'!$G$9+СВЦЭМ!$D$10+'СЕТ СН'!$G$6-'СЕТ СН'!$G$19</f>
        <v>1388.0367647400001</v>
      </c>
      <c r="E76" s="36">
        <f>SUMIFS(СВЦЭМ!$C$33:$C$776,СВЦЭМ!$A$33:$A$776,$A76,СВЦЭМ!$B$33:$B$776,E$47)+'СЕТ СН'!$G$9+СВЦЭМ!$D$10+'СЕТ СН'!$G$6-'СЕТ СН'!$G$19</f>
        <v>1406.9916007100001</v>
      </c>
      <c r="F76" s="36">
        <f>SUMIFS(СВЦЭМ!$C$33:$C$776,СВЦЭМ!$A$33:$A$776,$A76,СВЦЭМ!$B$33:$B$776,F$47)+'СЕТ СН'!$G$9+СВЦЭМ!$D$10+'СЕТ СН'!$G$6-'СЕТ СН'!$G$19</f>
        <v>1408.3312223500002</v>
      </c>
      <c r="G76" s="36">
        <f>SUMIFS(СВЦЭМ!$C$33:$C$776,СВЦЭМ!$A$33:$A$776,$A76,СВЦЭМ!$B$33:$B$776,G$47)+'СЕТ СН'!$G$9+СВЦЭМ!$D$10+'СЕТ СН'!$G$6-'СЕТ СН'!$G$19</f>
        <v>1391.4141680100001</v>
      </c>
      <c r="H76" s="36">
        <f>SUMIFS(СВЦЭМ!$C$33:$C$776,СВЦЭМ!$A$33:$A$776,$A76,СВЦЭМ!$B$33:$B$776,H$47)+'СЕТ СН'!$G$9+СВЦЭМ!$D$10+'СЕТ СН'!$G$6-'СЕТ СН'!$G$19</f>
        <v>1347.64877686</v>
      </c>
      <c r="I76" s="36">
        <f>SUMIFS(СВЦЭМ!$C$33:$C$776,СВЦЭМ!$A$33:$A$776,$A76,СВЦЭМ!$B$33:$B$776,I$47)+'СЕТ СН'!$G$9+СВЦЭМ!$D$10+'СЕТ СН'!$G$6-'СЕТ СН'!$G$19</f>
        <v>1291.74304188</v>
      </c>
      <c r="J76" s="36">
        <f>SUMIFS(СВЦЭМ!$C$33:$C$776,СВЦЭМ!$A$33:$A$776,$A76,СВЦЭМ!$B$33:$B$776,J$47)+'СЕТ СН'!$G$9+СВЦЭМ!$D$10+'СЕТ СН'!$G$6-'СЕТ СН'!$G$19</f>
        <v>1262.4065255600001</v>
      </c>
      <c r="K76" s="36">
        <f>SUMIFS(СВЦЭМ!$C$33:$C$776,СВЦЭМ!$A$33:$A$776,$A76,СВЦЭМ!$B$33:$B$776,K$47)+'СЕТ СН'!$G$9+СВЦЭМ!$D$10+'СЕТ СН'!$G$6-'СЕТ СН'!$G$19</f>
        <v>1252.5894927700001</v>
      </c>
      <c r="L76" s="36">
        <f>SUMIFS(СВЦЭМ!$C$33:$C$776,СВЦЭМ!$A$33:$A$776,$A76,СВЦЭМ!$B$33:$B$776,L$47)+'СЕТ СН'!$G$9+СВЦЭМ!$D$10+'СЕТ СН'!$G$6-'СЕТ СН'!$G$19</f>
        <v>1289.92569873</v>
      </c>
      <c r="M76" s="36">
        <f>SUMIFS(СВЦЭМ!$C$33:$C$776,СВЦЭМ!$A$33:$A$776,$A76,СВЦЭМ!$B$33:$B$776,M$47)+'СЕТ СН'!$G$9+СВЦЭМ!$D$10+'СЕТ СН'!$G$6-'СЕТ СН'!$G$19</f>
        <v>1271.4521790399999</v>
      </c>
      <c r="N76" s="36">
        <f>SUMIFS(СВЦЭМ!$C$33:$C$776,СВЦЭМ!$A$33:$A$776,$A76,СВЦЭМ!$B$33:$B$776,N$47)+'СЕТ СН'!$G$9+СВЦЭМ!$D$10+'СЕТ СН'!$G$6-'СЕТ СН'!$G$19</f>
        <v>1244.67004129</v>
      </c>
      <c r="O76" s="36">
        <f>SUMIFS(СВЦЭМ!$C$33:$C$776,СВЦЭМ!$A$33:$A$776,$A76,СВЦЭМ!$B$33:$B$776,O$47)+'СЕТ СН'!$G$9+СВЦЭМ!$D$10+'СЕТ СН'!$G$6-'СЕТ СН'!$G$19</f>
        <v>1256.5346111600002</v>
      </c>
      <c r="P76" s="36">
        <f>SUMIFS(СВЦЭМ!$C$33:$C$776,СВЦЭМ!$A$33:$A$776,$A76,СВЦЭМ!$B$33:$B$776,P$47)+'СЕТ СН'!$G$9+СВЦЭМ!$D$10+'СЕТ СН'!$G$6-'СЕТ СН'!$G$19</f>
        <v>1244.40436821</v>
      </c>
      <c r="Q76" s="36">
        <f>SUMIFS(СВЦЭМ!$C$33:$C$776,СВЦЭМ!$A$33:$A$776,$A76,СВЦЭМ!$B$33:$B$776,Q$47)+'СЕТ СН'!$G$9+СВЦЭМ!$D$10+'СЕТ СН'!$G$6-'СЕТ СН'!$G$19</f>
        <v>1224.54961508</v>
      </c>
      <c r="R76" s="36">
        <f>SUMIFS(СВЦЭМ!$C$33:$C$776,СВЦЭМ!$A$33:$A$776,$A76,СВЦЭМ!$B$33:$B$776,R$47)+'СЕТ СН'!$G$9+СВЦЭМ!$D$10+'СЕТ СН'!$G$6-'СЕТ СН'!$G$19</f>
        <v>1325.3109833799999</v>
      </c>
      <c r="S76" s="36">
        <f>SUMIFS(СВЦЭМ!$C$33:$C$776,СВЦЭМ!$A$33:$A$776,$A76,СВЦЭМ!$B$33:$B$776,S$47)+'СЕТ СН'!$G$9+СВЦЭМ!$D$10+'СЕТ СН'!$G$6-'СЕТ СН'!$G$19</f>
        <v>1272.0376388200002</v>
      </c>
      <c r="T76" s="36">
        <f>SUMIFS(СВЦЭМ!$C$33:$C$776,СВЦЭМ!$A$33:$A$776,$A76,СВЦЭМ!$B$33:$B$776,T$47)+'СЕТ СН'!$G$9+СВЦЭМ!$D$10+'СЕТ СН'!$G$6-'СЕТ СН'!$G$19</f>
        <v>1230.9688553400001</v>
      </c>
      <c r="U76" s="36">
        <f>SUMIFS(СВЦЭМ!$C$33:$C$776,СВЦЭМ!$A$33:$A$776,$A76,СВЦЭМ!$B$33:$B$776,U$47)+'СЕТ СН'!$G$9+СВЦЭМ!$D$10+'СЕТ СН'!$G$6-'СЕТ СН'!$G$19</f>
        <v>1255.86484144</v>
      </c>
      <c r="V76" s="36">
        <f>SUMIFS(СВЦЭМ!$C$33:$C$776,СВЦЭМ!$A$33:$A$776,$A76,СВЦЭМ!$B$33:$B$776,V$47)+'СЕТ СН'!$G$9+СВЦЭМ!$D$10+'СЕТ СН'!$G$6-'СЕТ СН'!$G$19</f>
        <v>1246.9475813900001</v>
      </c>
      <c r="W76" s="36">
        <f>SUMIFS(СВЦЭМ!$C$33:$C$776,СВЦЭМ!$A$33:$A$776,$A76,СВЦЭМ!$B$33:$B$776,W$47)+'СЕТ СН'!$G$9+СВЦЭМ!$D$10+'СЕТ СН'!$G$6-'СЕТ СН'!$G$19</f>
        <v>1232.03951755</v>
      </c>
      <c r="X76" s="36">
        <f>SUMIFS(СВЦЭМ!$C$33:$C$776,СВЦЭМ!$A$33:$A$776,$A76,СВЦЭМ!$B$33:$B$776,X$47)+'СЕТ СН'!$G$9+СВЦЭМ!$D$10+'СЕТ СН'!$G$6-'СЕТ СН'!$G$19</f>
        <v>1204.17899121</v>
      </c>
      <c r="Y76" s="36">
        <f>SUMIFS(СВЦЭМ!$C$33:$C$776,СВЦЭМ!$A$33:$A$776,$A76,СВЦЭМ!$B$33:$B$776,Y$47)+'СЕТ СН'!$G$9+СВЦЭМ!$D$10+'СЕТ СН'!$G$6-'СЕТ СН'!$G$19</f>
        <v>1239.8664389099999</v>
      </c>
    </row>
    <row r="77" spans="1:27" ht="15.75" x14ac:dyDescent="0.2">
      <c r="A77" s="35">
        <f t="shared" si="1"/>
        <v>44104</v>
      </c>
      <c r="B77" s="36">
        <f>SUMIFS(СВЦЭМ!$C$33:$C$776,СВЦЭМ!$A$33:$A$776,$A77,СВЦЭМ!$B$33:$B$776,B$47)+'СЕТ СН'!$G$9+СВЦЭМ!$D$10+'СЕТ СН'!$G$6-'СЕТ СН'!$G$19</f>
        <v>1315.49680663</v>
      </c>
      <c r="C77" s="36">
        <f>SUMIFS(СВЦЭМ!$C$33:$C$776,СВЦЭМ!$A$33:$A$776,$A77,СВЦЭМ!$B$33:$B$776,C$47)+'СЕТ СН'!$G$9+СВЦЭМ!$D$10+'СЕТ СН'!$G$6-'СЕТ СН'!$G$19</f>
        <v>1351.21104128</v>
      </c>
      <c r="D77" s="36">
        <f>SUMIFS(СВЦЭМ!$C$33:$C$776,СВЦЭМ!$A$33:$A$776,$A77,СВЦЭМ!$B$33:$B$776,D$47)+'СЕТ СН'!$G$9+СВЦЭМ!$D$10+'СЕТ СН'!$G$6-'СЕТ СН'!$G$19</f>
        <v>1373.7821962500002</v>
      </c>
      <c r="E77" s="36">
        <f>SUMIFS(СВЦЭМ!$C$33:$C$776,СВЦЭМ!$A$33:$A$776,$A77,СВЦЭМ!$B$33:$B$776,E$47)+'СЕТ СН'!$G$9+СВЦЭМ!$D$10+'СЕТ СН'!$G$6-'СЕТ СН'!$G$19</f>
        <v>1391.07233451</v>
      </c>
      <c r="F77" s="36">
        <f>SUMIFS(СВЦЭМ!$C$33:$C$776,СВЦЭМ!$A$33:$A$776,$A77,СВЦЭМ!$B$33:$B$776,F$47)+'СЕТ СН'!$G$9+СВЦЭМ!$D$10+'СЕТ СН'!$G$6-'СЕТ СН'!$G$19</f>
        <v>1387.0202876799999</v>
      </c>
      <c r="G77" s="36">
        <f>SUMIFS(СВЦЭМ!$C$33:$C$776,СВЦЭМ!$A$33:$A$776,$A77,СВЦЭМ!$B$33:$B$776,G$47)+'СЕТ СН'!$G$9+СВЦЭМ!$D$10+'СЕТ СН'!$G$6-'СЕТ СН'!$G$19</f>
        <v>1367.5587268100001</v>
      </c>
      <c r="H77" s="36">
        <f>SUMIFS(СВЦЭМ!$C$33:$C$776,СВЦЭМ!$A$33:$A$776,$A77,СВЦЭМ!$B$33:$B$776,H$47)+'СЕТ СН'!$G$9+СВЦЭМ!$D$10+'СЕТ СН'!$G$6-'СЕТ СН'!$G$19</f>
        <v>1322.0561599800001</v>
      </c>
      <c r="I77" s="36">
        <f>SUMIFS(СВЦЭМ!$C$33:$C$776,СВЦЭМ!$A$33:$A$776,$A77,СВЦЭМ!$B$33:$B$776,I$47)+'СЕТ СН'!$G$9+СВЦЭМ!$D$10+'СЕТ СН'!$G$6-'СЕТ СН'!$G$19</f>
        <v>1254.01247932</v>
      </c>
      <c r="J77" s="36">
        <f>SUMIFS(СВЦЭМ!$C$33:$C$776,СВЦЭМ!$A$33:$A$776,$A77,СВЦЭМ!$B$33:$B$776,J$47)+'СЕТ СН'!$G$9+СВЦЭМ!$D$10+'СЕТ СН'!$G$6-'СЕТ СН'!$G$19</f>
        <v>1226.6741938499999</v>
      </c>
      <c r="K77" s="36">
        <f>SUMIFS(СВЦЭМ!$C$33:$C$776,СВЦЭМ!$A$33:$A$776,$A77,СВЦЭМ!$B$33:$B$776,K$47)+'СЕТ СН'!$G$9+СВЦЭМ!$D$10+'СЕТ СН'!$G$6-'СЕТ СН'!$G$19</f>
        <v>1211.0095876</v>
      </c>
      <c r="L77" s="36">
        <f>SUMIFS(СВЦЭМ!$C$33:$C$776,СВЦЭМ!$A$33:$A$776,$A77,СВЦЭМ!$B$33:$B$776,L$47)+'СЕТ СН'!$G$9+СВЦЭМ!$D$10+'СЕТ СН'!$G$6-'СЕТ СН'!$G$19</f>
        <v>1222.64410664</v>
      </c>
      <c r="M77" s="36">
        <f>SUMIFS(СВЦЭМ!$C$33:$C$776,СВЦЭМ!$A$33:$A$776,$A77,СВЦЭМ!$B$33:$B$776,M$47)+'СЕТ СН'!$G$9+СВЦЭМ!$D$10+'СЕТ СН'!$G$6-'СЕТ СН'!$G$19</f>
        <v>1191.3178584000002</v>
      </c>
      <c r="N77" s="36">
        <f>SUMIFS(СВЦЭМ!$C$33:$C$776,СВЦЭМ!$A$33:$A$776,$A77,СВЦЭМ!$B$33:$B$776,N$47)+'СЕТ СН'!$G$9+СВЦЭМ!$D$10+'СЕТ СН'!$G$6-'СЕТ СН'!$G$19</f>
        <v>1148.4434202299999</v>
      </c>
      <c r="O77" s="36">
        <f>SUMIFS(СВЦЭМ!$C$33:$C$776,СВЦЭМ!$A$33:$A$776,$A77,СВЦЭМ!$B$33:$B$776,O$47)+'СЕТ СН'!$G$9+СВЦЭМ!$D$10+'СЕТ СН'!$G$6-'СЕТ СН'!$G$19</f>
        <v>1132.9498299400002</v>
      </c>
      <c r="P77" s="36">
        <f>SUMIFS(СВЦЭМ!$C$33:$C$776,СВЦЭМ!$A$33:$A$776,$A77,СВЦЭМ!$B$33:$B$776,P$47)+'СЕТ СН'!$G$9+СВЦЭМ!$D$10+'СЕТ СН'!$G$6-'СЕТ СН'!$G$19</f>
        <v>1130.9415629600001</v>
      </c>
      <c r="Q77" s="36">
        <f>SUMIFS(СВЦЭМ!$C$33:$C$776,СВЦЭМ!$A$33:$A$776,$A77,СВЦЭМ!$B$33:$B$776,Q$47)+'СЕТ СН'!$G$9+СВЦЭМ!$D$10+'СЕТ СН'!$G$6-'СЕТ СН'!$G$19</f>
        <v>1131.2804138000001</v>
      </c>
      <c r="R77" s="36">
        <f>SUMIFS(СВЦЭМ!$C$33:$C$776,СВЦЭМ!$A$33:$A$776,$A77,СВЦЭМ!$B$33:$B$776,R$47)+'СЕТ СН'!$G$9+СВЦЭМ!$D$10+'СЕТ СН'!$G$6-'СЕТ СН'!$G$19</f>
        <v>1130.90371499</v>
      </c>
      <c r="S77" s="36">
        <f>SUMIFS(СВЦЭМ!$C$33:$C$776,СВЦЭМ!$A$33:$A$776,$A77,СВЦЭМ!$B$33:$B$776,S$47)+'СЕТ СН'!$G$9+СВЦЭМ!$D$10+'СЕТ СН'!$G$6-'СЕТ СН'!$G$19</f>
        <v>1134.04988998</v>
      </c>
      <c r="T77" s="36">
        <f>SUMIFS(СВЦЭМ!$C$33:$C$776,СВЦЭМ!$A$33:$A$776,$A77,СВЦЭМ!$B$33:$B$776,T$47)+'СЕТ СН'!$G$9+СВЦЭМ!$D$10+'СЕТ СН'!$G$6-'СЕТ СН'!$G$19</f>
        <v>1126.5609248599999</v>
      </c>
      <c r="U77" s="36">
        <f>SUMIFS(СВЦЭМ!$C$33:$C$776,СВЦЭМ!$A$33:$A$776,$A77,СВЦЭМ!$B$33:$B$776,U$47)+'СЕТ СН'!$G$9+СВЦЭМ!$D$10+'СЕТ СН'!$G$6-'СЕТ СН'!$G$19</f>
        <v>1146.44983207</v>
      </c>
      <c r="V77" s="36">
        <f>SUMIFS(СВЦЭМ!$C$33:$C$776,СВЦЭМ!$A$33:$A$776,$A77,СВЦЭМ!$B$33:$B$776,V$47)+'СЕТ СН'!$G$9+СВЦЭМ!$D$10+'СЕТ СН'!$G$6-'СЕТ СН'!$G$19</f>
        <v>1131.1248302399999</v>
      </c>
      <c r="W77" s="36">
        <f>SUMIFS(СВЦЭМ!$C$33:$C$776,СВЦЭМ!$A$33:$A$776,$A77,СВЦЭМ!$B$33:$B$776,W$47)+'СЕТ СН'!$G$9+СВЦЭМ!$D$10+'СЕТ СН'!$G$6-'СЕТ СН'!$G$19</f>
        <v>1123.00826555</v>
      </c>
      <c r="X77" s="36">
        <f>SUMIFS(СВЦЭМ!$C$33:$C$776,СВЦЭМ!$A$33:$A$776,$A77,СВЦЭМ!$B$33:$B$776,X$47)+'СЕТ СН'!$G$9+СВЦЭМ!$D$10+'СЕТ СН'!$G$6-'СЕТ СН'!$G$19</f>
        <v>1161.6181593300003</v>
      </c>
      <c r="Y77" s="36">
        <f>SUMIFS(СВЦЭМ!$C$33:$C$776,СВЦЭМ!$A$33:$A$776,$A77,СВЦЭМ!$B$33:$B$776,Y$47)+'СЕТ СН'!$G$9+СВЦЭМ!$D$10+'СЕТ СН'!$G$6-'СЕТ СН'!$G$19</f>
        <v>1231.22603506</v>
      </c>
      <c r="AA77" s="37"/>
    </row>
    <row r="78" spans="1:27" ht="15.75" hidden="1" x14ac:dyDescent="0.2">
      <c r="A78" s="35">
        <f t="shared" si="1"/>
        <v>44105</v>
      </c>
      <c r="B78" s="36">
        <f>SUMIFS(СВЦЭМ!$C$33:$C$776,СВЦЭМ!$A$33:$A$776,$A78,СВЦЭМ!$B$33:$B$776,B$47)+'СЕТ СН'!$G$9+СВЦЭМ!$D$10+'СЕТ СН'!$G$6-'СЕТ СН'!$G$19</f>
        <v>651.99868404000006</v>
      </c>
      <c r="C78" s="36">
        <f>SUMIFS(СВЦЭМ!$C$33:$C$776,СВЦЭМ!$A$33:$A$776,$A78,СВЦЭМ!$B$33:$B$776,C$47)+'СЕТ СН'!$G$9+СВЦЭМ!$D$10+'СЕТ СН'!$G$6-'СЕТ СН'!$G$19</f>
        <v>651.99868404000006</v>
      </c>
      <c r="D78" s="36">
        <f>SUMIFS(СВЦЭМ!$C$33:$C$776,СВЦЭМ!$A$33:$A$776,$A78,СВЦЭМ!$B$33:$B$776,D$47)+'СЕТ СН'!$G$9+СВЦЭМ!$D$10+'СЕТ СН'!$G$6-'СЕТ СН'!$G$19</f>
        <v>651.99868404000006</v>
      </c>
      <c r="E78" s="36">
        <f>SUMIFS(СВЦЭМ!$C$33:$C$776,СВЦЭМ!$A$33:$A$776,$A78,СВЦЭМ!$B$33:$B$776,E$47)+'СЕТ СН'!$G$9+СВЦЭМ!$D$10+'СЕТ СН'!$G$6-'СЕТ СН'!$G$19</f>
        <v>651.99868404000006</v>
      </c>
      <c r="F78" s="36">
        <f>SUMIFS(СВЦЭМ!$C$33:$C$776,СВЦЭМ!$A$33:$A$776,$A78,СВЦЭМ!$B$33:$B$776,F$47)+'СЕТ СН'!$G$9+СВЦЭМ!$D$10+'СЕТ СН'!$G$6-'СЕТ СН'!$G$19</f>
        <v>651.99868404000006</v>
      </c>
      <c r="G78" s="36">
        <f>SUMIFS(СВЦЭМ!$C$33:$C$776,СВЦЭМ!$A$33:$A$776,$A78,СВЦЭМ!$B$33:$B$776,G$47)+'СЕТ СН'!$G$9+СВЦЭМ!$D$10+'СЕТ СН'!$G$6-'СЕТ СН'!$G$19</f>
        <v>651.99868404000006</v>
      </c>
      <c r="H78" s="36">
        <f>SUMIFS(СВЦЭМ!$C$33:$C$776,СВЦЭМ!$A$33:$A$776,$A78,СВЦЭМ!$B$33:$B$776,H$47)+'СЕТ СН'!$G$9+СВЦЭМ!$D$10+'СЕТ СН'!$G$6-'СЕТ СН'!$G$19</f>
        <v>651.99868404000006</v>
      </c>
      <c r="I78" s="36">
        <f>SUMIFS(СВЦЭМ!$C$33:$C$776,СВЦЭМ!$A$33:$A$776,$A78,СВЦЭМ!$B$33:$B$776,I$47)+'СЕТ СН'!$G$9+СВЦЭМ!$D$10+'СЕТ СН'!$G$6-'СЕТ СН'!$G$19</f>
        <v>651.99868404000006</v>
      </c>
      <c r="J78" s="36">
        <f>SUMIFS(СВЦЭМ!$C$33:$C$776,СВЦЭМ!$A$33:$A$776,$A78,СВЦЭМ!$B$33:$B$776,J$47)+'СЕТ СН'!$G$9+СВЦЭМ!$D$10+'СЕТ СН'!$G$6-'СЕТ СН'!$G$19</f>
        <v>651.99868404000006</v>
      </c>
      <c r="K78" s="36">
        <f>SUMIFS(СВЦЭМ!$C$33:$C$776,СВЦЭМ!$A$33:$A$776,$A78,СВЦЭМ!$B$33:$B$776,K$47)+'СЕТ СН'!$G$9+СВЦЭМ!$D$10+'СЕТ СН'!$G$6-'СЕТ СН'!$G$19</f>
        <v>651.99868404000006</v>
      </c>
      <c r="L78" s="36">
        <f>SUMIFS(СВЦЭМ!$C$33:$C$776,СВЦЭМ!$A$33:$A$776,$A78,СВЦЭМ!$B$33:$B$776,L$47)+'СЕТ СН'!$G$9+СВЦЭМ!$D$10+'СЕТ СН'!$G$6-'СЕТ СН'!$G$19</f>
        <v>651.99868404000006</v>
      </c>
      <c r="M78" s="36">
        <f>SUMIFS(СВЦЭМ!$C$33:$C$776,СВЦЭМ!$A$33:$A$776,$A78,СВЦЭМ!$B$33:$B$776,M$47)+'СЕТ СН'!$G$9+СВЦЭМ!$D$10+'СЕТ СН'!$G$6-'СЕТ СН'!$G$19</f>
        <v>651.99868404000006</v>
      </c>
      <c r="N78" s="36">
        <f>SUMIFS(СВЦЭМ!$C$33:$C$776,СВЦЭМ!$A$33:$A$776,$A78,СВЦЭМ!$B$33:$B$776,N$47)+'СЕТ СН'!$G$9+СВЦЭМ!$D$10+'СЕТ СН'!$G$6-'СЕТ СН'!$G$19</f>
        <v>651.99868404000006</v>
      </c>
      <c r="O78" s="36">
        <f>SUMIFS(СВЦЭМ!$C$33:$C$776,СВЦЭМ!$A$33:$A$776,$A78,СВЦЭМ!$B$33:$B$776,O$47)+'СЕТ СН'!$G$9+СВЦЭМ!$D$10+'СЕТ СН'!$G$6-'СЕТ СН'!$G$19</f>
        <v>651.99868404000006</v>
      </c>
      <c r="P78" s="36">
        <f>SUMIFS(СВЦЭМ!$C$33:$C$776,СВЦЭМ!$A$33:$A$776,$A78,СВЦЭМ!$B$33:$B$776,P$47)+'СЕТ СН'!$G$9+СВЦЭМ!$D$10+'СЕТ СН'!$G$6-'СЕТ СН'!$G$19</f>
        <v>651.99868404000006</v>
      </c>
      <c r="Q78" s="36">
        <f>SUMIFS(СВЦЭМ!$C$33:$C$776,СВЦЭМ!$A$33:$A$776,$A78,СВЦЭМ!$B$33:$B$776,Q$47)+'СЕТ СН'!$G$9+СВЦЭМ!$D$10+'СЕТ СН'!$G$6-'СЕТ СН'!$G$19</f>
        <v>651.99868404000006</v>
      </c>
      <c r="R78" s="36">
        <f>SUMIFS(СВЦЭМ!$C$33:$C$776,СВЦЭМ!$A$33:$A$776,$A78,СВЦЭМ!$B$33:$B$776,R$47)+'СЕТ СН'!$G$9+СВЦЭМ!$D$10+'СЕТ СН'!$G$6-'СЕТ СН'!$G$19</f>
        <v>651.99868404000006</v>
      </c>
      <c r="S78" s="36">
        <f>SUMIFS(СВЦЭМ!$C$33:$C$776,СВЦЭМ!$A$33:$A$776,$A78,СВЦЭМ!$B$33:$B$776,S$47)+'СЕТ СН'!$G$9+СВЦЭМ!$D$10+'СЕТ СН'!$G$6-'СЕТ СН'!$G$19</f>
        <v>651.99868404000006</v>
      </c>
      <c r="T78" s="36">
        <f>SUMIFS(СВЦЭМ!$C$33:$C$776,СВЦЭМ!$A$33:$A$776,$A78,СВЦЭМ!$B$33:$B$776,T$47)+'СЕТ СН'!$G$9+СВЦЭМ!$D$10+'СЕТ СН'!$G$6-'СЕТ СН'!$G$19</f>
        <v>651.99868404000006</v>
      </c>
      <c r="U78" s="36">
        <f>SUMIFS(СВЦЭМ!$C$33:$C$776,СВЦЭМ!$A$33:$A$776,$A78,СВЦЭМ!$B$33:$B$776,U$47)+'СЕТ СН'!$G$9+СВЦЭМ!$D$10+'СЕТ СН'!$G$6-'СЕТ СН'!$G$19</f>
        <v>651.99868404000006</v>
      </c>
      <c r="V78" s="36">
        <f>SUMIFS(СВЦЭМ!$C$33:$C$776,СВЦЭМ!$A$33:$A$776,$A78,СВЦЭМ!$B$33:$B$776,V$47)+'СЕТ СН'!$G$9+СВЦЭМ!$D$10+'СЕТ СН'!$G$6-'СЕТ СН'!$G$19</f>
        <v>651.99868404000006</v>
      </c>
      <c r="W78" s="36">
        <f>SUMIFS(СВЦЭМ!$C$33:$C$776,СВЦЭМ!$A$33:$A$776,$A78,СВЦЭМ!$B$33:$B$776,W$47)+'СЕТ СН'!$G$9+СВЦЭМ!$D$10+'СЕТ СН'!$G$6-'СЕТ СН'!$G$19</f>
        <v>651.99868404000006</v>
      </c>
      <c r="X78" s="36">
        <f>SUMIFS(СВЦЭМ!$C$33:$C$776,СВЦЭМ!$A$33:$A$776,$A78,СВЦЭМ!$B$33:$B$776,X$47)+'СЕТ СН'!$G$9+СВЦЭМ!$D$10+'СЕТ СН'!$G$6-'СЕТ СН'!$G$19</f>
        <v>651.99868404000006</v>
      </c>
      <c r="Y78" s="36">
        <f>SUMIFS(СВЦЭМ!$C$33:$C$776,СВЦЭМ!$A$33:$A$776,$A78,СВЦЭМ!$B$33:$B$776,Y$47)+'СЕТ СН'!$G$9+СВЦЭМ!$D$10+'СЕТ СН'!$G$6-'СЕТ СН'!$G$19</f>
        <v>651.99868404000006</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2"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01.09.2020</v>
      </c>
      <c r="B84" s="36">
        <f>SUMIFS(СВЦЭМ!$C$33:$C$776,СВЦЭМ!$A$33:$A$776,$A84,СВЦЭМ!$B$33:$B$776,B$83)+'СЕТ СН'!$H$9+СВЦЭМ!$D$10+'СЕТ СН'!$H$6-'СЕТ СН'!$H$19</f>
        <v>1281.36984095</v>
      </c>
      <c r="C84" s="36">
        <f>SUMIFS(СВЦЭМ!$C$33:$C$776,СВЦЭМ!$A$33:$A$776,$A84,СВЦЭМ!$B$33:$B$776,C$83)+'СЕТ СН'!$H$9+СВЦЭМ!$D$10+'СЕТ СН'!$H$6-'СЕТ СН'!$H$19</f>
        <v>1333.8567070300001</v>
      </c>
      <c r="D84" s="36">
        <f>SUMIFS(СВЦЭМ!$C$33:$C$776,СВЦЭМ!$A$33:$A$776,$A84,СВЦЭМ!$B$33:$B$776,D$83)+'СЕТ СН'!$H$9+СВЦЭМ!$D$10+'СЕТ СН'!$H$6-'СЕТ СН'!$H$19</f>
        <v>1353.9854207100002</v>
      </c>
      <c r="E84" s="36">
        <f>SUMIFS(СВЦЭМ!$C$33:$C$776,СВЦЭМ!$A$33:$A$776,$A84,СВЦЭМ!$B$33:$B$776,E$83)+'СЕТ СН'!$H$9+СВЦЭМ!$D$10+'СЕТ СН'!$H$6-'СЕТ СН'!$H$19</f>
        <v>1369.33364699</v>
      </c>
      <c r="F84" s="36">
        <f>SUMIFS(СВЦЭМ!$C$33:$C$776,СВЦЭМ!$A$33:$A$776,$A84,СВЦЭМ!$B$33:$B$776,F$83)+'СЕТ СН'!$H$9+СВЦЭМ!$D$10+'СЕТ СН'!$H$6-'СЕТ СН'!$H$19</f>
        <v>1379.17403511</v>
      </c>
      <c r="G84" s="36">
        <f>SUMIFS(СВЦЭМ!$C$33:$C$776,СВЦЭМ!$A$33:$A$776,$A84,СВЦЭМ!$B$33:$B$776,G$83)+'СЕТ СН'!$H$9+СВЦЭМ!$D$10+'СЕТ СН'!$H$6-'СЕТ СН'!$H$19</f>
        <v>1380.12646436</v>
      </c>
      <c r="H84" s="36">
        <f>SUMIFS(СВЦЭМ!$C$33:$C$776,СВЦЭМ!$A$33:$A$776,$A84,СВЦЭМ!$B$33:$B$776,H$83)+'СЕТ СН'!$H$9+СВЦЭМ!$D$10+'СЕТ СН'!$H$6-'СЕТ СН'!$H$19</f>
        <v>1361.6776507300001</v>
      </c>
      <c r="I84" s="36">
        <f>SUMIFS(СВЦЭМ!$C$33:$C$776,СВЦЭМ!$A$33:$A$776,$A84,СВЦЭМ!$B$33:$B$776,I$83)+'СЕТ СН'!$H$9+СВЦЭМ!$D$10+'СЕТ СН'!$H$6-'СЕТ СН'!$H$19</f>
        <v>1324.2550997600001</v>
      </c>
      <c r="J84" s="36">
        <f>SUMIFS(СВЦЭМ!$C$33:$C$776,СВЦЭМ!$A$33:$A$776,$A84,СВЦЭМ!$B$33:$B$776,J$83)+'СЕТ СН'!$H$9+СВЦЭМ!$D$10+'СЕТ СН'!$H$6-'СЕТ СН'!$H$19</f>
        <v>1270.32742366</v>
      </c>
      <c r="K84" s="36">
        <f>SUMIFS(СВЦЭМ!$C$33:$C$776,СВЦЭМ!$A$33:$A$776,$A84,СВЦЭМ!$B$33:$B$776,K$83)+'СЕТ СН'!$H$9+СВЦЭМ!$D$10+'СЕТ СН'!$H$6-'СЕТ СН'!$H$19</f>
        <v>1251.3258823800002</v>
      </c>
      <c r="L84" s="36">
        <f>SUMIFS(СВЦЭМ!$C$33:$C$776,СВЦЭМ!$A$33:$A$776,$A84,СВЦЭМ!$B$33:$B$776,L$83)+'СЕТ СН'!$H$9+СВЦЭМ!$D$10+'СЕТ СН'!$H$6-'СЕТ СН'!$H$19</f>
        <v>1246.6792077800001</v>
      </c>
      <c r="M84" s="36">
        <f>SUMIFS(СВЦЭМ!$C$33:$C$776,СВЦЭМ!$A$33:$A$776,$A84,СВЦЭМ!$B$33:$B$776,M$83)+'СЕТ СН'!$H$9+СВЦЭМ!$D$10+'СЕТ СН'!$H$6-'СЕТ СН'!$H$19</f>
        <v>1252.3291927700002</v>
      </c>
      <c r="N84" s="36">
        <f>SUMIFS(СВЦЭМ!$C$33:$C$776,СВЦЭМ!$A$33:$A$776,$A84,СВЦЭМ!$B$33:$B$776,N$83)+'СЕТ СН'!$H$9+СВЦЭМ!$D$10+'СЕТ СН'!$H$6-'СЕТ СН'!$H$19</f>
        <v>1277.06718847</v>
      </c>
      <c r="O84" s="36">
        <f>SUMIFS(СВЦЭМ!$C$33:$C$776,СВЦЭМ!$A$33:$A$776,$A84,СВЦЭМ!$B$33:$B$776,O$83)+'СЕТ СН'!$H$9+СВЦЭМ!$D$10+'СЕТ СН'!$H$6-'СЕТ СН'!$H$19</f>
        <v>1274.8488984599999</v>
      </c>
      <c r="P84" s="36">
        <f>SUMIFS(СВЦЭМ!$C$33:$C$776,СВЦЭМ!$A$33:$A$776,$A84,СВЦЭМ!$B$33:$B$776,P$83)+'СЕТ СН'!$H$9+СВЦЭМ!$D$10+'СЕТ СН'!$H$6-'СЕТ СН'!$H$19</f>
        <v>1272.1294619700002</v>
      </c>
      <c r="Q84" s="36">
        <f>SUMIFS(СВЦЭМ!$C$33:$C$776,СВЦЭМ!$A$33:$A$776,$A84,СВЦЭМ!$B$33:$B$776,Q$83)+'СЕТ СН'!$H$9+СВЦЭМ!$D$10+'СЕТ СН'!$H$6-'СЕТ СН'!$H$19</f>
        <v>1276.9503121600001</v>
      </c>
      <c r="R84" s="36">
        <f>SUMIFS(СВЦЭМ!$C$33:$C$776,СВЦЭМ!$A$33:$A$776,$A84,СВЦЭМ!$B$33:$B$776,R$83)+'СЕТ СН'!$H$9+СВЦЭМ!$D$10+'СЕТ СН'!$H$6-'СЕТ СН'!$H$19</f>
        <v>1264.6265511700001</v>
      </c>
      <c r="S84" s="36">
        <f>SUMIFS(СВЦЭМ!$C$33:$C$776,СВЦЭМ!$A$33:$A$776,$A84,СВЦЭМ!$B$33:$B$776,S$83)+'СЕТ СН'!$H$9+СВЦЭМ!$D$10+'СЕТ СН'!$H$6-'СЕТ СН'!$H$19</f>
        <v>1271.33498553</v>
      </c>
      <c r="T84" s="36">
        <f>SUMIFS(СВЦЭМ!$C$33:$C$776,СВЦЭМ!$A$33:$A$776,$A84,СВЦЭМ!$B$33:$B$776,T$83)+'СЕТ СН'!$H$9+СВЦЭМ!$D$10+'СЕТ СН'!$H$6-'СЕТ СН'!$H$19</f>
        <v>1263.7545794900002</v>
      </c>
      <c r="U84" s="36">
        <f>SUMIFS(СВЦЭМ!$C$33:$C$776,СВЦЭМ!$A$33:$A$776,$A84,СВЦЭМ!$B$33:$B$776,U$83)+'СЕТ СН'!$H$9+СВЦЭМ!$D$10+'СЕТ СН'!$H$6-'СЕТ СН'!$H$19</f>
        <v>1258.92796531</v>
      </c>
      <c r="V84" s="36">
        <f>SUMIFS(СВЦЭМ!$C$33:$C$776,СВЦЭМ!$A$33:$A$776,$A84,СВЦЭМ!$B$33:$B$776,V$83)+'СЕТ СН'!$H$9+СВЦЭМ!$D$10+'СЕТ СН'!$H$6-'СЕТ СН'!$H$19</f>
        <v>1248.85233988</v>
      </c>
      <c r="W84" s="36">
        <f>SUMIFS(СВЦЭМ!$C$33:$C$776,СВЦЭМ!$A$33:$A$776,$A84,СВЦЭМ!$B$33:$B$776,W$83)+'СЕТ СН'!$H$9+СВЦЭМ!$D$10+'СЕТ СН'!$H$6-'СЕТ СН'!$H$19</f>
        <v>1234.4467124</v>
      </c>
      <c r="X84" s="36">
        <f>SUMIFS(СВЦЭМ!$C$33:$C$776,СВЦЭМ!$A$33:$A$776,$A84,СВЦЭМ!$B$33:$B$776,X$83)+'СЕТ СН'!$H$9+СВЦЭМ!$D$10+'СЕТ СН'!$H$6-'СЕТ СН'!$H$19</f>
        <v>1258.47256419</v>
      </c>
      <c r="Y84" s="36">
        <f>SUMIFS(СВЦЭМ!$C$33:$C$776,СВЦЭМ!$A$33:$A$776,$A84,СВЦЭМ!$B$33:$B$776,Y$83)+'СЕТ СН'!$H$9+СВЦЭМ!$D$10+'СЕТ СН'!$H$6-'СЕТ СН'!$H$19</f>
        <v>1323.1078030200001</v>
      </c>
    </row>
    <row r="85" spans="1:25" ht="15.75" x14ac:dyDescent="0.2">
      <c r="A85" s="35">
        <f>A84+1</f>
        <v>44076</v>
      </c>
      <c r="B85" s="36">
        <f>SUMIFS(СВЦЭМ!$C$33:$C$776,СВЦЭМ!$A$33:$A$776,$A85,СВЦЭМ!$B$33:$B$776,B$83)+'СЕТ СН'!$H$9+СВЦЭМ!$D$10+'СЕТ СН'!$H$6-'СЕТ СН'!$H$19</f>
        <v>1349.3824364500001</v>
      </c>
      <c r="C85" s="36">
        <f>SUMIFS(СВЦЭМ!$C$33:$C$776,СВЦЭМ!$A$33:$A$776,$A85,СВЦЭМ!$B$33:$B$776,C$83)+'СЕТ СН'!$H$9+СВЦЭМ!$D$10+'СЕТ СН'!$H$6-'СЕТ СН'!$H$19</f>
        <v>1408.89700782</v>
      </c>
      <c r="D85" s="36">
        <f>SUMIFS(СВЦЭМ!$C$33:$C$776,СВЦЭМ!$A$33:$A$776,$A85,СВЦЭМ!$B$33:$B$776,D$83)+'СЕТ СН'!$H$9+СВЦЭМ!$D$10+'СЕТ СН'!$H$6-'СЕТ СН'!$H$19</f>
        <v>1450.40693113</v>
      </c>
      <c r="E85" s="36">
        <f>SUMIFS(СВЦЭМ!$C$33:$C$776,СВЦЭМ!$A$33:$A$776,$A85,СВЦЭМ!$B$33:$B$776,E$83)+'СЕТ СН'!$H$9+СВЦЭМ!$D$10+'СЕТ СН'!$H$6-'СЕТ СН'!$H$19</f>
        <v>1467.7890057999998</v>
      </c>
      <c r="F85" s="36">
        <f>SUMIFS(СВЦЭМ!$C$33:$C$776,СВЦЭМ!$A$33:$A$776,$A85,СВЦЭМ!$B$33:$B$776,F$83)+'СЕТ СН'!$H$9+СВЦЭМ!$D$10+'СЕТ СН'!$H$6-'СЕТ СН'!$H$19</f>
        <v>1467.8250414899999</v>
      </c>
      <c r="G85" s="36">
        <f>SUMIFS(СВЦЭМ!$C$33:$C$776,СВЦЭМ!$A$33:$A$776,$A85,СВЦЭМ!$B$33:$B$776,G$83)+'СЕТ СН'!$H$9+СВЦЭМ!$D$10+'СЕТ СН'!$H$6-'СЕТ СН'!$H$19</f>
        <v>1436.7319732999999</v>
      </c>
      <c r="H85" s="36">
        <f>SUMIFS(СВЦЭМ!$C$33:$C$776,СВЦЭМ!$A$33:$A$776,$A85,СВЦЭМ!$B$33:$B$776,H$83)+'СЕТ СН'!$H$9+СВЦЭМ!$D$10+'СЕТ СН'!$H$6-'СЕТ СН'!$H$19</f>
        <v>1389.19768974</v>
      </c>
      <c r="I85" s="36">
        <f>SUMIFS(СВЦЭМ!$C$33:$C$776,СВЦЭМ!$A$33:$A$776,$A85,СВЦЭМ!$B$33:$B$776,I$83)+'СЕТ СН'!$H$9+СВЦЭМ!$D$10+'СЕТ СН'!$H$6-'СЕТ СН'!$H$19</f>
        <v>1316.9227434100001</v>
      </c>
      <c r="J85" s="36">
        <f>SUMIFS(СВЦЭМ!$C$33:$C$776,СВЦЭМ!$A$33:$A$776,$A85,СВЦЭМ!$B$33:$B$776,J$83)+'СЕТ СН'!$H$9+СВЦЭМ!$D$10+'СЕТ СН'!$H$6-'СЕТ СН'!$H$19</f>
        <v>1254.2539081300001</v>
      </c>
      <c r="K85" s="36">
        <f>SUMIFS(СВЦЭМ!$C$33:$C$776,СВЦЭМ!$A$33:$A$776,$A85,СВЦЭМ!$B$33:$B$776,K$83)+'СЕТ СН'!$H$9+СВЦЭМ!$D$10+'СЕТ СН'!$H$6-'СЕТ СН'!$H$19</f>
        <v>1253.01081737</v>
      </c>
      <c r="L85" s="36">
        <f>SUMIFS(СВЦЭМ!$C$33:$C$776,СВЦЭМ!$A$33:$A$776,$A85,СВЦЭМ!$B$33:$B$776,L$83)+'СЕТ СН'!$H$9+СВЦЭМ!$D$10+'СЕТ СН'!$H$6-'СЕТ СН'!$H$19</f>
        <v>1259.0958191099999</v>
      </c>
      <c r="M85" s="36">
        <f>SUMIFS(СВЦЭМ!$C$33:$C$776,СВЦЭМ!$A$33:$A$776,$A85,СВЦЭМ!$B$33:$B$776,M$83)+'СЕТ СН'!$H$9+СВЦЭМ!$D$10+'СЕТ СН'!$H$6-'СЕТ СН'!$H$19</f>
        <v>1260.4306417500002</v>
      </c>
      <c r="N85" s="36">
        <f>SUMIFS(СВЦЭМ!$C$33:$C$776,СВЦЭМ!$A$33:$A$776,$A85,СВЦЭМ!$B$33:$B$776,N$83)+'СЕТ СН'!$H$9+СВЦЭМ!$D$10+'СЕТ СН'!$H$6-'СЕТ СН'!$H$19</f>
        <v>1272.0984504</v>
      </c>
      <c r="O85" s="36">
        <f>SUMIFS(СВЦЭМ!$C$33:$C$776,СВЦЭМ!$A$33:$A$776,$A85,СВЦЭМ!$B$33:$B$776,O$83)+'СЕТ СН'!$H$9+СВЦЭМ!$D$10+'СЕТ СН'!$H$6-'СЕТ СН'!$H$19</f>
        <v>1277.1094479200001</v>
      </c>
      <c r="P85" s="36">
        <f>SUMIFS(СВЦЭМ!$C$33:$C$776,СВЦЭМ!$A$33:$A$776,$A85,СВЦЭМ!$B$33:$B$776,P$83)+'СЕТ СН'!$H$9+СВЦЭМ!$D$10+'СЕТ СН'!$H$6-'СЕТ СН'!$H$19</f>
        <v>1282.0084804600001</v>
      </c>
      <c r="Q85" s="36">
        <f>SUMIFS(СВЦЭМ!$C$33:$C$776,СВЦЭМ!$A$33:$A$776,$A85,СВЦЭМ!$B$33:$B$776,Q$83)+'СЕТ СН'!$H$9+СВЦЭМ!$D$10+'СЕТ СН'!$H$6-'СЕТ СН'!$H$19</f>
        <v>1280.5941278800001</v>
      </c>
      <c r="R85" s="36">
        <f>SUMIFS(СВЦЭМ!$C$33:$C$776,СВЦЭМ!$A$33:$A$776,$A85,СВЦЭМ!$B$33:$B$776,R$83)+'СЕТ СН'!$H$9+СВЦЭМ!$D$10+'СЕТ СН'!$H$6-'СЕТ СН'!$H$19</f>
        <v>1271.3787401300001</v>
      </c>
      <c r="S85" s="36">
        <f>SUMIFS(СВЦЭМ!$C$33:$C$776,СВЦЭМ!$A$33:$A$776,$A85,СВЦЭМ!$B$33:$B$776,S$83)+'СЕТ СН'!$H$9+СВЦЭМ!$D$10+'СЕТ СН'!$H$6-'СЕТ СН'!$H$19</f>
        <v>1268.7266067099999</v>
      </c>
      <c r="T85" s="36">
        <f>SUMIFS(СВЦЭМ!$C$33:$C$776,СВЦЭМ!$A$33:$A$776,$A85,СВЦЭМ!$B$33:$B$776,T$83)+'СЕТ СН'!$H$9+СВЦЭМ!$D$10+'СЕТ СН'!$H$6-'СЕТ СН'!$H$19</f>
        <v>1225.2721547400001</v>
      </c>
      <c r="U85" s="36">
        <f>SUMIFS(СВЦЭМ!$C$33:$C$776,СВЦЭМ!$A$33:$A$776,$A85,СВЦЭМ!$B$33:$B$776,U$83)+'СЕТ СН'!$H$9+СВЦЭМ!$D$10+'СЕТ СН'!$H$6-'СЕТ СН'!$H$19</f>
        <v>1203.8045356900002</v>
      </c>
      <c r="V85" s="36">
        <f>SUMIFS(СВЦЭМ!$C$33:$C$776,СВЦЭМ!$A$33:$A$776,$A85,СВЦЭМ!$B$33:$B$776,V$83)+'СЕТ СН'!$H$9+СВЦЭМ!$D$10+'СЕТ СН'!$H$6-'СЕТ СН'!$H$19</f>
        <v>1188.9573182399999</v>
      </c>
      <c r="W85" s="36">
        <f>SUMIFS(СВЦЭМ!$C$33:$C$776,СВЦЭМ!$A$33:$A$776,$A85,СВЦЭМ!$B$33:$B$776,W$83)+'СЕТ СН'!$H$9+СВЦЭМ!$D$10+'СЕТ СН'!$H$6-'СЕТ СН'!$H$19</f>
        <v>1192.8707682100001</v>
      </c>
      <c r="X85" s="36">
        <f>SUMIFS(СВЦЭМ!$C$33:$C$776,СВЦЭМ!$A$33:$A$776,$A85,СВЦЭМ!$B$33:$B$776,X$83)+'СЕТ СН'!$H$9+СВЦЭМ!$D$10+'СЕТ СН'!$H$6-'СЕТ СН'!$H$19</f>
        <v>1246.5102789299999</v>
      </c>
      <c r="Y85" s="36">
        <f>SUMIFS(СВЦЭМ!$C$33:$C$776,СВЦЭМ!$A$33:$A$776,$A85,СВЦЭМ!$B$33:$B$776,Y$83)+'СЕТ СН'!$H$9+СВЦЭМ!$D$10+'СЕТ СН'!$H$6-'СЕТ СН'!$H$19</f>
        <v>1281.01178364</v>
      </c>
    </row>
    <row r="86" spans="1:25" ht="15.75" x14ac:dyDescent="0.2">
      <c r="A86" s="35">
        <f t="shared" ref="A86:A114" si="2">A85+1</f>
        <v>44077</v>
      </c>
      <c r="B86" s="36">
        <f>SUMIFS(СВЦЭМ!$C$33:$C$776,СВЦЭМ!$A$33:$A$776,$A86,СВЦЭМ!$B$33:$B$776,B$83)+'СЕТ СН'!$H$9+СВЦЭМ!$D$10+'СЕТ СН'!$H$6-'СЕТ СН'!$H$19</f>
        <v>1379.4949236900002</v>
      </c>
      <c r="C86" s="36">
        <f>SUMIFS(СВЦЭМ!$C$33:$C$776,СВЦЭМ!$A$33:$A$776,$A86,СВЦЭМ!$B$33:$B$776,C$83)+'СЕТ СН'!$H$9+СВЦЭМ!$D$10+'СЕТ СН'!$H$6-'СЕТ СН'!$H$19</f>
        <v>1405.6339575699999</v>
      </c>
      <c r="D86" s="36">
        <f>SUMIFS(СВЦЭМ!$C$33:$C$776,СВЦЭМ!$A$33:$A$776,$A86,СВЦЭМ!$B$33:$B$776,D$83)+'СЕТ СН'!$H$9+СВЦЭМ!$D$10+'СЕТ СН'!$H$6-'СЕТ СН'!$H$19</f>
        <v>1388.89054846</v>
      </c>
      <c r="E86" s="36">
        <f>SUMIFS(СВЦЭМ!$C$33:$C$776,СВЦЭМ!$A$33:$A$776,$A86,СВЦЭМ!$B$33:$B$776,E$83)+'СЕТ СН'!$H$9+СВЦЭМ!$D$10+'СЕТ СН'!$H$6-'СЕТ СН'!$H$19</f>
        <v>1386.81643087</v>
      </c>
      <c r="F86" s="36">
        <f>SUMIFS(СВЦЭМ!$C$33:$C$776,СВЦЭМ!$A$33:$A$776,$A86,СВЦЭМ!$B$33:$B$776,F$83)+'СЕТ СН'!$H$9+СВЦЭМ!$D$10+'СЕТ СН'!$H$6-'СЕТ СН'!$H$19</f>
        <v>1385.3590097400001</v>
      </c>
      <c r="G86" s="36">
        <f>SUMIFS(СВЦЭМ!$C$33:$C$776,СВЦЭМ!$A$33:$A$776,$A86,СВЦЭМ!$B$33:$B$776,G$83)+'СЕТ СН'!$H$9+СВЦЭМ!$D$10+'СЕТ СН'!$H$6-'СЕТ СН'!$H$19</f>
        <v>1391.27288337</v>
      </c>
      <c r="H86" s="36">
        <f>SUMIFS(СВЦЭМ!$C$33:$C$776,СВЦЭМ!$A$33:$A$776,$A86,СВЦЭМ!$B$33:$B$776,H$83)+'СЕТ СН'!$H$9+СВЦЭМ!$D$10+'СЕТ СН'!$H$6-'СЕТ СН'!$H$19</f>
        <v>1374.4836064000001</v>
      </c>
      <c r="I86" s="36">
        <f>SUMIFS(СВЦЭМ!$C$33:$C$776,СВЦЭМ!$A$33:$A$776,$A86,СВЦЭМ!$B$33:$B$776,I$83)+'СЕТ СН'!$H$9+СВЦЭМ!$D$10+'СЕТ СН'!$H$6-'СЕТ СН'!$H$19</f>
        <v>1303.6195083900002</v>
      </c>
      <c r="J86" s="36">
        <f>SUMIFS(СВЦЭМ!$C$33:$C$776,СВЦЭМ!$A$33:$A$776,$A86,СВЦЭМ!$B$33:$B$776,J$83)+'СЕТ СН'!$H$9+СВЦЭМ!$D$10+'СЕТ СН'!$H$6-'СЕТ СН'!$H$19</f>
        <v>1285.9121185399999</v>
      </c>
      <c r="K86" s="36">
        <f>SUMIFS(СВЦЭМ!$C$33:$C$776,СВЦЭМ!$A$33:$A$776,$A86,СВЦЭМ!$B$33:$B$776,K$83)+'СЕТ СН'!$H$9+СВЦЭМ!$D$10+'СЕТ СН'!$H$6-'СЕТ СН'!$H$19</f>
        <v>1319.45687559</v>
      </c>
      <c r="L86" s="36">
        <f>SUMIFS(СВЦЭМ!$C$33:$C$776,СВЦЭМ!$A$33:$A$776,$A86,СВЦЭМ!$B$33:$B$776,L$83)+'СЕТ СН'!$H$9+СВЦЭМ!$D$10+'СЕТ СН'!$H$6-'СЕТ СН'!$H$19</f>
        <v>1307.0509286900001</v>
      </c>
      <c r="M86" s="36">
        <f>SUMIFS(СВЦЭМ!$C$33:$C$776,СВЦЭМ!$A$33:$A$776,$A86,СВЦЭМ!$B$33:$B$776,M$83)+'СЕТ СН'!$H$9+СВЦЭМ!$D$10+'СЕТ СН'!$H$6-'СЕТ СН'!$H$19</f>
        <v>1322.8778614600001</v>
      </c>
      <c r="N86" s="36">
        <f>SUMIFS(СВЦЭМ!$C$33:$C$776,СВЦЭМ!$A$33:$A$776,$A86,СВЦЭМ!$B$33:$B$776,N$83)+'СЕТ СН'!$H$9+СВЦЭМ!$D$10+'СЕТ СН'!$H$6-'СЕТ СН'!$H$19</f>
        <v>1330.0245146699999</v>
      </c>
      <c r="O86" s="36">
        <f>SUMIFS(СВЦЭМ!$C$33:$C$776,СВЦЭМ!$A$33:$A$776,$A86,СВЦЭМ!$B$33:$B$776,O$83)+'СЕТ СН'!$H$9+СВЦЭМ!$D$10+'СЕТ СН'!$H$6-'СЕТ СН'!$H$19</f>
        <v>1329.7015755</v>
      </c>
      <c r="P86" s="36">
        <f>SUMIFS(СВЦЭМ!$C$33:$C$776,СВЦЭМ!$A$33:$A$776,$A86,СВЦЭМ!$B$33:$B$776,P$83)+'СЕТ СН'!$H$9+СВЦЭМ!$D$10+'СЕТ СН'!$H$6-'СЕТ СН'!$H$19</f>
        <v>1335.25614036</v>
      </c>
      <c r="Q86" s="36">
        <f>SUMIFS(СВЦЭМ!$C$33:$C$776,СВЦЭМ!$A$33:$A$776,$A86,СВЦЭМ!$B$33:$B$776,Q$83)+'СЕТ СН'!$H$9+СВЦЭМ!$D$10+'СЕТ СН'!$H$6-'СЕТ СН'!$H$19</f>
        <v>1332.31754088</v>
      </c>
      <c r="R86" s="36">
        <f>SUMIFS(СВЦЭМ!$C$33:$C$776,СВЦЭМ!$A$33:$A$776,$A86,СВЦЭМ!$B$33:$B$776,R$83)+'СЕТ СН'!$H$9+СВЦЭМ!$D$10+'СЕТ СН'!$H$6-'СЕТ СН'!$H$19</f>
        <v>1326.8391877899999</v>
      </c>
      <c r="S86" s="36">
        <f>SUMIFS(СВЦЭМ!$C$33:$C$776,СВЦЭМ!$A$33:$A$776,$A86,СВЦЭМ!$B$33:$B$776,S$83)+'СЕТ СН'!$H$9+СВЦЭМ!$D$10+'СЕТ СН'!$H$6-'СЕТ СН'!$H$19</f>
        <v>1327.54175207</v>
      </c>
      <c r="T86" s="36">
        <f>SUMIFS(СВЦЭМ!$C$33:$C$776,СВЦЭМ!$A$33:$A$776,$A86,СВЦЭМ!$B$33:$B$776,T$83)+'СЕТ СН'!$H$9+СВЦЭМ!$D$10+'СЕТ СН'!$H$6-'СЕТ СН'!$H$19</f>
        <v>1286.69559961</v>
      </c>
      <c r="U86" s="36">
        <f>SUMIFS(СВЦЭМ!$C$33:$C$776,СВЦЭМ!$A$33:$A$776,$A86,СВЦЭМ!$B$33:$B$776,U$83)+'СЕТ СН'!$H$9+СВЦЭМ!$D$10+'СЕТ СН'!$H$6-'СЕТ СН'!$H$19</f>
        <v>1268.4062935000002</v>
      </c>
      <c r="V86" s="36">
        <f>SUMIFS(СВЦЭМ!$C$33:$C$776,СВЦЭМ!$A$33:$A$776,$A86,СВЦЭМ!$B$33:$B$776,V$83)+'СЕТ СН'!$H$9+СВЦЭМ!$D$10+'СЕТ СН'!$H$6-'СЕТ СН'!$H$19</f>
        <v>1268.86126745</v>
      </c>
      <c r="W86" s="36">
        <f>SUMIFS(СВЦЭМ!$C$33:$C$776,СВЦЭМ!$A$33:$A$776,$A86,СВЦЭМ!$B$33:$B$776,W$83)+'СЕТ СН'!$H$9+СВЦЭМ!$D$10+'СЕТ СН'!$H$6-'СЕТ СН'!$H$19</f>
        <v>1262.89145626</v>
      </c>
      <c r="X86" s="36">
        <f>SUMIFS(СВЦЭМ!$C$33:$C$776,СВЦЭМ!$A$33:$A$776,$A86,СВЦЭМ!$B$33:$B$776,X$83)+'СЕТ СН'!$H$9+СВЦЭМ!$D$10+'СЕТ СН'!$H$6-'СЕТ СН'!$H$19</f>
        <v>1320.2848643500001</v>
      </c>
      <c r="Y86" s="36">
        <f>SUMIFS(СВЦЭМ!$C$33:$C$776,СВЦЭМ!$A$33:$A$776,$A86,СВЦЭМ!$B$33:$B$776,Y$83)+'СЕТ СН'!$H$9+СВЦЭМ!$D$10+'СЕТ СН'!$H$6-'СЕТ СН'!$H$19</f>
        <v>1323.0125694600001</v>
      </c>
    </row>
    <row r="87" spans="1:25" ht="15.75" x14ac:dyDescent="0.2">
      <c r="A87" s="35">
        <f t="shared" si="2"/>
        <v>44078</v>
      </c>
      <c r="B87" s="36">
        <f>SUMIFS(СВЦЭМ!$C$33:$C$776,СВЦЭМ!$A$33:$A$776,$A87,СВЦЭМ!$B$33:$B$776,B$83)+'СЕТ СН'!$H$9+СВЦЭМ!$D$10+'СЕТ СН'!$H$6-'СЕТ СН'!$H$19</f>
        <v>1405.9590584800001</v>
      </c>
      <c r="C87" s="36">
        <f>SUMIFS(СВЦЭМ!$C$33:$C$776,СВЦЭМ!$A$33:$A$776,$A87,СВЦЭМ!$B$33:$B$776,C$83)+'СЕТ СН'!$H$9+СВЦЭМ!$D$10+'СЕТ СН'!$H$6-'СЕТ СН'!$H$19</f>
        <v>1409.1255107000002</v>
      </c>
      <c r="D87" s="36">
        <f>SUMIFS(СВЦЭМ!$C$33:$C$776,СВЦЭМ!$A$33:$A$776,$A87,СВЦЭМ!$B$33:$B$776,D$83)+'СЕТ СН'!$H$9+СВЦЭМ!$D$10+'СЕТ СН'!$H$6-'СЕТ СН'!$H$19</f>
        <v>1384.3579186500001</v>
      </c>
      <c r="E87" s="36">
        <f>SUMIFS(СВЦЭМ!$C$33:$C$776,СВЦЭМ!$A$33:$A$776,$A87,СВЦЭМ!$B$33:$B$776,E$83)+'СЕТ СН'!$H$9+СВЦЭМ!$D$10+'СЕТ СН'!$H$6-'СЕТ СН'!$H$19</f>
        <v>1382.2461203500002</v>
      </c>
      <c r="F87" s="36">
        <f>SUMIFS(СВЦЭМ!$C$33:$C$776,СВЦЭМ!$A$33:$A$776,$A87,СВЦЭМ!$B$33:$B$776,F$83)+'СЕТ СН'!$H$9+СВЦЭМ!$D$10+'СЕТ СН'!$H$6-'СЕТ СН'!$H$19</f>
        <v>1385.8859123900002</v>
      </c>
      <c r="G87" s="36">
        <f>SUMIFS(СВЦЭМ!$C$33:$C$776,СВЦЭМ!$A$33:$A$776,$A87,СВЦЭМ!$B$33:$B$776,G$83)+'СЕТ СН'!$H$9+СВЦЭМ!$D$10+'СЕТ СН'!$H$6-'СЕТ СН'!$H$19</f>
        <v>1387.73664274</v>
      </c>
      <c r="H87" s="36">
        <f>SUMIFS(СВЦЭМ!$C$33:$C$776,СВЦЭМ!$A$33:$A$776,$A87,СВЦЭМ!$B$33:$B$776,H$83)+'СЕТ СН'!$H$9+СВЦЭМ!$D$10+'СЕТ СН'!$H$6-'СЕТ СН'!$H$19</f>
        <v>1373.60800167</v>
      </c>
      <c r="I87" s="36">
        <f>SUMIFS(СВЦЭМ!$C$33:$C$776,СВЦЭМ!$A$33:$A$776,$A87,СВЦЭМ!$B$33:$B$776,I$83)+'СЕТ СН'!$H$9+СВЦЭМ!$D$10+'СЕТ СН'!$H$6-'СЕТ СН'!$H$19</f>
        <v>1332.01851769</v>
      </c>
      <c r="J87" s="36">
        <f>SUMIFS(СВЦЭМ!$C$33:$C$776,СВЦЭМ!$A$33:$A$776,$A87,СВЦЭМ!$B$33:$B$776,J$83)+'СЕТ СН'!$H$9+СВЦЭМ!$D$10+'СЕТ СН'!$H$6-'СЕТ СН'!$H$19</f>
        <v>1321.90323911</v>
      </c>
      <c r="K87" s="36">
        <f>SUMIFS(СВЦЭМ!$C$33:$C$776,СВЦЭМ!$A$33:$A$776,$A87,СВЦЭМ!$B$33:$B$776,K$83)+'СЕТ СН'!$H$9+СВЦЭМ!$D$10+'СЕТ СН'!$H$6-'СЕТ СН'!$H$19</f>
        <v>1283.70380075</v>
      </c>
      <c r="L87" s="36">
        <f>SUMIFS(СВЦЭМ!$C$33:$C$776,СВЦЭМ!$A$33:$A$776,$A87,СВЦЭМ!$B$33:$B$776,L$83)+'СЕТ СН'!$H$9+СВЦЭМ!$D$10+'СЕТ СН'!$H$6-'СЕТ СН'!$H$19</f>
        <v>1277.6055309200001</v>
      </c>
      <c r="M87" s="36">
        <f>SUMIFS(СВЦЭМ!$C$33:$C$776,СВЦЭМ!$A$33:$A$776,$A87,СВЦЭМ!$B$33:$B$776,M$83)+'СЕТ СН'!$H$9+СВЦЭМ!$D$10+'СЕТ СН'!$H$6-'СЕТ СН'!$H$19</f>
        <v>1272.2820445500001</v>
      </c>
      <c r="N87" s="36">
        <f>SUMIFS(СВЦЭМ!$C$33:$C$776,СВЦЭМ!$A$33:$A$776,$A87,СВЦЭМ!$B$33:$B$776,N$83)+'СЕТ СН'!$H$9+СВЦЭМ!$D$10+'СЕТ СН'!$H$6-'СЕТ СН'!$H$19</f>
        <v>1292.60043855</v>
      </c>
      <c r="O87" s="36">
        <f>SUMIFS(СВЦЭМ!$C$33:$C$776,СВЦЭМ!$A$33:$A$776,$A87,СВЦЭМ!$B$33:$B$776,O$83)+'СЕТ СН'!$H$9+СВЦЭМ!$D$10+'СЕТ СН'!$H$6-'СЕТ СН'!$H$19</f>
        <v>1315.53753901</v>
      </c>
      <c r="P87" s="36">
        <f>SUMIFS(СВЦЭМ!$C$33:$C$776,СВЦЭМ!$A$33:$A$776,$A87,СВЦЭМ!$B$33:$B$776,P$83)+'СЕТ СН'!$H$9+СВЦЭМ!$D$10+'СЕТ СН'!$H$6-'СЕТ СН'!$H$19</f>
        <v>1317.13055704</v>
      </c>
      <c r="Q87" s="36">
        <f>SUMIFS(СВЦЭМ!$C$33:$C$776,СВЦЭМ!$A$33:$A$776,$A87,СВЦЭМ!$B$33:$B$776,Q$83)+'СЕТ СН'!$H$9+СВЦЭМ!$D$10+'СЕТ СН'!$H$6-'СЕТ СН'!$H$19</f>
        <v>1302.1131657800001</v>
      </c>
      <c r="R87" s="36">
        <f>SUMIFS(СВЦЭМ!$C$33:$C$776,СВЦЭМ!$A$33:$A$776,$A87,СВЦЭМ!$B$33:$B$776,R$83)+'СЕТ СН'!$H$9+СВЦЭМ!$D$10+'СЕТ СН'!$H$6-'СЕТ СН'!$H$19</f>
        <v>1311.3255308799999</v>
      </c>
      <c r="S87" s="36">
        <f>SUMIFS(СВЦЭМ!$C$33:$C$776,СВЦЭМ!$A$33:$A$776,$A87,СВЦЭМ!$B$33:$B$776,S$83)+'СЕТ СН'!$H$9+СВЦЭМ!$D$10+'СЕТ СН'!$H$6-'СЕТ СН'!$H$19</f>
        <v>1324.6205631500002</v>
      </c>
      <c r="T87" s="36">
        <f>SUMIFS(СВЦЭМ!$C$33:$C$776,СВЦЭМ!$A$33:$A$776,$A87,СВЦЭМ!$B$33:$B$776,T$83)+'СЕТ СН'!$H$9+СВЦЭМ!$D$10+'СЕТ СН'!$H$6-'СЕТ СН'!$H$19</f>
        <v>1312.74276091</v>
      </c>
      <c r="U87" s="36">
        <f>SUMIFS(СВЦЭМ!$C$33:$C$776,СВЦЭМ!$A$33:$A$776,$A87,СВЦЭМ!$B$33:$B$776,U$83)+'СЕТ СН'!$H$9+СВЦЭМ!$D$10+'СЕТ СН'!$H$6-'СЕТ СН'!$H$19</f>
        <v>1289.9543939700002</v>
      </c>
      <c r="V87" s="36">
        <f>SUMIFS(СВЦЭМ!$C$33:$C$776,СВЦЭМ!$A$33:$A$776,$A87,СВЦЭМ!$B$33:$B$776,V$83)+'СЕТ СН'!$H$9+СВЦЭМ!$D$10+'СЕТ СН'!$H$6-'СЕТ СН'!$H$19</f>
        <v>1295.8074974000001</v>
      </c>
      <c r="W87" s="36">
        <f>SUMIFS(СВЦЭМ!$C$33:$C$776,СВЦЭМ!$A$33:$A$776,$A87,СВЦЭМ!$B$33:$B$776,W$83)+'СЕТ СН'!$H$9+СВЦЭМ!$D$10+'СЕТ СН'!$H$6-'СЕТ СН'!$H$19</f>
        <v>1305.30714145</v>
      </c>
      <c r="X87" s="36">
        <f>SUMIFS(СВЦЭМ!$C$33:$C$776,СВЦЭМ!$A$33:$A$776,$A87,СВЦЭМ!$B$33:$B$776,X$83)+'СЕТ СН'!$H$9+СВЦЭМ!$D$10+'СЕТ СН'!$H$6-'СЕТ СН'!$H$19</f>
        <v>1319.07707271</v>
      </c>
      <c r="Y87" s="36">
        <f>SUMIFS(СВЦЭМ!$C$33:$C$776,СВЦЭМ!$A$33:$A$776,$A87,СВЦЭМ!$B$33:$B$776,Y$83)+'СЕТ СН'!$H$9+СВЦЭМ!$D$10+'СЕТ СН'!$H$6-'СЕТ СН'!$H$19</f>
        <v>1344.64014793</v>
      </c>
    </row>
    <row r="88" spans="1:25" ht="15.75" x14ac:dyDescent="0.2">
      <c r="A88" s="35">
        <f t="shared" si="2"/>
        <v>44079</v>
      </c>
      <c r="B88" s="36">
        <f>SUMIFS(СВЦЭМ!$C$33:$C$776,СВЦЭМ!$A$33:$A$776,$A88,СВЦЭМ!$B$33:$B$776,B$83)+'СЕТ СН'!$H$9+СВЦЭМ!$D$10+'СЕТ СН'!$H$6-'СЕТ СН'!$H$19</f>
        <v>1365.6118436300001</v>
      </c>
      <c r="C88" s="36">
        <f>SUMIFS(СВЦЭМ!$C$33:$C$776,СВЦЭМ!$A$33:$A$776,$A88,СВЦЭМ!$B$33:$B$776,C$83)+'СЕТ СН'!$H$9+СВЦЭМ!$D$10+'СЕТ СН'!$H$6-'СЕТ СН'!$H$19</f>
        <v>1401.97527625</v>
      </c>
      <c r="D88" s="36">
        <f>SUMIFS(СВЦЭМ!$C$33:$C$776,СВЦЭМ!$A$33:$A$776,$A88,СВЦЭМ!$B$33:$B$776,D$83)+'СЕТ СН'!$H$9+СВЦЭМ!$D$10+'СЕТ СН'!$H$6-'СЕТ СН'!$H$19</f>
        <v>1397.4571373900001</v>
      </c>
      <c r="E88" s="36">
        <f>SUMIFS(СВЦЭМ!$C$33:$C$776,СВЦЭМ!$A$33:$A$776,$A88,СВЦЭМ!$B$33:$B$776,E$83)+'СЕТ СН'!$H$9+СВЦЭМ!$D$10+'СЕТ СН'!$H$6-'СЕТ СН'!$H$19</f>
        <v>1409.8966643200001</v>
      </c>
      <c r="F88" s="36">
        <f>SUMIFS(СВЦЭМ!$C$33:$C$776,СВЦЭМ!$A$33:$A$776,$A88,СВЦЭМ!$B$33:$B$776,F$83)+'СЕТ СН'!$H$9+СВЦЭМ!$D$10+'СЕТ СН'!$H$6-'СЕТ СН'!$H$19</f>
        <v>1417.0235387800001</v>
      </c>
      <c r="G88" s="36">
        <f>SUMIFS(СВЦЭМ!$C$33:$C$776,СВЦЭМ!$A$33:$A$776,$A88,СВЦЭМ!$B$33:$B$776,G$83)+'СЕТ СН'!$H$9+СВЦЭМ!$D$10+'СЕТ СН'!$H$6-'СЕТ СН'!$H$19</f>
        <v>1409.06199784</v>
      </c>
      <c r="H88" s="36">
        <f>SUMIFS(СВЦЭМ!$C$33:$C$776,СВЦЭМ!$A$33:$A$776,$A88,СВЦЭМ!$B$33:$B$776,H$83)+'СЕТ СН'!$H$9+СВЦЭМ!$D$10+'СЕТ СН'!$H$6-'СЕТ СН'!$H$19</f>
        <v>1401.2364289100001</v>
      </c>
      <c r="I88" s="36">
        <f>SUMIFS(СВЦЭМ!$C$33:$C$776,СВЦЭМ!$A$33:$A$776,$A88,СВЦЭМ!$B$33:$B$776,I$83)+'СЕТ СН'!$H$9+СВЦЭМ!$D$10+'СЕТ СН'!$H$6-'СЕТ СН'!$H$19</f>
        <v>1343.6898647200001</v>
      </c>
      <c r="J88" s="36">
        <f>SUMIFS(СВЦЭМ!$C$33:$C$776,СВЦЭМ!$A$33:$A$776,$A88,СВЦЭМ!$B$33:$B$776,J$83)+'СЕТ СН'!$H$9+СВЦЭМ!$D$10+'СЕТ СН'!$H$6-'СЕТ СН'!$H$19</f>
        <v>1334.5468571599999</v>
      </c>
      <c r="K88" s="36">
        <f>SUMIFS(СВЦЭМ!$C$33:$C$776,СВЦЭМ!$A$33:$A$776,$A88,СВЦЭМ!$B$33:$B$776,K$83)+'СЕТ СН'!$H$9+СВЦЭМ!$D$10+'СЕТ СН'!$H$6-'СЕТ СН'!$H$19</f>
        <v>1303.51969867</v>
      </c>
      <c r="L88" s="36">
        <f>SUMIFS(СВЦЭМ!$C$33:$C$776,СВЦЭМ!$A$33:$A$776,$A88,СВЦЭМ!$B$33:$B$776,L$83)+'СЕТ СН'!$H$9+СВЦЭМ!$D$10+'СЕТ СН'!$H$6-'СЕТ СН'!$H$19</f>
        <v>1277.7826114300001</v>
      </c>
      <c r="M88" s="36">
        <f>SUMIFS(СВЦЭМ!$C$33:$C$776,СВЦЭМ!$A$33:$A$776,$A88,СВЦЭМ!$B$33:$B$776,M$83)+'СЕТ СН'!$H$9+СВЦЭМ!$D$10+'СЕТ СН'!$H$6-'СЕТ СН'!$H$19</f>
        <v>1264.29801303</v>
      </c>
      <c r="N88" s="36">
        <f>SUMIFS(СВЦЭМ!$C$33:$C$776,СВЦЭМ!$A$33:$A$776,$A88,СВЦЭМ!$B$33:$B$776,N$83)+'СЕТ СН'!$H$9+СВЦЭМ!$D$10+'СЕТ СН'!$H$6-'СЕТ СН'!$H$19</f>
        <v>1273.35566623</v>
      </c>
      <c r="O88" s="36">
        <f>SUMIFS(СВЦЭМ!$C$33:$C$776,СВЦЭМ!$A$33:$A$776,$A88,СВЦЭМ!$B$33:$B$776,O$83)+'СЕТ СН'!$H$9+СВЦЭМ!$D$10+'СЕТ СН'!$H$6-'СЕТ СН'!$H$19</f>
        <v>1272.3640335800001</v>
      </c>
      <c r="P88" s="36">
        <f>SUMIFS(СВЦЭМ!$C$33:$C$776,СВЦЭМ!$A$33:$A$776,$A88,СВЦЭМ!$B$33:$B$776,P$83)+'СЕТ СН'!$H$9+СВЦЭМ!$D$10+'СЕТ СН'!$H$6-'СЕТ СН'!$H$19</f>
        <v>1267.9868045799999</v>
      </c>
      <c r="Q88" s="36">
        <f>SUMIFS(СВЦЭМ!$C$33:$C$776,СВЦЭМ!$A$33:$A$776,$A88,СВЦЭМ!$B$33:$B$776,Q$83)+'СЕТ СН'!$H$9+СВЦЭМ!$D$10+'СЕТ СН'!$H$6-'СЕТ СН'!$H$19</f>
        <v>1252.6447997</v>
      </c>
      <c r="R88" s="36">
        <f>SUMIFS(СВЦЭМ!$C$33:$C$776,СВЦЭМ!$A$33:$A$776,$A88,СВЦЭМ!$B$33:$B$776,R$83)+'СЕТ СН'!$H$9+СВЦЭМ!$D$10+'СЕТ СН'!$H$6-'СЕТ СН'!$H$19</f>
        <v>1271.9175970599999</v>
      </c>
      <c r="S88" s="36">
        <f>SUMIFS(СВЦЭМ!$C$33:$C$776,СВЦЭМ!$A$33:$A$776,$A88,СВЦЭМ!$B$33:$B$776,S$83)+'СЕТ СН'!$H$9+СВЦЭМ!$D$10+'СЕТ СН'!$H$6-'СЕТ СН'!$H$19</f>
        <v>1281.60689213</v>
      </c>
      <c r="T88" s="36">
        <f>SUMIFS(СВЦЭМ!$C$33:$C$776,СВЦЭМ!$A$33:$A$776,$A88,СВЦЭМ!$B$33:$B$776,T$83)+'СЕТ СН'!$H$9+СВЦЭМ!$D$10+'СЕТ СН'!$H$6-'СЕТ СН'!$H$19</f>
        <v>1274.4540081600001</v>
      </c>
      <c r="U88" s="36">
        <f>SUMIFS(СВЦЭМ!$C$33:$C$776,СВЦЭМ!$A$33:$A$776,$A88,СВЦЭМ!$B$33:$B$776,U$83)+'СЕТ СН'!$H$9+СВЦЭМ!$D$10+'СЕТ СН'!$H$6-'СЕТ СН'!$H$19</f>
        <v>1262.7777383100001</v>
      </c>
      <c r="V88" s="36">
        <f>SUMIFS(СВЦЭМ!$C$33:$C$776,СВЦЭМ!$A$33:$A$776,$A88,СВЦЭМ!$B$33:$B$776,V$83)+'СЕТ СН'!$H$9+СВЦЭМ!$D$10+'СЕТ СН'!$H$6-'СЕТ СН'!$H$19</f>
        <v>1266.5353069299999</v>
      </c>
      <c r="W88" s="36">
        <f>SUMIFS(СВЦЭМ!$C$33:$C$776,СВЦЭМ!$A$33:$A$776,$A88,СВЦЭМ!$B$33:$B$776,W$83)+'СЕТ СН'!$H$9+СВЦЭМ!$D$10+'СЕТ СН'!$H$6-'СЕТ СН'!$H$19</f>
        <v>1288.0399118600001</v>
      </c>
      <c r="X88" s="36">
        <f>SUMIFS(СВЦЭМ!$C$33:$C$776,СВЦЭМ!$A$33:$A$776,$A88,СВЦЭМ!$B$33:$B$776,X$83)+'СЕТ СН'!$H$9+СВЦЭМ!$D$10+'СЕТ СН'!$H$6-'СЕТ СН'!$H$19</f>
        <v>1281.70316344</v>
      </c>
      <c r="Y88" s="36">
        <f>SUMIFS(СВЦЭМ!$C$33:$C$776,СВЦЭМ!$A$33:$A$776,$A88,СВЦЭМ!$B$33:$B$776,Y$83)+'СЕТ СН'!$H$9+СВЦЭМ!$D$10+'СЕТ СН'!$H$6-'СЕТ СН'!$H$19</f>
        <v>1325.1704936199999</v>
      </c>
    </row>
    <row r="89" spans="1:25" ht="15.75" x14ac:dyDescent="0.2">
      <c r="A89" s="35">
        <f t="shared" si="2"/>
        <v>44080</v>
      </c>
      <c r="B89" s="36">
        <f>SUMIFS(СВЦЭМ!$C$33:$C$776,СВЦЭМ!$A$33:$A$776,$A89,СВЦЭМ!$B$33:$B$776,B$83)+'СЕТ СН'!$H$9+СВЦЭМ!$D$10+'СЕТ СН'!$H$6-'СЕТ СН'!$H$19</f>
        <v>1343.0460970500001</v>
      </c>
      <c r="C89" s="36">
        <f>SUMIFS(СВЦЭМ!$C$33:$C$776,СВЦЭМ!$A$33:$A$776,$A89,СВЦЭМ!$B$33:$B$776,C$83)+'СЕТ СН'!$H$9+СВЦЭМ!$D$10+'СЕТ СН'!$H$6-'СЕТ СН'!$H$19</f>
        <v>1372.9068397400001</v>
      </c>
      <c r="D89" s="36">
        <f>SUMIFS(СВЦЭМ!$C$33:$C$776,СВЦЭМ!$A$33:$A$776,$A89,СВЦЭМ!$B$33:$B$776,D$83)+'СЕТ СН'!$H$9+СВЦЭМ!$D$10+'СЕТ СН'!$H$6-'СЕТ СН'!$H$19</f>
        <v>1423.1258309300001</v>
      </c>
      <c r="E89" s="36">
        <f>SUMIFS(СВЦЭМ!$C$33:$C$776,СВЦЭМ!$A$33:$A$776,$A89,СВЦЭМ!$B$33:$B$776,E$83)+'СЕТ СН'!$H$9+СВЦЭМ!$D$10+'СЕТ СН'!$H$6-'СЕТ СН'!$H$19</f>
        <v>1472.3917151699998</v>
      </c>
      <c r="F89" s="36">
        <f>SUMIFS(СВЦЭМ!$C$33:$C$776,СВЦЭМ!$A$33:$A$776,$A89,СВЦЭМ!$B$33:$B$776,F$83)+'СЕТ СН'!$H$9+СВЦЭМ!$D$10+'СЕТ СН'!$H$6-'СЕТ СН'!$H$19</f>
        <v>1456.1415900100001</v>
      </c>
      <c r="G89" s="36">
        <f>SUMIFS(СВЦЭМ!$C$33:$C$776,СВЦЭМ!$A$33:$A$776,$A89,СВЦЭМ!$B$33:$B$776,G$83)+'СЕТ СН'!$H$9+СВЦЭМ!$D$10+'СЕТ СН'!$H$6-'СЕТ СН'!$H$19</f>
        <v>1463.6620282200001</v>
      </c>
      <c r="H89" s="36">
        <f>SUMIFS(СВЦЭМ!$C$33:$C$776,СВЦЭМ!$A$33:$A$776,$A89,СВЦЭМ!$B$33:$B$776,H$83)+'СЕТ СН'!$H$9+СВЦЭМ!$D$10+'СЕТ СН'!$H$6-'СЕТ СН'!$H$19</f>
        <v>1458.7716392500001</v>
      </c>
      <c r="I89" s="36">
        <f>SUMIFS(СВЦЭМ!$C$33:$C$776,СВЦЭМ!$A$33:$A$776,$A89,СВЦЭМ!$B$33:$B$776,I$83)+'СЕТ СН'!$H$9+СВЦЭМ!$D$10+'СЕТ СН'!$H$6-'СЕТ СН'!$H$19</f>
        <v>1353.1211773800001</v>
      </c>
      <c r="J89" s="36">
        <f>SUMIFS(СВЦЭМ!$C$33:$C$776,СВЦЭМ!$A$33:$A$776,$A89,СВЦЭМ!$B$33:$B$776,J$83)+'СЕТ СН'!$H$9+СВЦЭМ!$D$10+'СЕТ СН'!$H$6-'СЕТ СН'!$H$19</f>
        <v>1259.08534212</v>
      </c>
      <c r="K89" s="36">
        <f>SUMIFS(СВЦЭМ!$C$33:$C$776,СВЦЭМ!$A$33:$A$776,$A89,СВЦЭМ!$B$33:$B$776,K$83)+'СЕТ СН'!$H$9+СВЦЭМ!$D$10+'СЕТ СН'!$H$6-'СЕТ СН'!$H$19</f>
        <v>1156.67699096</v>
      </c>
      <c r="L89" s="36">
        <f>SUMIFS(СВЦЭМ!$C$33:$C$776,СВЦЭМ!$A$33:$A$776,$A89,СВЦЭМ!$B$33:$B$776,L$83)+'СЕТ СН'!$H$9+СВЦЭМ!$D$10+'СЕТ СН'!$H$6-'СЕТ СН'!$H$19</f>
        <v>1168.9246493000001</v>
      </c>
      <c r="M89" s="36">
        <f>SUMIFS(СВЦЭМ!$C$33:$C$776,СВЦЭМ!$A$33:$A$776,$A89,СВЦЭМ!$B$33:$B$776,M$83)+'СЕТ СН'!$H$9+СВЦЭМ!$D$10+'СЕТ СН'!$H$6-'СЕТ СН'!$H$19</f>
        <v>1163.9076240100001</v>
      </c>
      <c r="N89" s="36">
        <f>SUMIFS(СВЦЭМ!$C$33:$C$776,СВЦЭМ!$A$33:$A$776,$A89,СВЦЭМ!$B$33:$B$776,N$83)+'СЕТ СН'!$H$9+СВЦЭМ!$D$10+'СЕТ СН'!$H$6-'СЕТ СН'!$H$19</f>
        <v>1158.8393767299999</v>
      </c>
      <c r="O89" s="36">
        <f>SUMIFS(СВЦЭМ!$C$33:$C$776,СВЦЭМ!$A$33:$A$776,$A89,СВЦЭМ!$B$33:$B$776,O$83)+'СЕТ СН'!$H$9+СВЦЭМ!$D$10+'СЕТ СН'!$H$6-'СЕТ СН'!$H$19</f>
        <v>1153.7723188300001</v>
      </c>
      <c r="P89" s="36">
        <f>SUMIFS(СВЦЭМ!$C$33:$C$776,СВЦЭМ!$A$33:$A$776,$A89,СВЦЭМ!$B$33:$B$776,P$83)+'СЕТ СН'!$H$9+СВЦЭМ!$D$10+'СЕТ СН'!$H$6-'СЕТ СН'!$H$19</f>
        <v>1149.21321973</v>
      </c>
      <c r="Q89" s="36">
        <f>SUMIFS(СВЦЭМ!$C$33:$C$776,СВЦЭМ!$A$33:$A$776,$A89,СВЦЭМ!$B$33:$B$776,Q$83)+'СЕТ СН'!$H$9+СВЦЭМ!$D$10+'СЕТ СН'!$H$6-'СЕТ СН'!$H$19</f>
        <v>1148.08484228</v>
      </c>
      <c r="R89" s="36">
        <f>SUMIFS(СВЦЭМ!$C$33:$C$776,СВЦЭМ!$A$33:$A$776,$A89,СВЦЭМ!$B$33:$B$776,R$83)+'СЕТ СН'!$H$9+СВЦЭМ!$D$10+'СЕТ СН'!$H$6-'СЕТ СН'!$H$19</f>
        <v>1140.3055489799999</v>
      </c>
      <c r="S89" s="36">
        <f>SUMIFS(СВЦЭМ!$C$33:$C$776,СВЦЭМ!$A$33:$A$776,$A89,СВЦЭМ!$B$33:$B$776,S$83)+'СЕТ СН'!$H$9+СВЦЭМ!$D$10+'СЕТ СН'!$H$6-'СЕТ СН'!$H$19</f>
        <v>1148.9853497899999</v>
      </c>
      <c r="T89" s="36">
        <f>SUMIFS(СВЦЭМ!$C$33:$C$776,СВЦЭМ!$A$33:$A$776,$A89,СВЦЭМ!$B$33:$B$776,T$83)+'СЕТ СН'!$H$9+СВЦЭМ!$D$10+'СЕТ СН'!$H$6-'СЕТ СН'!$H$19</f>
        <v>1149.6577425800001</v>
      </c>
      <c r="U89" s="36">
        <f>SUMIFS(СВЦЭМ!$C$33:$C$776,СВЦЭМ!$A$33:$A$776,$A89,СВЦЭМ!$B$33:$B$776,U$83)+'СЕТ СН'!$H$9+СВЦЭМ!$D$10+'СЕТ СН'!$H$6-'СЕТ СН'!$H$19</f>
        <v>1137.0792164</v>
      </c>
      <c r="V89" s="36">
        <f>SUMIFS(СВЦЭМ!$C$33:$C$776,СВЦЭМ!$A$33:$A$776,$A89,СВЦЭМ!$B$33:$B$776,V$83)+'СЕТ СН'!$H$9+СВЦЭМ!$D$10+'СЕТ СН'!$H$6-'СЕТ СН'!$H$19</f>
        <v>1141.22242736</v>
      </c>
      <c r="W89" s="36">
        <f>SUMIFS(СВЦЭМ!$C$33:$C$776,СВЦЭМ!$A$33:$A$776,$A89,СВЦЭМ!$B$33:$B$776,W$83)+'СЕТ СН'!$H$9+СВЦЭМ!$D$10+'СЕТ СН'!$H$6-'СЕТ СН'!$H$19</f>
        <v>1134.2015050800001</v>
      </c>
      <c r="X89" s="36">
        <f>SUMIFS(СВЦЭМ!$C$33:$C$776,СВЦЭМ!$A$33:$A$776,$A89,СВЦЭМ!$B$33:$B$776,X$83)+'СЕТ СН'!$H$9+СВЦЭМ!$D$10+'СЕТ СН'!$H$6-'СЕТ СН'!$H$19</f>
        <v>1137.0726059600001</v>
      </c>
      <c r="Y89" s="36">
        <f>SUMIFS(СВЦЭМ!$C$33:$C$776,СВЦЭМ!$A$33:$A$776,$A89,СВЦЭМ!$B$33:$B$776,Y$83)+'СЕТ СН'!$H$9+СВЦЭМ!$D$10+'СЕТ СН'!$H$6-'СЕТ СН'!$H$19</f>
        <v>1173.17475214</v>
      </c>
    </row>
    <row r="90" spans="1:25" ht="15.75" x14ac:dyDescent="0.2">
      <c r="A90" s="35">
        <f t="shared" si="2"/>
        <v>44081</v>
      </c>
      <c r="B90" s="36">
        <f>SUMIFS(СВЦЭМ!$C$33:$C$776,СВЦЭМ!$A$33:$A$776,$A90,СВЦЭМ!$B$33:$B$776,B$83)+'СЕТ СН'!$H$9+СВЦЭМ!$D$10+'СЕТ СН'!$H$6-'СЕТ СН'!$H$19</f>
        <v>1302.59644699</v>
      </c>
      <c r="C90" s="36">
        <f>SUMIFS(СВЦЭМ!$C$33:$C$776,СВЦЭМ!$A$33:$A$776,$A90,СВЦЭМ!$B$33:$B$776,C$83)+'СЕТ СН'!$H$9+СВЦЭМ!$D$10+'СЕТ СН'!$H$6-'СЕТ СН'!$H$19</f>
        <v>1340.0145333099999</v>
      </c>
      <c r="D90" s="36">
        <f>SUMIFS(СВЦЭМ!$C$33:$C$776,СВЦЭМ!$A$33:$A$776,$A90,СВЦЭМ!$B$33:$B$776,D$83)+'СЕТ СН'!$H$9+СВЦЭМ!$D$10+'СЕТ СН'!$H$6-'СЕТ СН'!$H$19</f>
        <v>1354.0090416500002</v>
      </c>
      <c r="E90" s="36">
        <f>SUMIFS(СВЦЭМ!$C$33:$C$776,СВЦЭМ!$A$33:$A$776,$A90,СВЦЭМ!$B$33:$B$776,E$83)+'СЕТ СН'!$H$9+СВЦЭМ!$D$10+'СЕТ СН'!$H$6-'СЕТ СН'!$H$19</f>
        <v>1375.5663608499999</v>
      </c>
      <c r="F90" s="36">
        <f>SUMIFS(СВЦЭМ!$C$33:$C$776,СВЦЭМ!$A$33:$A$776,$A90,СВЦЭМ!$B$33:$B$776,F$83)+'СЕТ СН'!$H$9+СВЦЭМ!$D$10+'СЕТ СН'!$H$6-'СЕТ СН'!$H$19</f>
        <v>1375.1998165300001</v>
      </c>
      <c r="G90" s="36">
        <f>SUMIFS(СВЦЭМ!$C$33:$C$776,СВЦЭМ!$A$33:$A$776,$A90,СВЦЭМ!$B$33:$B$776,G$83)+'СЕТ СН'!$H$9+СВЦЭМ!$D$10+'СЕТ СН'!$H$6-'СЕТ СН'!$H$19</f>
        <v>1364.9043397600001</v>
      </c>
      <c r="H90" s="36">
        <f>SUMIFS(СВЦЭМ!$C$33:$C$776,СВЦЭМ!$A$33:$A$776,$A90,СВЦЭМ!$B$33:$B$776,H$83)+'СЕТ СН'!$H$9+СВЦЭМ!$D$10+'СЕТ СН'!$H$6-'СЕТ СН'!$H$19</f>
        <v>1345.2358279800001</v>
      </c>
      <c r="I90" s="36">
        <f>SUMIFS(СВЦЭМ!$C$33:$C$776,СВЦЭМ!$A$33:$A$776,$A90,СВЦЭМ!$B$33:$B$776,I$83)+'СЕТ СН'!$H$9+СВЦЭМ!$D$10+'СЕТ СН'!$H$6-'СЕТ СН'!$H$19</f>
        <v>1317.9234630999999</v>
      </c>
      <c r="J90" s="36">
        <f>SUMIFS(СВЦЭМ!$C$33:$C$776,СВЦЭМ!$A$33:$A$776,$A90,СВЦЭМ!$B$33:$B$776,J$83)+'СЕТ СН'!$H$9+СВЦЭМ!$D$10+'СЕТ СН'!$H$6-'СЕТ СН'!$H$19</f>
        <v>1281.9451495799999</v>
      </c>
      <c r="K90" s="36">
        <f>SUMIFS(СВЦЭМ!$C$33:$C$776,СВЦЭМ!$A$33:$A$776,$A90,СВЦЭМ!$B$33:$B$776,K$83)+'СЕТ СН'!$H$9+СВЦЭМ!$D$10+'СЕТ СН'!$H$6-'СЕТ СН'!$H$19</f>
        <v>1242.8083552200001</v>
      </c>
      <c r="L90" s="36">
        <f>SUMIFS(СВЦЭМ!$C$33:$C$776,СВЦЭМ!$A$33:$A$776,$A90,СВЦЭМ!$B$33:$B$776,L$83)+'СЕТ СН'!$H$9+СВЦЭМ!$D$10+'СЕТ СН'!$H$6-'СЕТ СН'!$H$19</f>
        <v>1223.6086639700002</v>
      </c>
      <c r="M90" s="36">
        <f>SUMIFS(СВЦЭМ!$C$33:$C$776,СВЦЭМ!$A$33:$A$776,$A90,СВЦЭМ!$B$33:$B$776,M$83)+'СЕТ СН'!$H$9+СВЦЭМ!$D$10+'СЕТ СН'!$H$6-'СЕТ СН'!$H$19</f>
        <v>1194.1297050100002</v>
      </c>
      <c r="N90" s="36">
        <f>SUMIFS(СВЦЭМ!$C$33:$C$776,СВЦЭМ!$A$33:$A$776,$A90,СВЦЭМ!$B$33:$B$776,N$83)+'СЕТ СН'!$H$9+СВЦЭМ!$D$10+'СЕТ СН'!$H$6-'СЕТ СН'!$H$19</f>
        <v>1158.0605916700001</v>
      </c>
      <c r="O90" s="36">
        <f>SUMIFS(СВЦЭМ!$C$33:$C$776,СВЦЭМ!$A$33:$A$776,$A90,СВЦЭМ!$B$33:$B$776,O$83)+'СЕТ СН'!$H$9+СВЦЭМ!$D$10+'СЕТ СН'!$H$6-'СЕТ СН'!$H$19</f>
        <v>1153.0470117499999</v>
      </c>
      <c r="P90" s="36">
        <f>SUMIFS(СВЦЭМ!$C$33:$C$776,СВЦЭМ!$A$33:$A$776,$A90,СВЦЭМ!$B$33:$B$776,P$83)+'СЕТ СН'!$H$9+СВЦЭМ!$D$10+'СЕТ СН'!$H$6-'СЕТ СН'!$H$19</f>
        <v>1149.8954835</v>
      </c>
      <c r="Q90" s="36">
        <f>SUMIFS(СВЦЭМ!$C$33:$C$776,СВЦЭМ!$A$33:$A$776,$A90,СВЦЭМ!$B$33:$B$776,Q$83)+'СЕТ СН'!$H$9+СВЦЭМ!$D$10+'СЕТ СН'!$H$6-'СЕТ СН'!$H$19</f>
        <v>1147.19885034</v>
      </c>
      <c r="R90" s="36">
        <f>SUMIFS(СВЦЭМ!$C$33:$C$776,СВЦЭМ!$A$33:$A$776,$A90,СВЦЭМ!$B$33:$B$776,R$83)+'СЕТ СН'!$H$9+СВЦЭМ!$D$10+'СЕТ СН'!$H$6-'СЕТ СН'!$H$19</f>
        <v>1144.21482135</v>
      </c>
      <c r="S90" s="36">
        <f>SUMIFS(СВЦЭМ!$C$33:$C$776,СВЦЭМ!$A$33:$A$776,$A90,СВЦЭМ!$B$33:$B$776,S$83)+'СЕТ СН'!$H$9+СВЦЭМ!$D$10+'СЕТ СН'!$H$6-'СЕТ СН'!$H$19</f>
        <v>1151.6867519699999</v>
      </c>
      <c r="T90" s="36">
        <f>SUMIFS(СВЦЭМ!$C$33:$C$776,СВЦЭМ!$A$33:$A$776,$A90,СВЦЭМ!$B$33:$B$776,T$83)+'СЕТ СН'!$H$9+СВЦЭМ!$D$10+'СЕТ СН'!$H$6-'СЕТ СН'!$H$19</f>
        <v>1154.85439443</v>
      </c>
      <c r="U90" s="36">
        <f>SUMIFS(СВЦЭМ!$C$33:$C$776,СВЦЭМ!$A$33:$A$776,$A90,СВЦЭМ!$B$33:$B$776,U$83)+'СЕТ СН'!$H$9+СВЦЭМ!$D$10+'СЕТ СН'!$H$6-'СЕТ СН'!$H$19</f>
        <v>1161.80321652</v>
      </c>
      <c r="V90" s="36">
        <f>SUMIFS(СВЦЭМ!$C$33:$C$776,СВЦЭМ!$A$33:$A$776,$A90,СВЦЭМ!$B$33:$B$776,V$83)+'СЕТ СН'!$H$9+СВЦЭМ!$D$10+'СЕТ СН'!$H$6-'СЕТ СН'!$H$19</f>
        <v>1158.8426773400001</v>
      </c>
      <c r="W90" s="36">
        <f>SUMIFS(СВЦЭМ!$C$33:$C$776,СВЦЭМ!$A$33:$A$776,$A90,СВЦЭМ!$B$33:$B$776,W$83)+'СЕТ СН'!$H$9+СВЦЭМ!$D$10+'СЕТ СН'!$H$6-'СЕТ СН'!$H$19</f>
        <v>1163.05779674</v>
      </c>
      <c r="X90" s="36">
        <f>SUMIFS(СВЦЭМ!$C$33:$C$776,СВЦЭМ!$A$33:$A$776,$A90,СВЦЭМ!$B$33:$B$776,X$83)+'СЕТ СН'!$H$9+СВЦЭМ!$D$10+'СЕТ СН'!$H$6-'СЕТ СН'!$H$19</f>
        <v>1152.1540448200001</v>
      </c>
      <c r="Y90" s="36">
        <f>SUMIFS(СВЦЭМ!$C$33:$C$776,СВЦЭМ!$A$33:$A$776,$A90,СВЦЭМ!$B$33:$B$776,Y$83)+'СЕТ СН'!$H$9+СВЦЭМ!$D$10+'СЕТ СН'!$H$6-'СЕТ СН'!$H$19</f>
        <v>1243.4863823800001</v>
      </c>
    </row>
    <row r="91" spans="1:25" ht="15.75" x14ac:dyDescent="0.2">
      <c r="A91" s="35">
        <f t="shared" si="2"/>
        <v>44082</v>
      </c>
      <c r="B91" s="36">
        <f>SUMIFS(СВЦЭМ!$C$33:$C$776,СВЦЭМ!$A$33:$A$776,$A91,СВЦЭМ!$B$33:$B$776,B$83)+'СЕТ СН'!$H$9+СВЦЭМ!$D$10+'СЕТ СН'!$H$6-'СЕТ СН'!$H$19</f>
        <v>1279.3975500500001</v>
      </c>
      <c r="C91" s="36">
        <f>SUMIFS(СВЦЭМ!$C$33:$C$776,СВЦЭМ!$A$33:$A$776,$A91,СВЦЭМ!$B$33:$B$776,C$83)+'СЕТ СН'!$H$9+СВЦЭМ!$D$10+'СЕТ СН'!$H$6-'СЕТ СН'!$H$19</f>
        <v>1326.2583462500002</v>
      </c>
      <c r="D91" s="36">
        <f>SUMIFS(СВЦЭМ!$C$33:$C$776,СВЦЭМ!$A$33:$A$776,$A91,СВЦЭМ!$B$33:$B$776,D$83)+'СЕТ СН'!$H$9+СВЦЭМ!$D$10+'СЕТ СН'!$H$6-'СЕТ СН'!$H$19</f>
        <v>1372.1054152699999</v>
      </c>
      <c r="E91" s="36">
        <f>SUMIFS(СВЦЭМ!$C$33:$C$776,СВЦЭМ!$A$33:$A$776,$A91,СВЦЭМ!$B$33:$B$776,E$83)+'СЕТ СН'!$H$9+СВЦЭМ!$D$10+'СЕТ СН'!$H$6-'СЕТ СН'!$H$19</f>
        <v>1402.3827020700001</v>
      </c>
      <c r="F91" s="36">
        <f>SUMIFS(СВЦЭМ!$C$33:$C$776,СВЦЭМ!$A$33:$A$776,$A91,СВЦЭМ!$B$33:$B$776,F$83)+'СЕТ СН'!$H$9+СВЦЭМ!$D$10+'СЕТ СН'!$H$6-'СЕТ СН'!$H$19</f>
        <v>1370.0020442499999</v>
      </c>
      <c r="G91" s="36">
        <f>SUMIFS(СВЦЭМ!$C$33:$C$776,СВЦЭМ!$A$33:$A$776,$A91,СВЦЭМ!$B$33:$B$776,G$83)+'СЕТ СН'!$H$9+СВЦЭМ!$D$10+'СЕТ СН'!$H$6-'СЕТ СН'!$H$19</f>
        <v>1332.4173637200001</v>
      </c>
      <c r="H91" s="36">
        <f>SUMIFS(СВЦЭМ!$C$33:$C$776,СВЦЭМ!$A$33:$A$776,$A91,СВЦЭМ!$B$33:$B$776,H$83)+'СЕТ СН'!$H$9+СВЦЭМ!$D$10+'СЕТ СН'!$H$6-'СЕТ СН'!$H$19</f>
        <v>1285.33800019</v>
      </c>
      <c r="I91" s="36">
        <f>SUMIFS(СВЦЭМ!$C$33:$C$776,СВЦЭМ!$A$33:$A$776,$A91,СВЦЭМ!$B$33:$B$776,I$83)+'СЕТ СН'!$H$9+СВЦЭМ!$D$10+'СЕТ СН'!$H$6-'СЕТ СН'!$H$19</f>
        <v>1255.60313905</v>
      </c>
      <c r="J91" s="36">
        <f>SUMIFS(СВЦЭМ!$C$33:$C$776,СВЦЭМ!$A$33:$A$776,$A91,СВЦЭМ!$B$33:$B$776,J$83)+'СЕТ СН'!$H$9+СВЦЭМ!$D$10+'СЕТ СН'!$H$6-'СЕТ СН'!$H$19</f>
        <v>1201.3681971599999</v>
      </c>
      <c r="K91" s="36">
        <f>SUMIFS(СВЦЭМ!$C$33:$C$776,СВЦЭМ!$A$33:$A$776,$A91,СВЦЭМ!$B$33:$B$776,K$83)+'СЕТ СН'!$H$9+СВЦЭМ!$D$10+'СЕТ СН'!$H$6-'СЕТ СН'!$H$19</f>
        <v>1200.4190202899999</v>
      </c>
      <c r="L91" s="36">
        <f>SUMIFS(СВЦЭМ!$C$33:$C$776,СВЦЭМ!$A$33:$A$776,$A91,СВЦЭМ!$B$33:$B$776,L$83)+'СЕТ СН'!$H$9+СВЦЭМ!$D$10+'СЕТ СН'!$H$6-'СЕТ СН'!$H$19</f>
        <v>1158.6995714300001</v>
      </c>
      <c r="M91" s="36">
        <f>SUMIFS(СВЦЭМ!$C$33:$C$776,СВЦЭМ!$A$33:$A$776,$A91,СВЦЭМ!$B$33:$B$776,M$83)+'СЕТ СН'!$H$9+СВЦЭМ!$D$10+'СЕТ СН'!$H$6-'СЕТ СН'!$H$19</f>
        <v>1145.71407372</v>
      </c>
      <c r="N91" s="36">
        <f>SUMIFS(СВЦЭМ!$C$33:$C$776,СВЦЭМ!$A$33:$A$776,$A91,СВЦЭМ!$B$33:$B$776,N$83)+'СЕТ СН'!$H$9+СВЦЭМ!$D$10+'СЕТ СН'!$H$6-'СЕТ СН'!$H$19</f>
        <v>1078.07143989</v>
      </c>
      <c r="O91" s="36">
        <f>SUMIFS(СВЦЭМ!$C$33:$C$776,СВЦЭМ!$A$33:$A$776,$A91,СВЦЭМ!$B$33:$B$776,O$83)+'СЕТ СН'!$H$9+СВЦЭМ!$D$10+'СЕТ СН'!$H$6-'СЕТ СН'!$H$19</f>
        <v>1068.7285834300001</v>
      </c>
      <c r="P91" s="36">
        <f>SUMIFS(СВЦЭМ!$C$33:$C$776,СВЦЭМ!$A$33:$A$776,$A91,СВЦЭМ!$B$33:$B$776,P$83)+'СЕТ СН'!$H$9+СВЦЭМ!$D$10+'СЕТ СН'!$H$6-'СЕТ СН'!$H$19</f>
        <v>1068.6394690000002</v>
      </c>
      <c r="Q91" s="36">
        <f>SUMIFS(СВЦЭМ!$C$33:$C$776,СВЦЭМ!$A$33:$A$776,$A91,СВЦЭМ!$B$33:$B$776,Q$83)+'СЕТ СН'!$H$9+СВЦЭМ!$D$10+'СЕТ СН'!$H$6-'СЕТ СН'!$H$19</f>
        <v>1074.1268967000001</v>
      </c>
      <c r="R91" s="36">
        <f>SUMIFS(СВЦЭМ!$C$33:$C$776,СВЦЭМ!$A$33:$A$776,$A91,СВЦЭМ!$B$33:$B$776,R$83)+'СЕТ СН'!$H$9+СВЦЭМ!$D$10+'СЕТ СН'!$H$6-'СЕТ СН'!$H$19</f>
        <v>1056.22446367</v>
      </c>
      <c r="S91" s="36">
        <f>SUMIFS(СВЦЭМ!$C$33:$C$776,СВЦЭМ!$A$33:$A$776,$A91,СВЦЭМ!$B$33:$B$776,S$83)+'СЕТ СН'!$H$9+СВЦЭМ!$D$10+'СЕТ СН'!$H$6-'СЕТ СН'!$H$19</f>
        <v>1073.7973339999999</v>
      </c>
      <c r="T91" s="36">
        <f>SUMIFS(СВЦЭМ!$C$33:$C$776,СВЦЭМ!$A$33:$A$776,$A91,СВЦЭМ!$B$33:$B$776,T$83)+'СЕТ СН'!$H$9+СВЦЭМ!$D$10+'СЕТ СН'!$H$6-'СЕТ СН'!$H$19</f>
        <v>1082.88411178</v>
      </c>
      <c r="U91" s="36">
        <f>SUMIFS(СВЦЭМ!$C$33:$C$776,СВЦЭМ!$A$33:$A$776,$A91,СВЦЭМ!$B$33:$B$776,U$83)+'СЕТ СН'!$H$9+СВЦЭМ!$D$10+'СЕТ СН'!$H$6-'СЕТ СН'!$H$19</f>
        <v>1094.43540579</v>
      </c>
      <c r="V91" s="36">
        <f>SUMIFS(СВЦЭМ!$C$33:$C$776,СВЦЭМ!$A$33:$A$776,$A91,СВЦЭМ!$B$33:$B$776,V$83)+'СЕТ СН'!$H$9+СВЦЭМ!$D$10+'СЕТ СН'!$H$6-'СЕТ СН'!$H$19</f>
        <v>1107.0829778500001</v>
      </c>
      <c r="W91" s="36">
        <f>SUMIFS(СВЦЭМ!$C$33:$C$776,СВЦЭМ!$A$33:$A$776,$A91,СВЦЭМ!$B$33:$B$776,W$83)+'СЕТ СН'!$H$9+СВЦЭМ!$D$10+'СЕТ СН'!$H$6-'СЕТ СН'!$H$19</f>
        <v>1102.7442297</v>
      </c>
      <c r="X91" s="36">
        <f>SUMIFS(СВЦЭМ!$C$33:$C$776,СВЦЭМ!$A$33:$A$776,$A91,СВЦЭМ!$B$33:$B$776,X$83)+'СЕТ СН'!$H$9+СВЦЭМ!$D$10+'СЕТ СН'!$H$6-'СЕТ СН'!$H$19</f>
        <v>1105.22552774</v>
      </c>
      <c r="Y91" s="36">
        <f>SUMIFS(СВЦЭМ!$C$33:$C$776,СВЦЭМ!$A$33:$A$776,$A91,СВЦЭМ!$B$33:$B$776,Y$83)+'СЕТ СН'!$H$9+СВЦЭМ!$D$10+'СЕТ СН'!$H$6-'СЕТ СН'!$H$19</f>
        <v>1200.3368670499999</v>
      </c>
    </row>
    <row r="92" spans="1:25" ht="15.75" x14ac:dyDescent="0.2">
      <c r="A92" s="35">
        <f t="shared" si="2"/>
        <v>44083</v>
      </c>
      <c r="B92" s="36">
        <f>SUMIFS(СВЦЭМ!$C$33:$C$776,СВЦЭМ!$A$33:$A$776,$A92,СВЦЭМ!$B$33:$B$776,B$83)+'СЕТ СН'!$H$9+СВЦЭМ!$D$10+'СЕТ СН'!$H$6-'СЕТ СН'!$H$19</f>
        <v>1283.15454576</v>
      </c>
      <c r="C92" s="36">
        <f>SUMIFS(СВЦЭМ!$C$33:$C$776,СВЦЭМ!$A$33:$A$776,$A92,СВЦЭМ!$B$33:$B$776,C$83)+'СЕТ СН'!$H$9+СВЦЭМ!$D$10+'СЕТ СН'!$H$6-'СЕТ СН'!$H$19</f>
        <v>1318.6912456300001</v>
      </c>
      <c r="D92" s="36">
        <f>SUMIFS(СВЦЭМ!$C$33:$C$776,СВЦЭМ!$A$33:$A$776,$A92,СВЦЭМ!$B$33:$B$776,D$83)+'СЕТ СН'!$H$9+СВЦЭМ!$D$10+'СЕТ СН'!$H$6-'СЕТ СН'!$H$19</f>
        <v>1348.2113532399999</v>
      </c>
      <c r="E92" s="36">
        <f>SUMIFS(СВЦЭМ!$C$33:$C$776,СВЦЭМ!$A$33:$A$776,$A92,СВЦЭМ!$B$33:$B$776,E$83)+'СЕТ СН'!$H$9+СВЦЭМ!$D$10+'СЕТ СН'!$H$6-'СЕТ СН'!$H$19</f>
        <v>1365.64906477</v>
      </c>
      <c r="F92" s="36">
        <f>SUMIFS(СВЦЭМ!$C$33:$C$776,СВЦЭМ!$A$33:$A$776,$A92,СВЦЭМ!$B$33:$B$776,F$83)+'СЕТ СН'!$H$9+СВЦЭМ!$D$10+'СЕТ СН'!$H$6-'СЕТ СН'!$H$19</f>
        <v>1341.3092901499999</v>
      </c>
      <c r="G92" s="36">
        <f>SUMIFS(СВЦЭМ!$C$33:$C$776,СВЦЭМ!$A$33:$A$776,$A92,СВЦЭМ!$B$33:$B$776,G$83)+'СЕТ СН'!$H$9+СВЦЭМ!$D$10+'СЕТ СН'!$H$6-'СЕТ СН'!$H$19</f>
        <v>1329.19351235</v>
      </c>
      <c r="H92" s="36">
        <f>SUMIFS(СВЦЭМ!$C$33:$C$776,СВЦЭМ!$A$33:$A$776,$A92,СВЦЭМ!$B$33:$B$776,H$83)+'СЕТ СН'!$H$9+СВЦЭМ!$D$10+'СЕТ СН'!$H$6-'СЕТ СН'!$H$19</f>
        <v>1304.6552572800001</v>
      </c>
      <c r="I92" s="36">
        <f>SUMIFS(СВЦЭМ!$C$33:$C$776,СВЦЭМ!$A$33:$A$776,$A92,СВЦЭМ!$B$33:$B$776,I$83)+'СЕТ СН'!$H$9+СВЦЭМ!$D$10+'СЕТ СН'!$H$6-'СЕТ СН'!$H$19</f>
        <v>1295.7864191200001</v>
      </c>
      <c r="J92" s="36">
        <f>SUMIFS(СВЦЭМ!$C$33:$C$776,СВЦЭМ!$A$33:$A$776,$A92,СВЦЭМ!$B$33:$B$776,J$83)+'СЕТ СН'!$H$9+СВЦЭМ!$D$10+'СЕТ СН'!$H$6-'СЕТ СН'!$H$19</f>
        <v>1247.6542878400001</v>
      </c>
      <c r="K92" s="36">
        <f>SUMIFS(СВЦЭМ!$C$33:$C$776,СВЦЭМ!$A$33:$A$776,$A92,СВЦЭМ!$B$33:$B$776,K$83)+'СЕТ СН'!$H$9+СВЦЭМ!$D$10+'СЕТ СН'!$H$6-'СЕТ СН'!$H$19</f>
        <v>1237.3425391599999</v>
      </c>
      <c r="L92" s="36">
        <f>SUMIFS(СВЦЭМ!$C$33:$C$776,СВЦЭМ!$A$33:$A$776,$A92,СВЦЭМ!$B$33:$B$776,L$83)+'СЕТ СН'!$H$9+СВЦЭМ!$D$10+'СЕТ СН'!$H$6-'СЕТ СН'!$H$19</f>
        <v>1214.60834447</v>
      </c>
      <c r="M92" s="36">
        <f>SUMIFS(СВЦЭМ!$C$33:$C$776,СВЦЭМ!$A$33:$A$776,$A92,СВЦЭМ!$B$33:$B$776,M$83)+'СЕТ СН'!$H$9+СВЦЭМ!$D$10+'СЕТ СН'!$H$6-'СЕТ СН'!$H$19</f>
        <v>1164.39132496</v>
      </c>
      <c r="N92" s="36">
        <f>SUMIFS(СВЦЭМ!$C$33:$C$776,СВЦЭМ!$A$33:$A$776,$A92,СВЦЭМ!$B$33:$B$776,N$83)+'СЕТ СН'!$H$9+СВЦЭМ!$D$10+'СЕТ СН'!$H$6-'СЕТ СН'!$H$19</f>
        <v>1101.92149767</v>
      </c>
      <c r="O92" s="36">
        <f>SUMIFS(СВЦЭМ!$C$33:$C$776,СВЦЭМ!$A$33:$A$776,$A92,СВЦЭМ!$B$33:$B$776,O$83)+'СЕТ СН'!$H$9+СВЦЭМ!$D$10+'СЕТ СН'!$H$6-'СЕТ СН'!$H$19</f>
        <v>1100.1234895100001</v>
      </c>
      <c r="P92" s="36">
        <f>SUMIFS(СВЦЭМ!$C$33:$C$776,СВЦЭМ!$A$33:$A$776,$A92,СВЦЭМ!$B$33:$B$776,P$83)+'СЕТ СН'!$H$9+СВЦЭМ!$D$10+'СЕТ СН'!$H$6-'СЕТ СН'!$H$19</f>
        <v>1101.91860851</v>
      </c>
      <c r="Q92" s="36">
        <f>SUMIFS(СВЦЭМ!$C$33:$C$776,СВЦЭМ!$A$33:$A$776,$A92,СВЦЭМ!$B$33:$B$776,Q$83)+'СЕТ СН'!$H$9+СВЦЭМ!$D$10+'СЕТ СН'!$H$6-'СЕТ СН'!$H$19</f>
        <v>1107.52531748</v>
      </c>
      <c r="R92" s="36">
        <f>SUMIFS(СВЦЭМ!$C$33:$C$776,СВЦЭМ!$A$33:$A$776,$A92,СВЦЭМ!$B$33:$B$776,R$83)+'СЕТ СН'!$H$9+СВЦЭМ!$D$10+'СЕТ СН'!$H$6-'СЕТ СН'!$H$19</f>
        <v>1097.5506285199999</v>
      </c>
      <c r="S92" s="36">
        <f>SUMIFS(СВЦЭМ!$C$33:$C$776,СВЦЭМ!$A$33:$A$776,$A92,СВЦЭМ!$B$33:$B$776,S$83)+'СЕТ СН'!$H$9+СВЦЭМ!$D$10+'СЕТ СН'!$H$6-'СЕТ СН'!$H$19</f>
        <v>1094.8627642500001</v>
      </c>
      <c r="T92" s="36">
        <f>SUMIFS(СВЦЭМ!$C$33:$C$776,СВЦЭМ!$A$33:$A$776,$A92,СВЦЭМ!$B$33:$B$776,T$83)+'СЕТ СН'!$H$9+СВЦЭМ!$D$10+'СЕТ СН'!$H$6-'СЕТ СН'!$H$19</f>
        <v>1098.09573918</v>
      </c>
      <c r="U92" s="36">
        <f>SUMIFS(СВЦЭМ!$C$33:$C$776,СВЦЭМ!$A$33:$A$776,$A92,СВЦЭМ!$B$33:$B$776,U$83)+'СЕТ СН'!$H$9+СВЦЭМ!$D$10+'СЕТ СН'!$H$6-'СЕТ СН'!$H$19</f>
        <v>1113.0300277900001</v>
      </c>
      <c r="V92" s="36">
        <f>SUMIFS(СВЦЭМ!$C$33:$C$776,СВЦЭМ!$A$33:$A$776,$A92,СВЦЭМ!$B$33:$B$776,V$83)+'СЕТ СН'!$H$9+СВЦЭМ!$D$10+'СЕТ СН'!$H$6-'СЕТ СН'!$H$19</f>
        <v>1110.4083423900001</v>
      </c>
      <c r="W92" s="36">
        <f>SUMIFS(СВЦЭМ!$C$33:$C$776,СВЦЭМ!$A$33:$A$776,$A92,СВЦЭМ!$B$33:$B$776,W$83)+'СЕТ СН'!$H$9+СВЦЭМ!$D$10+'СЕТ СН'!$H$6-'СЕТ СН'!$H$19</f>
        <v>1102.8690472100002</v>
      </c>
      <c r="X92" s="36">
        <f>SUMIFS(СВЦЭМ!$C$33:$C$776,СВЦЭМ!$A$33:$A$776,$A92,СВЦЭМ!$B$33:$B$776,X$83)+'СЕТ СН'!$H$9+СВЦЭМ!$D$10+'СЕТ СН'!$H$6-'СЕТ СН'!$H$19</f>
        <v>1119.6873842</v>
      </c>
      <c r="Y92" s="36">
        <f>SUMIFS(СВЦЭМ!$C$33:$C$776,СВЦЭМ!$A$33:$A$776,$A92,СВЦЭМ!$B$33:$B$776,Y$83)+'СЕТ СН'!$H$9+СВЦЭМ!$D$10+'СЕТ СН'!$H$6-'СЕТ СН'!$H$19</f>
        <v>1221.14517374</v>
      </c>
    </row>
    <row r="93" spans="1:25" ht="15.75" x14ac:dyDescent="0.2">
      <c r="A93" s="35">
        <f t="shared" si="2"/>
        <v>44084</v>
      </c>
      <c r="B93" s="36">
        <f>SUMIFS(СВЦЭМ!$C$33:$C$776,СВЦЭМ!$A$33:$A$776,$A93,СВЦЭМ!$B$33:$B$776,B$83)+'СЕТ СН'!$H$9+СВЦЭМ!$D$10+'СЕТ СН'!$H$6-'СЕТ СН'!$H$19</f>
        <v>1243.20095259</v>
      </c>
      <c r="C93" s="36">
        <f>SUMIFS(СВЦЭМ!$C$33:$C$776,СВЦЭМ!$A$33:$A$776,$A93,СВЦЭМ!$B$33:$B$776,C$83)+'СЕТ СН'!$H$9+СВЦЭМ!$D$10+'СЕТ СН'!$H$6-'СЕТ СН'!$H$19</f>
        <v>1292.8216071100001</v>
      </c>
      <c r="D93" s="36">
        <f>SUMIFS(СВЦЭМ!$C$33:$C$776,СВЦЭМ!$A$33:$A$776,$A93,СВЦЭМ!$B$33:$B$776,D$83)+'СЕТ СН'!$H$9+СВЦЭМ!$D$10+'СЕТ СН'!$H$6-'СЕТ СН'!$H$19</f>
        <v>1314.3563086600002</v>
      </c>
      <c r="E93" s="36">
        <f>SUMIFS(СВЦЭМ!$C$33:$C$776,СВЦЭМ!$A$33:$A$776,$A93,СВЦЭМ!$B$33:$B$776,E$83)+'СЕТ СН'!$H$9+СВЦЭМ!$D$10+'СЕТ СН'!$H$6-'СЕТ СН'!$H$19</f>
        <v>1324.7379606300001</v>
      </c>
      <c r="F93" s="36">
        <f>SUMIFS(СВЦЭМ!$C$33:$C$776,СВЦЭМ!$A$33:$A$776,$A93,СВЦЭМ!$B$33:$B$776,F$83)+'СЕТ СН'!$H$9+СВЦЭМ!$D$10+'СЕТ СН'!$H$6-'СЕТ СН'!$H$19</f>
        <v>1326.9527262500001</v>
      </c>
      <c r="G93" s="36">
        <f>SUMIFS(СВЦЭМ!$C$33:$C$776,СВЦЭМ!$A$33:$A$776,$A93,СВЦЭМ!$B$33:$B$776,G$83)+'СЕТ СН'!$H$9+СВЦЭМ!$D$10+'СЕТ СН'!$H$6-'СЕТ СН'!$H$19</f>
        <v>1304.4496118500001</v>
      </c>
      <c r="H93" s="36">
        <f>SUMIFS(СВЦЭМ!$C$33:$C$776,СВЦЭМ!$A$33:$A$776,$A93,СВЦЭМ!$B$33:$B$776,H$83)+'СЕТ СН'!$H$9+СВЦЭМ!$D$10+'СЕТ СН'!$H$6-'СЕТ СН'!$H$19</f>
        <v>1257.01768603</v>
      </c>
      <c r="I93" s="36">
        <f>SUMIFS(СВЦЭМ!$C$33:$C$776,СВЦЭМ!$A$33:$A$776,$A93,СВЦЭМ!$B$33:$B$776,I$83)+'СЕТ СН'!$H$9+СВЦЭМ!$D$10+'СЕТ СН'!$H$6-'СЕТ СН'!$H$19</f>
        <v>1213.24024261</v>
      </c>
      <c r="J93" s="36">
        <f>SUMIFS(СВЦЭМ!$C$33:$C$776,СВЦЭМ!$A$33:$A$776,$A93,СВЦЭМ!$B$33:$B$776,J$83)+'СЕТ СН'!$H$9+СВЦЭМ!$D$10+'СЕТ СН'!$H$6-'СЕТ СН'!$H$19</f>
        <v>1192.15491367</v>
      </c>
      <c r="K93" s="36">
        <f>SUMIFS(СВЦЭМ!$C$33:$C$776,СВЦЭМ!$A$33:$A$776,$A93,СВЦЭМ!$B$33:$B$776,K$83)+'СЕТ СН'!$H$9+СВЦЭМ!$D$10+'СЕТ СН'!$H$6-'СЕТ СН'!$H$19</f>
        <v>1200.20313921</v>
      </c>
      <c r="L93" s="36">
        <f>SUMIFS(СВЦЭМ!$C$33:$C$776,СВЦЭМ!$A$33:$A$776,$A93,СВЦЭМ!$B$33:$B$776,L$83)+'СЕТ СН'!$H$9+СВЦЭМ!$D$10+'СЕТ СН'!$H$6-'СЕТ СН'!$H$19</f>
        <v>1206.1196094300001</v>
      </c>
      <c r="M93" s="36">
        <f>SUMIFS(СВЦЭМ!$C$33:$C$776,СВЦЭМ!$A$33:$A$776,$A93,СВЦЭМ!$B$33:$B$776,M$83)+'СЕТ СН'!$H$9+СВЦЭМ!$D$10+'СЕТ СН'!$H$6-'СЕТ СН'!$H$19</f>
        <v>1159.1407613000001</v>
      </c>
      <c r="N93" s="36">
        <f>SUMIFS(СВЦЭМ!$C$33:$C$776,СВЦЭМ!$A$33:$A$776,$A93,СВЦЭМ!$B$33:$B$776,N$83)+'СЕТ СН'!$H$9+СВЦЭМ!$D$10+'СЕТ СН'!$H$6-'СЕТ СН'!$H$19</f>
        <v>1081.18172007</v>
      </c>
      <c r="O93" s="36">
        <f>SUMIFS(СВЦЭМ!$C$33:$C$776,СВЦЭМ!$A$33:$A$776,$A93,СВЦЭМ!$B$33:$B$776,O$83)+'СЕТ СН'!$H$9+СВЦЭМ!$D$10+'СЕТ СН'!$H$6-'СЕТ СН'!$H$19</f>
        <v>1068.9930188600001</v>
      </c>
      <c r="P93" s="36">
        <f>SUMIFS(СВЦЭМ!$C$33:$C$776,СВЦЭМ!$A$33:$A$776,$A93,СВЦЭМ!$B$33:$B$776,P$83)+'СЕТ СН'!$H$9+СВЦЭМ!$D$10+'СЕТ СН'!$H$6-'СЕТ СН'!$H$19</f>
        <v>1070.6008158700001</v>
      </c>
      <c r="Q93" s="36">
        <f>SUMIFS(СВЦЭМ!$C$33:$C$776,СВЦЭМ!$A$33:$A$776,$A93,СВЦЭМ!$B$33:$B$776,Q$83)+'СЕТ СН'!$H$9+СВЦЭМ!$D$10+'СЕТ СН'!$H$6-'СЕТ СН'!$H$19</f>
        <v>1076.78291029</v>
      </c>
      <c r="R93" s="36">
        <f>SUMIFS(СВЦЭМ!$C$33:$C$776,СВЦЭМ!$A$33:$A$776,$A93,СВЦЭМ!$B$33:$B$776,R$83)+'СЕТ СН'!$H$9+СВЦЭМ!$D$10+'СЕТ СН'!$H$6-'СЕТ СН'!$H$19</f>
        <v>1067.47243678</v>
      </c>
      <c r="S93" s="36">
        <f>SUMIFS(СВЦЭМ!$C$33:$C$776,СВЦЭМ!$A$33:$A$776,$A93,СВЦЭМ!$B$33:$B$776,S$83)+'СЕТ СН'!$H$9+СВЦЭМ!$D$10+'СЕТ СН'!$H$6-'СЕТ СН'!$H$19</f>
        <v>1062.4049579500002</v>
      </c>
      <c r="T93" s="36">
        <f>SUMIFS(СВЦЭМ!$C$33:$C$776,СВЦЭМ!$A$33:$A$776,$A93,СВЦЭМ!$B$33:$B$776,T$83)+'СЕТ СН'!$H$9+СВЦЭМ!$D$10+'СЕТ СН'!$H$6-'СЕТ СН'!$H$19</f>
        <v>1064.77902937</v>
      </c>
      <c r="U93" s="36">
        <f>SUMIFS(СВЦЭМ!$C$33:$C$776,СВЦЭМ!$A$33:$A$776,$A93,СВЦЭМ!$B$33:$B$776,U$83)+'СЕТ СН'!$H$9+СВЦЭМ!$D$10+'СЕТ СН'!$H$6-'СЕТ СН'!$H$19</f>
        <v>1084.4624400299999</v>
      </c>
      <c r="V93" s="36">
        <f>SUMIFS(СВЦЭМ!$C$33:$C$776,СВЦЭМ!$A$33:$A$776,$A93,СВЦЭМ!$B$33:$B$776,V$83)+'СЕТ СН'!$H$9+СВЦЭМ!$D$10+'СЕТ СН'!$H$6-'СЕТ СН'!$H$19</f>
        <v>1097.4808484700002</v>
      </c>
      <c r="W93" s="36">
        <f>SUMIFS(СВЦЭМ!$C$33:$C$776,СВЦЭМ!$A$33:$A$776,$A93,СВЦЭМ!$B$33:$B$776,W$83)+'СЕТ СН'!$H$9+СВЦЭМ!$D$10+'СЕТ СН'!$H$6-'СЕТ СН'!$H$19</f>
        <v>1088.5918783000002</v>
      </c>
      <c r="X93" s="36">
        <f>SUMIFS(СВЦЭМ!$C$33:$C$776,СВЦЭМ!$A$33:$A$776,$A93,СВЦЭМ!$B$33:$B$776,X$83)+'СЕТ СН'!$H$9+СВЦЭМ!$D$10+'СЕТ СН'!$H$6-'СЕТ СН'!$H$19</f>
        <v>1099.1926826700001</v>
      </c>
      <c r="Y93" s="36">
        <f>SUMIFS(СВЦЭМ!$C$33:$C$776,СВЦЭМ!$A$33:$A$776,$A93,СВЦЭМ!$B$33:$B$776,Y$83)+'СЕТ СН'!$H$9+СВЦЭМ!$D$10+'СЕТ СН'!$H$6-'СЕТ СН'!$H$19</f>
        <v>1183.8300677699999</v>
      </c>
    </row>
    <row r="94" spans="1:25" ht="15.75" x14ac:dyDescent="0.2">
      <c r="A94" s="35">
        <f t="shared" si="2"/>
        <v>44085</v>
      </c>
      <c r="B94" s="36">
        <f>SUMIFS(СВЦЭМ!$C$33:$C$776,СВЦЭМ!$A$33:$A$776,$A94,СВЦЭМ!$B$33:$B$776,B$83)+'СЕТ СН'!$H$9+СВЦЭМ!$D$10+'СЕТ СН'!$H$6-'СЕТ СН'!$H$19</f>
        <v>1251.2220663100002</v>
      </c>
      <c r="C94" s="36">
        <f>SUMIFS(СВЦЭМ!$C$33:$C$776,СВЦЭМ!$A$33:$A$776,$A94,СВЦЭМ!$B$33:$B$776,C$83)+'СЕТ СН'!$H$9+СВЦЭМ!$D$10+'СЕТ СН'!$H$6-'СЕТ СН'!$H$19</f>
        <v>1268.0034428700001</v>
      </c>
      <c r="D94" s="36">
        <f>SUMIFS(СВЦЭМ!$C$33:$C$776,СВЦЭМ!$A$33:$A$776,$A94,СВЦЭМ!$B$33:$B$776,D$83)+'СЕТ СН'!$H$9+СВЦЭМ!$D$10+'СЕТ СН'!$H$6-'СЕТ СН'!$H$19</f>
        <v>1279.34005327</v>
      </c>
      <c r="E94" s="36">
        <f>SUMIFS(СВЦЭМ!$C$33:$C$776,СВЦЭМ!$A$33:$A$776,$A94,СВЦЭМ!$B$33:$B$776,E$83)+'СЕТ СН'!$H$9+СВЦЭМ!$D$10+'СЕТ СН'!$H$6-'СЕТ СН'!$H$19</f>
        <v>1302.8578039200002</v>
      </c>
      <c r="F94" s="36">
        <f>SUMIFS(СВЦЭМ!$C$33:$C$776,СВЦЭМ!$A$33:$A$776,$A94,СВЦЭМ!$B$33:$B$776,F$83)+'СЕТ СН'!$H$9+СВЦЭМ!$D$10+'СЕТ СН'!$H$6-'СЕТ СН'!$H$19</f>
        <v>1311.4175088100001</v>
      </c>
      <c r="G94" s="36">
        <f>SUMIFS(СВЦЭМ!$C$33:$C$776,СВЦЭМ!$A$33:$A$776,$A94,СВЦЭМ!$B$33:$B$776,G$83)+'СЕТ СН'!$H$9+СВЦЭМ!$D$10+'СЕТ СН'!$H$6-'СЕТ СН'!$H$19</f>
        <v>1289.8803056500001</v>
      </c>
      <c r="H94" s="36">
        <f>SUMIFS(СВЦЭМ!$C$33:$C$776,СВЦЭМ!$A$33:$A$776,$A94,СВЦЭМ!$B$33:$B$776,H$83)+'СЕТ СН'!$H$9+СВЦЭМ!$D$10+'СЕТ СН'!$H$6-'СЕТ СН'!$H$19</f>
        <v>1238.9734581500002</v>
      </c>
      <c r="I94" s="36">
        <f>SUMIFS(СВЦЭМ!$C$33:$C$776,СВЦЭМ!$A$33:$A$776,$A94,СВЦЭМ!$B$33:$B$776,I$83)+'СЕТ СН'!$H$9+СВЦЭМ!$D$10+'СЕТ СН'!$H$6-'СЕТ СН'!$H$19</f>
        <v>1183.9990086600001</v>
      </c>
      <c r="J94" s="36">
        <f>SUMIFS(СВЦЭМ!$C$33:$C$776,СВЦЭМ!$A$33:$A$776,$A94,СВЦЭМ!$B$33:$B$776,J$83)+'СЕТ СН'!$H$9+СВЦЭМ!$D$10+'СЕТ СН'!$H$6-'СЕТ СН'!$H$19</f>
        <v>1145.4866374000001</v>
      </c>
      <c r="K94" s="36">
        <f>SUMIFS(СВЦЭМ!$C$33:$C$776,СВЦЭМ!$A$33:$A$776,$A94,СВЦЭМ!$B$33:$B$776,K$83)+'СЕТ СН'!$H$9+СВЦЭМ!$D$10+'СЕТ СН'!$H$6-'СЕТ СН'!$H$19</f>
        <v>1144.91103445</v>
      </c>
      <c r="L94" s="36">
        <f>SUMIFS(СВЦЭМ!$C$33:$C$776,СВЦЭМ!$A$33:$A$776,$A94,СВЦЭМ!$B$33:$B$776,L$83)+'СЕТ СН'!$H$9+СВЦЭМ!$D$10+'СЕТ СН'!$H$6-'СЕТ СН'!$H$19</f>
        <v>1179.40703773</v>
      </c>
      <c r="M94" s="36">
        <f>SUMIFS(СВЦЭМ!$C$33:$C$776,СВЦЭМ!$A$33:$A$776,$A94,СВЦЭМ!$B$33:$B$776,M$83)+'СЕТ СН'!$H$9+СВЦЭМ!$D$10+'СЕТ СН'!$H$6-'СЕТ СН'!$H$19</f>
        <v>1139.7186513900001</v>
      </c>
      <c r="N94" s="36">
        <f>SUMIFS(СВЦЭМ!$C$33:$C$776,СВЦЭМ!$A$33:$A$776,$A94,СВЦЭМ!$B$33:$B$776,N$83)+'СЕТ СН'!$H$9+СВЦЭМ!$D$10+'СЕТ СН'!$H$6-'СЕТ СН'!$H$19</f>
        <v>1091.22110161</v>
      </c>
      <c r="O94" s="36">
        <f>SUMIFS(СВЦЭМ!$C$33:$C$776,СВЦЭМ!$A$33:$A$776,$A94,СВЦЭМ!$B$33:$B$776,O$83)+'СЕТ СН'!$H$9+СВЦЭМ!$D$10+'СЕТ СН'!$H$6-'СЕТ СН'!$H$19</f>
        <v>1072.8239098399999</v>
      </c>
      <c r="P94" s="36">
        <f>SUMIFS(СВЦЭМ!$C$33:$C$776,СВЦЭМ!$A$33:$A$776,$A94,СВЦЭМ!$B$33:$B$776,P$83)+'СЕТ СН'!$H$9+СВЦЭМ!$D$10+'СЕТ СН'!$H$6-'СЕТ СН'!$H$19</f>
        <v>1070.82544011</v>
      </c>
      <c r="Q94" s="36">
        <f>SUMIFS(СВЦЭМ!$C$33:$C$776,СВЦЭМ!$A$33:$A$776,$A94,СВЦЭМ!$B$33:$B$776,Q$83)+'СЕТ СН'!$H$9+СВЦЭМ!$D$10+'СЕТ СН'!$H$6-'СЕТ СН'!$H$19</f>
        <v>1072.95497486</v>
      </c>
      <c r="R94" s="36">
        <f>SUMIFS(СВЦЭМ!$C$33:$C$776,СВЦЭМ!$A$33:$A$776,$A94,СВЦЭМ!$B$33:$B$776,R$83)+'СЕТ СН'!$H$9+СВЦЭМ!$D$10+'СЕТ СН'!$H$6-'СЕТ СН'!$H$19</f>
        <v>1066.5111882900001</v>
      </c>
      <c r="S94" s="36">
        <f>SUMIFS(СВЦЭМ!$C$33:$C$776,СВЦЭМ!$A$33:$A$776,$A94,СВЦЭМ!$B$33:$B$776,S$83)+'СЕТ СН'!$H$9+СВЦЭМ!$D$10+'СЕТ СН'!$H$6-'СЕТ СН'!$H$19</f>
        <v>1063.78267994</v>
      </c>
      <c r="T94" s="36">
        <f>SUMIFS(СВЦЭМ!$C$33:$C$776,СВЦЭМ!$A$33:$A$776,$A94,СВЦЭМ!$B$33:$B$776,T$83)+'СЕТ СН'!$H$9+СВЦЭМ!$D$10+'СЕТ СН'!$H$6-'СЕТ СН'!$H$19</f>
        <v>1055.27932876</v>
      </c>
      <c r="U94" s="36">
        <f>SUMIFS(СВЦЭМ!$C$33:$C$776,СВЦЭМ!$A$33:$A$776,$A94,СВЦЭМ!$B$33:$B$776,U$83)+'СЕТ СН'!$H$9+СВЦЭМ!$D$10+'СЕТ СН'!$H$6-'СЕТ СН'!$H$19</f>
        <v>1060.99481762</v>
      </c>
      <c r="V94" s="36">
        <f>SUMIFS(СВЦЭМ!$C$33:$C$776,СВЦЭМ!$A$33:$A$776,$A94,СВЦЭМ!$B$33:$B$776,V$83)+'СЕТ СН'!$H$9+СВЦЭМ!$D$10+'СЕТ СН'!$H$6-'СЕТ СН'!$H$19</f>
        <v>1075.6628873300001</v>
      </c>
      <c r="W94" s="36">
        <f>SUMIFS(СВЦЭМ!$C$33:$C$776,СВЦЭМ!$A$33:$A$776,$A94,СВЦЭМ!$B$33:$B$776,W$83)+'СЕТ СН'!$H$9+СВЦЭМ!$D$10+'СЕТ СН'!$H$6-'СЕТ СН'!$H$19</f>
        <v>1070.02155262</v>
      </c>
      <c r="X94" s="36">
        <f>SUMIFS(СВЦЭМ!$C$33:$C$776,СВЦЭМ!$A$33:$A$776,$A94,СВЦЭМ!$B$33:$B$776,X$83)+'СЕТ СН'!$H$9+СВЦЭМ!$D$10+'СЕТ СН'!$H$6-'СЕТ СН'!$H$19</f>
        <v>1073.7011591599999</v>
      </c>
      <c r="Y94" s="36">
        <f>SUMIFS(СВЦЭМ!$C$33:$C$776,СВЦЭМ!$A$33:$A$776,$A94,СВЦЭМ!$B$33:$B$776,Y$83)+'СЕТ СН'!$H$9+СВЦЭМ!$D$10+'СЕТ СН'!$H$6-'СЕТ СН'!$H$19</f>
        <v>1116.8640342799999</v>
      </c>
    </row>
    <row r="95" spans="1:25" ht="15.75" x14ac:dyDescent="0.2">
      <c r="A95" s="35">
        <f t="shared" si="2"/>
        <v>44086</v>
      </c>
      <c r="B95" s="36">
        <f>SUMIFS(СВЦЭМ!$C$33:$C$776,СВЦЭМ!$A$33:$A$776,$A95,СВЦЭМ!$B$33:$B$776,B$83)+'СЕТ СН'!$H$9+СВЦЭМ!$D$10+'СЕТ СН'!$H$6-'СЕТ СН'!$H$19</f>
        <v>1225.4913970500002</v>
      </c>
      <c r="C95" s="36">
        <f>SUMIFS(СВЦЭМ!$C$33:$C$776,СВЦЭМ!$A$33:$A$776,$A95,СВЦЭМ!$B$33:$B$776,C$83)+'СЕТ СН'!$H$9+СВЦЭМ!$D$10+'СЕТ СН'!$H$6-'СЕТ СН'!$H$19</f>
        <v>1264.26486563</v>
      </c>
      <c r="D95" s="36">
        <f>SUMIFS(СВЦЭМ!$C$33:$C$776,СВЦЭМ!$A$33:$A$776,$A95,СВЦЭМ!$B$33:$B$776,D$83)+'СЕТ СН'!$H$9+СВЦЭМ!$D$10+'СЕТ СН'!$H$6-'СЕТ СН'!$H$19</f>
        <v>1284.63233775</v>
      </c>
      <c r="E95" s="36">
        <f>SUMIFS(СВЦЭМ!$C$33:$C$776,СВЦЭМ!$A$33:$A$776,$A95,СВЦЭМ!$B$33:$B$776,E$83)+'СЕТ СН'!$H$9+СВЦЭМ!$D$10+'СЕТ СН'!$H$6-'СЕТ СН'!$H$19</f>
        <v>1313.0184174599999</v>
      </c>
      <c r="F95" s="36">
        <f>SUMIFS(СВЦЭМ!$C$33:$C$776,СВЦЭМ!$A$33:$A$776,$A95,СВЦЭМ!$B$33:$B$776,F$83)+'СЕТ СН'!$H$9+СВЦЭМ!$D$10+'СЕТ СН'!$H$6-'СЕТ СН'!$H$19</f>
        <v>1328.1181592600001</v>
      </c>
      <c r="G95" s="36">
        <f>SUMIFS(СВЦЭМ!$C$33:$C$776,СВЦЭМ!$A$33:$A$776,$A95,СВЦЭМ!$B$33:$B$776,G$83)+'СЕТ СН'!$H$9+СВЦЭМ!$D$10+'СЕТ СН'!$H$6-'СЕТ СН'!$H$19</f>
        <v>1311.9618503500001</v>
      </c>
      <c r="H95" s="36">
        <f>SUMIFS(СВЦЭМ!$C$33:$C$776,СВЦЭМ!$A$33:$A$776,$A95,СВЦЭМ!$B$33:$B$776,H$83)+'СЕТ СН'!$H$9+СВЦЭМ!$D$10+'СЕТ СН'!$H$6-'СЕТ СН'!$H$19</f>
        <v>1269.7040821400001</v>
      </c>
      <c r="I95" s="36">
        <f>SUMIFS(СВЦЭМ!$C$33:$C$776,СВЦЭМ!$A$33:$A$776,$A95,СВЦЭМ!$B$33:$B$776,I$83)+'СЕТ СН'!$H$9+СВЦЭМ!$D$10+'СЕТ СН'!$H$6-'СЕТ СН'!$H$19</f>
        <v>1230.8783937000001</v>
      </c>
      <c r="J95" s="36">
        <f>SUMIFS(СВЦЭМ!$C$33:$C$776,СВЦЭМ!$A$33:$A$776,$A95,СВЦЭМ!$B$33:$B$776,J$83)+'СЕТ СН'!$H$9+СВЦЭМ!$D$10+'СЕТ СН'!$H$6-'СЕТ СН'!$H$19</f>
        <v>1184.2885494500001</v>
      </c>
      <c r="K95" s="36">
        <f>SUMIFS(СВЦЭМ!$C$33:$C$776,СВЦЭМ!$A$33:$A$776,$A95,СВЦЭМ!$B$33:$B$776,K$83)+'СЕТ СН'!$H$9+СВЦЭМ!$D$10+'СЕТ СН'!$H$6-'СЕТ СН'!$H$19</f>
        <v>1159.5320093400001</v>
      </c>
      <c r="L95" s="36">
        <f>SUMIFS(СВЦЭМ!$C$33:$C$776,СВЦЭМ!$A$33:$A$776,$A95,СВЦЭМ!$B$33:$B$776,L$83)+'СЕТ СН'!$H$9+СВЦЭМ!$D$10+'СЕТ СН'!$H$6-'СЕТ СН'!$H$19</f>
        <v>1139.0036862000002</v>
      </c>
      <c r="M95" s="36">
        <f>SUMIFS(СВЦЭМ!$C$33:$C$776,СВЦЭМ!$A$33:$A$776,$A95,СВЦЭМ!$B$33:$B$776,M$83)+'СЕТ СН'!$H$9+СВЦЭМ!$D$10+'СЕТ СН'!$H$6-'СЕТ СН'!$H$19</f>
        <v>1097.37702915</v>
      </c>
      <c r="N95" s="36">
        <f>SUMIFS(СВЦЭМ!$C$33:$C$776,СВЦЭМ!$A$33:$A$776,$A95,СВЦЭМ!$B$33:$B$776,N$83)+'СЕТ СН'!$H$9+СВЦЭМ!$D$10+'СЕТ СН'!$H$6-'СЕТ СН'!$H$19</f>
        <v>1069.5759305900001</v>
      </c>
      <c r="O95" s="36">
        <f>SUMIFS(СВЦЭМ!$C$33:$C$776,СВЦЭМ!$A$33:$A$776,$A95,СВЦЭМ!$B$33:$B$776,O$83)+'СЕТ СН'!$H$9+СВЦЭМ!$D$10+'СЕТ СН'!$H$6-'СЕТ СН'!$H$19</f>
        <v>1069.7659158199999</v>
      </c>
      <c r="P95" s="36">
        <f>SUMIFS(СВЦЭМ!$C$33:$C$776,СВЦЭМ!$A$33:$A$776,$A95,СВЦЭМ!$B$33:$B$776,P$83)+'СЕТ СН'!$H$9+СВЦЭМ!$D$10+'СЕТ СН'!$H$6-'СЕТ СН'!$H$19</f>
        <v>1057.2438245799999</v>
      </c>
      <c r="Q95" s="36">
        <f>SUMIFS(СВЦЭМ!$C$33:$C$776,СВЦЭМ!$A$33:$A$776,$A95,СВЦЭМ!$B$33:$B$776,Q$83)+'СЕТ СН'!$H$9+СВЦЭМ!$D$10+'СЕТ СН'!$H$6-'СЕТ СН'!$H$19</f>
        <v>1060.65103062</v>
      </c>
      <c r="R95" s="36">
        <f>SUMIFS(СВЦЭМ!$C$33:$C$776,СВЦЭМ!$A$33:$A$776,$A95,СВЦЭМ!$B$33:$B$776,R$83)+'СЕТ СН'!$H$9+СВЦЭМ!$D$10+'СЕТ СН'!$H$6-'СЕТ СН'!$H$19</f>
        <v>1046.32923716</v>
      </c>
      <c r="S95" s="36">
        <f>SUMIFS(СВЦЭМ!$C$33:$C$776,СВЦЭМ!$A$33:$A$776,$A95,СВЦЭМ!$B$33:$B$776,S$83)+'СЕТ СН'!$H$9+СВЦЭМ!$D$10+'СЕТ СН'!$H$6-'СЕТ СН'!$H$19</f>
        <v>1056.3332179899999</v>
      </c>
      <c r="T95" s="36">
        <f>SUMIFS(СВЦЭМ!$C$33:$C$776,СВЦЭМ!$A$33:$A$776,$A95,СВЦЭМ!$B$33:$B$776,T$83)+'СЕТ СН'!$H$9+СВЦЭМ!$D$10+'СЕТ СН'!$H$6-'СЕТ СН'!$H$19</f>
        <v>1061.5615745700002</v>
      </c>
      <c r="U95" s="36">
        <f>SUMIFS(СВЦЭМ!$C$33:$C$776,СВЦЭМ!$A$33:$A$776,$A95,СВЦЭМ!$B$33:$B$776,U$83)+'СЕТ СН'!$H$9+СВЦЭМ!$D$10+'СЕТ СН'!$H$6-'СЕТ СН'!$H$19</f>
        <v>1071.33412389</v>
      </c>
      <c r="V95" s="36">
        <f>SUMIFS(СВЦЭМ!$C$33:$C$776,СВЦЭМ!$A$33:$A$776,$A95,СВЦЭМ!$B$33:$B$776,V$83)+'СЕТ СН'!$H$9+СВЦЭМ!$D$10+'СЕТ СН'!$H$6-'СЕТ СН'!$H$19</f>
        <v>1085.2355259000001</v>
      </c>
      <c r="W95" s="36">
        <f>SUMIFS(СВЦЭМ!$C$33:$C$776,СВЦЭМ!$A$33:$A$776,$A95,СВЦЭМ!$B$33:$B$776,W$83)+'СЕТ СН'!$H$9+СВЦЭМ!$D$10+'СЕТ СН'!$H$6-'СЕТ СН'!$H$19</f>
        <v>1081.7487251299999</v>
      </c>
      <c r="X95" s="36">
        <f>SUMIFS(СВЦЭМ!$C$33:$C$776,СВЦЭМ!$A$33:$A$776,$A95,СВЦЭМ!$B$33:$B$776,X$83)+'СЕТ СН'!$H$9+СВЦЭМ!$D$10+'СЕТ СН'!$H$6-'СЕТ СН'!$H$19</f>
        <v>1032.42724157</v>
      </c>
      <c r="Y95" s="36">
        <f>SUMIFS(СВЦЭМ!$C$33:$C$776,СВЦЭМ!$A$33:$A$776,$A95,СВЦЭМ!$B$33:$B$776,Y$83)+'СЕТ СН'!$H$9+СВЦЭМ!$D$10+'СЕТ СН'!$H$6-'СЕТ СН'!$H$19</f>
        <v>1095.88634282</v>
      </c>
    </row>
    <row r="96" spans="1:25" ht="15.75" x14ac:dyDescent="0.2">
      <c r="A96" s="35">
        <f t="shared" si="2"/>
        <v>44087</v>
      </c>
      <c r="B96" s="36">
        <f>SUMIFS(СВЦЭМ!$C$33:$C$776,СВЦЭМ!$A$33:$A$776,$A96,СВЦЭМ!$B$33:$B$776,B$83)+'СЕТ СН'!$H$9+СВЦЭМ!$D$10+'СЕТ СН'!$H$6-'СЕТ СН'!$H$19</f>
        <v>1187.41597912</v>
      </c>
      <c r="C96" s="36">
        <f>SUMIFS(СВЦЭМ!$C$33:$C$776,СВЦЭМ!$A$33:$A$776,$A96,СВЦЭМ!$B$33:$B$776,C$83)+'СЕТ СН'!$H$9+СВЦЭМ!$D$10+'СЕТ СН'!$H$6-'СЕТ СН'!$H$19</f>
        <v>1209.3910083599999</v>
      </c>
      <c r="D96" s="36">
        <f>SUMIFS(СВЦЭМ!$C$33:$C$776,СВЦЭМ!$A$33:$A$776,$A96,СВЦЭМ!$B$33:$B$776,D$83)+'СЕТ СН'!$H$9+СВЦЭМ!$D$10+'СЕТ СН'!$H$6-'СЕТ СН'!$H$19</f>
        <v>1228.9022596300001</v>
      </c>
      <c r="E96" s="36">
        <f>SUMIFS(СВЦЭМ!$C$33:$C$776,СВЦЭМ!$A$33:$A$776,$A96,СВЦЭМ!$B$33:$B$776,E$83)+'СЕТ СН'!$H$9+СВЦЭМ!$D$10+'СЕТ СН'!$H$6-'СЕТ СН'!$H$19</f>
        <v>1233.5351132800001</v>
      </c>
      <c r="F96" s="36">
        <f>SUMIFS(СВЦЭМ!$C$33:$C$776,СВЦЭМ!$A$33:$A$776,$A96,СВЦЭМ!$B$33:$B$776,F$83)+'СЕТ СН'!$H$9+СВЦЭМ!$D$10+'СЕТ СН'!$H$6-'СЕТ СН'!$H$19</f>
        <v>1246.5057941499999</v>
      </c>
      <c r="G96" s="36">
        <f>SUMIFS(СВЦЭМ!$C$33:$C$776,СВЦЭМ!$A$33:$A$776,$A96,СВЦЭМ!$B$33:$B$776,G$83)+'СЕТ СН'!$H$9+СВЦЭМ!$D$10+'СЕТ СН'!$H$6-'СЕТ СН'!$H$19</f>
        <v>1236.9321884400001</v>
      </c>
      <c r="H96" s="36">
        <f>SUMIFS(СВЦЭМ!$C$33:$C$776,СВЦЭМ!$A$33:$A$776,$A96,СВЦЭМ!$B$33:$B$776,H$83)+'СЕТ СН'!$H$9+СВЦЭМ!$D$10+'СЕТ СН'!$H$6-'СЕТ СН'!$H$19</f>
        <v>1230.4133835299999</v>
      </c>
      <c r="I96" s="36">
        <f>SUMIFS(СВЦЭМ!$C$33:$C$776,СВЦЭМ!$A$33:$A$776,$A96,СВЦЭМ!$B$33:$B$776,I$83)+'СЕТ СН'!$H$9+СВЦЭМ!$D$10+'СЕТ СН'!$H$6-'СЕТ СН'!$H$19</f>
        <v>1203.5443198299999</v>
      </c>
      <c r="J96" s="36">
        <f>SUMIFS(СВЦЭМ!$C$33:$C$776,СВЦЭМ!$A$33:$A$776,$A96,СВЦЭМ!$B$33:$B$776,J$83)+'СЕТ СН'!$H$9+СВЦЭМ!$D$10+'СЕТ СН'!$H$6-'СЕТ СН'!$H$19</f>
        <v>1152.7359631899999</v>
      </c>
      <c r="K96" s="36">
        <f>SUMIFS(СВЦЭМ!$C$33:$C$776,СВЦЭМ!$A$33:$A$776,$A96,СВЦЭМ!$B$33:$B$776,K$83)+'СЕТ СН'!$H$9+СВЦЭМ!$D$10+'СЕТ СН'!$H$6-'СЕТ СН'!$H$19</f>
        <v>1110.8944694000002</v>
      </c>
      <c r="L96" s="36">
        <f>SUMIFS(СВЦЭМ!$C$33:$C$776,СВЦЭМ!$A$33:$A$776,$A96,СВЦЭМ!$B$33:$B$776,L$83)+'СЕТ СН'!$H$9+СВЦЭМ!$D$10+'СЕТ СН'!$H$6-'СЕТ СН'!$H$19</f>
        <v>1089.50125529</v>
      </c>
      <c r="M96" s="36">
        <f>SUMIFS(СВЦЭМ!$C$33:$C$776,СВЦЭМ!$A$33:$A$776,$A96,СВЦЭМ!$B$33:$B$776,M$83)+'СЕТ СН'!$H$9+СВЦЭМ!$D$10+'СЕТ СН'!$H$6-'СЕТ СН'!$H$19</f>
        <v>1045.1706713399999</v>
      </c>
      <c r="N96" s="36">
        <f>SUMIFS(СВЦЭМ!$C$33:$C$776,СВЦЭМ!$A$33:$A$776,$A96,СВЦЭМ!$B$33:$B$776,N$83)+'СЕТ СН'!$H$9+СВЦЭМ!$D$10+'СЕТ СН'!$H$6-'СЕТ СН'!$H$19</f>
        <v>1005.1620172200001</v>
      </c>
      <c r="O96" s="36">
        <f>SUMIFS(СВЦЭМ!$C$33:$C$776,СВЦЭМ!$A$33:$A$776,$A96,СВЦЭМ!$B$33:$B$776,O$83)+'СЕТ СН'!$H$9+СВЦЭМ!$D$10+'СЕТ СН'!$H$6-'СЕТ СН'!$H$19</f>
        <v>1003.74651829</v>
      </c>
      <c r="P96" s="36">
        <f>SUMIFS(СВЦЭМ!$C$33:$C$776,СВЦЭМ!$A$33:$A$776,$A96,СВЦЭМ!$B$33:$B$776,P$83)+'СЕТ СН'!$H$9+СВЦЭМ!$D$10+'СЕТ СН'!$H$6-'СЕТ СН'!$H$19</f>
        <v>996.91743142000007</v>
      </c>
      <c r="Q96" s="36">
        <f>SUMIFS(СВЦЭМ!$C$33:$C$776,СВЦЭМ!$A$33:$A$776,$A96,СВЦЭМ!$B$33:$B$776,Q$83)+'СЕТ СН'!$H$9+СВЦЭМ!$D$10+'СЕТ СН'!$H$6-'СЕТ СН'!$H$19</f>
        <v>996.59189763000006</v>
      </c>
      <c r="R96" s="36">
        <f>SUMIFS(СВЦЭМ!$C$33:$C$776,СВЦЭМ!$A$33:$A$776,$A96,СВЦЭМ!$B$33:$B$776,R$83)+'СЕТ СН'!$H$9+СВЦЭМ!$D$10+'СЕТ СН'!$H$6-'СЕТ СН'!$H$19</f>
        <v>994.65899735000005</v>
      </c>
      <c r="S96" s="36">
        <f>SUMIFS(СВЦЭМ!$C$33:$C$776,СВЦЭМ!$A$33:$A$776,$A96,СВЦЭМ!$B$33:$B$776,S$83)+'СЕТ СН'!$H$9+СВЦЭМ!$D$10+'СЕТ СН'!$H$6-'СЕТ СН'!$H$19</f>
        <v>1003.68576838</v>
      </c>
      <c r="T96" s="36">
        <f>SUMIFS(СВЦЭМ!$C$33:$C$776,СВЦЭМ!$A$33:$A$776,$A96,СВЦЭМ!$B$33:$B$776,T$83)+'СЕТ СН'!$H$9+СВЦЭМ!$D$10+'СЕТ СН'!$H$6-'СЕТ СН'!$H$19</f>
        <v>1008.01454943</v>
      </c>
      <c r="U96" s="36">
        <f>SUMIFS(СВЦЭМ!$C$33:$C$776,СВЦЭМ!$A$33:$A$776,$A96,СВЦЭМ!$B$33:$B$776,U$83)+'СЕТ СН'!$H$9+СВЦЭМ!$D$10+'СЕТ СН'!$H$6-'СЕТ СН'!$H$19</f>
        <v>1019.81541281</v>
      </c>
      <c r="V96" s="36">
        <f>SUMIFS(СВЦЭМ!$C$33:$C$776,СВЦЭМ!$A$33:$A$776,$A96,СВЦЭМ!$B$33:$B$776,V$83)+'СЕТ СН'!$H$9+СВЦЭМ!$D$10+'СЕТ СН'!$H$6-'СЕТ СН'!$H$19</f>
        <v>1040.8116407299999</v>
      </c>
      <c r="W96" s="36">
        <f>SUMIFS(СВЦЭМ!$C$33:$C$776,СВЦЭМ!$A$33:$A$776,$A96,СВЦЭМ!$B$33:$B$776,W$83)+'СЕТ СН'!$H$9+СВЦЭМ!$D$10+'СЕТ СН'!$H$6-'СЕТ СН'!$H$19</f>
        <v>1035.27413411</v>
      </c>
      <c r="X96" s="36">
        <f>SUMIFS(СВЦЭМ!$C$33:$C$776,СВЦЭМ!$A$33:$A$776,$A96,СВЦЭМ!$B$33:$B$776,X$83)+'СЕТ СН'!$H$9+СВЦЭМ!$D$10+'СЕТ СН'!$H$6-'СЕТ СН'!$H$19</f>
        <v>1011.78258279</v>
      </c>
      <c r="Y96" s="36">
        <f>SUMIFS(СВЦЭМ!$C$33:$C$776,СВЦЭМ!$A$33:$A$776,$A96,СВЦЭМ!$B$33:$B$776,Y$83)+'СЕТ СН'!$H$9+СВЦЭМ!$D$10+'СЕТ СН'!$H$6-'СЕТ СН'!$H$19</f>
        <v>1093.3497466700001</v>
      </c>
    </row>
    <row r="97" spans="1:25" ht="15.75" x14ac:dyDescent="0.2">
      <c r="A97" s="35">
        <f t="shared" si="2"/>
        <v>44088</v>
      </c>
      <c r="B97" s="36">
        <f>SUMIFS(СВЦЭМ!$C$33:$C$776,СВЦЭМ!$A$33:$A$776,$A97,СВЦЭМ!$B$33:$B$776,B$83)+'СЕТ СН'!$H$9+СВЦЭМ!$D$10+'СЕТ СН'!$H$6-'СЕТ СН'!$H$19</f>
        <v>1189.08491789</v>
      </c>
      <c r="C97" s="36">
        <f>SUMIFS(СВЦЭМ!$C$33:$C$776,СВЦЭМ!$A$33:$A$776,$A97,СВЦЭМ!$B$33:$B$776,C$83)+'СЕТ СН'!$H$9+СВЦЭМ!$D$10+'СЕТ СН'!$H$6-'СЕТ СН'!$H$19</f>
        <v>1228.78028494</v>
      </c>
      <c r="D97" s="36">
        <f>SUMIFS(СВЦЭМ!$C$33:$C$776,СВЦЭМ!$A$33:$A$776,$A97,СВЦЭМ!$B$33:$B$776,D$83)+'СЕТ СН'!$H$9+СВЦЭМ!$D$10+'СЕТ СН'!$H$6-'СЕТ СН'!$H$19</f>
        <v>1235.1863889599999</v>
      </c>
      <c r="E97" s="36">
        <f>SUMIFS(СВЦЭМ!$C$33:$C$776,СВЦЭМ!$A$33:$A$776,$A97,СВЦЭМ!$B$33:$B$776,E$83)+'СЕТ СН'!$H$9+СВЦЭМ!$D$10+'СЕТ СН'!$H$6-'СЕТ СН'!$H$19</f>
        <v>1232.91996561</v>
      </c>
      <c r="F97" s="36">
        <f>SUMIFS(СВЦЭМ!$C$33:$C$776,СВЦЭМ!$A$33:$A$776,$A97,СВЦЭМ!$B$33:$B$776,F$83)+'СЕТ СН'!$H$9+СВЦЭМ!$D$10+'СЕТ СН'!$H$6-'СЕТ СН'!$H$19</f>
        <v>1232.2271171800001</v>
      </c>
      <c r="G97" s="36">
        <f>SUMIFS(СВЦЭМ!$C$33:$C$776,СВЦЭМ!$A$33:$A$776,$A97,СВЦЭМ!$B$33:$B$776,G$83)+'СЕТ СН'!$H$9+СВЦЭМ!$D$10+'СЕТ СН'!$H$6-'СЕТ СН'!$H$19</f>
        <v>1235.90656919</v>
      </c>
      <c r="H97" s="36">
        <f>SUMIFS(СВЦЭМ!$C$33:$C$776,СВЦЭМ!$A$33:$A$776,$A97,СВЦЭМ!$B$33:$B$776,H$83)+'СЕТ СН'!$H$9+СВЦЭМ!$D$10+'СЕТ СН'!$H$6-'СЕТ СН'!$H$19</f>
        <v>1275.7002839500001</v>
      </c>
      <c r="I97" s="36">
        <f>SUMIFS(СВЦЭМ!$C$33:$C$776,СВЦЭМ!$A$33:$A$776,$A97,СВЦЭМ!$B$33:$B$776,I$83)+'СЕТ СН'!$H$9+СВЦЭМ!$D$10+'СЕТ СН'!$H$6-'СЕТ СН'!$H$19</f>
        <v>1256.21086474</v>
      </c>
      <c r="J97" s="36">
        <f>SUMIFS(СВЦЭМ!$C$33:$C$776,СВЦЭМ!$A$33:$A$776,$A97,СВЦЭМ!$B$33:$B$776,J$83)+'СЕТ СН'!$H$9+СВЦЭМ!$D$10+'СЕТ СН'!$H$6-'СЕТ СН'!$H$19</f>
        <v>1213.19774512</v>
      </c>
      <c r="K97" s="36">
        <f>SUMIFS(СВЦЭМ!$C$33:$C$776,СВЦЭМ!$A$33:$A$776,$A97,СВЦЭМ!$B$33:$B$776,K$83)+'СЕТ СН'!$H$9+СВЦЭМ!$D$10+'СЕТ СН'!$H$6-'СЕТ СН'!$H$19</f>
        <v>1185.0040377600001</v>
      </c>
      <c r="L97" s="36">
        <f>SUMIFS(СВЦЭМ!$C$33:$C$776,СВЦЭМ!$A$33:$A$776,$A97,СВЦЭМ!$B$33:$B$776,L$83)+'СЕТ СН'!$H$9+СВЦЭМ!$D$10+'СЕТ СН'!$H$6-'СЕТ СН'!$H$19</f>
        <v>1172.9981597599999</v>
      </c>
      <c r="M97" s="36">
        <f>SUMIFS(СВЦЭМ!$C$33:$C$776,СВЦЭМ!$A$33:$A$776,$A97,СВЦЭМ!$B$33:$B$776,M$83)+'СЕТ СН'!$H$9+СВЦЭМ!$D$10+'СЕТ СН'!$H$6-'СЕТ СН'!$H$19</f>
        <v>1114.4896630200001</v>
      </c>
      <c r="N97" s="36">
        <f>SUMIFS(СВЦЭМ!$C$33:$C$776,СВЦЭМ!$A$33:$A$776,$A97,СВЦЭМ!$B$33:$B$776,N$83)+'СЕТ СН'!$H$9+СВЦЭМ!$D$10+'СЕТ СН'!$H$6-'СЕТ СН'!$H$19</f>
        <v>1068.0145098200001</v>
      </c>
      <c r="O97" s="36">
        <f>SUMIFS(СВЦЭМ!$C$33:$C$776,СВЦЭМ!$A$33:$A$776,$A97,СВЦЭМ!$B$33:$B$776,O$83)+'СЕТ СН'!$H$9+СВЦЭМ!$D$10+'СЕТ СН'!$H$6-'СЕТ СН'!$H$19</f>
        <v>1064.33109926</v>
      </c>
      <c r="P97" s="36">
        <f>SUMIFS(СВЦЭМ!$C$33:$C$776,СВЦЭМ!$A$33:$A$776,$A97,СВЦЭМ!$B$33:$B$776,P$83)+'СЕТ СН'!$H$9+СВЦЭМ!$D$10+'СЕТ СН'!$H$6-'СЕТ СН'!$H$19</f>
        <v>1066.771667</v>
      </c>
      <c r="Q97" s="36">
        <f>SUMIFS(СВЦЭМ!$C$33:$C$776,СВЦЭМ!$A$33:$A$776,$A97,СВЦЭМ!$B$33:$B$776,Q$83)+'СЕТ СН'!$H$9+СВЦЭМ!$D$10+'СЕТ СН'!$H$6-'СЕТ СН'!$H$19</f>
        <v>1071.49933534</v>
      </c>
      <c r="R97" s="36">
        <f>SUMIFS(СВЦЭМ!$C$33:$C$776,СВЦЭМ!$A$33:$A$776,$A97,СВЦЭМ!$B$33:$B$776,R$83)+'СЕТ СН'!$H$9+СВЦЭМ!$D$10+'СЕТ СН'!$H$6-'СЕТ СН'!$H$19</f>
        <v>1054.44707339</v>
      </c>
      <c r="S97" s="36">
        <f>SUMIFS(СВЦЭМ!$C$33:$C$776,СВЦЭМ!$A$33:$A$776,$A97,СВЦЭМ!$B$33:$B$776,S$83)+'СЕТ СН'!$H$9+СВЦЭМ!$D$10+'СЕТ СН'!$H$6-'СЕТ СН'!$H$19</f>
        <v>1058.3221523900002</v>
      </c>
      <c r="T97" s="36">
        <f>SUMIFS(СВЦЭМ!$C$33:$C$776,СВЦЭМ!$A$33:$A$776,$A97,СВЦЭМ!$B$33:$B$776,T$83)+'СЕТ СН'!$H$9+СВЦЭМ!$D$10+'СЕТ СН'!$H$6-'СЕТ СН'!$H$19</f>
        <v>1055.5755926400002</v>
      </c>
      <c r="U97" s="36">
        <f>SUMIFS(СВЦЭМ!$C$33:$C$776,СВЦЭМ!$A$33:$A$776,$A97,СВЦЭМ!$B$33:$B$776,U$83)+'СЕТ СН'!$H$9+СВЦЭМ!$D$10+'СЕТ СН'!$H$6-'СЕТ СН'!$H$19</f>
        <v>1036.5484980400001</v>
      </c>
      <c r="V97" s="36">
        <f>SUMIFS(СВЦЭМ!$C$33:$C$776,СВЦЭМ!$A$33:$A$776,$A97,СВЦЭМ!$B$33:$B$776,V$83)+'СЕТ СН'!$H$9+СВЦЭМ!$D$10+'СЕТ СН'!$H$6-'СЕТ СН'!$H$19</f>
        <v>1031.7524938900001</v>
      </c>
      <c r="W97" s="36">
        <f>SUMIFS(СВЦЭМ!$C$33:$C$776,СВЦЭМ!$A$33:$A$776,$A97,СВЦЭМ!$B$33:$B$776,W$83)+'СЕТ СН'!$H$9+СВЦЭМ!$D$10+'СЕТ СН'!$H$6-'СЕТ СН'!$H$19</f>
        <v>1043.19517</v>
      </c>
      <c r="X97" s="36">
        <f>SUMIFS(СВЦЭМ!$C$33:$C$776,СВЦЭМ!$A$33:$A$776,$A97,СВЦЭМ!$B$33:$B$776,X$83)+'СЕТ СН'!$H$9+СВЦЭМ!$D$10+'СЕТ СН'!$H$6-'СЕТ СН'!$H$19</f>
        <v>1067.30609882</v>
      </c>
      <c r="Y97" s="36">
        <f>SUMIFS(СВЦЭМ!$C$33:$C$776,СВЦЭМ!$A$33:$A$776,$A97,СВЦЭМ!$B$33:$B$776,Y$83)+'СЕТ СН'!$H$9+СВЦЭМ!$D$10+'СЕТ СН'!$H$6-'СЕТ СН'!$H$19</f>
        <v>1176.7277902800001</v>
      </c>
    </row>
    <row r="98" spans="1:25" ht="15.75" x14ac:dyDescent="0.2">
      <c r="A98" s="35">
        <f t="shared" si="2"/>
        <v>44089</v>
      </c>
      <c r="B98" s="36">
        <f>SUMIFS(СВЦЭМ!$C$33:$C$776,СВЦЭМ!$A$33:$A$776,$A98,СВЦЭМ!$B$33:$B$776,B$83)+'СЕТ СН'!$H$9+СВЦЭМ!$D$10+'СЕТ СН'!$H$6-'СЕТ СН'!$H$19</f>
        <v>1215.62662267</v>
      </c>
      <c r="C98" s="36">
        <f>SUMIFS(СВЦЭМ!$C$33:$C$776,СВЦЭМ!$A$33:$A$776,$A98,СВЦЭМ!$B$33:$B$776,C$83)+'СЕТ СН'!$H$9+СВЦЭМ!$D$10+'СЕТ СН'!$H$6-'СЕТ СН'!$H$19</f>
        <v>1229.5798584300001</v>
      </c>
      <c r="D98" s="36">
        <f>SUMIFS(СВЦЭМ!$C$33:$C$776,СВЦЭМ!$A$33:$A$776,$A98,СВЦЭМ!$B$33:$B$776,D$83)+'СЕТ СН'!$H$9+СВЦЭМ!$D$10+'СЕТ СН'!$H$6-'СЕТ СН'!$H$19</f>
        <v>1256.0375849100001</v>
      </c>
      <c r="E98" s="36">
        <f>SUMIFS(СВЦЭМ!$C$33:$C$776,СВЦЭМ!$A$33:$A$776,$A98,СВЦЭМ!$B$33:$B$776,E$83)+'СЕТ СН'!$H$9+СВЦЭМ!$D$10+'СЕТ СН'!$H$6-'СЕТ СН'!$H$19</f>
        <v>1257.7100219399999</v>
      </c>
      <c r="F98" s="36">
        <f>SUMIFS(СВЦЭМ!$C$33:$C$776,СВЦЭМ!$A$33:$A$776,$A98,СВЦЭМ!$B$33:$B$776,F$83)+'СЕТ СН'!$H$9+СВЦЭМ!$D$10+'СЕТ СН'!$H$6-'СЕТ СН'!$H$19</f>
        <v>1256.2252787100001</v>
      </c>
      <c r="G98" s="36">
        <f>SUMIFS(СВЦЭМ!$C$33:$C$776,СВЦЭМ!$A$33:$A$776,$A98,СВЦЭМ!$B$33:$B$776,G$83)+'СЕТ СН'!$H$9+СВЦЭМ!$D$10+'СЕТ СН'!$H$6-'СЕТ СН'!$H$19</f>
        <v>1246.39113574</v>
      </c>
      <c r="H98" s="36">
        <f>SUMIFS(СВЦЭМ!$C$33:$C$776,СВЦЭМ!$A$33:$A$776,$A98,СВЦЭМ!$B$33:$B$776,H$83)+'СЕТ СН'!$H$9+СВЦЭМ!$D$10+'СЕТ СН'!$H$6-'СЕТ СН'!$H$19</f>
        <v>1201.8896001100002</v>
      </c>
      <c r="I98" s="36">
        <f>SUMIFS(СВЦЭМ!$C$33:$C$776,СВЦЭМ!$A$33:$A$776,$A98,СВЦЭМ!$B$33:$B$776,I$83)+'СЕТ СН'!$H$9+СВЦЭМ!$D$10+'СЕТ СН'!$H$6-'СЕТ СН'!$H$19</f>
        <v>1190.03142329</v>
      </c>
      <c r="J98" s="36">
        <f>SUMIFS(СВЦЭМ!$C$33:$C$776,СВЦЭМ!$A$33:$A$776,$A98,СВЦЭМ!$B$33:$B$776,J$83)+'СЕТ СН'!$H$9+СВЦЭМ!$D$10+'СЕТ СН'!$H$6-'СЕТ СН'!$H$19</f>
        <v>1139.4388022100002</v>
      </c>
      <c r="K98" s="36">
        <f>SUMIFS(СВЦЭМ!$C$33:$C$776,СВЦЭМ!$A$33:$A$776,$A98,СВЦЭМ!$B$33:$B$776,K$83)+'СЕТ СН'!$H$9+СВЦЭМ!$D$10+'СЕТ СН'!$H$6-'СЕТ СН'!$H$19</f>
        <v>1102.8546181199999</v>
      </c>
      <c r="L98" s="36">
        <f>SUMIFS(СВЦЭМ!$C$33:$C$776,СВЦЭМ!$A$33:$A$776,$A98,СВЦЭМ!$B$33:$B$776,L$83)+'СЕТ СН'!$H$9+СВЦЭМ!$D$10+'СЕТ СН'!$H$6-'СЕТ СН'!$H$19</f>
        <v>1109.0917283399999</v>
      </c>
      <c r="M98" s="36">
        <f>SUMIFS(СВЦЭМ!$C$33:$C$776,СВЦЭМ!$A$33:$A$776,$A98,СВЦЭМ!$B$33:$B$776,M$83)+'СЕТ СН'!$H$9+СВЦЭМ!$D$10+'СЕТ СН'!$H$6-'СЕТ СН'!$H$19</f>
        <v>1084.5678510600001</v>
      </c>
      <c r="N98" s="36">
        <f>SUMIFS(СВЦЭМ!$C$33:$C$776,СВЦЭМ!$A$33:$A$776,$A98,СВЦЭМ!$B$33:$B$776,N$83)+'СЕТ СН'!$H$9+СВЦЭМ!$D$10+'СЕТ СН'!$H$6-'СЕТ СН'!$H$19</f>
        <v>1045.3218073500002</v>
      </c>
      <c r="O98" s="36">
        <f>SUMIFS(СВЦЭМ!$C$33:$C$776,СВЦЭМ!$A$33:$A$776,$A98,СВЦЭМ!$B$33:$B$776,O$83)+'СЕТ СН'!$H$9+СВЦЭМ!$D$10+'СЕТ СН'!$H$6-'СЕТ СН'!$H$19</f>
        <v>1021.65002512</v>
      </c>
      <c r="P98" s="36">
        <f>SUMIFS(СВЦЭМ!$C$33:$C$776,СВЦЭМ!$A$33:$A$776,$A98,СВЦЭМ!$B$33:$B$776,P$83)+'СЕТ СН'!$H$9+СВЦЭМ!$D$10+'СЕТ СН'!$H$6-'СЕТ СН'!$H$19</f>
        <v>1024.12009104</v>
      </c>
      <c r="Q98" s="36">
        <f>SUMIFS(СВЦЭМ!$C$33:$C$776,СВЦЭМ!$A$33:$A$776,$A98,СВЦЭМ!$B$33:$B$776,Q$83)+'СЕТ СН'!$H$9+СВЦЭМ!$D$10+'СЕТ СН'!$H$6-'СЕТ СН'!$H$19</f>
        <v>1026.60842938</v>
      </c>
      <c r="R98" s="36">
        <f>SUMIFS(СВЦЭМ!$C$33:$C$776,СВЦЭМ!$A$33:$A$776,$A98,СВЦЭМ!$B$33:$B$776,R$83)+'СЕТ СН'!$H$9+СВЦЭМ!$D$10+'СЕТ СН'!$H$6-'СЕТ СН'!$H$19</f>
        <v>1019.64346304</v>
      </c>
      <c r="S98" s="36">
        <f>SUMIFS(СВЦЭМ!$C$33:$C$776,СВЦЭМ!$A$33:$A$776,$A98,СВЦЭМ!$B$33:$B$776,S$83)+'СЕТ СН'!$H$9+СВЦЭМ!$D$10+'СЕТ СН'!$H$6-'СЕТ СН'!$H$19</f>
        <v>1024.96056389</v>
      </c>
      <c r="T98" s="36">
        <f>SUMIFS(СВЦЭМ!$C$33:$C$776,СВЦЭМ!$A$33:$A$776,$A98,СВЦЭМ!$B$33:$B$776,T$83)+'СЕТ СН'!$H$9+СВЦЭМ!$D$10+'СЕТ СН'!$H$6-'СЕТ СН'!$H$19</f>
        <v>1004.83351697</v>
      </c>
      <c r="U98" s="36">
        <f>SUMIFS(СВЦЭМ!$C$33:$C$776,СВЦЭМ!$A$33:$A$776,$A98,СВЦЭМ!$B$33:$B$776,U$83)+'СЕТ СН'!$H$9+СВЦЭМ!$D$10+'СЕТ СН'!$H$6-'СЕТ СН'!$H$19</f>
        <v>986.23441542</v>
      </c>
      <c r="V98" s="36">
        <f>SUMIFS(СВЦЭМ!$C$33:$C$776,СВЦЭМ!$A$33:$A$776,$A98,СВЦЭМ!$B$33:$B$776,V$83)+'СЕТ СН'!$H$9+СВЦЭМ!$D$10+'СЕТ СН'!$H$6-'СЕТ СН'!$H$19</f>
        <v>995.02257407000002</v>
      </c>
      <c r="W98" s="36">
        <f>SUMIFS(СВЦЭМ!$C$33:$C$776,СВЦЭМ!$A$33:$A$776,$A98,СВЦЭМ!$B$33:$B$776,W$83)+'СЕТ СН'!$H$9+СВЦЭМ!$D$10+'СЕТ СН'!$H$6-'СЕТ СН'!$H$19</f>
        <v>999.43612279000001</v>
      </c>
      <c r="X98" s="36">
        <f>SUMIFS(СВЦЭМ!$C$33:$C$776,СВЦЭМ!$A$33:$A$776,$A98,СВЦЭМ!$B$33:$B$776,X$83)+'СЕТ СН'!$H$9+СВЦЭМ!$D$10+'СЕТ СН'!$H$6-'СЕТ СН'!$H$19</f>
        <v>1032.20757293</v>
      </c>
      <c r="Y98" s="36">
        <f>SUMIFS(СВЦЭМ!$C$33:$C$776,СВЦЭМ!$A$33:$A$776,$A98,СВЦЭМ!$B$33:$B$776,Y$83)+'СЕТ СН'!$H$9+СВЦЭМ!$D$10+'СЕТ СН'!$H$6-'СЕТ СН'!$H$19</f>
        <v>1124.4440419299999</v>
      </c>
    </row>
    <row r="99" spans="1:25" ht="15.75" x14ac:dyDescent="0.2">
      <c r="A99" s="35">
        <f t="shared" si="2"/>
        <v>44090</v>
      </c>
      <c r="B99" s="36">
        <f>SUMIFS(СВЦЭМ!$C$33:$C$776,СВЦЭМ!$A$33:$A$776,$A99,СВЦЭМ!$B$33:$B$776,B$83)+'СЕТ СН'!$H$9+СВЦЭМ!$D$10+'СЕТ СН'!$H$6-'СЕТ СН'!$H$19</f>
        <v>1198.0936154400001</v>
      </c>
      <c r="C99" s="36">
        <f>SUMIFS(СВЦЭМ!$C$33:$C$776,СВЦЭМ!$A$33:$A$776,$A99,СВЦЭМ!$B$33:$B$776,C$83)+'СЕТ СН'!$H$9+СВЦЭМ!$D$10+'СЕТ СН'!$H$6-'СЕТ СН'!$H$19</f>
        <v>1225.4033067</v>
      </c>
      <c r="D99" s="36">
        <f>SUMIFS(СВЦЭМ!$C$33:$C$776,СВЦЭМ!$A$33:$A$776,$A99,СВЦЭМ!$B$33:$B$776,D$83)+'СЕТ СН'!$H$9+СВЦЭМ!$D$10+'СЕТ СН'!$H$6-'СЕТ СН'!$H$19</f>
        <v>1255.6049248100001</v>
      </c>
      <c r="E99" s="36">
        <f>SUMIFS(СВЦЭМ!$C$33:$C$776,СВЦЭМ!$A$33:$A$776,$A99,СВЦЭМ!$B$33:$B$776,E$83)+'СЕТ СН'!$H$9+СВЦЭМ!$D$10+'СЕТ СН'!$H$6-'СЕТ СН'!$H$19</f>
        <v>1265.6961812300001</v>
      </c>
      <c r="F99" s="36">
        <f>SUMIFS(СВЦЭМ!$C$33:$C$776,СВЦЭМ!$A$33:$A$776,$A99,СВЦЭМ!$B$33:$B$776,F$83)+'СЕТ СН'!$H$9+СВЦЭМ!$D$10+'СЕТ СН'!$H$6-'СЕТ СН'!$H$19</f>
        <v>1285.1660979200001</v>
      </c>
      <c r="G99" s="36">
        <f>SUMIFS(СВЦЭМ!$C$33:$C$776,СВЦЭМ!$A$33:$A$776,$A99,СВЦЭМ!$B$33:$B$776,G$83)+'СЕТ СН'!$H$9+СВЦЭМ!$D$10+'СЕТ СН'!$H$6-'СЕТ СН'!$H$19</f>
        <v>1273.52494568</v>
      </c>
      <c r="H99" s="36">
        <f>SUMIFS(СВЦЭМ!$C$33:$C$776,СВЦЭМ!$A$33:$A$776,$A99,СВЦЭМ!$B$33:$B$776,H$83)+'СЕТ СН'!$H$9+СВЦЭМ!$D$10+'СЕТ СН'!$H$6-'СЕТ СН'!$H$19</f>
        <v>1211.7360366100002</v>
      </c>
      <c r="I99" s="36">
        <f>SUMIFS(СВЦЭМ!$C$33:$C$776,СВЦЭМ!$A$33:$A$776,$A99,СВЦЭМ!$B$33:$B$776,I$83)+'СЕТ СН'!$H$9+СВЦЭМ!$D$10+'СЕТ СН'!$H$6-'СЕТ СН'!$H$19</f>
        <v>1145.99269084</v>
      </c>
      <c r="J99" s="36">
        <f>SUMIFS(СВЦЭМ!$C$33:$C$776,СВЦЭМ!$A$33:$A$776,$A99,СВЦЭМ!$B$33:$B$776,J$83)+'СЕТ СН'!$H$9+СВЦЭМ!$D$10+'СЕТ СН'!$H$6-'СЕТ СН'!$H$19</f>
        <v>1117.66261775</v>
      </c>
      <c r="K99" s="36">
        <f>SUMIFS(СВЦЭМ!$C$33:$C$776,СВЦЭМ!$A$33:$A$776,$A99,СВЦЭМ!$B$33:$B$776,K$83)+'СЕТ СН'!$H$9+СВЦЭМ!$D$10+'СЕТ СН'!$H$6-'СЕТ СН'!$H$19</f>
        <v>1117.0263809799999</v>
      </c>
      <c r="L99" s="36">
        <f>SUMIFS(СВЦЭМ!$C$33:$C$776,СВЦЭМ!$A$33:$A$776,$A99,СВЦЭМ!$B$33:$B$776,L$83)+'СЕТ СН'!$H$9+СВЦЭМ!$D$10+'СЕТ СН'!$H$6-'СЕТ СН'!$H$19</f>
        <v>1101.08929599</v>
      </c>
      <c r="M99" s="36">
        <f>SUMIFS(СВЦЭМ!$C$33:$C$776,СВЦЭМ!$A$33:$A$776,$A99,СВЦЭМ!$B$33:$B$776,M$83)+'СЕТ СН'!$H$9+СВЦЭМ!$D$10+'СЕТ СН'!$H$6-'СЕТ СН'!$H$19</f>
        <v>1064.9570205499999</v>
      </c>
      <c r="N99" s="36">
        <f>SUMIFS(СВЦЭМ!$C$33:$C$776,СВЦЭМ!$A$33:$A$776,$A99,СВЦЭМ!$B$33:$B$776,N$83)+'СЕТ СН'!$H$9+СВЦЭМ!$D$10+'СЕТ СН'!$H$6-'СЕТ СН'!$H$19</f>
        <v>1017.39356834</v>
      </c>
      <c r="O99" s="36">
        <f>SUMIFS(СВЦЭМ!$C$33:$C$776,СВЦЭМ!$A$33:$A$776,$A99,СВЦЭМ!$B$33:$B$776,O$83)+'СЕТ СН'!$H$9+СВЦЭМ!$D$10+'СЕТ СН'!$H$6-'СЕТ СН'!$H$19</f>
        <v>1002.17856353</v>
      </c>
      <c r="P99" s="36">
        <f>SUMIFS(СВЦЭМ!$C$33:$C$776,СВЦЭМ!$A$33:$A$776,$A99,СВЦЭМ!$B$33:$B$776,P$83)+'СЕТ СН'!$H$9+СВЦЭМ!$D$10+'СЕТ СН'!$H$6-'СЕТ СН'!$H$19</f>
        <v>1003.8394821000001</v>
      </c>
      <c r="Q99" s="36">
        <f>SUMIFS(СВЦЭМ!$C$33:$C$776,СВЦЭМ!$A$33:$A$776,$A99,СВЦЭМ!$B$33:$B$776,Q$83)+'СЕТ СН'!$H$9+СВЦЭМ!$D$10+'СЕТ СН'!$H$6-'СЕТ СН'!$H$19</f>
        <v>997.19877080000003</v>
      </c>
      <c r="R99" s="36">
        <f>SUMIFS(СВЦЭМ!$C$33:$C$776,СВЦЭМ!$A$33:$A$776,$A99,СВЦЭМ!$B$33:$B$776,R$83)+'СЕТ СН'!$H$9+СВЦЭМ!$D$10+'СЕТ СН'!$H$6-'СЕТ СН'!$H$19</f>
        <v>997.38150912000003</v>
      </c>
      <c r="S99" s="36">
        <f>SUMIFS(СВЦЭМ!$C$33:$C$776,СВЦЭМ!$A$33:$A$776,$A99,СВЦЭМ!$B$33:$B$776,S$83)+'СЕТ СН'!$H$9+СВЦЭМ!$D$10+'СЕТ СН'!$H$6-'СЕТ СН'!$H$19</f>
        <v>994.86157284000001</v>
      </c>
      <c r="T99" s="36">
        <f>SUMIFS(СВЦЭМ!$C$33:$C$776,СВЦЭМ!$A$33:$A$776,$A99,СВЦЭМ!$B$33:$B$776,T$83)+'СЕТ СН'!$H$9+СВЦЭМ!$D$10+'СЕТ СН'!$H$6-'СЕТ СН'!$H$19</f>
        <v>990.81256048</v>
      </c>
      <c r="U99" s="36">
        <f>SUMIFS(СВЦЭМ!$C$33:$C$776,СВЦЭМ!$A$33:$A$776,$A99,СВЦЭМ!$B$33:$B$776,U$83)+'СЕТ СН'!$H$9+СВЦЭМ!$D$10+'СЕТ СН'!$H$6-'СЕТ СН'!$H$19</f>
        <v>987.27955845999998</v>
      </c>
      <c r="V99" s="36">
        <f>SUMIFS(СВЦЭМ!$C$33:$C$776,СВЦЭМ!$A$33:$A$776,$A99,СВЦЭМ!$B$33:$B$776,V$83)+'СЕТ СН'!$H$9+СВЦЭМ!$D$10+'СЕТ СН'!$H$6-'СЕТ СН'!$H$19</f>
        <v>995.49130301000002</v>
      </c>
      <c r="W99" s="36">
        <f>SUMIFS(СВЦЭМ!$C$33:$C$776,СВЦЭМ!$A$33:$A$776,$A99,СВЦЭМ!$B$33:$B$776,W$83)+'СЕТ СН'!$H$9+СВЦЭМ!$D$10+'СЕТ СН'!$H$6-'СЕТ СН'!$H$19</f>
        <v>986.13942495000003</v>
      </c>
      <c r="X99" s="36">
        <f>SUMIFS(СВЦЭМ!$C$33:$C$776,СВЦЭМ!$A$33:$A$776,$A99,СВЦЭМ!$B$33:$B$776,X$83)+'СЕТ СН'!$H$9+СВЦЭМ!$D$10+'СЕТ СН'!$H$6-'СЕТ СН'!$H$19</f>
        <v>1018.02167491</v>
      </c>
      <c r="Y99" s="36">
        <f>SUMIFS(СВЦЭМ!$C$33:$C$776,СВЦЭМ!$A$33:$A$776,$A99,СВЦЭМ!$B$33:$B$776,Y$83)+'СЕТ СН'!$H$9+СВЦЭМ!$D$10+'СЕТ СН'!$H$6-'СЕТ СН'!$H$19</f>
        <v>1106.2163704899999</v>
      </c>
    </row>
    <row r="100" spans="1:25" ht="15.75" x14ac:dyDescent="0.2">
      <c r="A100" s="35">
        <f t="shared" si="2"/>
        <v>44091</v>
      </c>
      <c r="B100" s="36">
        <f>SUMIFS(СВЦЭМ!$C$33:$C$776,СВЦЭМ!$A$33:$A$776,$A100,СВЦЭМ!$B$33:$B$776,B$83)+'СЕТ СН'!$H$9+СВЦЭМ!$D$10+'СЕТ СН'!$H$6-'СЕТ СН'!$H$19</f>
        <v>1215.6644896400001</v>
      </c>
      <c r="C100" s="36">
        <f>SUMIFS(СВЦЭМ!$C$33:$C$776,СВЦЭМ!$A$33:$A$776,$A100,СВЦЭМ!$B$33:$B$776,C$83)+'СЕТ СН'!$H$9+СВЦЭМ!$D$10+'СЕТ СН'!$H$6-'СЕТ СН'!$H$19</f>
        <v>1251.2655634</v>
      </c>
      <c r="D100" s="36">
        <f>SUMIFS(СВЦЭМ!$C$33:$C$776,СВЦЭМ!$A$33:$A$776,$A100,СВЦЭМ!$B$33:$B$776,D$83)+'СЕТ СН'!$H$9+СВЦЭМ!$D$10+'СЕТ СН'!$H$6-'СЕТ СН'!$H$19</f>
        <v>1276.8076465600002</v>
      </c>
      <c r="E100" s="36">
        <f>SUMIFS(СВЦЭМ!$C$33:$C$776,СВЦЭМ!$A$33:$A$776,$A100,СВЦЭМ!$B$33:$B$776,E$83)+'СЕТ СН'!$H$9+СВЦЭМ!$D$10+'СЕТ СН'!$H$6-'СЕТ СН'!$H$19</f>
        <v>1286.2650270200002</v>
      </c>
      <c r="F100" s="36">
        <f>SUMIFS(СВЦЭМ!$C$33:$C$776,СВЦЭМ!$A$33:$A$776,$A100,СВЦЭМ!$B$33:$B$776,F$83)+'СЕТ СН'!$H$9+СВЦЭМ!$D$10+'СЕТ СН'!$H$6-'СЕТ СН'!$H$19</f>
        <v>1293.8718113099999</v>
      </c>
      <c r="G100" s="36">
        <f>SUMIFS(СВЦЭМ!$C$33:$C$776,СВЦЭМ!$A$33:$A$776,$A100,СВЦЭМ!$B$33:$B$776,G$83)+'СЕТ СН'!$H$9+СВЦЭМ!$D$10+'СЕТ СН'!$H$6-'СЕТ СН'!$H$19</f>
        <v>1276.68707167</v>
      </c>
      <c r="H100" s="36">
        <f>SUMIFS(СВЦЭМ!$C$33:$C$776,СВЦЭМ!$A$33:$A$776,$A100,СВЦЭМ!$B$33:$B$776,H$83)+'СЕТ СН'!$H$9+СВЦЭМ!$D$10+'СЕТ СН'!$H$6-'СЕТ СН'!$H$19</f>
        <v>1218.2505032500001</v>
      </c>
      <c r="I100" s="36">
        <f>SUMIFS(СВЦЭМ!$C$33:$C$776,СВЦЭМ!$A$33:$A$776,$A100,СВЦЭМ!$B$33:$B$776,I$83)+'СЕТ СН'!$H$9+СВЦЭМ!$D$10+'СЕТ СН'!$H$6-'СЕТ СН'!$H$19</f>
        <v>1152.94845059</v>
      </c>
      <c r="J100" s="36">
        <f>SUMIFS(СВЦЭМ!$C$33:$C$776,СВЦЭМ!$A$33:$A$776,$A100,СВЦЭМ!$B$33:$B$776,J$83)+'СЕТ СН'!$H$9+СВЦЭМ!$D$10+'СЕТ СН'!$H$6-'СЕТ СН'!$H$19</f>
        <v>1111.98831369</v>
      </c>
      <c r="K100" s="36">
        <f>SUMIFS(СВЦЭМ!$C$33:$C$776,СВЦЭМ!$A$33:$A$776,$A100,СВЦЭМ!$B$33:$B$776,K$83)+'СЕТ СН'!$H$9+СВЦЭМ!$D$10+'СЕТ СН'!$H$6-'СЕТ СН'!$H$19</f>
        <v>1085.2341782399999</v>
      </c>
      <c r="L100" s="36">
        <f>SUMIFS(СВЦЭМ!$C$33:$C$776,СВЦЭМ!$A$33:$A$776,$A100,СВЦЭМ!$B$33:$B$776,L$83)+'СЕТ СН'!$H$9+СВЦЭМ!$D$10+'СЕТ СН'!$H$6-'СЕТ СН'!$H$19</f>
        <v>1097.37754739</v>
      </c>
      <c r="M100" s="36">
        <f>SUMIFS(СВЦЭМ!$C$33:$C$776,СВЦЭМ!$A$33:$A$776,$A100,СВЦЭМ!$B$33:$B$776,M$83)+'СЕТ СН'!$H$9+СВЦЭМ!$D$10+'СЕТ СН'!$H$6-'СЕТ СН'!$H$19</f>
        <v>1056.00270525</v>
      </c>
      <c r="N100" s="36">
        <f>SUMIFS(СВЦЭМ!$C$33:$C$776,СВЦЭМ!$A$33:$A$776,$A100,СВЦЭМ!$B$33:$B$776,N$83)+'СЕТ СН'!$H$9+СВЦЭМ!$D$10+'СЕТ СН'!$H$6-'СЕТ СН'!$H$19</f>
        <v>1010.39860005</v>
      </c>
      <c r="O100" s="36">
        <f>SUMIFS(СВЦЭМ!$C$33:$C$776,СВЦЭМ!$A$33:$A$776,$A100,СВЦЭМ!$B$33:$B$776,O$83)+'СЕТ СН'!$H$9+СВЦЭМ!$D$10+'СЕТ СН'!$H$6-'СЕТ СН'!$H$19</f>
        <v>989.92592230000002</v>
      </c>
      <c r="P100" s="36">
        <f>SUMIFS(СВЦЭМ!$C$33:$C$776,СВЦЭМ!$A$33:$A$776,$A100,СВЦЭМ!$B$33:$B$776,P$83)+'СЕТ СН'!$H$9+СВЦЭМ!$D$10+'СЕТ СН'!$H$6-'СЕТ СН'!$H$19</f>
        <v>990.65114155000003</v>
      </c>
      <c r="Q100" s="36">
        <f>SUMIFS(СВЦЭМ!$C$33:$C$776,СВЦЭМ!$A$33:$A$776,$A100,СВЦЭМ!$B$33:$B$776,Q$83)+'СЕТ СН'!$H$9+СВЦЭМ!$D$10+'СЕТ СН'!$H$6-'СЕТ СН'!$H$19</f>
        <v>990.83967018999999</v>
      </c>
      <c r="R100" s="36">
        <f>SUMIFS(СВЦЭМ!$C$33:$C$776,СВЦЭМ!$A$33:$A$776,$A100,СВЦЭМ!$B$33:$B$776,R$83)+'СЕТ СН'!$H$9+СВЦЭМ!$D$10+'СЕТ СН'!$H$6-'СЕТ СН'!$H$19</f>
        <v>994.08268882000004</v>
      </c>
      <c r="S100" s="36">
        <f>SUMIFS(СВЦЭМ!$C$33:$C$776,СВЦЭМ!$A$33:$A$776,$A100,СВЦЭМ!$B$33:$B$776,S$83)+'СЕТ СН'!$H$9+СВЦЭМ!$D$10+'СЕТ СН'!$H$6-'СЕТ СН'!$H$19</f>
        <v>987.13889108000001</v>
      </c>
      <c r="T100" s="36">
        <f>SUMIFS(СВЦЭМ!$C$33:$C$776,СВЦЭМ!$A$33:$A$776,$A100,СВЦЭМ!$B$33:$B$776,T$83)+'СЕТ СН'!$H$9+СВЦЭМ!$D$10+'СЕТ СН'!$H$6-'СЕТ СН'!$H$19</f>
        <v>977.15728008999997</v>
      </c>
      <c r="U100" s="36">
        <f>SUMIFS(СВЦЭМ!$C$33:$C$776,СВЦЭМ!$A$33:$A$776,$A100,СВЦЭМ!$B$33:$B$776,U$83)+'СЕТ СН'!$H$9+СВЦЭМ!$D$10+'СЕТ СН'!$H$6-'СЕТ СН'!$H$19</f>
        <v>972.67747470000006</v>
      </c>
      <c r="V100" s="36">
        <f>SUMIFS(СВЦЭМ!$C$33:$C$776,СВЦЭМ!$A$33:$A$776,$A100,СВЦЭМ!$B$33:$B$776,V$83)+'СЕТ СН'!$H$9+СВЦЭМ!$D$10+'СЕТ СН'!$H$6-'СЕТ СН'!$H$19</f>
        <v>985.23293003000003</v>
      </c>
      <c r="W100" s="36">
        <f>SUMIFS(СВЦЭМ!$C$33:$C$776,СВЦЭМ!$A$33:$A$776,$A100,СВЦЭМ!$B$33:$B$776,W$83)+'СЕТ СН'!$H$9+СВЦЭМ!$D$10+'СЕТ СН'!$H$6-'СЕТ СН'!$H$19</f>
        <v>971.07524474000002</v>
      </c>
      <c r="X100" s="36">
        <f>SUMIFS(СВЦЭМ!$C$33:$C$776,СВЦЭМ!$A$33:$A$776,$A100,СВЦЭМ!$B$33:$B$776,X$83)+'СЕТ СН'!$H$9+СВЦЭМ!$D$10+'СЕТ СН'!$H$6-'СЕТ СН'!$H$19</f>
        <v>1015.51487405</v>
      </c>
      <c r="Y100" s="36">
        <f>SUMIFS(СВЦЭМ!$C$33:$C$776,СВЦЭМ!$A$33:$A$776,$A100,СВЦЭМ!$B$33:$B$776,Y$83)+'СЕТ СН'!$H$9+СВЦЭМ!$D$10+'СЕТ СН'!$H$6-'СЕТ СН'!$H$19</f>
        <v>1100.48816812</v>
      </c>
    </row>
    <row r="101" spans="1:25" ht="15.75" x14ac:dyDescent="0.2">
      <c r="A101" s="35">
        <f t="shared" si="2"/>
        <v>44092</v>
      </c>
      <c r="B101" s="36">
        <f>SUMIFS(СВЦЭМ!$C$33:$C$776,СВЦЭМ!$A$33:$A$776,$A101,СВЦЭМ!$B$33:$B$776,B$83)+'СЕТ СН'!$H$9+СВЦЭМ!$D$10+'СЕТ СН'!$H$6-'СЕТ СН'!$H$19</f>
        <v>1217.48821466</v>
      </c>
      <c r="C101" s="36">
        <f>SUMIFS(СВЦЭМ!$C$33:$C$776,СВЦЭМ!$A$33:$A$776,$A101,СВЦЭМ!$B$33:$B$776,C$83)+'СЕТ СН'!$H$9+СВЦЭМ!$D$10+'СЕТ СН'!$H$6-'СЕТ СН'!$H$19</f>
        <v>1264.9584168599999</v>
      </c>
      <c r="D101" s="36">
        <f>SUMIFS(СВЦЭМ!$C$33:$C$776,СВЦЭМ!$A$33:$A$776,$A101,СВЦЭМ!$B$33:$B$776,D$83)+'СЕТ СН'!$H$9+СВЦЭМ!$D$10+'СЕТ СН'!$H$6-'СЕТ СН'!$H$19</f>
        <v>1307.34570773</v>
      </c>
      <c r="E101" s="36">
        <f>SUMIFS(СВЦЭМ!$C$33:$C$776,СВЦЭМ!$A$33:$A$776,$A101,СВЦЭМ!$B$33:$B$776,E$83)+'СЕТ СН'!$H$9+СВЦЭМ!$D$10+'СЕТ СН'!$H$6-'СЕТ СН'!$H$19</f>
        <v>1346.1643588300001</v>
      </c>
      <c r="F101" s="36">
        <f>SUMIFS(СВЦЭМ!$C$33:$C$776,СВЦЭМ!$A$33:$A$776,$A101,СВЦЭМ!$B$33:$B$776,F$83)+'СЕТ СН'!$H$9+СВЦЭМ!$D$10+'СЕТ СН'!$H$6-'СЕТ СН'!$H$19</f>
        <v>1365.13424237</v>
      </c>
      <c r="G101" s="36">
        <f>SUMIFS(СВЦЭМ!$C$33:$C$776,СВЦЭМ!$A$33:$A$776,$A101,СВЦЭМ!$B$33:$B$776,G$83)+'СЕТ СН'!$H$9+СВЦЭМ!$D$10+'СЕТ СН'!$H$6-'СЕТ СН'!$H$19</f>
        <v>1330.4498924100001</v>
      </c>
      <c r="H101" s="36">
        <f>SUMIFS(СВЦЭМ!$C$33:$C$776,СВЦЭМ!$A$33:$A$776,$A101,СВЦЭМ!$B$33:$B$776,H$83)+'СЕТ СН'!$H$9+СВЦЭМ!$D$10+'СЕТ СН'!$H$6-'СЕТ СН'!$H$19</f>
        <v>1280.4433561199999</v>
      </c>
      <c r="I101" s="36">
        <f>SUMIFS(СВЦЭМ!$C$33:$C$776,СВЦЭМ!$A$33:$A$776,$A101,СВЦЭМ!$B$33:$B$776,I$83)+'СЕТ СН'!$H$9+СВЦЭМ!$D$10+'СЕТ СН'!$H$6-'СЕТ СН'!$H$19</f>
        <v>1234.0683680000002</v>
      </c>
      <c r="J101" s="36">
        <f>SUMIFS(СВЦЭМ!$C$33:$C$776,СВЦЭМ!$A$33:$A$776,$A101,СВЦЭМ!$B$33:$B$776,J$83)+'СЕТ СН'!$H$9+СВЦЭМ!$D$10+'СЕТ СН'!$H$6-'СЕТ СН'!$H$19</f>
        <v>1206.0976168500001</v>
      </c>
      <c r="K101" s="36">
        <f>SUMIFS(СВЦЭМ!$C$33:$C$776,СВЦЭМ!$A$33:$A$776,$A101,СВЦЭМ!$B$33:$B$776,K$83)+'СЕТ СН'!$H$9+СВЦЭМ!$D$10+'СЕТ СН'!$H$6-'СЕТ СН'!$H$19</f>
        <v>1176.83957891</v>
      </c>
      <c r="L101" s="36">
        <f>SUMIFS(СВЦЭМ!$C$33:$C$776,СВЦЭМ!$A$33:$A$776,$A101,СВЦЭМ!$B$33:$B$776,L$83)+'СЕТ СН'!$H$9+СВЦЭМ!$D$10+'СЕТ СН'!$H$6-'СЕТ СН'!$H$19</f>
        <v>1179.9622988400001</v>
      </c>
      <c r="M101" s="36">
        <f>SUMIFS(СВЦЭМ!$C$33:$C$776,СВЦЭМ!$A$33:$A$776,$A101,СВЦЭМ!$B$33:$B$776,M$83)+'СЕТ СН'!$H$9+СВЦЭМ!$D$10+'СЕТ СН'!$H$6-'СЕТ СН'!$H$19</f>
        <v>1130.25439981</v>
      </c>
      <c r="N101" s="36">
        <f>SUMIFS(СВЦЭМ!$C$33:$C$776,СВЦЭМ!$A$33:$A$776,$A101,СВЦЭМ!$B$33:$B$776,N$83)+'СЕТ СН'!$H$9+СВЦЭМ!$D$10+'СЕТ СН'!$H$6-'СЕТ СН'!$H$19</f>
        <v>1075.4732612600001</v>
      </c>
      <c r="O101" s="36">
        <f>SUMIFS(СВЦЭМ!$C$33:$C$776,СВЦЭМ!$A$33:$A$776,$A101,СВЦЭМ!$B$33:$B$776,O$83)+'СЕТ СН'!$H$9+СВЦЭМ!$D$10+'СЕТ СН'!$H$6-'СЕТ СН'!$H$19</f>
        <v>1040.1541556699999</v>
      </c>
      <c r="P101" s="36">
        <f>SUMIFS(СВЦЭМ!$C$33:$C$776,СВЦЭМ!$A$33:$A$776,$A101,СВЦЭМ!$B$33:$B$776,P$83)+'СЕТ СН'!$H$9+СВЦЭМ!$D$10+'СЕТ СН'!$H$6-'СЕТ СН'!$H$19</f>
        <v>1075.6465673900002</v>
      </c>
      <c r="Q101" s="36">
        <f>SUMIFS(СВЦЭМ!$C$33:$C$776,СВЦЭМ!$A$33:$A$776,$A101,СВЦЭМ!$B$33:$B$776,Q$83)+'СЕТ СН'!$H$9+СВЦЭМ!$D$10+'СЕТ СН'!$H$6-'СЕТ СН'!$H$19</f>
        <v>1070.2930600700001</v>
      </c>
      <c r="R101" s="36">
        <f>SUMIFS(СВЦЭМ!$C$33:$C$776,СВЦЭМ!$A$33:$A$776,$A101,СВЦЭМ!$B$33:$B$776,R$83)+'СЕТ СН'!$H$9+СВЦЭМ!$D$10+'СЕТ СН'!$H$6-'СЕТ СН'!$H$19</f>
        <v>1047.92731564</v>
      </c>
      <c r="S101" s="36">
        <f>SUMIFS(СВЦЭМ!$C$33:$C$776,СВЦЭМ!$A$33:$A$776,$A101,СВЦЭМ!$B$33:$B$776,S$83)+'СЕТ СН'!$H$9+СВЦЭМ!$D$10+'СЕТ СН'!$H$6-'СЕТ СН'!$H$19</f>
        <v>1041.5453914899999</v>
      </c>
      <c r="T101" s="36">
        <f>SUMIFS(СВЦЭМ!$C$33:$C$776,СВЦЭМ!$A$33:$A$776,$A101,СВЦЭМ!$B$33:$B$776,T$83)+'СЕТ СН'!$H$9+СВЦЭМ!$D$10+'СЕТ СН'!$H$6-'СЕТ СН'!$H$19</f>
        <v>1031.8936293199999</v>
      </c>
      <c r="U101" s="36">
        <f>SUMIFS(СВЦЭМ!$C$33:$C$776,СВЦЭМ!$A$33:$A$776,$A101,СВЦЭМ!$B$33:$B$776,U$83)+'СЕТ СН'!$H$9+СВЦЭМ!$D$10+'СЕТ СН'!$H$6-'СЕТ СН'!$H$19</f>
        <v>1016.33982754</v>
      </c>
      <c r="V101" s="36">
        <f>SUMIFS(СВЦЭМ!$C$33:$C$776,СВЦЭМ!$A$33:$A$776,$A101,СВЦЭМ!$B$33:$B$776,V$83)+'СЕТ СН'!$H$9+СВЦЭМ!$D$10+'СЕТ СН'!$H$6-'СЕТ СН'!$H$19</f>
        <v>1019.68548443</v>
      </c>
      <c r="W101" s="36">
        <f>SUMIFS(СВЦЭМ!$C$33:$C$776,СВЦЭМ!$A$33:$A$776,$A101,СВЦЭМ!$B$33:$B$776,W$83)+'СЕТ СН'!$H$9+СВЦЭМ!$D$10+'СЕТ СН'!$H$6-'СЕТ СН'!$H$19</f>
        <v>1018.29728456</v>
      </c>
      <c r="X101" s="36">
        <f>SUMIFS(СВЦЭМ!$C$33:$C$776,СВЦЭМ!$A$33:$A$776,$A101,СВЦЭМ!$B$33:$B$776,X$83)+'СЕТ СН'!$H$9+СВЦЭМ!$D$10+'СЕТ СН'!$H$6-'СЕТ СН'!$H$19</f>
        <v>1062.46312644</v>
      </c>
      <c r="Y101" s="36">
        <f>SUMIFS(СВЦЭМ!$C$33:$C$776,СВЦЭМ!$A$33:$A$776,$A101,СВЦЭМ!$B$33:$B$776,Y$83)+'СЕТ СН'!$H$9+СВЦЭМ!$D$10+'СЕТ СН'!$H$6-'СЕТ СН'!$H$19</f>
        <v>1147.55374459</v>
      </c>
    </row>
    <row r="102" spans="1:25" ht="15.75" x14ac:dyDescent="0.2">
      <c r="A102" s="35">
        <f t="shared" si="2"/>
        <v>44093</v>
      </c>
      <c r="B102" s="36">
        <f>SUMIFS(СВЦЭМ!$C$33:$C$776,СВЦЭМ!$A$33:$A$776,$A102,СВЦЭМ!$B$33:$B$776,B$83)+'СЕТ СН'!$H$9+СВЦЭМ!$D$10+'СЕТ СН'!$H$6-'СЕТ СН'!$H$19</f>
        <v>1240.8170702800001</v>
      </c>
      <c r="C102" s="36">
        <f>SUMIFS(СВЦЭМ!$C$33:$C$776,СВЦЭМ!$A$33:$A$776,$A102,СВЦЭМ!$B$33:$B$776,C$83)+'СЕТ СН'!$H$9+СВЦЭМ!$D$10+'СЕТ СН'!$H$6-'СЕТ СН'!$H$19</f>
        <v>1277.63755487</v>
      </c>
      <c r="D102" s="36">
        <f>SUMIFS(СВЦЭМ!$C$33:$C$776,СВЦЭМ!$A$33:$A$776,$A102,СВЦЭМ!$B$33:$B$776,D$83)+'СЕТ СН'!$H$9+СВЦЭМ!$D$10+'СЕТ СН'!$H$6-'СЕТ СН'!$H$19</f>
        <v>1301.5774401600002</v>
      </c>
      <c r="E102" s="36">
        <f>SUMIFS(СВЦЭМ!$C$33:$C$776,СВЦЭМ!$A$33:$A$776,$A102,СВЦЭМ!$B$33:$B$776,E$83)+'СЕТ СН'!$H$9+СВЦЭМ!$D$10+'СЕТ СН'!$H$6-'СЕТ СН'!$H$19</f>
        <v>1322.85799724</v>
      </c>
      <c r="F102" s="36">
        <f>SUMIFS(СВЦЭМ!$C$33:$C$776,СВЦЭМ!$A$33:$A$776,$A102,СВЦЭМ!$B$33:$B$776,F$83)+'СЕТ СН'!$H$9+СВЦЭМ!$D$10+'СЕТ СН'!$H$6-'СЕТ СН'!$H$19</f>
        <v>1326.83895106</v>
      </c>
      <c r="G102" s="36">
        <f>SUMIFS(СВЦЭМ!$C$33:$C$776,СВЦЭМ!$A$33:$A$776,$A102,СВЦЭМ!$B$33:$B$776,G$83)+'СЕТ СН'!$H$9+СВЦЭМ!$D$10+'СЕТ СН'!$H$6-'СЕТ СН'!$H$19</f>
        <v>1313.7179134</v>
      </c>
      <c r="H102" s="36">
        <f>SUMIFS(СВЦЭМ!$C$33:$C$776,СВЦЭМ!$A$33:$A$776,$A102,СВЦЭМ!$B$33:$B$776,H$83)+'СЕТ СН'!$H$9+СВЦЭМ!$D$10+'СЕТ СН'!$H$6-'СЕТ СН'!$H$19</f>
        <v>1283.7007924499999</v>
      </c>
      <c r="I102" s="36">
        <f>SUMIFS(СВЦЭМ!$C$33:$C$776,СВЦЭМ!$A$33:$A$776,$A102,СВЦЭМ!$B$33:$B$776,I$83)+'СЕТ СН'!$H$9+СВЦЭМ!$D$10+'СЕТ СН'!$H$6-'СЕТ СН'!$H$19</f>
        <v>1252.1425377099999</v>
      </c>
      <c r="J102" s="36">
        <f>SUMIFS(СВЦЭМ!$C$33:$C$776,СВЦЭМ!$A$33:$A$776,$A102,СВЦЭМ!$B$33:$B$776,J$83)+'СЕТ СН'!$H$9+СВЦЭМ!$D$10+'СЕТ СН'!$H$6-'СЕТ СН'!$H$19</f>
        <v>1193.7372836700001</v>
      </c>
      <c r="K102" s="36">
        <f>SUMIFS(СВЦЭМ!$C$33:$C$776,СВЦЭМ!$A$33:$A$776,$A102,СВЦЭМ!$B$33:$B$776,K$83)+'СЕТ СН'!$H$9+СВЦЭМ!$D$10+'СЕТ СН'!$H$6-'СЕТ СН'!$H$19</f>
        <v>1155.1984203299999</v>
      </c>
      <c r="L102" s="36">
        <f>SUMIFS(СВЦЭМ!$C$33:$C$776,СВЦЭМ!$A$33:$A$776,$A102,СВЦЭМ!$B$33:$B$776,L$83)+'СЕТ СН'!$H$9+СВЦЭМ!$D$10+'СЕТ СН'!$H$6-'СЕТ СН'!$H$19</f>
        <v>1134.5161995799999</v>
      </c>
      <c r="M102" s="36">
        <f>SUMIFS(СВЦЭМ!$C$33:$C$776,СВЦЭМ!$A$33:$A$776,$A102,СВЦЭМ!$B$33:$B$776,M$83)+'СЕТ СН'!$H$9+СВЦЭМ!$D$10+'СЕТ СН'!$H$6-'СЕТ СН'!$H$19</f>
        <v>1089.9221647700001</v>
      </c>
      <c r="N102" s="36">
        <f>SUMIFS(СВЦЭМ!$C$33:$C$776,СВЦЭМ!$A$33:$A$776,$A102,СВЦЭМ!$B$33:$B$776,N$83)+'СЕТ СН'!$H$9+СВЦЭМ!$D$10+'СЕТ СН'!$H$6-'СЕТ СН'!$H$19</f>
        <v>1046.88216184</v>
      </c>
      <c r="O102" s="36">
        <f>SUMIFS(СВЦЭМ!$C$33:$C$776,СВЦЭМ!$A$33:$A$776,$A102,СВЦЭМ!$B$33:$B$776,O$83)+'СЕТ СН'!$H$9+СВЦЭМ!$D$10+'СЕТ СН'!$H$6-'СЕТ СН'!$H$19</f>
        <v>1043.4128784700001</v>
      </c>
      <c r="P102" s="36">
        <f>SUMIFS(СВЦЭМ!$C$33:$C$776,СВЦЭМ!$A$33:$A$776,$A102,СВЦЭМ!$B$33:$B$776,P$83)+'СЕТ СН'!$H$9+СВЦЭМ!$D$10+'СЕТ СН'!$H$6-'СЕТ СН'!$H$19</f>
        <v>1054.1392141400001</v>
      </c>
      <c r="Q102" s="36">
        <f>SUMIFS(СВЦЭМ!$C$33:$C$776,СВЦЭМ!$A$33:$A$776,$A102,СВЦЭМ!$B$33:$B$776,Q$83)+'СЕТ СН'!$H$9+СВЦЭМ!$D$10+'СЕТ СН'!$H$6-'СЕТ СН'!$H$19</f>
        <v>1034.8630647800001</v>
      </c>
      <c r="R102" s="36">
        <f>SUMIFS(СВЦЭМ!$C$33:$C$776,СВЦЭМ!$A$33:$A$776,$A102,СВЦЭМ!$B$33:$B$776,R$83)+'СЕТ СН'!$H$9+СВЦЭМ!$D$10+'СЕТ СН'!$H$6-'СЕТ СН'!$H$19</f>
        <v>1020.4676433000001</v>
      </c>
      <c r="S102" s="36">
        <f>SUMIFS(СВЦЭМ!$C$33:$C$776,СВЦЭМ!$A$33:$A$776,$A102,СВЦЭМ!$B$33:$B$776,S$83)+'СЕТ СН'!$H$9+СВЦЭМ!$D$10+'СЕТ СН'!$H$6-'СЕТ СН'!$H$19</f>
        <v>1027.5572215100001</v>
      </c>
      <c r="T102" s="36">
        <f>SUMIFS(СВЦЭМ!$C$33:$C$776,СВЦЭМ!$A$33:$A$776,$A102,СВЦЭМ!$B$33:$B$776,T$83)+'СЕТ СН'!$H$9+СВЦЭМ!$D$10+'СЕТ СН'!$H$6-'СЕТ СН'!$H$19</f>
        <v>1037.72831449</v>
      </c>
      <c r="U102" s="36">
        <f>SUMIFS(СВЦЭМ!$C$33:$C$776,СВЦЭМ!$A$33:$A$776,$A102,СВЦЭМ!$B$33:$B$776,U$83)+'СЕТ СН'!$H$9+СВЦЭМ!$D$10+'СЕТ СН'!$H$6-'СЕТ СН'!$H$19</f>
        <v>1040.0757091</v>
      </c>
      <c r="V102" s="36">
        <f>SUMIFS(СВЦЭМ!$C$33:$C$776,СВЦЭМ!$A$33:$A$776,$A102,СВЦЭМ!$B$33:$B$776,V$83)+'СЕТ СН'!$H$9+СВЦЭМ!$D$10+'СЕТ СН'!$H$6-'СЕТ СН'!$H$19</f>
        <v>1052.56560969</v>
      </c>
      <c r="W102" s="36">
        <f>SUMIFS(СВЦЭМ!$C$33:$C$776,СВЦЭМ!$A$33:$A$776,$A102,СВЦЭМ!$B$33:$B$776,W$83)+'СЕТ СН'!$H$9+СВЦЭМ!$D$10+'СЕТ СН'!$H$6-'СЕТ СН'!$H$19</f>
        <v>1042.76477499</v>
      </c>
      <c r="X102" s="36">
        <f>SUMIFS(СВЦЭМ!$C$33:$C$776,СВЦЭМ!$A$33:$A$776,$A102,СВЦЭМ!$B$33:$B$776,X$83)+'СЕТ СН'!$H$9+СВЦЭМ!$D$10+'СЕТ СН'!$H$6-'СЕТ СН'!$H$19</f>
        <v>1066.8255298399999</v>
      </c>
      <c r="Y102" s="36">
        <f>SUMIFS(СВЦЭМ!$C$33:$C$776,СВЦЭМ!$A$33:$A$776,$A102,СВЦЭМ!$B$33:$B$776,Y$83)+'СЕТ СН'!$H$9+СВЦЭМ!$D$10+'СЕТ СН'!$H$6-'СЕТ СН'!$H$19</f>
        <v>1120.09779837</v>
      </c>
    </row>
    <row r="103" spans="1:25" ht="15.75" x14ac:dyDescent="0.2">
      <c r="A103" s="35">
        <f t="shared" si="2"/>
        <v>44094</v>
      </c>
      <c r="B103" s="36">
        <f>SUMIFS(СВЦЭМ!$C$33:$C$776,СВЦЭМ!$A$33:$A$776,$A103,СВЦЭМ!$B$33:$B$776,B$83)+'СЕТ СН'!$H$9+СВЦЭМ!$D$10+'СЕТ СН'!$H$6-'СЕТ СН'!$H$19</f>
        <v>1170.1168205399999</v>
      </c>
      <c r="C103" s="36">
        <f>SUMIFS(СВЦЭМ!$C$33:$C$776,СВЦЭМ!$A$33:$A$776,$A103,СВЦЭМ!$B$33:$B$776,C$83)+'СЕТ СН'!$H$9+СВЦЭМ!$D$10+'СЕТ СН'!$H$6-'СЕТ СН'!$H$19</f>
        <v>1203.8442189800001</v>
      </c>
      <c r="D103" s="36">
        <f>SUMIFS(СВЦЭМ!$C$33:$C$776,СВЦЭМ!$A$33:$A$776,$A103,СВЦЭМ!$B$33:$B$776,D$83)+'СЕТ СН'!$H$9+СВЦЭМ!$D$10+'СЕТ СН'!$H$6-'СЕТ СН'!$H$19</f>
        <v>1238.04283704</v>
      </c>
      <c r="E103" s="36">
        <f>SUMIFS(СВЦЭМ!$C$33:$C$776,СВЦЭМ!$A$33:$A$776,$A103,СВЦЭМ!$B$33:$B$776,E$83)+'СЕТ СН'!$H$9+СВЦЭМ!$D$10+'СЕТ СН'!$H$6-'СЕТ СН'!$H$19</f>
        <v>1269.18069023</v>
      </c>
      <c r="F103" s="36">
        <f>SUMIFS(СВЦЭМ!$C$33:$C$776,СВЦЭМ!$A$33:$A$776,$A103,СВЦЭМ!$B$33:$B$776,F$83)+'СЕТ СН'!$H$9+СВЦЭМ!$D$10+'СЕТ СН'!$H$6-'СЕТ СН'!$H$19</f>
        <v>1276.44331218</v>
      </c>
      <c r="G103" s="36">
        <f>SUMIFS(СВЦЭМ!$C$33:$C$776,СВЦЭМ!$A$33:$A$776,$A103,СВЦЭМ!$B$33:$B$776,G$83)+'СЕТ СН'!$H$9+СВЦЭМ!$D$10+'СЕТ СН'!$H$6-'СЕТ СН'!$H$19</f>
        <v>1264.70747592</v>
      </c>
      <c r="H103" s="36">
        <f>SUMIFS(СВЦЭМ!$C$33:$C$776,СВЦЭМ!$A$33:$A$776,$A103,СВЦЭМ!$B$33:$B$776,H$83)+'СЕТ СН'!$H$9+СВЦЭМ!$D$10+'СЕТ СН'!$H$6-'СЕТ СН'!$H$19</f>
        <v>1245.36081031</v>
      </c>
      <c r="I103" s="36">
        <f>SUMIFS(СВЦЭМ!$C$33:$C$776,СВЦЭМ!$A$33:$A$776,$A103,СВЦЭМ!$B$33:$B$776,I$83)+'СЕТ СН'!$H$9+СВЦЭМ!$D$10+'СЕТ СН'!$H$6-'СЕТ СН'!$H$19</f>
        <v>1199.6684224200001</v>
      </c>
      <c r="J103" s="36">
        <f>SUMIFS(СВЦЭМ!$C$33:$C$776,СВЦЭМ!$A$33:$A$776,$A103,СВЦЭМ!$B$33:$B$776,J$83)+'СЕТ СН'!$H$9+СВЦЭМ!$D$10+'СЕТ СН'!$H$6-'СЕТ СН'!$H$19</f>
        <v>1154.0242915399999</v>
      </c>
      <c r="K103" s="36">
        <f>SUMIFS(СВЦЭМ!$C$33:$C$776,СВЦЭМ!$A$33:$A$776,$A103,СВЦЭМ!$B$33:$B$776,K$83)+'СЕТ СН'!$H$9+СВЦЭМ!$D$10+'СЕТ СН'!$H$6-'СЕТ СН'!$H$19</f>
        <v>1139.2931573999999</v>
      </c>
      <c r="L103" s="36">
        <f>SUMIFS(СВЦЭМ!$C$33:$C$776,СВЦЭМ!$A$33:$A$776,$A103,СВЦЭМ!$B$33:$B$776,L$83)+'СЕТ СН'!$H$9+СВЦЭМ!$D$10+'СЕТ СН'!$H$6-'СЕТ СН'!$H$19</f>
        <v>1136.2784475000001</v>
      </c>
      <c r="M103" s="36">
        <f>SUMIFS(СВЦЭМ!$C$33:$C$776,СВЦЭМ!$A$33:$A$776,$A103,СВЦЭМ!$B$33:$B$776,M$83)+'СЕТ СН'!$H$9+СВЦЭМ!$D$10+'СЕТ СН'!$H$6-'СЕТ СН'!$H$19</f>
        <v>1102.84568655</v>
      </c>
      <c r="N103" s="36">
        <f>SUMIFS(СВЦЭМ!$C$33:$C$776,СВЦЭМ!$A$33:$A$776,$A103,СВЦЭМ!$B$33:$B$776,N$83)+'СЕТ СН'!$H$9+СВЦЭМ!$D$10+'СЕТ СН'!$H$6-'СЕТ СН'!$H$19</f>
        <v>1073.0704031300002</v>
      </c>
      <c r="O103" s="36">
        <f>SUMIFS(СВЦЭМ!$C$33:$C$776,СВЦЭМ!$A$33:$A$776,$A103,СВЦЭМ!$B$33:$B$776,O$83)+'СЕТ СН'!$H$9+СВЦЭМ!$D$10+'СЕТ СН'!$H$6-'СЕТ СН'!$H$19</f>
        <v>1077.6534286800002</v>
      </c>
      <c r="P103" s="36">
        <f>SUMIFS(СВЦЭМ!$C$33:$C$776,СВЦЭМ!$A$33:$A$776,$A103,СВЦЭМ!$B$33:$B$776,P$83)+'СЕТ СН'!$H$9+СВЦЭМ!$D$10+'СЕТ СН'!$H$6-'СЕТ СН'!$H$19</f>
        <v>1070.4871391699999</v>
      </c>
      <c r="Q103" s="36">
        <f>SUMIFS(СВЦЭМ!$C$33:$C$776,СВЦЭМ!$A$33:$A$776,$A103,СВЦЭМ!$B$33:$B$776,Q$83)+'СЕТ СН'!$H$9+СВЦЭМ!$D$10+'СЕТ СН'!$H$6-'СЕТ СН'!$H$19</f>
        <v>1072.5281074899999</v>
      </c>
      <c r="R103" s="36">
        <f>SUMIFS(СВЦЭМ!$C$33:$C$776,СВЦЭМ!$A$33:$A$776,$A103,СВЦЭМ!$B$33:$B$776,R$83)+'СЕТ СН'!$H$9+СВЦЭМ!$D$10+'СЕТ СН'!$H$6-'СЕТ СН'!$H$19</f>
        <v>1070.1235199</v>
      </c>
      <c r="S103" s="36">
        <f>SUMIFS(СВЦЭМ!$C$33:$C$776,СВЦЭМ!$A$33:$A$776,$A103,СВЦЭМ!$B$33:$B$776,S$83)+'СЕТ СН'!$H$9+СВЦЭМ!$D$10+'СЕТ СН'!$H$6-'СЕТ СН'!$H$19</f>
        <v>1082.2643135600001</v>
      </c>
      <c r="T103" s="36">
        <f>SUMIFS(СВЦЭМ!$C$33:$C$776,СВЦЭМ!$A$33:$A$776,$A103,СВЦЭМ!$B$33:$B$776,T$83)+'СЕТ СН'!$H$9+СВЦЭМ!$D$10+'СЕТ СН'!$H$6-'СЕТ СН'!$H$19</f>
        <v>1096.61031901</v>
      </c>
      <c r="U103" s="36">
        <f>SUMIFS(СВЦЭМ!$C$33:$C$776,СВЦЭМ!$A$33:$A$776,$A103,СВЦЭМ!$B$33:$B$776,U$83)+'СЕТ СН'!$H$9+СВЦЭМ!$D$10+'СЕТ СН'!$H$6-'СЕТ СН'!$H$19</f>
        <v>1113.29368544</v>
      </c>
      <c r="V103" s="36">
        <f>SUMIFS(СВЦЭМ!$C$33:$C$776,СВЦЭМ!$A$33:$A$776,$A103,СВЦЭМ!$B$33:$B$776,V$83)+'СЕТ СН'!$H$9+СВЦЭМ!$D$10+'СЕТ СН'!$H$6-'СЕТ СН'!$H$19</f>
        <v>1127.7858512600001</v>
      </c>
      <c r="W103" s="36">
        <f>SUMIFS(СВЦЭМ!$C$33:$C$776,СВЦЭМ!$A$33:$A$776,$A103,СВЦЭМ!$B$33:$B$776,W$83)+'СЕТ СН'!$H$9+СВЦЭМ!$D$10+'СЕТ СН'!$H$6-'СЕТ СН'!$H$19</f>
        <v>1114.66944863</v>
      </c>
      <c r="X103" s="36">
        <f>SUMIFS(СВЦЭМ!$C$33:$C$776,СВЦЭМ!$A$33:$A$776,$A103,СВЦЭМ!$B$33:$B$776,X$83)+'СЕТ СН'!$H$9+СВЦЭМ!$D$10+'СЕТ СН'!$H$6-'СЕТ СН'!$H$19</f>
        <v>1089.9211930900001</v>
      </c>
      <c r="Y103" s="36">
        <f>SUMIFS(СВЦЭМ!$C$33:$C$776,СВЦЭМ!$A$33:$A$776,$A103,СВЦЭМ!$B$33:$B$776,Y$83)+'СЕТ СН'!$H$9+СВЦЭМ!$D$10+'СЕТ СН'!$H$6-'СЕТ СН'!$H$19</f>
        <v>1165.99771261</v>
      </c>
    </row>
    <row r="104" spans="1:25" ht="15.75" x14ac:dyDescent="0.2">
      <c r="A104" s="35">
        <f t="shared" si="2"/>
        <v>44095</v>
      </c>
      <c r="B104" s="36">
        <f>SUMIFS(СВЦЭМ!$C$33:$C$776,СВЦЭМ!$A$33:$A$776,$A104,СВЦЭМ!$B$33:$B$776,B$83)+'СЕТ СН'!$H$9+СВЦЭМ!$D$10+'СЕТ СН'!$H$6-'СЕТ СН'!$H$19</f>
        <v>1196.73146961</v>
      </c>
      <c r="C104" s="36">
        <f>SUMIFS(СВЦЭМ!$C$33:$C$776,СВЦЭМ!$A$33:$A$776,$A104,СВЦЭМ!$B$33:$B$776,C$83)+'СЕТ СН'!$H$9+СВЦЭМ!$D$10+'СЕТ СН'!$H$6-'СЕТ СН'!$H$19</f>
        <v>1205.7776123200001</v>
      </c>
      <c r="D104" s="36">
        <f>SUMIFS(СВЦЭМ!$C$33:$C$776,СВЦЭМ!$A$33:$A$776,$A104,СВЦЭМ!$B$33:$B$776,D$83)+'СЕТ СН'!$H$9+СВЦЭМ!$D$10+'СЕТ СН'!$H$6-'СЕТ СН'!$H$19</f>
        <v>1213.3875178600001</v>
      </c>
      <c r="E104" s="36">
        <f>SUMIFS(СВЦЭМ!$C$33:$C$776,СВЦЭМ!$A$33:$A$776,$A104,СВЦЭМ!$B$33:$B$776,E$83)+'СЕТ СН'!$H$9+СВЦЭМ!$D$10+'СЕТ СН'!$H$6-'СЕТ СН'!$H$19</f>
        <v>1234.0633320900001</v>
      </c>
      <c r="F104" s="36">
        <f>SUMIFS(СВЦЭМ!$C$33:$C$776,СВЦЭМ!$A$33:$A$776,$A104,СВЦЭМ!$B$33:$B$776,F$83)+'СЕТ СН'!$H$9+СВЦЭМ!$D$10+'СЕТ СН'!$H$6-'СЕТ СН'!$H$19</f>
        <v>1236.60803562</v>
      </c>
      <c r="G104" s="36">
        <f>SUMIFS(СВЦЭМ!$C$33:$C$776,СВЦЭМ!$A$33:$A$776,$A104,СВЦЭМ!$B$33:$B$776,G$83)+'СЕТ СН'!$H$9+СВЦЭМ!$D$10+'СЕТ СН'!$H$6-'СЕТ СН'!$H$19</f>
        <v>1220.38410507</v>
      </c>
      <c r="H104" s="36">
        <f>SUMIFS(СВЦЭМ!$C$33:$C$776,СВЦЭМ!$A$33:$A$776,$A104,СВЦЭМ!$B$33:$B$776,H$83)+'СЕТ СН'!$H$9+СВЦЭМ!$D$10+'СЕТ СН'!$H$6-'СЕТ СН'!$H$19</f>
        <v>1175.05377112</v>
      </c>
      <c r="I104" s="36">
        <f>SUMIFS(СВЦЭМ!$C$33:$C$776,СВЦЭМ!$A$33:$A$776,$A104,СВЦЭМ!$B$33:$B$776,I$83)+'СЕТ СН'!$H$9+СВЦЭМ!$D$10+'СЕТ СН'!$H$6-'СЕТ СН'!$H$19</f>
        <v>1123.5237254799999</v>
      </c>
      <c r="J104" s="36">
        <f>SUMIFS(СВЦЭМ!$C$33:$C$776,СВЦЭМ!$A$33:$A$776,$A104,СВЦЭМ!$B$33:$B$776,J$83)+'СЕТ СН'!$H$9+СВЦЭМ!$D$10+'СЕТ СН'!$H$6-'СЕТ СН'!$H$19</f>
        <v>1085.66988477</v>
      </c>
      <c r="K104" s="36">
        <f>SUMIFS(СВЦЭМ!$C$33:$C$776,СВЦЭМ!$A$33:$A$776,$A104,СВЦЭМ!$B$33:$B$776,K$83)+'СЕТ СН'!$H$9+СВЦЭМ!$D$10+'СЕТ СН'!$H$6-'СЕТ СН'!$H$19</f>
        <v>1070.8848288899999</v>
      </c>
      <c r="L104" s="36">
        <f>SUMIFS(СВЦЭМ!$C$33:$C$776,СВЦЭМ!$A$33:$A$776,$A104,СВЦЭМ!$B$33:$B$776,L$83)+'СЕТ СН'!$H$9+СВЦЭМ!$D$10+'СЕТ СН'!$H$6-'СЕТ СН'!$H$19</f>
        <v>1087.1736312799999</v>
      </c>
      <c r="M104" s="36">
        <f>SUMIFS(СВЦЭМ!$C$33:$C$776,СВЦЭМ!$A$33:$A$776,$A104,СВЦЭМ!$B$33:$B$776,M$83)+'СЕТ СН'!$H$9+СВЦЭМ!$D$10+'СЕТ СН'!$H$6-'СЕТ СН'!$H$19</f>
        <v>1056.4264959699999</v>
      </c>
      <c r="N104" s="36">
        <f>SUMIFS(СВЦЭМ!$C$33:$C$776,СВЦЭМ!$A$33:$A$776,$A104,СВЦЭМ!$B$33:$B$776,N$83)+'СЕТ СН'!$H$9+СВЦЭМ!$D$10+'СЕТ СН'!$H$6-'СЕТ СН'!$H$19</f>
        <v>1013.5045363400001</v>
      </c>
      <c r="O104" s="36">
        <f>SUMIFS(СВЦЭМ!$C$33:$C$776,СВЦЭМ!$A$33:$A$776,$A104,СВЦЭМ!$B$33:$B$776,O$83)+'СЕТ СН'!$H$9+СВЦЭМ!$D$10+'СЕТ СН'!$H$6-'СЕТ СН'!$H$19</f>
        <v>1014.1672890900001</v>
      </c>
      <c r="P104" s="36">
        <f>SUMIFS(СВЦЭМ!$C$33:$C$776,СВЦЭМ!$A$33:$A$776,$A104,СВЦЭМ!$B$33:$B$776,P$83)+'СЕТ СН'!$H$9+СВЦЭМ!$D$10+'СЕТ СН'!$H$6-'СЕТ СН'!$H$19</f>
        <v>1008.50407064</v>
      </c>
      <c r="Q104" s="36">
        <f>SUMIFS(СВЦЭМ!$C$33:$C$776,СВЦЭМ!$A$33:$A$776,$A104,СВЦЭМ!$B$33:$B$776,Q$83)+'СЕТ СН'!$H$9+СВЦЭМ!$D$10+'СЕТ СН'!$H$6-'СЕТ СН'!$H$19</f>
        <v>1006.23965194</v>
      </c>
      <c r="R104" s="36">
        <f>SUMIFS(СВЦЭМ!$C$33:$C$776,СВЦЭМ!$A$33:$A$776,$A104,СВЦЭМ!$B$33:$B$776,R$83)+'СЕТ СН'!$H$9+СВЦЭМ!$D$10+'СЕТ СН'!$H$6-'СЕТ СН'!$H$19</f>
        <v>1004.02665425</v>
      </c>
      <c r="S104" s="36">
        <f>SUMIFS(СВЦЭМ!$C$33:$C$776,СВЦЭМ!$A$33:$A$776,$A104,СВЦЭМ!$B$33:$B$776,S$83)+'СЕТ СН'!$H$9+СВЦЭМ!$D$10+'СЕТ СН'!$H$6-'СЕТ СН'!$H$19</f>
        <v>1013.8014786</v>
      </c>
      <c r="T104" s="36">
        <f>SUMIFS(СВЦЭМ!$C$33:$C$776,СВЦЭМ!$A$33:$A$776,$A104,СВЦЭМ!$B$33:$B$776,T$83)+'СЕТ СН'!$H$9+СВЦЭМ!$D$10+'СЕТ СН'!$H$6-'СЕТ СН'!$H$19</f>
        <v>1039.9070193299999</v>
      </c>
      <c r="U104" s="36">
        <f>SUMIFS(СВЦЭМ!$C$33:$C$776,СВЦЭМ!$A$33:$A$776,$A104,СВЦЭМ!$B$33:$B$776,U$83)+'СЕТ СН'!$H$9+СВЦЭМ!$D$10+'СЕТ СН'!$H$6-'СЕТ СН'!$H$19</f>
        <v>1053.56682456</v>
      </c>
      <c r="V104" s="36">
        <f>SUMIFS(СВЦЭМ!$C$33:$C$776,СВЦЭМ!$A$33:$A$776,$A104,СВЦЭМ!$B$33:$B$776,V$83)+'СЕТ СН'!$H$9+СВЦЭМ!$D$10+'СЕТ СН'!$H$6-'СЕТ СН'!$H$19</f>
        <v>1061.8234994700001</v>
      </c>
      <c r="W104" s="36">
        <f>SUMIFS(СВЦЭМ!$C$33:$C$776,СВЦЭМ!$A$33:$A$776,$A104,СВЦЭМ!$B$33:$B$776,W$83)+'СЕТ СН'!$H$9+СВЦЭМ!$D$10+'СЕТ СН'!$H$6-'СЕТ СН'!$H$19</f>
        <v>1040.4939079800001</v>
      </c>
      <c r="X104" s="36">
        <f>SUMIFS(СВЦЭМ!$C$33:$C$776,СВЦЭМ!$A$33:$A$776,$A104,СВЦЭМ!$B$33:$B$776,X$83)+'СЕТ СН'!$H$9+СВЦЭМ!$D$10+'СЕТ СН'!$H$6-'СЕТ СН'!$H$19</f>
        <v>1016.5362562</v>
      </c>
      <c r="Y104" s="36">
        <f>SUMIFS(СВЦЭМ!$C$33:$C$776,СВЦЭМ!$A$33:$A$776,$A104,СВЦЭМ!$B$33:$B$776,Y$83)+'СЕТ СН'!$H$9+СВЦЭМ!$D$10+'СЕТ СН'!$H$6-'СЕТ СН'!$H$19</f>
        <v>1106.1728016299999</v>
      </c>
    </row>
    <row r="105" spans="1:25" ht="15.75" x14ac:dyDescent="0.2">
      <c r="A105" s="35">
        <f t="shared" si="2"/>
        <v>44096</v>
      </c>
      <c r="B105" s="36">
        <f>SUMIFS(СВЦЭМ!$C$33:$C$776,СВЦЭМ!$A$33:$A$776,$A105,СВЦЭМ!$B$33:$B$776,B$83)+'СЕТ СН'!$H$9+СВЦЭМ!$D$10+'СЕТ СН'!$H$6-'СЕТ СН'!$H$19</f>
        <v>1200.7678395500002</v>
      </c>
      <c r="C105" s="36">
        <f>SUMIFS(СВЦЭМ!$C$33:$C$776,СВЦЭМ!$A$33:$A$776,$A105,СВЦЭМ!$B$33:$B$776,C$83)+'СЕТ СН'!$H$9+СВЦЭМ!$D$10+'СЕТ СН'!$H$6-'СЕТ СН'!$H$19</f>
        <v>1240.2839317200001</v>
      </c>
      <c r="D105" s="36">
        <f>SUMIFS(СВЦЭМ!$C$33:$C$776,СВЦЭМ!$A$33:$A$776,$A105,СВЦЭМ!$B$33:$B$776,D$83)+'СЕТ СН'!$H$9+СВЦЭМ!$D$10+'СЕТ СН'!$H$6-'СЕТ СН'!$H$19</f>
        <v>1260.2579285100001</v>
      </c>
      <c r="E105" s="36">
        <f>SUMIFS(СВЦЭМ!$C$33:$C$776,СВЦЭМ!$A$33:$A$776,$A105,СВЦЭМ!$B$33:$B$776,E$83)+'СЕТ СН'!$H$9+СВЦЭМ!$D$10+'СЕТ СН'!$H$6-'СЕТ СН'!$H$19</f>
        <v>1280.5860765299999</v>
      </c>
      <c r="F105" s="36">
        <f>SUMIFS(СВЦЭМ!$C$33:$C$776,СВЦЭМ!$A$33:$A$776,$A105,СВЦЭМ!$B$33:$B$776,F$83)+'СЕТ СН'!$H$9+СВЦЭМ!$D$10+'СЕТ СН'!$H$6-'СЕТ СН'!$H$19</f>
        <v>1265.17255245</v>
      </c>
      <c r="G105" s="36">
        <f>SUMIFS(СВЦЭМ!$C$33:$C$776,СВЦЭМ!$A$33:$A$776,$A105,СВЦЭМ!$B$33:$B$776,G$83)+'СЕТ СН'!$H$9+СВЦЭМ!$D$10+'СЕТ СН'!$H$6-'СЕТ СН'!$H$19</f>
        <v>1240.28450256</v>
      </c>
      <c r="H105" s="36">
        <f>SUMIFS(СВЦЭМ!$C$33:$C$776,СВЦЭМ!$A$33:$A$776,$A105,СВЦЭМ!$B$33:$B$776,H$83)+'СЕТ СН'!$H$9+СВЦЭМ!$D$10+'СЕТ СН'!$H$6-'СЕТ СН'!$H$19</f>
        <v>1200.6489020700001</v>
      </c>
      <c r="I105" s="36">
        <f>SUMIFS(СВЦЭМ!$C$33:$C$776,СВЦЭМ!$A$33:$A$776,$A105,СВЦЭМ!$B$33:$B$776,I$83)+'СЕТ СН'!$H$9+СВЦЭМ!$D$10+'СЕТ СН'!$H$6-'СЕТ СН'!$H$19</f>
        <v>1171.4857238499999</v>
      </c>
      <c r="J105" s="36">
        <f>SUMIFS(СВЦЭМ!$C$33:$C$776,СВЦЭМ!$A$33:$A$776,$A105,СВЦЭМ!$B$33:$B$776,J$83)+'СЕТ СН'!$H$9+СВЦЭМ!$D$10+'СЕТ СН'!$H$6-'СЕТ СН'!$H$19</f>
        <v>1141.26508459</v>
      </c>
      <c r="K105" s="36">
        <f>SUMIFS(СВЦЭМ!$C$33:$C$776,СВЦЭМ!$A$33:$A$776,$A105,СВЦЭМ!$B$33:$B$776,K$83)+'СЕТ СН'!$H$9+СВЦЭМ!$D$10+'СЕТ СН'!$H$6-'СЕТ СН'!$H$19</f>
        <v>1130.60192983</v>
      </c>
      <c r="L105" s="36">
        <f>SUMIFS(СВЦЭМ!$C$33:$C$776,СВЦЭМ!$A$33:$A$776,$A105,СВЦЭМ!$B$33:$B$776,L$83)+'СЕТ СН'!$H$9+СВЦЭМ!$D$10+'СЕТ СН'!$H$6-'СЕТ СН'!$H$19</f>
        <v>1130.3947851100002</v>
      </c>
      <c r="M105" s="36">
        <f>SUMIFS(СВЦЭМ!$C$33:$C$776,СВЦЭМ!$A$33:$A$776,$A105,СВЦЭМ!$B$33:$B$776,M$83)+'СЕТ СН'!$H$9+СВЦЭМ!$D$10+'СЕТ СН'!$H$6-'СЕТ СН'!$H$19</f>
        <v>1104.7118637600001</v>
      </c>
      <c r="N105" s="36">
        <f>SUMIFS(СВЦЭМ!$C$33:$C$776,СВЦЭМ!$A$33:$A$776,$A105,СВЦЭМ!$B$33:$B$776,N$83)+'СЕТ СН'!$H$9+СВЦЭМ!$D$10+'СЕТ СН'!$H$6-'СЕТ СН'!$H$19</f>
        <v>1053.9802346199999</v>
      </c>
      <c r="O105" s="36">
        <f>SUMIFS(СВЦЭМ!$C$33:$C$776,СВЦЭМ!$A$33:$A$776,$A105,СВЦЭМ!$B$33:$B$776,O$83)+'СЕТ СН'!$H$9+СВЦЭМ!$D$10+'СЕТ СН'!$H$6-'СЕТ СН'!$H$19</f>
        <v>1044.59328071</v>
      </c>
      <c r="P105" s="36">
        <f>SUMIFS(СВЦЭМ!$C$33:$C$776,СВЦЭМ!$A$33:$A$776,$A105,СВЦЭМ!$B$33:$B$776,P$83)+'СЕТ СН'!$H$9+СВЦЭМ!$D$10+'СЕТ СН'!$H$6-'СЕТ СН'!$H$19</f>
        <v>1042.3995927599999</v>
      </c>
      <c r="Q105" s="36">
        <f>SUMIFS(СВЦЭМ!$C$33:$C$776,СВЦЭМ!$A$33:$A$776,$A105,СВЦЭМ!$B$33:$B$776,Q$83)+'СЕТ СН'!$H$9+СВЦЭМ!$D$10+'СЕТ СН'!$H$6-'СЕТ СН'!$H$19</f>
        <v>1044.02444724</v>
      </c>
      <c r="R105" s="36">
        <f>SUMIFS(СВЦЭМ!$C$33:$C$776,СВЦЭМ!$A$33:$A$776,$A105,СВЦЭМ!$B$33:$B$776,R$83)+'СЕТ СН'!$H$9+СВЦЭМ!$D$10+'СЕТ СН'!$H$6-'СЕТ СН'!$H$19</f>
        <v>1042.8442045100001</v>
      </c>
      <c r="S105" s="36">
        <f>SUMIFS(СВЦЭМ!$C$33:$C$776,СВЦЭМ!$A$33:$A$776,$A105,СВЦЭМ!$B$33:$B$776,S$83)+'СЕТ СН'!$H$9+СВЦЭМ!$D$10+'СЕТ СН'!$H$6-'СЕТ СН'!$H$19</f>
        <v>1050.0394022300002</v>
      </c>
      <c r="T105" s="36">
        <f>SUMIFS(СВЦЭМ!$C$33:$C$776,СВЦЭМ!$A$33:$A$776,$A105,СВЦЭМ!$B$33:$B$776,T$83)+'СЕТ СН'!$H$9+СВЦЭМ!$D$10+'СЕТ СН'!$H$6-'СЕТ СН'!$H$19</f>
        <v>1059.88289478</v>
      </c>
      <c r="U105" s="36">
        <f>SUMIFS(СВЦЭМ!$C$33:$C$776,СВЦЭМ!$A$33:$A$776,$A105,СВЦЭМ!$B$33:$B$776,U$83)+'СЕТ СН'!$H$9+СВЦЭМ!$D$10+'СЕТ СН'!$H$6-'СЕТ СН'!$H$19</f>
        <v>1084.9662247700001</v>
      </c>
      <c r="V105" s="36">
        <f>SUMIFS(СВЦЭМ!$C$33:$C$776,СВЦЭМ!$A$33:$A$776,$A105,СВЦЭМ!$B$33:$B$776,V$83)+'СЕТ СН'!$H$9+СВЦЭМ!$D$10+'СЕТ СН'!$H$6-'СЕТ СН'!$H$19</f>
        <v>1082.8440423299999</v>
      </c>
      <c r="W105" s="36">
        <f>SUMIFS(СВЦЭМ!$C$33:$C$776,СВЦЭМ!$A$33:$A$776,$A105,СВЦЭМ!$B$33:$B$776,W$83)+'СЕТ СН'!$H$9+СВЦЭМ!$D$10+'СЕТ СН'!$H$6-'СЕТ СН'!$H$19</f>
        <v>1067.9960417900002</v>
      </c>
      <c r="X105" s="36">
        <f>SUMIFS(СВЦЭМ!$C$33:$C$776,СВЦЭМ!$A$33:$A$776,$A105,СВЦЭМ!$B$33:$B$776,X$83)+'СЕТ СН'!$H$9+СВЦЭМ!$D$10+'СЕТ СН'!$H$6-'СЕТ СН'!$H$19</f>
        <v>1064.4687955100001</v>
      </c>
      <c r="Y105" s="36">
        <f>SUMIFS(СВЦЭМ!$C$33:$C$776,СВЦЭМ!$A$33:$A$776,$A105,СВЦЭМ!$B$33:$B$776,Y$83)+'СЕТ СН'!$H$9+СВЦЭМ!$D$10+'СЕТ СН'!$H$6-'СЕТ СН'!$H$19</f>
        <v>1137.52281528</v>
      </c>
    </row>
    <row r="106" spans="1:25" ht="15.75" x14ac:dyDescent="0.2">
      <c r="A106" s="35">
        <f t="shared" si="2"/>
        <v>44097</v>
      </c>
      <c r="B106" s="36">
        <f>SUMIFS(СВЦЭМ!$C$33:$C$776,СВЦЭМ!$A$33:$A$776,$A106,СВЦЭМ!$B$33:$B$776,B$83)+'СЕТ СН'!$H$9+СВЦЭМ!$D$10+'СЕТ СН'!$H$6-'СЕТ СН'!$H$19</f>
        <v>1189.8434167999999</v>
      </c>
      <c r="C106" s="36">
        <f>SUMIFS(СВЦЭМ!$C$33:$C$776,СВЦЭМ!$A$33:$A$776,$A106,СВЦЭМ!$B$33:$B$776,C$83)+'СЕТ СН'!$H$9+СВЦЭМ!$D$10+'СЕТ СН'!$H$6-'СЕТ СН'!$H$19</f>
        <v>1226.4470313900001</v>
      </c>
      <c r="D106" s="36">
        <f>SUMIFS(СВЦЭМ!$C$33:$C$776,СВЦЭМ!$A$33:$A$776,$A106,СВЦЭМ!$B$33:$B$776,D$83)+'СЕТ СН'!$H$9+СВЦЭМ!$D$10+'СЕТ СН'!$H$6-'СЕТ СН'!$H$19</f>
        <v>1241.50217976</v>
      </c>
      <c r="E106" s="36">
        <f>SUMIFS(СВЦЭМ!$C$33:$C$776,СВЦЭМ!$A$33:$A$776,$A106,СВЦЭМ!$B$33:$B$776,E$83)+'СЕТ СН'!$H$9+СВЦЭМ!$D$10+'СЕТ СН'!$H$6-'СЕТ СН'!$H$19</f>
        <v>1260.3556126799999</v>
      </c>
      <c r="F106" s="36">
        <f>SUMIFS(СВЦЭМ!$C$33:$C$776,СВЦЭМ!$A$33:$A$776,$A106,СВЦЭМ!$B$33:$B$776,F$83)+'СЕТ СН'!$H$9+СВЦЭМ!$D$10+'СЕТ СН'!$H$6-'СЕТ СН'!$H$19</f>
        <v>1266.1109148200001</v>
      </c>
      <c r="G106" s="36">
        <f>SUMIFS(СВЦЭМ!$C$33:$C$776,СВЦЭМ!$A$33:$A$776,$A106,СВЦЭМ!$B$33:$B$776,G$83)+'СЕТ СН'!$H$9+СВЦЭМ!$D$10+'СЕТ СН'!$H$6-'СЕТ СН'!$H$19</f>
        <v>1248.8701468200002</v>
      </c>
      <c r="H106" s="36">
        <f>SUMIFS(СВЦЭМ!$C$33:$C$776,СВЦЭМ!$A$33:$A$776,$A106,СВЦЭМ!$B$33:$B$776,H$83)+'СЕТ СН'!$H$9+СВЦЭМ!$D$10+'СЕТ СН'!$H$6-'СЕТ СН'!$H$19</f>
        <v>1196.4062033499999</v>
      </c>
      <c r="I106" s="36">
        <f>SUMIFS(СВЦЭМ!$C$33:$C$776,СВЦЭМ!$A$33:$A$776,$A106,СВЦЭМ!$B$33:$B$776,I$83)+'СЕТ СН'!$H$9+СВЦЭМ!$D$10+'СЕТ СН'!$H$6-'СЕТ СН'!$H$19</f>
        <v>1137.54329689</v>
      </c>
      <c r="J106" s="36">
        <f>SUMIFS(СВЦЭМ!$C$33:$C$776,СВЦЭМ!$A$33:$A$776,$A106,СВЦЭМ!$B$33:$B$776,J$83)+'СЕТ СН'!$H$9+СВЦЭМ!$D$10+'СЕТ СН'!$H$6-'СЕТ СН'!$H$19</f>
        <v>1108.0211660499999</v>
      </c>
      <c r="K106" s="36">
        <f>SUMIFS(СВЦЭМ!$C$33:$C$776,СВЦЭМ!$A$33:$A$776,$A106,СВЦЭМ!$B$33:$B$776,K$83)+'СЕТ СН'!$H$9+СВЦЭМ!$D$10+'СЕТ СН'!$H$6-'СЕТ СН'!$H$19</f>
        <v>1106.52823083</v>
      </c>
      <c r="L106" s="36">
        <f>SUMIFS(СВЦЭМ!$C$33:$C$776,СВЦЭМ!$A$33:$A$776,$A106,СВЦЭМ!$B$33:$B$776,L$83)+'СЕТ СН'!$H$9+СВЦЭМ!$D$10+'СЕТ СН'!$H$6-'СЕТ СН'!$H$19</f>
        <v>1100.3156023800002</v>
      </c>
      <c r="M106" s="36">
        <f>SUMIFS(СВЦЭМ!$C$33:$C$776,СВЦЭМ!$A$33:$A$776,$A106,СВЦЭМ!$B$33:$B$776,M$83)+'СЕТ СН'!$H$9+СВЦЭМ!$D$10+'СЕТ СН'!$H$6-'СЕТ СН'!$H$19</f>
        <v>1058.53331265</v>
      </c>
      <c r="N106" s="36">
        <f>SUMIFS(СВЦЭМ!$C$33:$C$776,СВЦЭМ!$A$33:$A$776,$A106,СВЦЭМ!$B$33:$B$776,N$83)+'СЕТ СН'!$H$9+СВЦЭМ!$D$10+'СЕТ СН'!$H$6-'СЕТ СН'!$H$19</f>
        <v>1053.4940311999999</v>
      </c>
      <c r="O106" s="36">
        <f>SUMIFS(СВЦЭМ!$C$33:$C$776,СВЦЭМ!$A$33:$A$776,$A106,СВЦЭМ!$B$33:$B$776,O$83)+'СЕТ СН'!$H$9+СВЦЭМ!$D$10+'СЕТ СН'!$H$6-'СЕТ СН'!$H$19</f>
        <v>1052.0189866800001</v>
      </c>
      <c r="P106" s="36">
        <f>SUMIFS(СВЦЭМ!$C$33:$C$776,СВЦЭМ!$A$33:$A$776,$A106,СВЦЭМ!$B$33:$B$776,P$83)+'СЕТ СН'!$H$9+СВЦЭМ!$D$10+'СЕТ СН'!$H$6-'СЕТ СН'!$H$19</f>
        <v>1047.54689646</v>
      </c>
      <c r="Q106" s="36">
        <f>SUMIFS(СВЦЭМ!$C$33:$C$776,СВЦЭМ!$A$33:$A$776,$A106,СВЦЭМ!$B$33:$B$776,Q$83)+'СЕТ СН'!$H$9+СВЦЭМ!$D$10+'СЕТ СН'!$H$6-'СЕТ СН'!$H$19</f>
        <v>1047.3952262</v>
      </c>
      <c r="R106" s="36">
        <f>SUMIFS(СВЦЭМ!$C$33:$C$776,СВЦЭМ!$A$33:$A$776,$A106,СВЦЭМ!$B$33:$B$776,R$83)+'СЕТ СН'!$H$9+СВЦЭМ!$D$10+'СЕТ СН'!$H$6-'СЕТ СН'!$H$19</f>
        <v>1040.20219453</v>
      </c>
      <c r="S106" s="36">
        <f>SUMIFS(СВЦЭМ!$C$33:$C$776,СВЦЭМ!$A$33:$A$776,$A106,СВЦЭМ!$B$33:$B$776,S$83)+'СЕТ СН'!$H$9+СВЦЭМ!$D$10+'СЕТ СН'!$H$6-'СЕТ СН'!$H$19</f>
        <v>1050.1174728599999</v>
      </c>
      <c r="T106" s="36">
        <f>SUMIFS(СВЦЭМ!$C$33:$C$776,СВЦЭМ!$A$33:$A$776,$A106,СВЦЭМ!$B$33:$B$776,T$83)+'СЕТ СН'!$H$9+СВЦЭМ!$D$10+'СЕТ СН'!$H$6-'СЕТ СН'!$H$19</f>
        <v>1052.6700096899999</v>
      </c>
      <c r="U106" s="36">
        <f>SUMIFS(СВЦЭМ!$C$33:$C$776,СВЦЭМ!$A$33:$A$776,$A106,СВЦЭМ!$B$33:$B$776,U$83)+'СЕТ СН'!$H$9+СВЦЭМ!$D$10+'СЕТ СН'!$H$6-'СЕТ СН'!$H$19</f>
        <v>1071.08544618</v>
      </c>
      <c r="V106" s="36">
        <f>SUMIFS(СВЦЭМ!$C$33:$C$776,СВЦЭМ!$A$33:$A$776,$A106,СВЦЭМ!$B$33:$B$776,V$83)+'СЕТ СН'!$H$9+СВЦЭМ!$D$10+'СЕТ СН'!$H$6-'СЕТ СН'!$H$19</f>
        <v>1064.11519413</v>
      </c>
      <c r="W106" s="36">
        <f>SUMIFS(СВЦЭМ!$C$33:$C$776,СВЦЭМ!$A$33:$A$776,$A106,СВЦЭМ!$B$33:$B$776,W$83)+'СЕТ СН'!$H$9+СВЦЭМ!$D$10+'СЕТ СН'!$H$6-'СЕТ СН'!$H$19</f>
        <v>1053.7674151599999</v>
      </c>
      <c r="X106" s="36">
        <f>SUMIFS(СВЦЭМ!$C$33:$C$776,СВЦЭМ!$A$33:$A$776,$A106,СВЦЭМ!$B$33:$B$776,X$83)+'СЕТ СН'!$H$9+СВЦЭМ!$D$10+'СЕТ СН'!$H$6-'СЕТ СН'!$H$19</f>
        <v>1041.34408138</v>
      </c>
      <c r="Y106" s="36">
        <f>SUMIFS(СВЦЭМ!$C$33:$C$776,СВЦЭМ!$A$33:$A$776,$A106,СВЦЭМ!$B$33:$B$776,Y$83)+'СЕТ СН'!$H$9+СВЦЭМ!$D$10+'СЕТ СН'!$H$6-'СЕТ СН'!$H$19</f>
        <v>1099.31808204</v>
      </c>
    </row>
    <row r="107" spans="1:25" ht="15.75" x14ac:dyDescent="0.2">
      <c r="A107" s="35">
        <f t="shared" si="2"/>
        <v>44098</v>
      </c>
      <c r="B107" s="36">
        <f>SUMIFS(СВЦЭМ!$C$33:$C$776,СВЦЭМ!$A$33:$A$776,$A107,СВЦЭМ!$B$33:$B$776,B$83)+'СЕТ СН'!$H$9+СВЦЭМ!$D$10+'СЕТ СН'!$H$6-'СЕТ СН'!$H$19</f>
        <v>1216.05790888</v>
      </c>
      <c r="C107" s="36">
        <f>SUMIFS(СВЦЭМ!$C$33:$C$776,СВЦЭМ!$A$33:$A$776,$A107,СВЦЭМ!$B$33:$B$776,C$83)+'СЕТ СН'!$H$9+СВЦЭМ!$D$10+'СЕТ СН'!$H$6-'СЕТ СН'!$H$19</f>
        <v>1232.82055053</v>
      </c>
      <c r="D107" s="36">
        <f>SUMIFS(СВЦЭМ!$C$33:$C$776,СВЦЭМ!$A$33:$A$776,$A107,СВЦЭМ!$B$33:$B$776,D$83)+'СЕТ СН'!$H$9+СВЦЭМ!$D$10+'СЕТ СН'!$H$6-'СЕТ СН'!$H$19</f>
        <v>1250.0034295</v>
      </c>
      <c r="E107" s="36">
        <f>SUMIFS(СВЦЭМ!$C$33:$C$776,СВЦЭМ!$A$33:$A$776,$A107,СВЦЭМ!$B$33:$B$776,E$83)+'СЕТ СН'!$H$9+СВЦЭМ!$D$10+'СЕТ СН'!$H$6-'СЕТ СН'!$H$19</f>
        <v>1255.7498728599999</v>
      </c>
      <c r="F107" s="36">
        <f>SUMIFS(СВЦЭМ!$C$33:$C$776,СВЦЭМ!$A$33:$A$776,$A107,СВЦЭМ!$B$33:$B$776,F$83)+'СЕТ СН'!$H$9+СВЦЭМ!$D$10+'СЕТ СН'!$H$6-'СЕТ СН'!$H$19</f>
        <v>1246.72688389</v>
      </c>
      <c r="G107" s="36">
        <f>SUMIFS(СВЦЭМ!$C$33:$C$776,СВЦЭМ!$A$33:$A$776,$A107,СВЦЭМ!$B$33:$B$776,G$83)+'СЕТ СН'!$H$9+СВЦЭМ!$D$10+'СЕТ СН'!$H$6-'СЕТ СН'!$H$19</f>
        <v>1242.6719202200002</v>
      </c>
      <c r="H107" s="36">
        <f>SUMIFS(СВЦЭМ!$C$33:$C$776,СВЦЭМ!$A$33:$A$776,$A107,СВЦЭМ!$B$33:$B$776,H$83)+'СЕТ СН'!$H$9+СВЦЭМ!$D$10+'СЕТ СН'!$H$6-'СЕТ СН'!$H$19</f>
        <v>1246.7140533199999</v>
      </c>
      <c r="I107" s="36">
        <f>SUMIFS(СВЦЭМ!$C$33:$C$776,СВЦЭМ!$A$33:$A$776,$A107,СВЦЭМ!$B$33:$B$776,I$83)+'СЕТ СН'!$H$9+СВЦЭМ!$D$10+'СЕТ СН'!$H$6-'СЕТ СН'!$H$19</f>
        <v>1157.51613092</v>
      </c>
      <c r="J107" s="36">
        <f>SUMIFS(СВЦЭМ!$C$33:$C$776,СВЦЭМ!$A$33:$A$776,$A107,СВЦЭМ!$B$33:$B$776,J$83)+'СЕТ СН'!$H$9+СВЦЭМ!$D$10+'СЕТ СН'!$H$6-'СЕТ СН'!$H$19</f>
        <v>1124.4154117400001</v>
      </c>
      <c r="K107" s="36">
        <f>SUMIFS(СВЦЭМ!$C$33:$C$776,СВЦЭМ!$A$33:$A$776,$A107,СВЦЭМ!$B$33:$B$776,K$83)+'СЕТ СН'!$H$9+СВЦЭМ!$D$10+'СЕТ СН'!$H$6-'СЕТ СН'!$H$19</f>
        <v>1127.9025826000002</v>
      </c>
      <c r="L107" s="36">
        <f>SUMIFS(СВЦЭМ!$C$33:$C$776,СВЦЭМ!$A$33:$A$776,$A107,СВЦЭМ!$B$33:$B$776,L$83)+'СЕТ СН'!$H$9+СВЦЭМ!$D$10+'СЕТ СН'!$H$6-'СЕТ СН'!$H$19</f>
        <v>1139.95734586</v>
      </c>
      <c r="M107" s="36">
        <f>SUMIFS(СВЦЭМ!$C$33:$C$776,СВЦЭМ!$A$33:$A$776,$A107,СВЦЭМ!$B$33:$B$776,M$83)+'СЕТ СН'!$H$9+СВЦЭМ!$D$10+'СЕТ СН'!$H$6-'СЕТ СН'!$H$19</f>
        <v>1102.59453566</v>
      </c>
      <c r="N107" s="36">
        <f>SUMIFS(СВЦЭМ!$C$33:$C$776,СВЦЭМ!$A$33:$A$776,$A107,СВЦЭМ!$B$33:$B$776,N$83)+'СЕТ СН'!$H$9+СВЦЭМ!$D$10+'СЕТ СН'!$H$6-'СЕТ СН'!$H$19</f>
        <v>1051.3153583399999</v>
      </c>
      <c r="O107" s="36">
        <f>SUMIFS(СВЦЭМ!$C$33:$C$776,СВЦЭМ!$A$33:$A$776,$A107,СВЦЭМ!$B$33:$B$776,O$83)+'СЕТ СН'!$H$9+СВЦЭМ!$D$10+'СЕТ СН'!$H$6-'СЕТ СН'!$H$19</f>
        <v>1055.3106956000001</v>
      </c>
      <c r="P107" s="36">
        <f>SUMIFS(СВЦЭМ!$C$33:$C$776,СВЦЭМ!$A$33:$A$776,$A107,СВЦЭМ!$B$33:$B$776,P$83)+'СЕТ СН'!$H$9+СВЦЭМ!$D$10+'СЕТ СН'!$H$6-'СЕТ СН'!$H$19</f>
        <v>1054.8403107899999</v>
      </c>
      <c r="Q107" s="36">
        <f>SUMIFS(СВЦЭМ!$C$33:$C$776,СВЦЭМ!$A$33:$A$776,$A107,СВЦЭМ!$B$33:$B$776,Q$83)+'СЕТ СН'!$H$9+СВЦЭМ!$D$10+'СЕТ СН'!$H$6-'СЕТ СН'!$H$19</f>
        <v>1049.3456802200001</v>
      </c>
      <c r="R107" s="36">
        <f>SUMIFS(СВЦЭМ!$C$33:$C$776,СВЦЭМ!$A$33:$A$776,$A107,СВЦЭМ!$B$33:$B$776,R$83)+'СЕТ СН'!$H$9+СВЦЭМ!$D$10+'СЕТ СН'!$H$6-'СЕТ СН'!$H$19</f>
        <v>1045.0712062699999</v>
      </c>
      <c r="S107" s="36">
        <f>SUMIFS(СВЦЭМ!$C$33:$C$776,СВЦЭМ!$A$33:$A$776,$A107,СВЦЭМ!$B$33:$B$776,S$83)+'СЕТ СН'!$H$9+СВЦЭМ!$D$10+'СЕТ СН'!$H$6-'СЕТ СН'!$H$19</f>
        <v>1049.7202284099999</v>
      </c>
      <c r="T107" s="36">
        <f>SUMIFS(СВЦЭМ!$C$33:$C$776,СВЦЭМ!$A$33:$A$776,$A107,СВЦЭМ!$B$33:$B$776,T$83)+'СЕТ СН'!$H$9+СВЦЭМ!$D$10+'СЕТ СН'!$H$6-'СЕТ СН'!$H$19</f>
        <v>1055.5492623999999</v>
      </c>
      <c r="U107" s="36">
        <f>SUMIFS(СВЦЭМ!$C$33:$C$776,СВЦЭМ!$A$33:$A$776,$A107,СВЦЭМ!$B$33:$B$776,U$83)+'СЕТ СН'!$H$9+СВЦЭМ!$D$10+'СЕТ СН'!$H$6-'СЕТ СН'!$H$19</f>
        <v>1085.9295257600002</v>
      </c>
      <c r="V107" s="36">
        <f>SUMIFS(СВЦЭМ!$C$33:$C$776,СВЦЭМ!$A$33:$A$776,$A107,СВЦЭМ!$B$33:$B$776,V$83)+'СЕТ СН'!$H$9+СВЦЭМ!$D$10+'СЕТ СН'!$H$6-'СЕТ СН'!$H$19</f>
        <v>1082.0018667300001</v>
      </c>
      <c r="W107" s="36">
        <f>SUMIFS(СВЦЭМ!$C$33:$C$776,СВЦЭМ!$A$33:$A$776,$A107,СВЦЭМ!$B$33:$B$776,W$83)+'СЕТ СН'!$H$9+СВЦЭМ!$D$10+'СЕТ СН'!$H$6-'СЕТ СН'!$H$19</f>
        <v>1130.89546415</v>
      </c>
      <c r="X107" s="36">
        <f>SUMIFS(СВЦЭМ!$C$33:$C$776,СВЦЭМ!$A$33:$A$776,$A107,СВЦЭМ!$B$33:$B$776,X$83)+'СЕТ СН'!$H$9+СВЦЭМ!$D$10+'СЕТ СН'!$H$6-'СЕТ СН'!$H$19</f>
        <v>1146.4745719900002</v>
      </c>
      <c r="Y107" s="36">
        <f>SUMIFS(СВЦЭМ!$C$33:$C$776,СВЦЭМ!$A$33:$A$776,$A107,СВЦЭМ!$B$33:$B$776,Y$83)+'СЕТ СН'!$H$9+СВЦЭМ!$D$10+'СЕТ СН'!$H$6-'СЕТ СН'!$H$19</f>
        <v>1185.5525923099999</v>
      </c>
    </row>
    <row r="108" spans="1:25" ht="15.75" x14ac:dyDescent="0.2">
      <c r="A108" s="35">
        <f t="shared" si="2"/>
        <v>44099</v>
      </c>
      <c r="B108" s="36">
        <f>SUMIFS(СВЦЭМ!$C$33:$C$776,СВЦЭМ!$A$33:$A$776,$A108,СВЦЭМ!$B$33:$B$776,B$83)+'СЕТ СН'!$H$9+СВЦЭМ!$D$10+'СЕТ СН'!$H$6-'СЕТ СН'!$H$19</f>
        <v>1185.7535608399999</v>
      </c>
      <c r="C108" s="36">
        <f>SUMIFS(СВЦЭМ!$C$33:$C$776,СВЦЭМ!$A$33:$A$776,$A108,СВЦЭМ!$B$33:$B$776,C$83)+'СЕТ СН'!$H$9+СВЦЭМ!$D$10+'СЕТ СН'!$H$6-'СЕТ СН'!$H$19</f>
        <v>1200.67278216</v>
      </c>
      <c r="D108" s="36">
        <f>SUMIFS(СВЦЭМ!$C$33:$C$776,СВЦЭМ!$A$33:$A$776,$A108,СВЦЭМ!$B$33:$B$776,D$83)+'СЕТ СН'!$H$9+СВЦЭМ!$D$10+'СЕТ СН'!$H$6-'СЕТ СН'!$H$19</f>
        <v>1214.67653195</v>
      </c>
      <c r="E108" s="36">
        <f>SUMIFS(СВЦЭМ!$C$33:$C$776,СВЦЭМ!$A$33:$A$776,$A108,СВЦЭМ!$B$33:$B$776,E$83)+'СЕТ СН'!$H$9+СВЦЭМ!$D$10+'СЕТ СН'!$H$6-'СЕТ СН'!$H$19</f>
        <v>1217.48156541</v>
      </c>
      <c r="F108" s="36">
        <f>SUMIFS(СВЦЭМ!$C$33:$C$776,СВЦЭМ!$A$33:$A$776,$A108,СВЦЭМ!$B$33:$B$776,F$83)+'СЕТ СН'!$H$9+СВЦЭМ!$D$10+'СЕТ СН'!$H$6-'СЕТ СН'!$H$19</f>
        <v>1211.3077536200001</v>
      </c>
      <c r="G108" s="36">
        <f>SUMIFS(СВЦЭМ!$C$33:$C$776,СВЦЭМ!$A$33:$A$776,$A108,СВЦЭМ!$B$33:$B$776,G$83)+'СЕТ СН'!$H$9+СВЦЭМ!$D$10+'СЕТ СН'!$H$6-'СЕТ СН'!$H$19</f>
        <v>1193.34360952</v>
      </c>
      <c r="H108" s="36">
        <f>SUMIFS(СВЦЭМ!$C$33:$C$776,СВЦЭМ!$A$33:$A$776,$A108,СВЦЭМ!$B$33:$B$776,H$83)+'СЕТ СН'!$H$9+СВЦЭМ!$D$10+'СЕТ СН'!$H$6-'СЕТ СН'!$H$19</f>
        <v>1159.3303926600001</v>
      </c>
      <c r="I108" s="36">
        <f>SUMIFS(СВЦЭМ!$C$33:$C$776,СВЦЭМ!$A$33:$A$776,$A108,СВЦЭМ!$B$33:$B$776,I$83)+'СЕТ СН'!$H$9+СВЦЭМ!$D$10+'СЕТ СН'!$H$6-'СЕТ СН'!$H$19</f>
        <v>1134.21410646</v>
      </c>
      <c r="J108" s="36">
        <f>SUMIFS(СВЦЭМ!$C$33:$C$776,СВЦЭМ!$A$33:$A$776,$A108,СВЦЭМ!$B$33:$B$776,J$83)+'СЕТ СН'!$H$9+СВЦЭМ!$D$10+'СЕТ СН'!$H$6-'СЕТ СН'!$H$19</f>
        <v>1124.2940335200001</v>
      </c>
      <c r="K108" s="36">
        <f>SUMIFS(СВЦЭМ!$C$33:$C$776,СВЦЭМ!$A$33:$A$776,$A108,СВЦЭМ!$B$33:$B$776,K$83)+'СЕТ СН'!$H$9+СВЦЭМ!$D$10+'СЕТ СН'!$H$6-'СЕТ СН'!$H$19</f>
        <v>1121.60220381</v>
      </c>
      <c r="L108" s="36">
        <f>SUMIFS(СВЦЭМ!$C$33:$C$776,СВЦЭМ!$A$33:$A$776,$A108,СВЦЭМ!$B$33:$B$776,L$83)+'СЕТ СН'!$H$9+СВЦЭМ!$D$10+'СЕТ СН'!$H$6-'СЕТ СН'!$H$19</f>
        <v>1132.08755417</v>
      </c>
      <c r="M108" s="36">
        <f>SUMIFS(СВЦЭМ!$C$33:$C$776,СВЦЭМ!$A$33:$A$776,$A108,СВЦЭМ!$B$33:$B$776,M$83)+'СЕТ СН'!$H$9+СВЦЭМ!$D$10+'СЕТ СН'!$H$6-'СЕТ СН'!$H$19</f>
        <v>1090.1787932500001</v>
      </c>
      <c r="N108" s="36">
        <f>SUMIFS(СВЦЭМ!$C$33:$C$776,СВЦЭМ!$A$33:$A$776,$A108,СВЦЭМ!$B$33:$B$776,N$83)+'СЕТ СН'!$H$9+СВЦЭМ!$D$10+'СЕТ СН'!$H$6-'СЕТ СН'!$H$19</f>
        <v>1049.35237521</v>
      </c>
      <c r="O108" s="36">
        <f>SUMIFS(СВЦЭМ!$C$33:$C$776,СВЦЭМ!$A$33:$A$776,$A108,СВЦЭМ!$B$33:$B$776,O$83)+'СЕТ СН'!$H$9+СВЦЭМ!$D$10+'СЕТ СН'!$H$6-'СЕТ СН'!$H$19</f>
        <v>1027.3843010099999</v>
      </c>
      <c r="P108" s="36">
        <f>SUMIFS(СВЦЭМ!$C$33:$C$776,СВЦЭМ!$A$33:$A$776,$A108,СВЦЭМ!$B$33:$B$776,P$83)+'СЕТ СН'!$H$9+СВЦЭМ!$D$10+'СЕТ СН'!$H$6-'СЕТ СН'!$H$19</f>
        <v>1022.88274414</v>
      </c>
      <c r="Q108" s="36">
        <f>SUMIFS(СВЦЭМ!$C$33:$C$776,СВЦЭМ!$A$33:$A$776,$A108,СВЦЭМ!$B$33:$B$776,Q$83)+'СЕТ СН'!$H$9+СВЦЭМ!$D$10+'СЕТ СН'!$H$6-'СЕТ СН'!$H$19</f>
        <v>1019.76217388</v>
      </c>
      <c r="R108" s="36">
        <f>SUMIFS(СВЦЭМ!$C$33:$C$776,СВЦЭМ!$A$33:$A$776,$A108,СВЦЭМ!$B$33:$B$776,R$83)+'СЕТ СН'!$H$9+СВЦЭМ!$D$10+'СЕТ СН'!$H$6-'СЕТ СН'!$H$19</f>
        <v>1020.43960024</v>
      </c>
      <c r="S108" s="36">
        <f>SUMIFS(СВЦЭМ!$C$33:$C$776,СВЦЭМ!$A$33:$A$776,$A108,СВЦЭМ!$B$33:$B$776,S$83)+'СЕТ СН'!$H$9+СВЦЭМ!$D$10+'СЕТ СН'!$H$6-'СЕТ СН'!$H$19</f>
        <v>1022.97274829</v>
      </c>
      <c r="T108" s="36">
        <f>SUMIFS(СВЦЭМ!$C$33:$C$776,СВЦЭМ!$A$33:$A$776,$A108,СВЦЭМ!$B$33:$B$776,T$83)+'СЕТ СН'!$H$9+СВЦЭМ!$D$10+'СЕТ СН'!$H$6-'СЕТ СН'!$H$19</f>
        <v>1013.2931349400001</v>
      </c>
      <c r="U108" s="36">
        <f>SUMIFS(СВЦЭМ!$C$33:$C$776,СВЦЭМ!$A$33:$A$776,$A108,СВЦЭМ!$B$33:$B$776,U$83)+'СЕТ СН'!$H$9+СВЦЭМ!$D$10+'СЕТ СН'!$H$6-'СЕТ СН'!$H$19</f>
        <v>1026.37483853</v>
      </c>
      <c r="V108" s="36">
        <f>SUMIFS(СВЦЭМ!$C$33:$C$776,СВЦЭМ!$A$33:$A$776,$A108,СВЦЭМ!$B$33:$B$776,V$83)+'СЕТ СН'!$H$9+СВЦЭМ!$D$10+'СЕТ СН'!$H$6-'СЕТ СН'!$H$19</f>
        <v>1039.3419541200001</v>
      </c>
      <c r="W108" s="36">
        <f>SUMIFS(СВЦЭМ!$C$33:$C$776,СВЦЭМ!$A$33:$A$776,$A108,СВЦЭМ!$B$33:$B$776,W$83)+'СЕТ СН'!$H$9+СВЦЭМ!$D$10+'СЕТ СН'!$H$6-'СЕТ СН'!$H$19</f>
        <v>1025.96878799</v>
      </c>
      <c r="X108" s="36">
        <f>SUMIFS(СВЦЭМ!$C$33:$C$776,СВЦЭМ!$A$33:$A$776,$A108,СВЦЭМ!$B$33:$B$776,X$83)+'СЕТ СН'!$H$9+СВЦЭМ!$D$10+'СЕТ СН'!$H$6-'СЕТ СН'!$H$19</f>
        <v>1055.2904604300002</v>
      </c>
      <c r="Y108" s="36">
        <f>SUMIFS(СВЦЭМ!$C$33:$C$776,СВЦЭМ!$A$33:$A$776,$A108,СВЦЭМ!$B$33:$B$776,Y$83)+'СЕТ СН'!$H$9+СВЦЭМ!$D$10+'СЕТ СН'!$H$6-'СЕТ СН'!$H$19</f>
        <v>1137.2092169100001</v>
      </c>
    </row>
    <row r="109" spans="1:25" ht="15.75" x14ac:dyDescent="0.2">
      <c r="A109" s="35">
        <f t="shared" si="2"/>
        <v>44100</v>
      </c>
      <c r="B109" s="36">
        <f>SUMIFS(СВЦЭМ!$C$33:$C$776,СВЦЭМ!$A$33:$A$776,$A109,СВЦЭМ!$B$33:$B$776,B$83)+'СЕТ СН'!$H$9+СВЦЭМ!$D$10+'СЕТ СН'!$H$6-'СЕТ СН'!$H$19</f>
        <v>1207.51740494</v>
      </c>
      <c r="C109" s="36">
        <f>SUMIFS(СВЦЭМ!$C$33:$C$776,СВЦЭМ!$A$33:$A$776,$A109,СВЦЭМ!$B$33:$B$776,C$83)+'СЕТ СН'!$H$9+СВЦЭМ!$D$10+'СЕТ СН'!$H$6-'СЕТ СН'!$H$19</f>
        <v>1236.9005272700001</v>
      </c>
      <c r="D109" s="36">
        <f>SUMIFS(СВЦЭМ!$C$33:$C$776,СВЦЭМ!$A$33:$A$776,$A109,СВЦЭМ!$B$33:$B$776,D$83)+'СЕТ СН'!$H$9+СВЦЭМ!$D$10+'СЕТ СН'!$H$6-'СЕТ СН'!$H$19</f>
        <v>1252.3555755</v>
      </c>
      <c r="E109" s="36">
        <f>SUMIFS(СВЦЭМ!$C$33:$C$776,СВЦЭМ!$A$33:$A$776,$A109,СВЦЭМ!$B$33:$B$776,E$83)+'СЕТ СН'!$H$9+СВЦЭМ!$D$10+'СЕТ СН'!$H$6-'СЕТ СН'!$H$19</f>
        <v>1266.0982549999999</v>
      </c>
      <c r="F109" s="36">
        <f>SUMIFS(СВЦЭМ!$C$33:$C$776,СВЦЭМ!$A$33:$A$776,$A109,СВЦЭМ!$B$33:$B$776,F$83)+'СЕТ СН'!$H$9+СВЦЭМ!$D$10+'СЕТ СН'!$H$6-'СЕТ СН'!$H$19</f>
        <v>1271.02142686</v>
      </c>
      <c r="G109" s="36">
        <f>SUMIFS(СВЦЭМ!$C$33:$C$776,СВЦЭМ!$A$33:$A$776,$A109,СВЦЭМ!$B$33:$B$776,G$83)+'СЕТ СН'!$H$9+СВЦЭМ!$D$10+'СЕТ СН'!$H$6-'СЕТ СН'!$H$19</f>
        <v>1260.39573303</v>
      </c>
      <c r="H109" s="36">
        <f>SUMIFS(СВЦЭМ!$C$33:$C$776,СВЦЭМ!$A$33:$A$776,$A109,СВЦЭМ!$B$33:$B$776,H$83)+'СЕТ СН'!$H$9+СВЦЭМ!$D$10+'СЕТ СН'!$H$6-'СЕТ СН'!$H$19</f>
        <v>1236.59424371</v>
      </c>
      <c r="I109" s="36">
        <f>SUMIFS(СВЦЭМ!$C$33:$C$776,СВЦЭМ!$A$33:$A$776,$A109,СВЦЭМ!$B$33:$B$776,I$83)+'СЕТ СН'!$H$9+СВЦЭМ!$D$10+'СЕТ СН'!$H$6-'СЕТ СН'!$H$19</f>
        <v>1196.20475528</v>
      </c>
      <c r="J109" s="36">
        <f>SUMIFS(СВЦЭМ!$C$33:$C$776,СВЦЭМ!$A$33:$A$776,$A109,СВЦЭМ!$B$33:$B$776,J$83)+'СЕТ СН'!$H$9+СВЦЭМ!$D$10+'СЕТ СН'!$H$6-'СЕТ СН'!$H$19</f>
        <v>1158.5644838100002</v>
      </c>
      <c r="K109" s="36">
        <f>SUMIFS(СВЦЭМ!$C$33:$C$776,СВЦЭМ!$A$33:$A$776,$A109,СВЦЭМ!$B$33:$B$776,K$83)+'СЕТ СН'!$H$9+СВЦЭМ!$D$10+'СЕТ СН'!$H$6-'СЕТ СН'!$H$19</f>
        <v>1135.6630871500001</v>
      </c>
      <c r="L109" s="36">
        <f>SUMIFS(СВЦЭМ!$C$33:$C$776,СВЦЭМ!$A$33:$A$776,$A109,СВЦЭМ!$B$33:$B$776,L$83)+'СЕТ СН'!$H$9+СВЦЭМ!$D$10+'СЕТ СН'!$H$6-'СЕТ СН'!$H$19</f>
        <v>1125.8040096899999</v>
      </c>
      <c r="M109" s="36">
        <f>SUMIFS(СВЦЭМ!$C$33:$C$776,СВЦЭМ!$A$33:$A$776,$A109,СВЦЭМ!$B$33:$B$776,M$83)+'СЕТ СН'!$H$9+СВЦЭМ!$D$10+'СЕТ СН'!$H$6-'СЕТ СН'!$H$19</f>
        <v>1082.99190486</v>
      </c>
      <c r="N109" s="36">
        <f>SUMIFS(СВЦЭМ!$C$33:$C$776,СВЦЭМ!$A$33:$A$776,$A109,СВЦЭМ!$B$33:$B$776,N$83)+'СЕТ СН'!$H$9+СВЦЭМ!$D$10+'СЕТ СН'!$H$6-'СЕТ СН'!$H$19</f>
        <v>1048.9110435900002</v>
      </c>
      <c r="O109" s="36">
        <f>SUMIFS(СВЦЭМ!$C$33:$C$776,СВЦЭМ!$A$33:$A$776,$A109,СВЦЭМ!$B$33:$B$776,O$83)+'СЕТ СН'!$H$9+СВЦЭМ!$D$10+'СЕТ СН'!$H$6-'СЕТ СН'!$H$19</f>
        <v>1032.3106219800002</v>
      </c>
      <c r="P109" s="36">
        <f>SUMIFS(СВЦЭМ!$C$33:$C$776,СВЦЭМ!$A$33:$A$776,$A109,СВЦЭМ!$B$33:$B$776,P$83)+'СЕТ СН'!$H$9+СВЦЭМ!$D$10+'СЕТ СН'!$H$6-'СЕТ СН'!$H$19</f>
        <v>1031.19986266</v>
      </c>
      <c r="Q109" s="36">
        <f>SUMIFS(СВЦЭМ!$C$33:$C$776,СВЦЭМ!$A$33:$A$776,$A109,СВЦЭМ!$B$33:$B$776,Q$83)+'СЕТ СН'!$H$9+СВЦЭМ!$D$10+'СЕТ СН'!$H$6-'СЕТ СН'!$H$19</f>
        <v>1030.8159721699999</v>
      </c>
      <c r="R109" s="36">
        <f>SUMIFS(СВЦЭМ!$C$33:$C$776,СВЦЭМ!$A$33:$A$776,$A109,СВЦЭМ!$B$33:$B$776,R$83)+'СЕТ СН'!$H$9+СВЦЭМ!$D$10+'СЕТ СН'!$H$6-'СЕТ СН'!$H$19</f>
        <v>1025.14478087</v>
      </c>
      <c r="S109" s="36">
        <f>SUMIFS(СВЦЭМ!$C$33:$C$776,СВЦЭМ!$A$33:$A$776,$A109,СВЦЭМ!$B$33:$B$776,S$83)+'СЕТ СН'!$H$9+СВЦЭМ!$D$10+'СЕТ СН'!$H$6-'СЕТ СН'!$H$19</f>
        <v>1025.10289569</v>
      </c>
      <c r="T109" s="36">
        <f>SUMIFS(СВЦЭМ!$C$33:$C$776,СВЦЭМ!$A$33:$A$776,$A109,СВЦЭМ!$B$33:$B$776,T$83)+'СЕТ СН'!$H$9+СВЦЭМ!$D$10+'СЕТ СН'!$H$6-'СЕТ СН'!$H$19</f>
        <v>1020.4353287800001</v>
      </c>
      <c r="U109" s="36">
        <f>SUMIFS(СВЦЭМ!$C$33:$C$776,СВЦЭМ!$A$33:$A$776,$A109,СВЦЭМ!$B$33:$B$776,U$83)+'СЕТ СН'!$H$9+СВЦЭМ!$D$10+'СЕТ СН'!$H$6-'СЕТ СН'!$H$19</f>
        <v>1037.3031044100001</v>
      </c>
      <c r="V109" s="36">
        <f>SUMIFS(СВЦЭМ!$C$33:$C$776,СВЦЭМ!$A$33:$A$776,$A109,СВЦЭМ!$B$33:$B$776,V$83)+'СЕТ СН'!$H$9+СВЦЭМ!$D$10+'СЕТ СН'!$H$6-'СЕТ СН'!$H$19</f>
        <v>1039.4601598899999</v>
      </c>
      <c r="W109" s="36">
        <f>SUMIFS(СВЦЭМ!$C$33:$C$776,СВЦЭМ!$A$33:$A$776,$A109,СВЦЭМ!$B$33:$B$776,W$83)+'СЕТ СН'!$H$9+СВЦЭМ!$D$10+'СЕТ СН'!$H$6-'СЕТ СН'!$H$19</f>
        <v>1018.4540676400001</v>
      </c>
      <c r="X109" s="36">
        <f>SUMIFS(СВЦЭМ!$C$33:$C$776,СВЦЭМ!$A$33:$A$776,$A109,СВЦЭМ!$B$33:$B$776,X$83)+'СЕТ СН'!$H$9+СВЦЭМ!$D$10+'СЕТ СН'!$H$6-'СЕТ СН'!$H$19</f>
        <v>1047.32022031</v>
      </c>
      <c r="Y109" s="36">
        <f>SUMIFS(СВЦЭМ!$C$33:$C$776,СВЦЭМ!$A$33:$A$776,$A109,СВЦЭМ!$B$33:$B$776,Y$83)+'СЕТ СН'!$H$9+СВЦЭМ!$D$10+'СЕТ СН'!$H$6-'СЕТ СН'!$H$19</f>
        <v>1132.7611333</v>
      </c>
    </row>
    <row r="110" spans="1:25" ht="15.75" x14ac:dyDescent="0.2">
      <c r="A110" s="35">
        <f t="shared" si="2"/>
        <v>44101</v>
      </c>
      <c r="B110" s="36">
        <f>SUMIFS(СВЦЭМ!$C$33:$C$776,СВЦЭМ!$A$33:$A$776,$A110,СВЦЭМ!$B$33:$B$776,B$83)+'СЕТ СН'!$H$9+СВЦЭМ!$D$10+'СЕТ СН'!$H$6-'СЕТ СН'!$H$19</f>
        <v>1190.0024856</v>
      </c>
      <c r="C110" s="36">
        <f>SUMIFS(СВЦЭМ!$C$33:$C$776,СВЦЭМ!$A$33:$A$776,$A110,СВЦЭМ!$B$33:$B$776,C$83)+'СЕТ СН'!$H$9+СВЦЭМ!$D$10+'СЕТ СН'!$H$6-'СЕТ СН'!$H$19</f>
        <v>1213.0110888600002</v>
      </c>
      <c r="D110" s="36">
        <f>SUMIFS(СВЦЭМ!$C$33:$C$776,СВЦЭМ!$A$33:$A$776,$A110,СВЦЭМ!$B$33:$B$776,D$83)+'СЕТ СН'!$H$9+СВЦЭМ!$D$10+'СЕТ СН'!$H$6-'СЕТ СН'!$H$19</f>
        <v>1235.69934534</v>
      </c>
      <c r="E110" s="36">
        <f>SUMIFS(СВЦЭМ!$C$33:$C$776,СВЦЭМ!$A$33:$A$776,$A110,СВЦЭМ!$B$33:$B$776,E$83)+'СЕТ СН'!$H$9+СВЦЭМ!$D$10+'СЕТ СН'!$H$6-'СЕТ СН'!$H$19</f>
        <v>1246.2753151699999</v>
      </c>
      <c r="F110" s="36">
        <f>SUMIFS(СВЦЭМ!$C$33:$C$776,СВЦЭМ!$A$33:$A$776,$A110,СВЦЭМ!$B$33:$B$776,F$83)+'СЕТ СН'!$H$9+СВЦЭМ!$D$10+'СЕТ СН'!$H$6-'СЕТ СН'!$H$19</f>
        <v>1249.2125716599999</v>
      </c>
      <c r="G110" s="36">
        <f>SUMIFS(СВЦЭМ!$C$33:$C$776,СВЦЭМ!$A$33:$A$776,$A110,СВЦЭМ!$B$33:$B$776,G$83)+'СЕТ СН'!$H$9+СВЦЭМ!$D$10+'СЕТ СН'!$H$6-'СЕТ СН'!$H$19</f>
        <v>1244.29736005</v>
      </c>
      <c r="H110" s="36">
        <f>SUMIFS(СВЦЭМ!$C$33:$C$776,СВЦЭМ!$A$33:$A$776,$A110,СВЦЭМ!$B$33:$B$776,H$83)+'СЕТ СН'!$H$9+СВЦЭМ!$D$10+'СЕТ СН'!$H$6-'СЕТ СН'!$H$19</f>
        <v>1225.8121873800001</v>
      </c>
      <c r="I110" s="36">
        <f>SUMIFS(СВЦЭМ!$C$33:$C$776,СВЦЭМ!$A$33:$A$776,$A110,СВЦЭМ!$B$33:$B$776,I$83)+'СЕТ СН'!$H$9+СВЦЭМ!$D$10+'СЕТ СН'!$H$6-'СЕТ СН'!$H$19</f>
        <v>1197.8680281900001</v>
      </c>
      <c r="J110" s="36">
        <f>SUMIFS(СВЦЭМ!$C$33:$C$776,СВЦЭМ!$A$33:$A$776,$A110,СВЦЭМ!$B$33:$B$776,J$83)+'СЕТ СН'!$H$9+СВЦЭМ!$D$10+'СЕТ СН'!$H$6-'СЕТ СН'!$H$19</f>
        <v>1158.225987</v>
      </c>
      <c r="K110" s="36">
        <f>SUMIFS(СВЦЭМ!$C$33:$C$776,СВЦЭМ!$A$33:$A$776,$A110,СВЦЭМ!$B$33:$B$776,K$83)+'СЕТ СН'!$H$9+СВЦЭМ!$D$10+'СЕТ СН'!$H$6-'СЕТ СН'!$H$19</f>
        <v>1124.8336833200001</v>
      </c>
      <c r="L110" s="36">
        <f>SUMIFS(СВЦЭМ!$C$33:$C$776,СВЦЭМ!$A$33:$A$776,$A110,СВЦЭМ!$B$33:$B$776,L$83)+'СЕТ СН'!$H$9+СВЦЭМ!$D$10+'СЕТ СН'!$H$6-'СЕТ СН'!$H$19</f>
        <v>1108.4291954099999</v>
      </c>
      <c r="M110" s="36">
        <f>SUMIFS(СВЦЭМ!$C$33:$C$776,СВЦЭМ!$A$33:$A$776,$A110,СВЦЭМ!$B$33:$B$776,M$83)+'СЕТ СН'!$H$9+СВЦЭМ!$D$10+'СЕТ СН'!$H$6-'СЕТ СН'!$H$19</f>
        <v>1065.3970533900001</v>
      </c>
      <c r="N110" s="36">
        <f>SUMIFS(СВЦЭМ!$C$33:$C$776,СВЦЭМ!$A$33:$A$776,$A110,СВЦЭМ!$B$33:$B$776,N$83)+'СЕТ СН'!$H$9+СВЦЭМ!$D$10+'СЕТ СН'!$H$6-'СЕТ СН'!$H$19</f>
        <v>1021.8219844400001</v>
      </c>
      <c r="O110" s="36">
        <f>SUMIFS(СВЦЭМ!$C$33:$C$776,СВЦЭМ!$A$33:$A$776,$A110,СВЦЭМ!$B$33:$B$776,O$83)+'СЕТ СН'!$H$9+СВЦЭМ!$D$10+'СЕТ СН'!$H$6-'СЕТ СН'!$H$19</f>
        <v>1005.18070274</v>
      </c>
      <c r="P110" s="36">
        <f>SUMIFS(СВЦЭМ!$C$33:$C$776,СВЦЭМ!$A$33:$A$776,$A110,СВЦЭМ!$B$33:$B$776,P$83)+'СЕТ СН'!$H$9+СВЦЭМ!$D$10+'СЕТ СН'!$H$6-'СЕТ СН'!$H$19</f>
        <v>1006.36042116</v>
      </c>
      <c r="Q110" s="36">
        <f>SUMIFS(СВЦЭМ!$C$33:$C$776,СВЦЭМ!$A$33:$A$776,$A110,СВЦЭМ!$B$33:$B$776,Q$83)+'СЕТ СН'!$H$9+СВЦЭМ!$D$10+'СЕТ СН'!$H$6-'СЕТ СН'!$H$19</f>
        <v>1008.0168579</v>
      </c>
      <c r="R110" s="36">
        <f>SUMIFS(СВЦЭМ!$C$33:$C$776,СВЦЭМ!$A$33:$A$776,$A110,СВЦЭМ!$B$33:$B$776,R$83)+'СЕТ СН'!$H$9+СВЦЭМ!$D$10+'СЕТ СН'!$H$6-'СЕТ СН'!$H$19</f>
        <v>1007.8653874300001</v>
      </c>
      <c r="S110" s="36">
        <f>SUMIFS(СВЦЭМ!$C$33:$C$776,СВЦЭМ!$A$33:$A$776,$A110,СВЦЭМ!$B$33:$B$776,S$83)+'СЕТ СН'!$H$9+СВЦЭМ!$D$10+'СЕТ СН'!$H$6-'СЕТ СН'!$H$19</f>
        <v>1002.89103488</v>
      </c>
      <c r="T110" s="36">
        <f>SUMIFS(СВЦЭМ!$C$33:$C$776,СВЦЭМ!$A$33:$A$776,$A110,СВЦЭМ!$B$33:$B$776,T$83)+'СЕТ СН'!$H$9+СВЦЭМ!$D$10+'СЕТ СН'!$H$6-'СЕТ СН'!$H$19</f>
        <v>1006.5034472</v>
      </c>
      <c r="U110" s="36">
        <f>SUMIFS(СВЦЭМ!$C$33:$C$776,СВЦЭМ!$A$33:$A$776,$A110,СВЦЭМ!$B$33:$B$776,U$83)+'СЕТ СН'!$H$9+СВЦЭМ!$D$10+'СЕТ СН'!$H$6-'СЕТ СН'!$H$19</f>
        <v>1040.41372961</v>
      </c>
      <c r="V110" s="36">
        <f>SUMIFS(СВЦЭМ!$C$33:$C$776,СВЦЭМ!$A$33:$A$776,$A110,СВЦЭМ!$B$33:$B$776,V$83)+'СЕТ СН'!$H$9+СВЦЭМ!$D$10+'СЕТ СН'!$H$6-'СЕТ СН'!$H$19</f>
        <v>1047.5990099000001</v>
      </c>
      <c r="W110" s="36">
        <f>SUMIFS(СВЦЭМ!$C$33:$C$776,СВЦЭМ!$A$33:$A$776,$A110,СВЦЭМ!$B$33:$B$776,W$83)+'СЕТ СН'!$H$9+СВЦЭМ!$D$10+'СЕТ СН'!$H$6-'СЕТ СН'!$H$19</f>
        <v>1030.0035284400001</v>
      </c>
      <c r="X110" s="36">
        <f>SUMIFS(СВЦЭМ!$C$33:$C$776,СВЦЭМ!$A$33:$A$776,$A110,СВЦЭМ!$B$33:$B$776,X$83)+'СЕТ СН'!$H$9+СВЦЭМ!$D$10+'СЕТ СН'!$H$6-'СЕТ СН'!$H$19</f>
        <v>1014.97565849</v>
      </c>
      <c r="Y110" s="36">
        <f>SUMIFS(СВЦЭМ!$C$33:$C$776,СВЦЭМ!$A$33:$A$776,$A110,СВЦЭМ!$B$33:$B$776,Y$83)+'СЕТ СН'!$H$9+СВЦЭМ!$D$10+'СЕТ СН'!$H$6-'СЕТ СН'!$H$19</f>
        <v>1108.20369981</v>
      </c>
    </row>
    <row r="111" spans="1:25" ht="15.75" x14ac:dyDescent="0.2">
      <c r="A111" s="35">
        <f t="shared" si="2"/>
        <v>44102</v>
      </c>
      <c r="B111" s="36">
        <f>SUMIFS(СВЦЭМ!$C$33:$C$776,СВЦЭМ!$A$33:$A$776,$A111,СВЦЭМ!$B$33:$B$776,B$83)+'СЕТ СН'!$H$9+СВЦЭМ!$D$10+'СЕТ СН'!$H$6-'СЕТ СН'!$H$19</f>
        <v>1180.1492213800002</v>
      </c>
      <c r="C111" s="36">
        <f>SUMIFS(СВЦЭМ!$C$33:$C$776,СВЦЭМ!$A$33:$A$776,$A111,СВЦЭМ!$B$33:$B$776,C$83)+'СЕТ СН'!$H$9+СВЦЭМ!$D$10+'СЕТ СН'!$H$6-'СЕТ СН'!$H$19</f>
        <v>1199.2937004600001</v>
      </c>
      <c r="D111" s="36">
        <f>SUMIFS(СВЦЭМ!$C$33:$C$776,СВЦЭМ!$A$33:$A$776,$A111,СВЦЭМ!$B$33:$B$776,D$83)+'СЕТ СН'!$H$9+СВЦЭМ!$D$10+'СЕТ СН'!$H$6-'СЕТ СН'!$H$19</f>
        <v>1209.2520047500002</v>
      </c>
      <c r="E111" s="36">
        <f>SUMIFS(СВЦЭМ!$C$33:$C$776,СВЦЭМ!$A$33:$A$776,$A111,СВЦЭМ!$B$33:$B$776,E$83)+'СЕТ СН'!$H$9+СВЦЭМ!$D$10+'СЕТ СН'!$H$6-'СЕТ СН'!$H$19</f>
        <v>1220.00242901</v>
      </c>
      <c r="F111" s="36">
        <f>SUMIFS(СВЦЭМ!$C$33:$C$776,СВЦЭМ!$A$33:$A$776,$A111,СВЦЭМ!$B$33:$B$776,F$83)+'СЕТ СН'!$H$9+СВЦЭМ!$D$10+'СЕТ СН'!$H$6-'СЕТ СН'!$H$19</f>
        <v>1225.9540775800001</v>
      </c>
      <c r="G111" s="36">
        <f>SUMIFS(СВЦЭМ!$C$33:$C$776,СВЦЭМ!$A$33:$A$776,$A111,СВЦЭМ!$B$33:$B$776,G$83)+'СЕТ СН'!$H$9+СВЦЭМ!$D$10+'СЕТ СН'!$H$6-'СЕТ СН'!$H$19</f>
        <v>1212.6652606900002</v>
      </c>
      <c r="H111" s="36">
        <f>SUMIFS(СВЦЭМ!$C$33:$C$776,СВЦЭМ!$A$33:$A$776,$A111,СВЦЭМ!$B$33:$B$776,H$83)+'СЕТ СН'!$H$9+СВЦЭМ!$D$10+'СЕТ СН'!$H$6-'СЕТ СН'!$H$19</f>
        <v>1170.4302206500001</v>
      </c>
      <c r="I111" s="36">
        <f>SUMIFS(СВЦЭМ!$C$33:$C$776,СВЦЭМ!$A$33:$A$776,$A111,СВЦЭМ!$B$33:$B$776,I$83)+'СЕТ СН'!$H$9+СВЦЭМ!$D$10+'СЕТ СН'!$H$6-'СЕТ СН'!$H$19</f>
        <v>1153.7548179</v>
      </c>
      <c r="J111" s="36">
        <f>SUMIFS(СВЦЭМ!$C$33:$C$776,СВЦЭМ!$A$33:$A$776,$A111,СВЦЭМ!$B$33:$B$776,J$83)+'СЕТ СН'!$H$9+СВЦЭМ!$D$10+'СЕТ СН'!$H$6-'СЕТ СН'!$H$19</f>
        <v>1117.28882613</v>
      </c>
      <c r="K111" s="36">
        <f>SUMIFS(СВЦЭМ!$C$33:$C$776,СВЦЭМ!$A$33:$A$776,$A111,СВЦЭМ!$B$33:$B$776,K$83)+'СЕТ СН'!$H$9+СВЦЭМ!$D$10+'СЕТ СН'!$H$6-'СЕТ СН'!$H$19</f>
        <v>1102.1701970200002</v>
      </c>
      <c r="L111" s="36">
        <f>SUMIFS(СВЦЭМ!$C$33:$C$776,СВЦЭМ!$A$33:$A$776,$A111,СВЦЭМ!$B$33:$B$776,L$83)+'СЕТ СН'!$H$9+СВЦЭМ!$D$10+'СЕТ СН'!$H$6-'СЕТ СН'!$H$19</f>
        <v>1104.0272807700001</v>
      </c>
      <c r="M111" s="36">
        <f>SUMIFS(СВЦЭМ!$C$33:$C$776,СВЦЭМ!$A$33:$A$776,$A111,СВЦЭМ!$B$33:$B$776,M$83)+'СЕТ СН'!$H$9+СВЦЭМ!$D$10+'СЕТ СН'!$H$6-'СЕТ СН'!$H$19</f>
        <v>1062.5431062</v>
      </c>
      <c r="N111" s="36">
        <f>SUMIFS(СВЦЭМ!$C$33:$C$776,СВЦЭМ!$A$33:$A$776,$A111,СВЦЭМ!$B$33:$B$776,N$83)+'СЕТ СН'!$H$9+СВЦЭМ!$D$10+'СЕТ СН'!$H$6-'СЕТ СН'!$H$19</f>
        <v>1015.1061022600001</v>
      </c>
      <c r="O111" s="36">
        <f>SUMIFS(СВЦЭМ!$C$33:$C$776,СВЦЭМ!$A$33:$A$776,$A111,СВЦЭМ!$B$33:$B$776,O$83)+'СЕТ СН'!$H$9+СВЦЭМ!$D$10+'СЕТ СН'!$H$6-'СЕТ СН'!$H$19</f>
        <v>998.47175504000006</v>
      </c>
      <c r="P111" s="36">
        <f>SUMIFS(СВЦЭМ!$C$33:$C$776,СВЦЭМ!$A$33:$A$776,$A111,СВЦЭМ!$B$33:$B$776,P$83)+'СЕТ СН'!$H$9+СВЦЭМ!$D$10+'СЕТ СН'!$H$6-'СЕТ СН'!$H$19</f>
        <v>991.5082658</v>
      </c>
      <c r="Q111" s="36">
        <f>SUMIFS(СВЦЭМ!$C$33:$C$776,СВЦЭМ!$A$33:$A$776,$A111,СВЦЭМ!$B$33:$B$776,Q$83)+'СЕТ СН'!$H$9+СВЦЭМ!$D$10+'СЕТ СН'!$H$6-'СЕТ СН'!$H$19</f>
        <v>991.41513989999999</v>
      </c>
      <c r="R111" s="36">
        <f>SUMIFS(СВЦЭМ!$C$33:$C$776,СВЦЭМ!$A$33:$A$776,$A111,СВЦЭМ!$B$33:$B$776,R$83)+'СЕТ СН'!$H$9+СВЦЭМ!$D$10+'СЕТ СН'!$H$6-'СЕТ СН'!$H$19</f>
        <v>981.87031715000001</v>
      </c>
      <c r="S111" s="36">
        <f>SUMIFS(СВЦЭМ!$C$33:$C$776,СВЦЭМ!$A$33:$A$776,$A111,СВЦЭМ!$B$33:$B$776,S$83)+'СЕТ СН'!$H$9+СВЦЭМ!$D$10+'СЕТ СН'!$H$6-'СЕТ СН'!$H$19</f>
        <v>1000.3658320200001</v>
      </c>
      <c r="T111" s="36">
        <f>SUMIFS(СВЦЭМ!$C$33:$C$776,СВЦЭМ!$A$33:$A$776,$A111,СВЦЭМ!$B$33:$B$776,T$83)+'СЕТ СН'!$H$9+СВЦЭМ!$D$10+'СЕТ СН'!$H$6-'СЕТ СН'!$H$19</f>
        <v>1014.96436725</v>
      </c>
      <c r="U111" s="36">
        <f>SUMIFS(СВЦЭМ!$C$33:$C$776,СВЦЭМ!$A$33:$A$776,$A111,СВЦЭМ!$B$33:$B$776,U$83)+'СЕТ СН'!$H$9+СВЦЭМ!$D$10+'СЕТ СН'!$H$6-'СЕТ СН'!$H$19</f>
        <v>1040.7066140699999</v>
      </c>
      <c r="V111" s="36">
        <f>SUMIFS(СВЦЭМ!$C$33:$C$776,СВЦЭМ!$A$33:$A$776,$A111,СВЦЭМ!$B$33:$B$776,V$83)+'СЕТ СН'!$H$9+СВЦЭМ!$D$10+'СЕТ СН'!$H$6-'СЕТ СН'!$H$19</f>
        <v>1030.7061900200001</v>
      </c>
      <c r="W111" s="36">
        <f>SUMIFS(СВЦЭМ!$C$33:$C$776,СВЦЭМ!$A$33:$A$776,$A111,СВЦЭМ!$B$33:$B$776,W$83)+'СЕТ СН'!$H$9+СВЦЭМ!$D$10+'СЕТ СН'!$H$6-'СЕТ СН'!$H$19</f>
        <v>1013.73449958</v>
      </c>
      <c r="X111" s="36">
        <f>SUMIFS(СВЦЭМ!$C$33:$C$776,СВЦЭМ!$A$33:$A$776,$A111,СВЦЭМ!$B$33:$B$776,X$83)+'СЕТ СН'!$H$9+СВЦЭМ!$D$10+'СЕТ СН'!$H$6-'СЕТ СН'!$H$19</f>
        <v>1018.42895421</v>
      </c>
      <c r="Y111" s="36">
        <f>SUMIFS(СВЦЭМ!$C$33:$C$776,СВЦЭМ!$A$33:$A$776,$A111,СВЦЭМ!$B$33:$B$776,Y$83)+'СЕТ СН'!$H$9+СВЦЭМ!$D$10+'СЕТ СН'!$H$6-'СЕТ СН'!$H$19</f>
        <v>1096.40529384</v>
      </c>
    </row>
    <row r="112" spans="1:25" ht="15.75" x14ac:dyDescent="0.2">
      <c r="A112" s="35">
        <f t="shared" si="2"/>
        <v>44103</v>
      </c>
      <c r="B112" s="36">
        <f>SUMIFS(СВЦЭМ!$C$33:$C$776,СВЦЭМ!$A$33:$A$776,$A112,СВЦЭМ!$B$33:$B$776,B$83)+'СЕТ СН'!$H$9+СВЦЭМ!$D$10+'СЕТ СН'!$H$6-'СЕТ СН'!$H$19</f>
        <v>1155.3036294799999</v>
      </c>
      <c r="C112" s="36">
        <f>SUMIFS(СВЦЭМ!$C$33:$C$776,СВЦЭМ!$A$33:$A$776,$A112,СВЦЭМ!$B$33:$B$776,C$83)+'СЕТ СН'!$H$9+СВЦЭМ!$D$10+'СЕТ СН'!$H$6-'СЕТ СН'!$H$19</f>
        <v>1185.6192303400001</v>
      </c>
      <c r="D112" s="36">
        <f>SUMIFS(СВЦЭМ!$C$33:$C$776,СВЦЭМ!$A$33:$A$776,$A112,СВЦЭМ!$B$33:$B$776,D$83)+'СЕТ СН'!$H$9+СВЦЭМ!$D$10+'СЕТ СН'!$H$6-'СЕТ СН'!$H$19</f>
        <v>1202.3167647400001</v>
      </c>
      <c r="E112" s="36">
        <f>SUMIFS(СВЦЭМ!$C$33:$C$776,СВЦЭМ!$A$33:$A$776,$A112,СВЦЭМ!$B$33:$B$776,E$83)+'СЕТ СН'!$H$9+СВЦЭМ!$D$10+'СЕТ СН'!$H$6-'СЕТ СН'!$H$19</f>
        <v>1221.27160071</v>
      </c>
      <c r="F112" s="36">
        <f>SUMIFS(СВЦЭМ!$C$33:$C$776,СВЦЭМ!$A$33:$A$776,$A112,СВЦЭМ!$B$33:$B$776,F$83)+'СЕТ СН'!$H$9+СВЦЭМ!$D$10+'СЕТ СН'!$H$6-'СЕТ СН'!$H$19</f>
        <v>1222.6112223499999</v>
      </c>
      <c r="G112" s="36">
        <f>SUMIFS(СВЦЭМ!$C$33:$C$776,СВЦЭМ!$A$33:$A$776,$A112,СВЦЭМ!$B$33:$B$776,G$83)+'СЕТ СН'!$H$9+СВЦЭМ!$D$10+'СЕТ СН'!$H$6-'СЕТ СН'!$H$19</f>
        <v>1205.6941680099999</v>
      </c>
      <c r="H112" s="36">
        <f>SUMIFS(СВЦЭМ!$C$33:$C$776,СВЦЭМ!$A$33:$A$776,$A112,СВЦЭМ!$B$33:$B$776,H$83)+'СЕТ СН'!$H$9+СВЦЭМ!$D$10+'СЕТ СН'!$H$6-'СЕТ СН'!$H$19</f>
        <v>1161.9287768600002</v>
      </c>
      <c r="I112" s="36">
        <f>SUMIFS(СВЦЭМ!$C$33:$C$776,СВЦЭМ!$A$33:$A$776,$A112,СВЦЭМ!$B$33:$B$776,I$83)+'СЕТ СН'!$H$9+СВЦЭМ!$D$10+'СЕТ СН'!$H$6-'СЕТ СН'!$H$19</f>
        <v>1106.0230418800002</v>
      </c>
      <c r="J112" s="36">
        <f>SUMIFS(СВЦЭМ!$C$33:$C$776,СВЦЭМ!$A$33:$A$776,$A112,СВЦЭМ!$B$33:$B$776,J$83)+'СЕТ СН'!$H$9+СВЦЭМ!$D$10+'СЕТ СН'!$H$6-'СЕТ СН'!$H$19</f>
        <v>1076.6865255600001</v>
      </c>
      <c r="K112" s="36">
        <f>SUMIFS(СВЦЭМ!$C$33:$C$776,СВЦЭМ!$A$33:$A$776,$A112,СВЦЭМ!$B$33:$B$776,K$83)+'СЕТ СН'!$H$9+СВЦЭМ!$D$10+'СЕТ СН'!$H$6-'СЕТ СН'!$H$19</f>
        <v>1066.8694927700001</v>
      </c>
      <c r="L112" s="36">
        <f>SUMIFS(СВЦЭМ!$C$33:$C$776,СВЦЭМ!$A$33:$A$776,$A112,СВЦЭМ!$B$33:$B$776,L$83)+'СЕТ СН'!$H$9+СВЦЭМ!$D$10+'СЕТ СН'!$H$6-'СЕТ СН'!$H$19</f>
        <v>1104.20569873</v>
      </c>
      <c r="M112" s="36">
        <f>SUMIFS(СВЦЭМ!$C$33:$C$776,СВЦЭМ!$A$33:$A$776,$A112,СВЦЭМ!$B$33:$B$776,M$83)+'СЕТ СН'!$H$9+СВЦЭМ!$D$10+'СЕТ СН'!$H$6-'СЕТ СН'!$H$19</f>
        <v>1085.7321790400001</v>
      </c>
      <c r="N112" s="36">
        <f>SUMIFS(СВЦЭМ!$C$33:$C$776,СВЦЭМ!$A$33:$A$776,$A112,СВЦЭМ!$B$33:$B$776,N$83)+'СЕТ СН'!$H$9+СВЦЭМ!$D$10+'СЕТ СН'!$H$6-'СЕТ СН'!$H$19</f>
        <v>1058.9500412900002</v>
      </c>
      <c r="O112" s="36">
        <f>SUMIFS(СВЦЭМ!$C$33:$C$776,СВЦЭМ!$A$33:$A$776,$A112,СВЦЭМ!$B$33:$B$776,O$83)+'СЕТ СН'!$H$9+СВЦЭМ!$D$10+'СЕТ СН'!$H$6-'СЕТ СН'!$H$19</f>
        <v>1070.8146111599999</v>
      </c>
      <c r="P112" s="36">
        <f>SUMIFS(СВЦЭМ!$C$33:$C$776,СВЦЭМ!$A$33:$A$776,$A112,СВЦЭМ!$B$33:$B$776,P$83)+'СЕТ СН'!$H$9+СВЦЭМ!$D$10+'СЕТ СН'!$H$6-'СЕТ СН'!$H$19</f>
        <v>1058.68436821</v>
      </c>
      <c r="Q112" s="36">
        <f>SUMIFS(СВЦЭМ!$C$33:$C$776,СВЦЭМ!$A$33:$A$776,$A112,СВЦЭМ!$B$33:$B$776,Q$83)+'СЕТ СН'!$H$9+СВЦЭМ!$D$10+'СЕТ СН'!$H$6-'СЕТ СН'!$H$19</f>
        <v>1038.8296150800002</v>
      </c>
      <c r="R112" s="36">
        <f>SUMIFS(СВЦЭМ!$C$33:$C$776,СВЦЭМ!$A$33:$A$776,$A112,СВЦЭМ!$B$33:$B$776,R$83)+'СЕТ СН'!$H$9+СВЦЭМ!$D$10+'СЕТ СН'!$H$6-'СЕТ СН'!$H$19</f>
        <v>1139.5909833800001</v>
      </c>
      <c r="S112" s="36">
        <f>SUMIFS(СВЦЭМ!$C$33:$C$776,СВЦЭМ!$A$33:$A$776,$A112,СВЦЭМ!$B$33:$B$776,S$83)+'СЕТ СН'!$H$9+СВЦЭМ!$D$10+'СЕТ СН'!$H$6-'СЕТ СН'!$H$19</f>
        <v>1086.31763882</v>
      </c>
      <c r="T112" s="36">
        <f>SUMIFS(СВЦЭМ!$C$33:$C$776,СВЦЭМ!$A$33:$A$776,$A112,СВЦЭМ!$B$33:$B$776,T$83)+'СЕТ СН'!$H$9+СВЦЭМ!$D$10+'СЕТ СН'!$H$6-'СЕТ СН'!$H$19</f>
        <v>1045.2488553399999</v>
      </c>
      <c r="U112" s="36">
        <f>SUMIFS(СВЦЭМ!$C$33:$C$776,СВЦЭМ!$A$33:$A$776,$A112,СВЦЭМ!$B$33:$B$776,U$83)+'СЕТ СН'!$H$9+СВЦЭМ!$D$10+'СЕТ СН'!$H$6-'СЕТ СН'!$H$19</f>
        <v>1070.1448414400002</v>
      </c>
      <c r="V112" s="36">
        <f>SUMIFS(СВЦЭМ!$C$33:$C$776,СВЦЭМ!$A$33:$A$776,$A112,СВЦЭМ!$B$33:$B$776,V$83)+'СЕТ СН'!$H$9+СВЦЭМ!$D$10+'СЕТ СН'!$H$6-'СЕТ СН'!$H$19</f>
        <v>1061.2275813900001</v>
      </c>
      <c r="W112" s="36">
        <f>SUMIFS(СВЦЭМ!$C$33:$C$776,СВЦЭМ!$A$33:$A$776,$A112,СВЦЭМ!$B$33:$B$776,W$83)+'СЕТ СН'!$H$9+СВЦЭМ!$D$10+'СЕТ СН'!$H$6-'СЕТ СН'!$H$19</f>
        <v>1046.31951755</v>
      </c>
      <c r="X112" s="36">
        <f>SUMIFS(СВЦЭМ!$C$33:$C$776,СВЦЭМ!$A$33:$A$776,$A112,СВЦЭМ!$B$33:$B$776,X$83)+'СЕТ СН'!$H$9+СВЦЭМ!$D$10+'СЕТ СН'!$H$6-'СЕТ СН'!$H$19</f>
        <v>1018.45899121</v>
      </c>
      <c r="Y112" s="36">
        <f>SUMIFS(СВЦЭМ!$C$33:$C$776,СВЦЭМ!$A$33:$A$776,$A112,СВЦЭМ!$B$33:$B$776,Y$83)+'СЕТ СН'!$H$9+СВЦЭМ!$D$10+'СЕТ СН'!$H$6-'СЕТ СН'!$H$19</f>
        <v>1054.1464389100001</v>
      </c>
    </row>
    <row r="113" spans="1:27" ht="15.75" x14ac:dyDescent="0.2">
      <c r="A113" s="35">
        <f t="shared" si="2"/>
        <v>44104</v>
      </c>
      <c r="B113" s="36">
        <f>SUMIFS(СВЦЭМ!$C$33:$C$776,СВЦЭМ!$A$33:$A$776,$A113,СВЦЭМ!$B$33:$B$776,B$83)+'СЕТ СН'!$H$9+СВЦЭМ!$D$10+'СЕТ СН'!$H$6-'СЕТ СН'!$H$19</f>
        <v>1129.77680663</v>
      </c>
      <c r="C113" s="36">
        <f>SUMIFS(СВЦЭМ!$C$33:$C$776,СВЦЭМ!$A$33:$A$776,$A113,СВЦЭМ!$B$33:$B$776,C$83)+'СЕТ СН'!$H$9+СВЦЭМ!$D$10+'СЕТ СН'!$H$6-'СЕТ СН'!$H$19</f>
        <v>1165.49104128</v>
      </c>
      <c r="D113" s="36">
        <f>SUMIFS(СВЦЭМ!$C$33:$C$776,СВЦЭМ!$A$33:$A$776,$A113,СВЦЭМ!$B$33:$B$776,D$83)+'СЕТ СН'!$H$9+СВЦЭМ!$D$10+'СЕТ СН'!$H$6-'СЕТ СН'!$H$19</f>
        <v>1188.0621962499999</v>
      </c>
      <c r="E113" s="36">
        <f>SUMIFS(СВЦЭМ!$C$33:$C$776,СВЦЭМ!$A$33:$A$776,$A113,СВЦЭМ!$B$33:$B$776,E$83)+'СЕТ СН'!$H$9+СВЦЭМ!$D$10+'СЕТ СН'!$H$6-'СЕТ СН'!$H$19</f>
        <v>1205.35233451</v>
      </c>
      <c r="F113" s="36">
        <f>SUMIFS(СВЦЭМ!$C$33:$C$776,СВЦЭМ!$A$33:$A$776,$A113,СВЦЭМ!$B$33:$B$776,F$83)+'СЕТ СН'!$H$9+СВЦЭМ!$D$10+'СЕТ СН'!$H$6-'СЕТ СН'!$H$19</f>
        <v>1201.3002876800001</v>
      </c>
      <c r="G113" s="36">
        <f>SUMIFS(СВЦЭМ!$C$33:$C$776,СВЦЭМ!$A$33:$A$776,$A113,СВЦЭМ!$B$33:$B$776,G$83)+'СЕТ СН'!$H$9+СВЦЭМ!$D$10+'СЕТ СН'!$H$6-'СЕТ СН'!$H$19</f>
        <v>1181.83872681</v>
      </c>
      <c r="H113" s="36">
        <f>SUMIFS(СВЦЭМ!$C$33:$C$776,СВЦЭМ!$A$33:$A$776,$A113,СВЦЭМ!$B$33:$B$776,H$83)+'СЕТ СН'!$H$9+СВЦЭМ!$D$10+'СЕТ СН'!$H$6-'СЕТ СН'!$H$19</f>
        <v>1136.33615998</v>
      </c>
      <c r="I113" s="36">
        <f>SUMIFS(СВЦЭМ!$C$33:$C$776,СВЦЭМ!$A$33:$A$776,$A113,СВЦЭМ!$B$33:$B$776,I$83)+'СЕТ СН'!$H$9+СВЦЭМ!$D$10+'СЕТ СН'!$H$6-'СЕТ СН'!$H$19</f>
        <v>1068.29247932</v>
      </c>
      <c r="J113" s="36">
        <f>SUMIFS(СВЦЭМ!$C$33:$C$776,СВЦЭМ!$A$33:$A$776,$A113,СВЦЭМ!$B$33:$B$776,J$83)+'СЕТ СН'!$H$9+СВЦЭМ!$D$10+'СЕТ СН'!$H$6-'СЕТ СН'!$H$19</f>
        <v>1040.9541938500001</v>
      </c>
      <c r="K113" s="36">
        <f>SUMIFS(СВЦЭМ!$C$33:$C$776,СВЦЭМ!$A$33:$A$776,$A113,СВЦЭМ!$B$33:$B$776,K$83)+'СЕТ СН'!$H$9+СВЦЭМ!$D$10+'СЕТ СН'!$H$6-'СЕТ СН'!$H$19</f>
        <v>1025.2895876</v>
      </c>
      <c r="L113" s="36">
        <f>SUMIFS(СВЦЭМ!$C$33:$C$776,СВЦЭМ!$A$33:$A$776,$A113,СВЦЭМ!$B$33:$B$776,L$83)+'СЕТ СН'!$H$9+СВЦЭМ!$D$10+'СЕТ СН'!$H$6-'СЕТ СН'!$H$19</f>
        <v>1036.92410664</v>
      </c>
      <c r="M113" s="36">
        <f>SUMIFS(СВЦЭМ!$C$33:$C$776,СВЦЭМ!$A$33:$A$776,$A113,СВЦЭМ!$B$33:$B$776,M$83)+'СЕТ СН'!$H$9+СВЦЭМ!$D$10+'СЕТ СН'!$H$6-'СЕТ СН'!$H$19</f>
        <v>1005.5978584000001</v>
      </c>
      <c r="N113" s="36">
        <f>SUMIFS(СВЦЭМ!$C$33:$C$776,СВЦЭМ!$A$33:$A$776,$A113,СВЦЭМ!$B$33:$B$776,N$83)+'СЕТ СН'!$H$9+СВЦЭМ!$D$10+'СЕТ СН'!$H$6-'СЕТ СН'!$H$19</f>
        <v>962.72342022999999</v>
      </c>
      <c r="O113" s="36">
        <f>SUMIFS(СВЦЭМ!$C$33:$C$776,СВЦЭМ!$A$33:$A$776,$A113,СВЦЭМ!$B$33:$B$776,O$83)+'СЕТ СН'!$H$9+СВЦЭМ!$D$10+'СЕТ СН'!$H$6-'СЕТ СН'!$H$19</f>
        <v>947.22982994000006</v>
      </c>
      <c r="P113" s="36">
        <f>SUMIFS(СВЦЭМ!$C$33:$C$776,СВЦЭМ!$A$33:$A$776,$A113,СВЦЭМ!$B$33:$B$776,P$83)+'СЕТ СН'!$H$9+СВЦЭМ!$D$10+'СЕТ СН'!$H$6-'СЕТ СН'!$H$19</f>
        <v>945.22156296000003</v>
      </c>
      <c r="Q113" s="36">
        <f>SUMIFS(СВЦЭМ!$C$33:$C$776,СВЦЭМ!$A$33:$A$776,$A113,СВЦЭМ!$B$33:$B$776,Q$83)+'СЕТ СН'!$H$9+СВЦЭМ!$D$10+'СЕТ СН'!$H$6-'СЕТ СН'!$H$19</f>
        <v>945.56041379999999</v>
      </c>
      <c r="R113" s="36">
        <f>SUMIFS(СВЦЭМ!$C$33:$C$776,СВЦЭМ!$A$33:$A$776,$A113,СВЦЭМ!$B$33:$B$776,R$83)+'СЕТ СН'!$H$9+СВЦЭМ!$D$10+'СЕТ СН'!$H$6-'СЕТ СН'!$H$19</f>
        <v>945.18371499000011</v>
      </c>
      <c r="S113" s="36">
        <f>SUMIFS(СВЦЭМ!$C$33:$C$776,СВЦЭМ!$A$33:$A$776,$A113,СВЦЭМ!$B$33:$B$776,S$83)+'СЕТ СН'!$H$9+СВЦЭМ!$D$10+'СЕТ СН'!$H$6-'СЕТ СН'!$H$19</f>
        <v>948.32988998000008</v>
      </c>
      <c r="T113" s="36">
        <f>SUMIFS(СВЦЭМ!$C$33:$C$776,СВЦЭМ!$A$33:$A$776,$A113,СВЦЭМ!$B$33:$B$776,T$83)+'СЕТ СН'!$H$9+СВЦЭМ!$D$10+'СЕТ СН'!$H$6-'СЕТ СН'!$H$19</f>
        <v>940.84092485999997</v>
      </c>
      <c r="U113" s="36">
        <f>SUMIFS(СВЦЭМ!$C$33:$C$776,СВЦЭМ!$A$33:$A$776,$A113,СВЦЭМ!$B$33:$B$776,U$83)+'СЕТ СН'!$H$9+СВЦЭМ!$D$10+'СЕТ СН'!$H$6-'СЕТ СН'!$H$19</f>
        <v>960.72983207000004</v>
      </c>
      <c r="V113" s="36">
        <f>SUMIFS(СВЦЭМ!$C$33:$C$776,СВЦЭМ!$A$33:$A$776,$A113,СВЦЭМ!$B$33:$B$776,V$83)+'СЕТ СН'!$H$9+СВЦЭМ!$D$10+'СЕТ СН'!$H$6-'СЕТ СН'!$H$19</f>
        <v>945.40483024000002</v>
      </c>
      <c r="W113" s="36">
        <f>SUMIFS(СВЦЭМ!$C$33:$C$776,СВЦЭМ!$A$33:$A$776,$A113,СВЦЭМ!$B$33:$B$776,W$83)+'СЕТ СН'!$H$9+СВЦЭМ!$D$10+'СЕТ СН'!$H$6-'СЕТ СН'!$H$19</f>
        <v>937.28826555000001</v>
      </c>
      <c r="X113" s="36">
        <f>SUMIFS(СВЦЭМ!$C$33:$C$776,СВЦЭМ!$A$33:$A$776,$A113,СВЦЭМ!$B$33:$B$776,X$83)+'СЕТ СН'!$H$9+СВЦЭМ!$D$10+'СЕТ СН'!$H$6-'СЕТ СН'!$H$19</f>
        <v>975.89815933000011</v>
      </c>
      <c r="Y113" s="36">
        <f>SUMIFS(СВЦЭМ!$C$33:$C$776,СВЦЭМ!$A$33:$A$776,$A113,СВЦЭМ!$B$33:$B$776,Y$83)+'СЕТ СН'!$H$9+СВЦЭМ!$D$10+'СЕТ СН'!$H$6-'СЕТ СН'!$H$19</f>
        <v>1045.5060350600002</v>
      </c>
      <c r="AA113" s="37"/>
    </row>
    <row r="114" spans="1:27" ht="16.5" hidden="1" customHeight="1" x14ac:dyDescent="0.2">
      <c r="A114" s="35">
        <f t="shared" si="2"/>
        <v>44105</v>
      </c>
      <c r="B114" s="36">
        <f>SUMIFS(СВЦЭМ!$C$33:$C$776,СВЦЭМ!$A$33:$A$776,$A114,СВЦЭМ!$B$33:$B$776,B$83)+'СЕТ СН'!$H$9+СВЦЭМ!$D$10+'СЕТ СН'!$H$6-'СЕТ СН'!$H$19</f>
        <v>466.27868403999997</v>
      </c>
      <c r="C114" s="36">
        <f>SUMIFS(СВЦЭМ!$C$33:$C$776,СВЦЭМ!$A$33:$A$776,$A114,СВЦЭМ!$B$33:$B$776,C$83)+'СЕТ СН'!$H$9+СВЦЭМ!$D$10+'СЕТ СН'!$H$6-'СЕТ СН'!$H$19</f>
        <v>466.27868403999997</v>
      </c>
      <c r="D114" s="36">
        <f>SUMIFS(СВЦЭМ!$C$33:$C$776,СВЦЭМ!$A$33:$A$776,$A114,СВЦЭМ!$B$33:$B$776,D$83)+'СЕТ СН'!$H$9+СВЦЭМ!$D$10+'СЕТ СН'!$H$6-'СЕТ СН'!$H$19</f>
        <v>466.27868403999997</v>
      </c>
      <c r="E114" s="36">
        <f>SUMIFS(СВЦЭМ!$C$33:$C$776,СВЦЭМ!$A$33:$A$776,$A114,СВЦЭМ!$B$33:$B$776,E$83)+'СЕТ СН'!$H$9+СВЦЭМ!$D$10+'СЕТ СН'!$H$6-'СЕТ СН'!$H$19</f>
        <v>466.27868403999997</v>
      </c>
      <c r="F114" s="36">
        <f>SUMIFS(СВЦЭМ!$C$33:$C$776,СВЦЭМ!$A$33:$A$776,$A114,СВЦЭМ!$B$33:$B$776,F$83)+'СЕТ СН'!$H$9+СВЦЭМ!$D$10+'СЕТ СН'!$H$6-'СЕТ СН'!$H$19</f>
        <v>466.27868403999997</v>
      </c>
      <c r="G114" s="36">
        <f>SUMIFS(СВЦЭМ!$C$33:$C$776,СВЦЭМ!$A$33:$A$776,$A114,СВЦЭМ!$B$33:$B$776,G$83)+'СЕТ СН'!$H$9+СВЦЭМ!$D$10+'СЕТ СН'!$H$6-'СЕТ СН'!$H$19</f>
        <v>466.27868403999997</v>
      </c>
      <c r="H114" s="36">
        <f>SUMIFS(СВЦЭМ!$C$33:$C$776,СВЦЭМ!$A$33:$A$776,$A114,СВЦЭМ!$B$33:$B$776,H$83)+'СЕТ СН'!$H$9+СВЦЭМ!$D$10+'СЕТ СН'!$H$6-'СЕТ СН'!$H$19</f>
        <v>466.27868403999997</v>
      </c>
      <c r="I114" s="36">
        <f>SUMIFS(СВЦЭМ!$C$33:$C$776,СВЦЭМ!$A$33:$A$776,$A114,СВЦЭМ!$B$33:$B$776,I$83)+'СЕТ СН'!$H$9+СВЦЭМ!$D$10+'СЕТ СН'!$H$6-'СЕТ СН'!$H$19</f>
        <v>466.27868403999997</v>
      </c>
      <c r="J114" s="36">
        <f>SUMIFS(СВЦЭМ!$C$33:$C$776,СВЦЭМ!$A$33:$A$776,$A114,СВЦЭМ!$B$33:$B$776,J$83)+'СЕТ СН'!$H$9+СВЦЭМ!$D$10+'СЕТ СН'!$H$6-'СЕТ СН'!$H$19</f>
        <v>466.27868403999997</v>
      </c>
      <c r="K114" s="36">
        <f>SUMIFS(СВЦЭМ!$C$33:$C$776,СВЦЭМ!$A$33:$A$776,$A114,СВЦЭМ!$B$33:$B$776,K$83)+'СЕТ СН'!$H$9+СВЦЭМ!$D$10+'СЕТ СН'!$H$6-'СЕТ СН'!$H$19</f>
        <v>466.27868403999997</v>
      </c>
      <c r="L114" s="36">
        <f>SUMIFS(СВЦЭМ!$C$33:$C$776,СВЦЭМ!$A$33:$A$776,$A114,СВЦЭМ!$B$33:$B$776,L$83)+'СЕТ СН'!$H$9+СВЦЭМ!$D$10+'СЕТ СН'!$H$6-'СЕТ СН'!$H$19</f>
        <v>466.27868403999997</v>
      </c>
      <c r="M114" s="36">
        <f>SUMIFS(СВЦЭМ!$C$33:$C$776,СВЦЭМ!$A$33:$A$776,$A114,СВЦЭМ!$B$33:$B$776,M$83)+'СЕТ СН'!$H$9+СВЦЭМ!$D$10+'СЕТ СН'!$H$6-'СЕТ СН'!$H$19</f>
        <v>466.27868403999997</v>
      </c>
      <c r="N114" s="36">
        <f>SUMIFS(СВЦЭМ!$C$33:$C$776,СВЦЭМ!$A$33:$A$776,$A114,СВЦЭМ!$B$33:$B$776,N$83)+'СЕТ СН'!$H$9+СВЦЭМ!$D$10+'СЕТ СН'!$H$6-'СЕТ СН'!$H$19</f>
        <v>466.27868403999997</v>
      </c>
      <c r="O114" s="36">
        <f>SUMIFS(СВЦЭМ!$C$33:$C$776,СВЦЭМ!$A$33:$A$776,$A114,СВЦЭМ!$B$33:$B$776,O$83)+'СЕТ СН'!$H$9+СВЦЭМ!$D$10+'СЕТ СН'!$H$6-'СЕТ СН'!$H$19</f>
        <v>466.27868403999997</v>
      </c>
      <c r="P114" s="36">
        <f>SUMIFS(СВЦЭМ!$C$33:$C$776,СВЦЭМ!$A$33:$A$776,$A114,СВЦЭМ!$B$33:$B$776,P$83)+'СЕТ СН'!$H$9+СВЦЭМ!$D$10+'СЕТ СН'!$H$6-'СЕТ СН'!$H$19</f>
        <v>466.27868403999997</v>
      </c>
      <c r="Q114" s="36">
        <f>SUMIFS(СВЦЭМ!$C$33:$C$776,СВЦЭМ!$A$33:$A$776,$A114,СВЦЭМ!$B$33:$B$776,Q$83)+'СЕТ СН'!$H$9+СВЦЭМ!$D$10+'СЕТ СН'!$H$6-'СЕТ СН'!$H$19</f>
        <v>466.27868403999997</v>
      </c>
      <c r="R114" s="36">
        <f>SUMIFS(СВЦЭМ!$C$33:$C$776,СВЦЭМ!$A$33:$A$776,$A114,СВЦЭМ!$B$33:$B$776,R$83)+'СЕТ СН'!$H$9+СВЦЭМ!$D$10+'СЕТ СН'!$H$6-'СЕТ СН'!$H$19</f>
        <v>466.27868403999997</v>
      </c>
      <c r="S114" s="36">
        <f>SUMIFS(СВЦЭМ!$C$33:$C$776,СВЦЭМ!$A$33:$A$776,$A114,СВЦЭМ!$B$33:$B$776,S$83)+'СЕТ СН'!$H$9+СВЦЭМ!$D$10+'СЕТ СН'!$H$6-'СЕТ СН'!$H$19</f>
        <v>466.27868403999997</v>
      </c>
      <c r="T114" s="36">
        <f>SUMIFS(СВЦЭМ!$C$33:$C$776,СВЦЭМ!$A$33:$A$776,$A114,СВЦЭМ!$B$33:$B$776,T$83)+'СЕТ СН'!$H$9+СВЦЭМ!$D$10+'СЕТ СН'!$H$6-'СЕТ СН'!$H$19</f>
        <v>466.27868403999997</v>
      </c>
      <c r="U114" s="36">
        <f>SUMIFS(СВЦЭМ!$C$33:$C$776,СВЦЭМ!$A$33:$A$776,$A114,СВЦЭМ!$B$33:$B$776,U$83)+'СЕТ СН'!$H$9+СВЦЭМ!$D$10+'СЕТ СН'!$H$6-'СЕТ СН'!$H$19</f>
        <v>466.27868403999997</v>
      </c>
      <c r="V114" s="36">
        <f>SUMIFS(СВЦЭМ!$C$33:$C$776,СВЦЭМ!$A$33:$A$776,$A114,СВЦЭМ!$B$33:$B$776,V$83)+'СЕТ СН'!$H$9+СВЦЭМ!$D$10+'СЕТ СН'!$H$6-'СЕТ СН'!$H$19</f>
        <v>466.27868403999997</v>
      </c>
      <c r="W114" s="36">
        <f>SUMIFS(СВЦЭМ!$C$33:$C$776,СВЦЭМ!$A$33:$A$776,$A114,СВЦЭМ!$B$33:$B$776,W$83)+'СЕТ СН'!$H$9+СВЦЭМ!$D$10+'СЕТ СН'!$H$6-'СЕТ СН'!$H$19</f>
        <v>466.27868403999997</v>
      </c>
      <c r="X114" s="36">
        <f>SUMIFS(СВЦЭМ!$C$33:$C$776,СВЦЭМ!$A$33:$A$776,$A114,СВЦЭМ!$B$33:$B$776,X$83)+'СЕТ СН'!$H$9+СВЦЭМ!$D$10+'СЕТ СН'!$H$6-'СЕТ СН'!$H$19</f>
        <v>466.27868403999997</v>
      </c>
      <c r="Y114" s="36">
        <f>SUMIFS(СВЦЭМ!$C$33:$C$776,СВЦЭМ!$A$33:$A$776,$A114,СВЦЭМ!$B$33:$B$776,Y$83)+'СЕТ СН'!$H$9+СВЦЭМ!$D$10+'СЕТ СН'!$H$6-'СЕТ СН'!$H$19</f>
        <v>466.27868403999997</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01.09.2020</v>
      </c>
      <c r="B120" s="36">
        <f>SUMIFS(СВЦЭМ!$C$33:$C$776,СВЦЭМ!$A$33:$A$776,$A120,СВЦЭМ!$B$33:$B$776,B$119)+'СЕТ СН'!$I$9+СВЦЭМ!$D$10+'СЕТ СН'!$I$6-'СЕТ СН'!$I$19</f>
        <v>1525.13984095</v>
      </c>
      <c r="C120" s="36">
        <f>SUMIFS(СВЦЭМ!$C$33:$C$776,СВЦЭМ!$A$33:$A$776,$A120,СВЦЭМ!$B$33:$B$776,C$119)+'СЕТ СН'!$I$9+СВЦЭМ!$D$10+'СЕТ СН'!$I$6-'СЕТ СН'!$I$19</f>
        <v>1577.62670703</v>
      </c>
      <c r="D120" s="36">
        <f>SUMIFS(СВЦЭМ!$C$33:$C$776,СВЦЭМ!$A$33:$A$776,$A120,СВЦЭМ!$B$33:$B$776,D$119)+'СЕТ СН'!$I$9+СВЦЭМ!$D$10+'СЕТ СН'!$I$6-'СЕТ СН'!$I$19</f>
        <v>1597.7554207100002</v>
      </c>
      <c r="E120" s="36">
        <f>SUMIFS(СВЦЭМ!$C$33:$C$776,СВЦЭМ!$A$33:$A$776,$A120,СВЦЭМ!$B$33:$B$776,E$119)+'СЕТ СН'!$I$9+СВЦЭМ!$D$10+'СЕТ СН'!$I$6-'СЕТ СН'!$I$19</f>
        <v>1613.10364699</v>
      </c>
      <c r="F120" s="36">
        <f>SUMIFS(СВЦЭМ!$C$33:$C$776,СВЦЭМ!$A$33:$A$776,$A120,СВЦЭМ!$B$33:$B$776,F$119)+'СЕТ СН'!$I$9+СВЦЭМ!$D$10+'СЕТ СН'!$I$6-'СЕТ СН'!$I$19</f>
        <v>1622.94403511</v>
      </c>
      <c r="G120" s="36">
        <f>SUMIFS(СВЦЭМ!$C$33:$C$776,СВЦЭМ!$A$33:$A$776,$A120,СВЦЭМ!$B$33:$B$776,G$119)+'СЕТ СН'!$I$9+СВЦЭМ!$D$10+'СЕТ СН'!$I$6-'СЕТ СН'!$I$19</f>
        <v>1623.89646436</v>
      </c>
      <c r="H120" s="36">
        <f>SUMIFS(СВЦЭМ!$C$33:$C$776,СВЦЭМ!$A$33:$A$776,$A120,СВЦЭМ!$B$33:$B$776,H$119)+'СЕТ СН'!$I$9+СВЦЭМ!$D$10+'СЕТ СН'!$I$6-'СЕТ СН'!$I$19</f>
        <v>1605.4476507300001</v>
      </c>
      <c r="I120" s="36">
        <f>SUMIFS(СВЦЭМ!$C$33:$C$776,СВЦЭМ!$A$33:$A$776,$A120,СВЦЭМ!$B$33:$B$776,I$119)+'СЕТ СН'!$I$9+СВЦЭМ!$D$10+'СЕТ СН'!$I$6-'СЕТ СН'!$I$19</f>
        <v>1568.0250997600001</v>
      </c>
      <c r="J120" s="36">
        <f>SUMIFS(СВЦЭМ!$C$33:$C$776,СВЦЭМ!$A$33:$A$776,$A120,СВЦЭМ!$B$33:$B$776,J$119)+'СЕТ СН'!$I$9+СВЦЭМ!$D$10+'СЕТ СН'!$I$6-'СЕТ СН'!$I$19</f>
        <v>1514.09742366</v>
      </c>
      <c r="K120" s="36">
        <f>SUMIFS(СВЦЭМ!$C$33:$C$776,СВЦЭМ!$A$33:$A$776,$A120,СВЦЭМ!$B$33:$B$776,K$119)+'СЕТ СН'!$I$9+СВЦЭМ!$D$10+'СЕТ СН'!$I$6-'СЕТ СН'!$I$19</f>
        <v>1495.0958823800001</v>
      </c>
      <c r="L120" s="36">
        <f>SUMIFS(СВЦЭМ!$C$33:$C$776,СВЦЭМ!$A$33:$A$776,$A120,СВЦЭМ!$B$33:$B$776,L$119)+'СЕТ СН'!$I$9+СВЦЭМ!$D$10+'СЕТ СН'!$I$6-'СЕТ СН'!$I$19</f>
        <v>1490.4492077800001</v>
      </c>
      <c r="M120" s="36">
        <f>SUMIFS(СВЦЭМ!$C$33:$C$776,СВЦЭМ!$A$33:$A$776,$A120,СВЦЭМ!$B$33:$B$776,M$119)+'СЕТ СН'!$I$9+СВЦЭМ!$D$10+'СЕТ СН'!$I$6-'СЕТ СН'!$I$19</f>
        <v>1496.0991927700002</v>
      </c>
      <c r="N120" s="36">
        <f>SUMIFS(СВЦЭМ!$C$33:$C$776,СВЦЭМ!$A$33:$A$776,$A120,СВЦЭМ!$B$33:$B$776,N$119)+'СЕТ СН'!$I$9+СВЦЭМ!$D$10+'СЕТ СН'!$I$6-'СЕТ СН'!$I$19</f>
        <v>1520.83718847</v>
      </c>
      <c r="O120" s="36">
        <f>SUMIFS(СВЦЭМ!$C$33:$C$776,СВЦЭМ!$A$33:$A$776,$A120,СВЦЭМ!$B$33:$B$776,O$119)+'СЕТ СН'!$I$9+СВЦЭМ!$D$10+'СЕТ СН'!$I$6-'СЕТ СН'!$I$19</f>
        <v>1518.6188984599999</v>
      </c>
      <c r="P120" s="36">
        <f>SUMIFS(СВЦЭМ!$C$33:$C$776,СВЦЭМ!$A$33:$A$776,$A120,СВЦЭМ!$B$33:$B$776,P$119)+'СЕТ СН'!$I$9+СВЦЭМ!$D$10+'СЕТ СН'!$I$6-'СЕТ СН'!$I$19</f>
        <v>1515.8994619700002</v>
      </c>
      <c r="Q120" s="36">
        <f>SUMIFS(СВЦЭМ!$C$33:$C$776,СВЦЭМ!$A$33:$A$776,$A120,СВЦЭМ!$B$33:$B$776,Q$119)+'СЕТ СН'!$I$9+СВЦЭМ!$D$10+'СЕТ СН'!$I$6-'СЕТ СН'!$I$19</f>
        <v>1520.72031216</v>
      </c>
      <c r="R120" s="36">
        <f>SUMIFS(СВЦЭМ!$C$33:$C$776,СВЦЭМ!$A$33:$A$776,$A120,СВЦЭМ!$B$33:$B$776,R$119)+'СЕТ СН'!$I$9+СВЦЭМ!$D$10+'СЕТ СН'!$I$6-'СЕТ СН'!$I$19</f>
        <v>1508.3965511700001</v>
      </c>
      <c r="S120" s="36">
        <f>SUMIFS(СВЦЭМ!$C$33:$C$776,СВЦЭМ!$A$33:$A$776,$A120,СВЦЭМ!$B$33:$B$776,S$119)+'СЕТ СН'!$I$9+СВЦЭМ!$D$10+'СЕТ СН'!$I$6-'СЕТ СН'!$I$19</f>
        <v>1515.10498553</v>
      </c>
      <c r="T120" s="36">
        <f>SUMIFS(СВЦЭМ!$C$33:$C$776,СВЦЭМ!$A$33:$A$776,$A120,СВЦЭМ!$B$33:$B$776,T$119)+'СЕТ СН'!$I$9+СВЦЭМ!$D$10+'СЕТ СН'!$I$6-'СЕТ СН'!$I$19</f>
        <v>1507.5245794900002</v>
      </c>
      <c r="U120" s="36">
        <f>SUMIFS(СВЦЭМ!$C$33:$C$776,СВЦЭМ!$A$33:$A$776,$A120,СВЦЭМ!$B$33:$B$776,U$119)+'СЕТ СН'!$I$9+СВЦЭМ!$D$10+'СЕТ СН'!$I$6-'СЕТ СН'!$I$19</f>
        <v>1502.69796531</v>
      </c>
      <c r="V120" s="36">
        <f>SUMIFS(СВЦЭМ!$C$33:$C$776,СВЦЭМ!$A$33:$A$776,$A120,СВЦЭМ!$B$33:$B$776,V$119)+'СЕТ СН'!$I$9+СВЦЭМ!$D$10+'СЕТ СН'!$I$6-'СЕТ СН'!$I$19</f>
        <v>1492.62233988</v>
      </c>
      <c r="W120" s="36">
        <f>SUMIFS(СВЦЭМ!$C$33:$C$776,СВЦЭМ!$A$33:$A$776,$A120,СВЦЭМ!$B$33:$B$776,W$119)+'СЕТ СН'!$I$9+СВЦЭМ!$D$10+'СЕТ СН'!$I$6-'СЕТ СН'!$I$19</f>
        <v>1478.2167124</v>
      </c>
      <c r="X120" s="36">
        <f>SUMIFS(СВЦЭМ!$C$33:$C$776,СВЦЭМ!$A$33:$A$776,$A120,СВЦЭМ!$B$33:$B$776,X$119)+'СЕТ СН'!$I$9+СВЦЭМ!$D$10+'СЕТ СН'!$I$6-'СЕТ СН'!$I$19</f>
        <v>1502.2425641899999</v>
      </c>
      <c r="Y120" s="36">
        <f>SUMIFS(СВЦЭМ!$C$33:$C$776,СВЦЭМ!$A$33:$A$776,$A120,СВЦЭМ!$B$33:$B$776,Y$119)+'СЕТ СН'!$I$9+СВЦЭМ!$D$10+'СЕТ СН'!$I$6-'СЕТ СН'!$I$19</f>
        <v>1566.8778030200001</v>
      </c>
    </row>
    <row r="121" spans="1:27" ht="15.75" x14ac:dyDescent="0.2">
      <c r="A121" s="35">
        <f>A120+1</f>
        <v>44076</v>
      </c>
      <c r="B121" s="36">
        <f>SUMIFS(СВЦЭМ!$C$33:$C$776,СВЦЭМ!$A$33:$A$776,$A121,СВЦЭМ!$B$33:$B$776,B$119)+'СЕТ СН'!$I$9+СВЦЭМ!$D$10+'СЕТ СН'!$I$6-'СЕТ СН'!$I$19</f>
        <v>1593.1524364500001</v>
      </c>
      <c r="C121" s="36">
        <f>SUMIFS(СВЦЭМ!$C$33:$C$776,СВЦЭМ!$A$33:$A$776,$A121,СВЦЭМ!$B$33:$B$776,C$119)+'СЕТ СН'!$I$9+СВЦЭМ!$D$10+'СЕТ СН'!$I$6-'СЕТ СН'!$I$19</f>
        <v>1652.66700782</v>
      </c>
      <c r="D121" s="36">
        <f>SUMIFS(СВЦЭМ!$C$33:$C$776,СВЦЭМ!$A$33:$A$776,$A121,СВЦЭМ!$B$33:$B$776,D$119)+'СЕТ СН'!$I$9+СВЦЭМ!$D$10+'СЕТ СН'!$I$6-'СЕТ СН'!$I$19</f>
        <v>1694.17693113</v>
      </c>
      <c r="E121" s="36">
        <f>SUMIFS(СВЦЭМ!$C$33:$C$776,СВЦЭМ!$A$33:$A$776,$A121,СВЦЭМ!$B$33:$B$776,E$119)+'СЕТ СН'!$I$9+СВЦЭМ!$D$10+'СЕТ СН'!$I$6-'СЕТ СН'!$I$19</f>
        <v>1711.5590057999998</v>
      </c>
      <c r="F121" s="36">
        <f>SUMIFS(СВЦЭМ!$C$33:$C$776,СВЦЭМ!$A$33:$A$776,$A121,СВЦЭМ!$B$33:$B$776,F$119)+'СЕТ СН'!$I$9+СВЦЭМ!$D$10+'СЕТ СН'!$I$6-'СЕТ СН'!$I$19</f>
        <v>1711.5950414899999</v>
      </c>
      <c r="G121" s="36">
        <f>SUMIFS(СВЦЭМ!$C$33:$C$776,СВЦЭМ!$A$33:$A$776,$A121,СВЦЭМ!$B$33:$B$776,G$119)+'СЕТ СН'!$I$9+СВЦЭМ!$D$10+'СЕТ СН'!$I$6-'СЕТ СН'!$I$19</f>
        <v>1680.5019732999999</v>
      </c>
      <c r="H121" s="36">
        <f>SUMIFS(СВЦЭМ!$C$33:$C$776,СВЦЭМ!$A$33:$A$776,$A121,СВЦЭМ!$B$33:$B$776,H$119)+'СЕТ СН'!$I$9+СВЦЭМ!$D$10+'СЕТ СН'!$I$6-'СЕТ СН'!$I$19</f>
        <v>1632.96768974</v>
      </c>
      <c r="I121" s="36">
        <f>SUMIFS(СВЦЭМ!$C$33:$C$776,СВЦЭМ!$A$33:$A$776,$A121,СВЦЭМ!$B$33:$B$776,I$119)+'СЕТ СН'!$I$9+СВЦЭМ!$D$10+'СЕТ СН'!$I$6-'СЕТ СН'!$I$19</f>
        <v>1560.69274341</v>
      </c>
      <c r="J121" s="36">
        <f>SUMIFS(СВЦЭМ!$C$33:$C$776,СВЦЭМ!$A$33:$A$776,$A121,СВЦЭМ!$B$33:$B$776,J$119)+'СЕТ СН'!$I$9+СВЦЭМ!$D$10+'СЕТ СН'!$I$6-'СЕТ СН'!$I$19</f>
        <v>1498.0239081300001</v>
      </c>
      <c r="K121" s="36">
        <f>SUMIFS(СВЦЭМ!$C$33:$C$776,СВЦЭМ!$A$33:$A$776,$A121,СВЦЭМ!$B$33:$B$776,K$119)+'СЕТ СН'!$I$9+СВЦЭМ!$D$10+'СЕТ СН'!$I$6-'СЕТ СН'!$I$19</f>
        <v>1496.78081737</v>
      </c>
      <c r="L121" s="36">
        <f>SUMIFS(СВЦЭМ!$C$33:$C$776,СВЦЭМ!$A$33:$A$776,$A121,СВЦЭМ!$B$33:$B$776,L$119)+'СЕТ СН'!$I$9+СВЦЭМ!$D$10+'СЕТ СН'!$I$6-'СЕТ СН'!$I$19</f>
        <v>1502.8658191099998</v>
      </c>
      <c r="M121" s="36">
        <f>SUMIFS(СВЦЭМ!$C$33:$C$776,СВЦЭМ!$A$33:$A$776,$A121,СВЦЭМ!$B$33:$B$776,M$119)+'СЕТ СН'!$I$9+СВЦЭМ!$D$10+'СЕТ СН'!$I$6-'СЕТ СН'!$I$19</f>
        <v>1504.2006417500002</v>
      </c>
      <c r="N121" s="36">
        <f>SUMIFS(СВЦЭМ!$C$33:$C$776,СВЦЭМ!$A$33:$A$776,$A121,СВЦЭМ!$B$33:$B$776,N$119)+'СЕТ СН'!$I$9+СВЦЭМ!$D$10+'СЕТ СН'!$I$6-'СЕТ СН'!$I$19</f>
        <v>1515.8684504</v>
      </c>
      <c r="O121" s="36">
        <f>SUMIFS(СВЦЭМ!$C$33:$C$776,СВЦЭМ!$A$33:$A$776,$A121,СВЦЭМ!$B$33:$B$776,O$119)+'СЕТ СН'!$I$9+СВЦЭМ!$D$10+'СЕТ СН'!$I$6-'СЕТ СН'!$I$19</f>
        <v>1520.8794479200001</v>
      </c>
      <c r="P121" s="36">
        <f>SUMIFS(СВЦЭМ!$C$33:$C$776,СВЦЭМ!$A$33:$A$776,$A121,СВЦЭМ!$B$33:$B$776,P$119)+'СЕТ СН'!$I$9+СВЦЭМ!$D$10+'СЕТ СН'!$I$6-'СЕТ СН'!$I$19</f>
        <v>1525.7784804600001</v>
      </c>
      <c r="Q121" s="36">
        <f>SUMIFS(СВЦЭМ!$C$33:$C$776,СВЦЭМ!$A$33:$A$776,$A121,СВЦЭМ!$B$33:$B$776,Q$119)+'СЕТ СН'!$I$9+СВЦЭМ!$D$10+'СЕТ СН'!$I$6-'СЕТ СН'!$I$19</f>
        <v>1524.3641278800001</v>
      </c>
      <c r="R121" s="36">
        <f>SUMIFS(СВЦЭМ!$C$33:$C$776,СВЦЭМ!$A$33:$A$776,$A121,СВЦЭМ!$B$33:$B$776,R$119)+'СЕТ СН'!$I$9+СВЦЭМ!$D$10+'СЕТ СН'!$I$6-'СЕТ СН'!$I$19</f>
        <v>1515.1487401300001</v>
      </c>
      <c r="S121" s="36">
        <f>SUMIFS(СВЦЭМ!$C$33:$C$776,СВЦЭМ!$A$33:$A$776,$A121,СВЦЭМ!$B$33:$B$776,S$119)+'СЕТ СН'!$I$9+СВЦЭМ!$D$10+'СЕТ СН'!$I$6-'СЕТ СН'!$I$19</f>
        <v>1512.4966067099999</v>
      </c>
      <c r="T121" s="36">
        <f>SUMIFS(СВЦЭМ!$C$33:$C$776,СВЦЭМ!$A$33:$A$776,$A121,СВЦЭМ!$B$33:$B$776,T$119)+'СЕТ СН'!$I$9+СВЦЭМ!$D$10+'СЕТ СН'!$I$6-'СЕТ СН'!$I$19</f>
        <v>1469.0421547400001</v>
      </c>
      <c r="U121" s="36">
        <f>SUMIFS(СВЦЭМ!$C$33:$C$776,СВЦЭМ!$A$33:$A$776,$A121,СВЦЭМ!$B$33:$B$776,U$119)+'СЕТ СН'!$I$9+СВЦЭМ!$D$10+'СЕТ СН'!$I$6-'СЕТ СН'!$I$19</f>
        <v>1447.5745356900002</v>
      </c>
      <c r="V121" s="36">
        <f>SUMIFS(СВЦЭМ!$C$33:$C$776,СВЦЭМ!$A$33:$A$776,$A121,СВЦЭМ!$B$33:$B$776,V$119)+'СЕТ СН'!$I$9+СВЦЭМ!$D$10+'СЕТ СН'!$I$6-'СЕТ СН'!$I$19</f>
        <v>1432.7273182399999</v>
      </c>
      <c r="W121" s="36">
        <f>SUMIFS(СВЦЭМ!$C$33:$C$776,СВЦЭМ!$A$33:$A$776,$A121,СВЦЭМ!$B$33:$B$776,W$119)+'СЕТ СН'!$I$9+СВЦЭМ!$D$10+'СЕТ СН'!$I$6-'СЕТ СН'!$I$19</f>
        <v>1436.64076821</v>
      </c>
      <c r="X121" s="36">
        <f>SUMIFS(СВЦЭМ!$C$33:$C$776,СВЦЭМ!$A$33:$A$776,$A121,СВЦЭМ!$B$33:$B$776,X$119)+'СЕТ СН'!$I$9+СВЦЭМ!$D$10+'СЕТ СН'!$I$6-'СЕТ СН'!$I$19</f>
        <v>1490.2802789299999</v>
      </c>
      <c r="Y121" s="36">
        <f>SUMIFS(СВЦЭМ!$C$33:$C$776,СВЦЭМ!$A$33:$A$776,$A121,СВЦЭМ!$B$33:$B$776,Y$119)+'СЕТ СН'!$I$9+СВЦЭМ!$D$10+'СЕТ СН'!$I$6-'СЕТ СН'!$I$19</f>
        <v>1524.78178364</v>
      </c>
    </row>
    <row r="122" spans="1:27" ht="15.75" x14ac:dyDescent="0.2">
      <c r="A122" s="35">
        <f t="shared" ref="A122:A150" si="3">A121+1</f>
        <v>44077</v>
      </c>
      <c r="B122" s="36">
        <f>SUMIFS(СВЦЭМ!$C$33:$C$776,СВЦЭМ!$A$33:$A$776,$A122,СВЦЭМ!$B$33:$B$776,B$119)+'СЕТ СН'!$I$9+СВЦЭМ!$D$10+'СЕТ СН'!$I$6-'СЕТ СН'!$I$19</f>
        <v>1623.2649236900002</v>
      </c>
      <c r="C122" s="36">
        <f>SUMIFS(СВЦЭМ!$C$33:$C$776,СВЦЭМ!$A$33:$A$776,$A122,СВЦЭМ!$B$33:$B$776,C$119)+'СЕТ СН'!$I$9+СВЦЭМ!$D$10+'СЕТ СН'!$I$6-'СЕТ СН'!$I$19</f>
        <v>1649.4039575699999</v>
      </c>
      <c r="D122" s="36">
        <f>SUMIFS(СВЦЭМ!$C$33:$C$776,СВЦЭМ!$A$33:$A$776,$A122,СВЦЭМ!$B$33:$B$776,D$119)+'СЕТ СН'!$I$9+СВЦЭМ!$D$10+'СЕТ СН'!$I$6-'СЕТ СН'!$I$19</f>
        <v>1632.66054846</v>
      </c>
      <c r="E122" s="36">
        <f>SUMIFS(СВЦЭМ!$C$33:$C$776,СВЦЭМ!$A$33:$A$776,$A122,СВЦЭМ!$B$33:$B$776,E$119)+'СЕТ СН'!$I$9+СВЦЭМ!$D$10+'СЕТ СН'!$I$6-'СЕТ СН'!$I$19</f>
        <v>1630.58643087</v>
      </c>
      <c r="F122" s="36">
        <f>SUMIFS(СВЦЭМ!$C$33:$C$776,СВЦЭМ!$A$33:$A$776,$A122,СВЦЭМ!$B$33:$B$776,F$119)+'СЕТ СН'!$I$9+СВЦЭМ!$D$10+'СЕТ СН'!$I$6-'СЕТ СН'!$I$19</f>
        <v>1629.1290097400001</v>
      </c>
      <c r="G122" s="36">
        <f>SUMIFS(СВЦЭМ!$C$33:$C$776,СВЦЭМ!$A$33:$A$776,$A122,СВЦЭМ!$B$33:$B$776,G$119)+'СЕТ СН'!$I$9+СВЦЭМ!$D$10+'СЕТ СН'!$I$6-'СЕТ СН'!$I$19</f>
        <v>1635.04288337</v>
      </c>
      <c r="H122" s="36">
        <f>SUMIFS(СВЦЭМ!$C$33:$C$776,СВЦЭМ!$A$33:$A$776,$A122,СВЦЭМ!$B$33:$B$776,H$119)+'СЕТ СН'!$I$9+СВЦЭМ!$D$10+'СЕТ СН'!$I$6-'СЕТ СН'!$I$19</f>
        <v>1618.2536064000001</v>
      </c>
      <c r="I122" s="36">
        <f>SUMIFS(СВЦЭМ!$C$33:$C$776,СВЦЭМ!$A$33:$A$776,$A122,СВЦЭМ!$B$33:$B$776,I$119)+'СЕТ СН'!$I$9+СВЦЭМ!$D$10+'СЕТ СН'!$I$6-'СЕТ СН'!$I$19</f>
        <v>1547.3895083900002</v>
      </c>
      <c r="J122" s="36">
        <f>SUMIFS(СВЦЭМ!$C$33:$C$776,СВЦЭМ!$A$33:$A$776,$A122,СВЦЭМ!$B$33:$B$776,J$119)+'СЕТ СН'!$I$9+СВЦЭМ!$D$10+'СЕТ СН'!$I$6-'СЕТ СН'!$I$19</f>
        <v>1529.6821185399999</v>
      </c>
      <c r="K122" s="36">
        <f>SUMIFS(СВЦЭМ!$C$33:$C$776,СВЦЭМ!$A$33:$A$776,$A122,СВЦЭМ!$B$33:$B$776,K$119)+'СЕТ СН'!$I$9+СВЦЭМ!$D$10+'СЕТ СН'!$I$6-'СЕТ СН'!$I$19</f>
        <v>1563.22687559</v>
      </c>
      <c r="L122" s="36">
        <f>SUMIFS(СВЦЭМ!$C$33:$C$776,СВЦЭМ!$A$33:$A$776,$A122,СВЦЭМ!$B$33:$B$776,L$119)+'СЕТ СН'!$I$9+СВЦЭМ!$D$10+'СЕТ СН'!$I$6-'СЕТ СН'!$I$19</f>
        <v>1550.8209286900001</v>
      </c>
      <c r="M122" s="36">
        <f>SUMIFS(СВЦЭМ!$C$33:$C$776,СВЦЭМ!$A$33:$A$776,$A122,СВЦЭМ!$B$33:$B$776,M$119)+'СЕТ СН'!$I$9+СВЦЭМ!$D$10+'СЕТ СН'!$I$6-'СЕТ СН'!$I$19</f>
        <v>1566.6478614600001</v>
      </c>
      <c r="N122" s="36">
        <f>SUMIFS(СВЦЭМ!$C$33:$C$776,СВЦЭМ!$A$33:$A$776,$A122,СВЦЭМ!$B$33:$B$776,N$119)+'СЕТ СН'!$I$9+СВЦЭМ!$D$10+'СЕТ СН'!$I$6-'СЕТ СН'!$I$19</f>
        <v>1573.7945146699999</v>
      </c>
      <c r="O122" s="36">
        <f>SUMIFS(СВЦЭМ!$C$33:$C$776,СВЦЭМ!$A$33:$A$776,$A122,СВЦЭМ!$B$33:$B$776,O$119)+'СЕТ СН'!$I$9+СВЦЭМ!$D$10+'СЕТ СН'!$I$6-'СЕТ СН'!$I$19</f>
        <v>1573.4715755</v>
      </c>
      <c r="P122" s="36">
        <f>SUMIFS(СВЦЭМ!$C$33:$C$776,СВЦЭМ!$A$33:$A$776,$A122,СВЦЭМ!$B$33:$B$776,P$119)+'СЕТ СН'!$I$9+СВЦЭМ!$D$10+'СЕТ СН'!$I$6-'СЕТ СН'!$I$19</f>
        <v>1579.02614036</v>
      </c>
      <c r="Q122" s="36">
        <f>SUMIFS(СВЦЭМ!$C$33:$C$776,СВЦЭМ!$A$33:$A$776,$A122,СВЦЭМ!$B$33:$B$776,Q$119)+'СЕТ СН'!$I$9+СВЦЭМ!$D$10+'СЕТ СН'!$I$6-'СЕТ СН'!$I$19</f>
        <v>1576.08754088</v>
      </c>
      <c r="R122" s="36">
        <f>SUMIFS(СВЦЭМ!$C$33:$C$776,СВЦЭМ!$A$33:$A$776,$A122,СВЦЭМ!$B$33:$B$776,R$119)+'СЕТ СН'!$I$9+СВЦЭМ!$D$10+'СЕТ СН'!$I$6-'СЕТ СН'!$I$19</f>
        <v>1570.6091877899999</v>
      </c>
      <c r="S122" s="36">
        <f>SUMIFS(СВЦЭМ!$C$33:$C$776,СВЦЭМ!$A$33:$A$776,$A122,СВЦЭМ!$B$33:$B$776,S$119)+'СЕТ СН'!$I$9+СВЦЭМ!$D$10+'СЕТ СН'!$I$6-'СЕТ СН'!$I$19</f>
        <v>1571.31175207</v>
      </c>
      <c r="T122" s="36">
        <f>SUMIFS(СВЦЭМ!$C$33:$C$776,СВЦЭМ!$A$33:$A$776,$A122,СВЦЭМ!$B$33:$B$776,T$119)+'СЕТ СН'!$I$9+СВЦЭМ!$D$10+'СЕТ СН'!$I$6-'СЕТ СН'!$I$19</f>
        <v>1530.46559961</v>
      </c>
      <c r="U122" s="36">
        <f>SUMIFS(СВЦЭМ!$C$33:$C$776,СВЦЭМ!$A$33:$A$776,$A122,СВЦЭМ!$B$33:$B$776,U$119)+'СЕТ СН'!$I$9+СВЦЭМ!$D$10+'СЕТ СН'!$I$6-'СЕТ СН'!$I$19</f>
        <v>1512.1762935000002</v>
      </c>
      <c r="V122" s="36">
        <f>SUMIFS(СВЦЭМ!$C$33:$C$776,СВЦЭМ!$A$33:$A$776,$A122,СВЦЭМ!$B$33:$B$776,V$119)+'СЕТ СН'!$I$9+СВЦЭМ!$D$10+'СЕТ СН'!$I$6-'СЕТ СН'!$I$19</f>
        <v>1512.63126745</v>
      </c>
      <c r="W122" s="36">
        <f>SUMIFS(СВЦЭМ!$C$33:$C$776,СВЦЭМ!$A$33:$A$776,$A122,СВЦЭМ!$B$33:$B$776,W$119)+'СЕТ СН'!$I$9+СВЦЭМ!$D$10+'СЕТ СН'!$I$6-'СЕТ СН'!$I$19</f>
        <v>1506.66145626</v>
      </c>
      <c r="X122" s="36">
        <f>SUMIFS(СВЦЭМ!$C$33:$C$776,СВЦЭМ!$A$33:$A$776,$A122,СВЦЭМ!$B$33:$B$776,X$119)+'СЕТ СН'!$I$9+СВЦЭМ!$D$10+'СЕТ СН'!$I$6-'СЕТ СН'!$I$19</f>
        <v>1564.0548643500001</v>
      </c>
      <c r="Y122" s="36">
        <f>SUMIFS(СВЦЭМ!$C$33:$C$776,СВЦЭМ!$A$33:$A$776,$A122,СВЦЭМ!$B$33:$B$776,Y$119)+'СЕТ СН'!$I$9+СВЦЭМ!$D$10+'СЕТ СН'!$I$6-'СЕТ СН'!$I$19</f>
        <v>1566.7825694600001</v>
      </c>
    </row>
    <row r="123" spans="1:27" ht="15.75" x14ac:dyDescent="0.2">
      <c r="A123" s="35">
        <f t="shared" si="3"/>
        <v>44078</v>
      </c>
      <c r="B123" s="36">
        <f>SUMIFS(СВЦЭМ!$C$33:$C$776,СВЦЭМ!$A$33:$A$776,$A123,СВЦЭМ!$B$33:$B$776,B$119)+'СЕТ СН'!$I$9+СВЦЭМ!$D$10+'СЕТ СН'!$I$6-'СЕТ СН'!$I$19</f>
        <v>1649.72905848</v>
      </c>
      <c r="C123" s="36">
        <f>SUMIFS(СВЦЭМ!$C$33:$C$776,СВЦЭМ!$A$33:$A$776,$A123,СВЦЭМ!$B$33:$B$776,C$119)+'СЕТ СН'!$I$9+СВЦЭМ!$D$10+'СЕТ СН'!$I$6-'СЕТ СН'!$I$19</f>
        <v>1652.8955107000002</v>
      </c>
      <c r="D123" s="36">
        <f>SUMIFS(СВЦЭМ!$C$33:$C$776,СВЦЭМ!$A$33:$A$776,$A123,СВЦЭМ!$B$33:$B$776,D$119)+'СЕТ СН'!$I$9+СВЦЭМ!$D$10+'СЕТ СН'!$I$6-'СЕТ СН'!$I$19</f>
        <v>1628.1279186500001</v>
      </c>
      <c r="E123" s="36">
        <f>SUMIFS(СВЦЭМ!$C$33:$C$776,СВЦЭМ!$A$33:$A$776,$A123,СВЦЭМ!$B$33:$B$776,E$119)+'СЕТ СН'!$I$9+СВЦЭМ!$D$10+'СЕТ СН'!$I$6-'СЕТ СН'!$I$19</f>
        <v>1626.0161203500002</v>
      </c>
      <c r="F123" s="36">
        <f>SUMIFS(СВЦЭМ!$C$33:$C$776,СВЦЭМ!$A$33:$A$776,$A123,СВЦЭМ!$B$33:$B$776,F$119)+'СЕТ СН'!$I$9+СВЦЭМ!$D$10+'СЕТ СН'!$I$6-'СЕТ СН'!$I$19</f>
        <v>1629.6559123900001</v>
      </c>
      <c r="G123" s="36">
        <f>SUMIFS(СВЦЭМ!$C$33:$C$776,СВЦЭМ!$A$33:$A$776,$A123,СВЦЭМ!$B$33:$B$776,G$119)+'СЕТ СН'!$I$9+СВЦЭМ!$D$10+'СЕТ СН'!$I$6-'СЕТ СН'!$I$19</f>
        <v>1631.50664274</v>
      </c>
      <c r="H123" s="36">
        <f>SUMIFS(СВЦЭМ!$C$33:$C$776,СВЦЭМ!$A$33:$A$776,$A123,СВЦЭМ!$B$33:$B$776,H$119)+'СЕТ СН'!$I$9+СВЦЭМ!$D$10+'СЕТ СН'!$I$6-'СЕТ СН'!$I$19</f>
        <v>1617.37800167</v>
      </c>
      <c r="I123" s="36">
        <f>SUMIFS(СВЦЭМ!$C$33:$C$776,СВЦЭМ!$A$33:$A$776,$A123,СВЦЭМ!$B$33:$B$776,I$119)+'СЕТ СН'!$I$9+СВЦЭМ!$D$10+'СЕТ СН'!$I$6-'СЕТ СН'!$I$19</f>
        <v>1575.7885176899999</v>
      </c>
      <c r="J123" s="36">
        <f>SUMIFS(СВЦЭМ!$C$33:$C$776,СВЦЭМ!$A$33:$A$776,$A123,СВЦЭМ!$B$33:$B$776,J$119)+'СЕТ СН'!$I$9+СВЦЭМ!$D$10+'СЕТ СН'!$I$6-'СЕТ СН'!$I$19</f>
        <v>1565.6732391099999</v>
      </c>
      <c r="K123" s="36">
        <f>SUMIFS(СВЦЭМ!$C$33:$C$776,СВЦЭМ!$A$33:$A$776,$A123,СВЦЭМ!$B$33:$B$776,K$119)+'СЕТ СН'!$I$9+СВЦЭМ!$D$10+'СЕТ СН'!$I$6-'СЕТ СН'!$I$19</f>
        <v>1527.47380075</v>
      </c>
      <c r="L123" s="36">
        <f>SUMIFS(СВЦЭМ!$C$33:$C$776,СВЦЭМ!$A$33:$A$776,$A123,СВЦЭМ!$B$33:$B$776,L$119)+'СЕТ СН'!$I$9+СВЦЭМ!$D$10+'СЕТ СН'!$I$6-'СЕТ СН'!$I$19</f>
        <v>1521.3755309200001</v>
      </c>
      <c r="M123" s="36">
        <f>SUMIFS(СВЦЭМ!$C$33:$C$776,СВЦЭМ!$A$33:$A$776,$A123,СВЦЭМ!$B$33:$B$776,M$119)+'СЕТ СН'!$I$9+СВЦЭМ!$D$10+'СЕТ СН'!$I$6-'СЕТ СН'!$I$19</f>
        <v>1516.0520445500001</v>
      </c>
      <c r="N123" s="36">
        <f>SUMIFS(СВЦЭМ!$C$33:$C$776,СВЦЭМ!$A$33:$A$776,$A123,СВЦЭМ!$B$33:$B$776,N$119)+'СЕТ СН'!$I$9+СВЦЭМ!$D$10+'СЕТ СН'!$I$6-'СЕТ СН'!$I$19</f>
        <v>1536.37043855</v>
      </c>
      <c r="O123" s="36">
        <f>SUMIFS(СВЦЭМ!$C$33:$C$776,СВЦЭМ!$A$33:$A$776,$A123,СВЦЭМ!$B$33:$B$776,O$119)+'СЕТ СН'!$I$9+СВЦЭМ!$D$10+'СЕТ СН'!$I$6-'СЕТ СН'!$I$19</f>
        <v>1559.30753901</v>
      </c>
      <c r="P123" s="36">
        <f>SUMIFS(СВЦЭМ!$C$33:$C$776,СВЦЭМ!$A$33:$A$776,$A123,СВЦЭМ!$B$33:$B$776,P$119)+'СЕТ СН'!$I$9+СВЦЭМ!$D$10+'СЕТ СН'!$I$6-'СЕТ СН'!$I$19</f>
        <v>1560.90055704</v>
      </c>
      <c r="Q123" s="36">
        <f>SUMIFS(СВЦЭМ!$C$33:$C$776,СВЦЭМ!$A$33:$A$776,$A123,СВЦЭМ!$B$33:$B$776,Q$119)+'СЕТ СН'!$I$9+СВЦЭМ!$D$10+'СЕТ СН'!$I$6-'СЕТ СН'!$I$19</f>
        <v>1545.8831657800001</v>
      </c>
      <c r="R123" s="36">
        <f>SUMIFS(СВЦЭМ!$C$33:$C$776,СВЦЭМ!$A$33:$A$776,$A123,СВЦЭМ!$B$33:$B$776,R$119)+'СЕТ СН'!$I$9+СВЦЭМ!$D$10+'СЕТ СН'!$I$6-'СЕТ СН'!$I$19</f>
        <v>1555.0955308799998</v>
      </c>
      <c r="S123" s="36">
        <f>SUMIFS(СВЦЭМ!$C$33:$C$776,СВЦЭМ!$A$33:$A$776,$A123,СВЦЭМ!$B$33:$B$776,S$119)+'СЕТ СН'!$I$9+СВЦЭМ!$D$10+'СЕТ СН'!$I$6-'СЕТ СН'!$I$19</f>
        <v>1568.3905631500002</v>
      </c>
      <c r="T123" s="36">
        <f>SUMIFS(СВЦЭМ!$C$33:$C$776,СВЦЭМ!$A$33:$A$776,$A123,СВЦЭМ!$B$33:$B$776,T$119)+'СЕТ СН'!$I$9+СВЦЭМ!$D$10+'СЕТ СН'!$I$6-'СЕТ СН'!$I$19</f>
        <v>1556.51276091</v>
      </c>
      <c r="U123" s="36">
        <f>SUMIFS(СВЦЭМ!$C$33:$C$776,СВЦЭМ!$A$33:$A$776,$A123,СВЦЭМ!$B$33:$B$776,U$119)+'СЕТ СН'!$I$9+СВЦЭМ!$D$10+'СЕТ СН'!$I$6-'СЕТ СН'!$I$19</f>
        <v>1533.7243939700002</v>
      </c>
      <c r="V123" s="36">
        <f>SUMIFS(СВЦЭМ!$C$33:$C$776,СВЦЭМ!$A$33:$A$776,$A123,СВЦЭМ!$B$33:$B$776,V$119)+'СЕТ СН'!$I$9+СВЦЭМ!$D$10+'СЕТ СН'!$I$6-'СЕТ СН'!$I$19</f>
        <v>1539.5774974000001</v>
      </c>
      <c r="W123" s="36">
        <f>SUMIFS(СВЦЭМ!$C$33:$C$776,СВЦЭМ!$A$33:$A$776,$A123,СВЦЭМ!$B$33:$B$776,W$119)+'СЕТ СН'!$I$9+СВЦЭМ!$D$10+'СЕТ СН'!$I$6-'СЕТ СН'!$I$19</f>
        <v>1549.07714145</v>
      </c>
      <c r="X123" s="36">
        <f>SUMIFS(СВЦЭМ!$C$33:$C$776,СВЦЭМ!$A$33:$A$776,$A123,СВЦЭМ!$B$33:$B$776,X$119)+'СЕТ СН'!$I$9+СВЦЭМ!$D$10+'СЕТ СН'!$I$6-'СЕТ СН'!$I$19</f>
        <v>1562.84707271</v>
      </c>
      <c r="Y123" s="36">
        <f>SUMIFS(СВЦЭМ!$C$33:$C$776,СВЦЭМ!$A$33:$A$776,$A123,СВЦЭМ!$B$33:$B$776,Y$119)+'СЕТ СН'!$I$9+СВЦЭМ!$D$10+'СЕТ СН'!$I$6-'СЕТ СН'!$I$19</f>
        <v>1588.41014793</v>
      </c>
    </row>
    <row r="124" spans="1:27" ht="15.75" x14ac:dyDescent="0.2">
      <c r="A124" s="35">
        <f t="shared" si="3"/>
        <v>44079</v>
      </c>
      <c r="B124" s="36">
        <f>SUMIFS(СВЦЭМ!$C$33:$C$776,СВЦЭМ!$A$33:$A$776,$A124,СВЦЭМ!$B$33:$B$776,B$119)+'СЕТ СН'!$I$9+СВЦЭМ!$D$10+'СЕТ СН'!$I$6-'СЕТ СН'!$I$19</f>
        <v>1609.38184363</v>
      </c>
      <c r="C124" s="36">
        <f>SUMIFS(СВЦЭМ!$C$33:$C$776,СВЦЭМ!$A$33:$A$776,$A124,СВЦЭМ!$B$33:$B$776,C$119)+'СЕТ СН'!$I$9+СВЦЭМ!$D$10+'СЕТ СН'!$I$6-'СЕТ СН'!$I$19</f>
        <v>1645.74527625</v>
      </c>
      <c r="D124" s="36">
        <f>SUMIFS(СВЦЭМ!$C$33:$C$776,СВЦЭМ!$A$33:$A$776,$A124,СВЦЭМ!$B$33:$B$776,D$119)+'СЕТ СН'!$I$9+СВЦЭМ!$D$10+'СЕТ СН'!$I$6-'СЕТ СН'!$I$19</f>
        <v>1641.2271373900001</v>
      </c>
      <c r="E124" s="36">
        <f>SUMIFS(СВЦЭМ!$C$33:$C$776,СВЦЭМ!$A$33:$A$776,$A124,СВЦЭМ!$B$33:$B$776,E$119)+'СЕТ СН'!$I$9+СВЦЭМ!$D$10+'СЕТ СН'!$I$6-'СЕТ СН'!$I$19</f>
        <v>1653.6666643200001</v>
      </c>
      <c r="F124" s="36">
        <f>SUMIFS(СВЦЭМ!$C$33:$C$776,СВЦЭМ!$A$33:$A$776,$A124,СВЦЭМ!$B$33:$B$776,F$119)+'СЕТ СН'!$I$9+СВЦЭМ!$D$10+'СЕТ СН'!$I$6-'СЕТ СН'!$I$19</f>
        <v>1660.7935387800001</v>
      </c>
      <c r="G124" s="36">
        <f>SUMIFS(СВЦЭМ!$C$33:$C$776,СВЦЭМ!$A$33:$A$776,$A124,СВЦЭМ!$B$33:$B$776,G$119)+'СЕТ СН'!$I$9+СВЦЭМ!$D$10+'СЕТ СН'!$I$6-'СЕТ СН'!$I$19</f>
        <v>1652.83199784</v>
      </c>
      <c r="H124" s="36">
        <f>SUMIFS(СВЦЭМ!$C$33:$C$776,СВЦЭМ!$A$33:$A$776,$A124,СВЦЭМ!$B$33:$B$776,H$119)+'СЕТ СН'!$I$9+СВЦЭМ!$D$10+'СЕТ СН'!$I$6-'СЕТ СН'!$I$19</f>
        <v>1645.0064289100001</v>
      </c>
      <c r="I124" s="36">
        <f>SUMIFS(СВЦЭМ!$C$33:$C$776,СВЦЭМ!$A$33:$A$776,$A124,СВЦЭМ!$B$33:$B$776,I$119)+'СЕТ СН'!$I$9+СВЦЭМ!$D$10+'СЕТ СН'!$I$6-'СЕТ СН'!$I$19</f>
        <v>1587.45986472</v>
      </c>
      <c r="J124" s="36">
        <f>SUMIFS(СВЦЭМ!$C$33:$C$776,СВЦЭМ!$A$33:$A$776,$A124,СВЦЭМ!$B$33:$B$776,J$119)+'СЕТ СН'!$I$9+СВЦЭМ!$D$10+'СЕТ СН'!$I$6-'СЕТ СН'!$I$19</f>
        <v>1578.3168571599999</v>
      </c>
      <c r="K124" s="36">
        <f>SUMIFS(СВЦЭМ!$C$33:$C$776,СВЦЭМ!$A$33:$A$776,$A124,СВЦЭМ!$B$33:$B$776,K$119)+'СЕТ СН'!$I$9+СВЦЭМ!$D$10+'СЕТ СН'!$I$6-'СЕТ СН'!$I$19</f>
        <v>1547.28969867</v>
      </c>
      <c r="L124" s="36">
        <f>SUMIFS(СВЦЭМ!$C$33:$C$776,СВЦЭМ!$A$33:$A$776,$A124,СВЦЭМ!$B$33:$B$776,L$119)+'СЕТ СН'!$I$9+СВЦЭМ!$D$10+'СЕТ СН'!$I$6-'СЕТ СН'!$I$19</f>
        <v>1521.5526114300001</v>
      </c>
      <c r="M124" s="36">
        <f>SUMIFS(СВЦЭМ!$C$33:$C$776,СВЦЭМ!$A$33:$A$776,$A124,СВЦЭМ!$B$33:$B$776,M$119)+'СЕТ СН'!$I$9+СВЦЭМ!$D$10+'СЕТ СН'!$I$6-'СЕТ СН'!$I$19</f>
        <v>1508.06801303</v>
      </c>
      <c r="N124" s="36">
        <f>SUMIFS(СВЦЭМ!$C$33:$C$776,СВЦЭМ!$A$33:$A$776,$A124,СВЦЭМ!$B$33:$B$776,N$119)+'СЕТ СН'!$I$9+СВЦЭМ!$D$10+'СЕТ СН'!$I$6-'СЕТ СН'!$I$19</f>
        <v>1517.12566623</v>
      </c>
      <c r="O124" s="36">
        <f>SUMIFS(СВЦЭМ!$C$33:$C$776,СВЦЭМ!$A$33:$A$776,$A124,СВЦЭМ!$B$33:$B$776,O$119)+'СЕТ СН'!$I$9+СВЦЭМ!$D$10+'СЕТ СН'!$I$6-'СЕТ СН'!$I$19</f>
        <v>1516.1340335800001</v>
      </c>
      <c r="P124" s="36">
        <f>SUMIFS(СВЦЭМ!$C$33:$C$776,СВЦЭМ!$A$33:$A$776,$A124,СВЦЭМ!$B$33:$B$776,P$119)+'СЕТ СН'!$I$9+СВЦЭМ!$D$10+'СЕТ СН'!$I$6-'СЕТ СН'!$I$19</f>
        <v>1511.7568045799999</v>
      </c>
      <c r="Q124" s="36">
        <f>SUMIFS(СВЦЭМ!$C$33:$C$776,СВЦЭМ!$A$33:$A$776,$A124,СВЦЭМ!$B$33:$B$776,Q$119)+'СЕТ СН'!$I$9+СВЦЭМ!$D$10+'СЕТ СН'!$I$6-'СЕТ СН'!$I$19</f>
        <v>1496.4147997</v>
      </c>
      <c r="R124" s="36">
        <f>SUMIFS(СВЦЭМ!$C$33:$C$776,СВЦЭМ!$A$33:$A$776,$A124,СВЦЭМ!$B$33:$B$776,R$119)+'СЕТ СН'!$I$9+СВЦЭМ!$D$10+'СЕТ СН'!$I$6-'СЕТ СН'!$I$19</f>
        <v>1515.6875970599999</v>
      </c>
      <c r="S124" s="36">
        <f>SUMIFS(СВЦЭМ!$C$33:$C$776,СВЦЭМ!$A$33:$A$776,$A124,СВЦЭМ!$B$33:$B$776,S$119)+'СЕТ СН'!$I$9+СВЦЭМ!$D$10+'СЕТ СН'!$I$6-'СЕТ СН'!$I$19</f>
        <v>1525.37689213</v>
      </c>
      <c r="T124" s="36">
        <f>SUMIFS(СВЦЭМ!$C$33:$C$776,СВЦЭМ!$A$33:$A$776,$A124,СВЦЭМ!$B$33:$B$776,T$119)+'СЕТ СН'!$I$9+СВЦЭМ!$D$10+'СЕТ СН'!$I$6-'СЕТ СН'!$I$19</f>
        <v>1518.22400816</v>
      </c>
      <c r="U124" s="36">
        <f>SUMIFS(СВЦЭМ!$C$33:$C$776,СВЦЭМ!$A$33:$A$776,$A124,СВЦЭМ!$B$33:$B$776,U$119)+'СЕТ СН'!$I$9+СВЦЭМ!$D$10+'СЕТ СН'!$I$6-'СЕТ СН'!$I$19</f>
        <v>1506.5477383100001</v>
      </c>
      <c r="V124" s="36">
        <f>SUMIFS(СВЦЭМ!$C$33:$C$776,СВЦЭМ!$A$33:$A$776,$A124,СВЦЭМ!$B$33:$B$776,V$119)+'СЕТ СН'!$I$9+СВЦЭМ!$D$10+'СЕТ СН'!$I$6-'СЕТ СН'!$I$19</f>
        <v>1510.3053069299999</v>
      </c>
      <c r="W124" s="36">
        <f>SUMIFS(СВЦЭМ!$C$33:$C$776,СВЦЭМ!$A$33:$A$776,$A124,СВЦЭМ!$B$33:$B$776,W$119)+'СЕТ СН'!$I$9+СВЦЭМ!$D$10+'СЕТ СН'!$I$6-'СЕТ СН'!$I$19</f>
        <v>1531.8099118600001</v>
      </c>
      <c r="X124" s="36">
        <f>SUMIFS(СВЦЭМ!$C$33:$C$776,СВЦЭМ!$A$33:$A$776,$A124,СВЦЭМ!$B$33:$B$776,X$119)+'СЕТ СН'!$I$9+СВЦЭМ!$D$10+'СЕТ СН'!$I$6-'СЕТ СН'!$I$19</f>
        <v>1525.47316344</v>
      </c>
      <c r="Y124" s="36">
        <f>SUMIFS(СВЦЭМ!$C$33:$C$776,СВЦЭМ!$A$33:$A$776,$A124,СВЦЭМ!$B$33:$B$776,Y$119)+'СЕТ СН'!$I$9+СВЦЭМ!$D$10+'СЕТ СН'!$I$6-'СЕТ СН'!$I$19</f>
        <v>1568.9404936199999</v>
      </c>
    </row>
    <row r="125" spans="1:27" ht="15.75" x14ac:dyDescent="0.2">
      <c r="A125" s="35">
        <f t="shared" si="3"/>
        <v>44080</v>
      </c>
      <c r="B125" s="36">
        <f>SUMIFS(СВЦЭМ!$C$33:$C$776,СВЦЭМ!$A$33:$A$776,$A125,СВЦЭМ!$B$33:$B$776,B$119)+'СЕТ СН'!$I$9+СВЦЭМ!$D$10+'СЕТ СН'!$I$6-'СЕТ СН'!$I$19</f>
        <v>1586.8160970500001</v>
      </c>
      <c r="C125" s="36">
        <f>SUMIFS(СВЦЭМ!$C$33:$C$776,СВЦЭМ!$A$33:$A$776,$A125,СВЦЭМ!$B$33:$B$776,C$119)+'СЕТ СН'!$I$9+СВЦЭМ!$D$10+'СЕТ СН'!$I$6-'СЕТ СН'!$I$19</f>
        <v>1616.6768397400001</v>
      </c>
      <c r="D125" s="36">
        <f>SUMIFS(СВЦЭМ!$C$33:$C$776,СВЦЭМ!$A$33:$A$776,$A125,СВЦЭМ!$B$33:$B$776,D$119)+'СЕТ СН'!$I$9+СВЦЭМ!$D$10+'СЕТ СН'!$I$6-'СЕТ СН'!$I$19</f>
        <v>1666.8958309300001</v>
      </c>
      <c r="E125" s="36">
        <f>SUMIFS(СВЦЭМ!$C$33:$C$776,СВЦЭМ!$A$33:$A$776,$A125,СВЦЭМ!$B$33:$B$776,E$119)+'СЕТ СН'!$I$9+СВЦЭМ!$D$10+'СЕТ СН'!$I$6-'СЕТ СН'!$I$19</f>
        <v>1716.1617151699998</v>
      </c>
      <c r="F125" s="36">
        <f>SUMIFS(СВЦЭМ!$C$33:$C$776,СВЦЭМ!$A$33:$A$776,$A125,СВЦЭМ!$B$33:$B$776,F$119)+'СЕТ СН'!$I$9+СВЦЭМ!$D$10+'СЕТ СН'!$I$6-'СЕТ СН'!$I$19</f>
        <v>1699.9115900100001</v>
      </c>
      <c r="G125" s="36">
        <f>SUMIFS(СВЦЭМ!$C$33:$C$776,СВЦЭМ!$A$33:$A$776,$A125,СВЦЭМ!$B$33:$B$776,G$119)+'СЕТ СН'!$I$9+СВЦЭМ!$D$10+'СЕТ СН'!$I$6-'СЕТ СН'!$I$19</f>
        <v>1707.4320282200001</v>
      </c>
      <c r="H125" s="36">
        <f>SUMIFS(СВЦЭМ!$C$33:$C$776,СВЦЭМ!$A$33:$A$776,$A125,СВЦЭМ!$B$33:$B$776,H$119)+'СЕТ СН'!$I$9+СВЦЭМ!$D$10+'СЕТ СН'!$I$6-'СЕТ СН'!$I$19</f>
        <v>1702.5416392500001</v>
      </c>
      <c r="I125" s="36">
        <f>SUMIFS(СВЦЭМ!$C$33:$C$776,СВЦЭМ!$A$33:$A$776,$A125,СВЦЭМ!$B$33:$B$776,I$119)+'СЕТ СН'!$I$9+СВЦЭМ!$D$10+'СЕТ СН'!$I$6-'СЕТ СН'!$I$19</f>
        <v>1596.89117738</v>
      </c>
      <c r="J125" s="36">
        <f>SUMIFS(СВЦЭМ!$C$33:$C$776,СВЦЭМ!$A$33:$A$776,$A125,СВЦЭМ!$B$33:$B$776,J$119)+'СЕТ СН'!$I$9+СВЦЭМ!$D$10+'СЕТ СН'!$I$6-'СЕТ СН'!$I$19</f>
        <v>1502.8553421199999</v>
      </c>
      <c r="K125" s="36">
        <f>SUMIFS(СВЦЭМ!$C$33:$C$776,СВЦЭМ!$A$33:$A$776,$A125,СВЦЭМ!$B$33:$B$776,K$119)+'СЕТ СН'!$I$9+СВЦЭМ!$D$10+'СЕТ СН'!$I$6-'СЕТ СН'!$I$19</f>
        <v>1400.44699096</v>
      </c>
      <c r="L125" s="36">
        <f>SUMIFS(СВЦЭМ!$C$33:$C$776,СВЦЭМ!$A$33:$A$776,$A125,СВЦЭМ!$B$33:$B$776,L$119)+'СЕТ СН'!$I$9+СВЦЭМ!$D$10+'СЕТ СН'!$I$6-'СЕТ СН'!$I$19</f>
        <v>1412.6946493</v>
      </c>
      <c r="M125" s="36">
        <f>SUMIFS(СВЦЭМ!$C$33:$C$776,СВЦЭМ!$A$33:$A$776,$A125,СВЦЭМ!$B$33:$B$776,M$119)+'СЕТ СН'!$I$9+СВЦЭМ!$D$10+'СЕТ СН'!$I$6-'СЕТ СН'!$I$19</f>
        <v>1407.67762401</v>
      </c>
      <c r="N125" s="36">
        <f>SUMIFS(СВЦЭМ!$C$33:$C$776,СВЦЭМ!$A$33:$A$776,$A125,СВЦЭМ!$B$33:$B$776,N$119)+'СЕТ СН'!$I$9+СВЦЭМ!$D$10+'СЕТ СН'!$I$6-'СЕТ СН'!$I$19</f>
        <v>1402.6093767299999</v>
      </c>
      <c r="O125" s="36">
        <f>SUMIFS(СВЦЭМ!$C$33:$C$776,СВЦЭМ!$A$33:$A$776,$A125,СВЦЭМ!$B$33:$B$776,O$119)+'СЕТ СН'!$I$9+СВЦЭМ!$D$10+'СЕТ СН'!$I$6-'СЕТ СН'!$I$19</f>
        <v>1397.5423188300001</v>
      </c>
      <c r="P125" s="36">
        <f>SUMIFS(СВЦЭМ!$C$33:$C$776,СВЦЭМ!$A$33:$A$776,$A125,СВЦЭМ!$B$33:$B$776,P$119)+'СЕТ СН'!$I$9+СВЦЭМ!$D$10+'СЕТ СН'!$I$6-'СЕТ СН'!$I$19</f>
        <v>1392.98321973</v>
      </c>
      <c r="Q125" s="36">
        <f>SUMIFS(СВЦЭМ!$C$33:$C$776,СВЦЭМ!$A$33:$A$776,$A125,СВЦЭМ!$B$33:$B$776,Q$119)+'СЕТ СН'!$I$9+СВЦЭМ!$D$10+'СЕТ СН'!$I$6-'СЕТ СН'!$I$19</f>
        <v>1391.85484228</v>
      </c>
      <c r="R125" s="36">
        <f>SUMIFS(СВЦЭМ!$C$33:$C$776,СВЦЭМ!$A$33:$A$776,$A125,СВЦЭМ!$B$33:$B$776,R$119)+'СЕТ СН'!$I$9+СВЦЭМ!$D$10+'СЕТ СН'!$I$6-'СЕТ СН'!$I$19</f>
        <v>1384.0755489799999</v>
      </c>
      <c r="S125" s="36">
        <f>SUMIFS(СВЦЭМ!$C$33:$C$776,СВЦЭМ!$A$33:$A$776,$A125,СВЦЭМ!$B$33:$B$776,S$119)+'СЕТ СН'!$I$9+СВЦЭМ!$D$10+'СЕТ СН'!$I$6-'СЕТ СН'!$I$19</f>
        <v>1392.7553497899999</v>
      </c>
      <c r="T125" s="36">
        <f>SUMIFS(СВЦЭМ!$C$33:$C$776,СВЦЭМ!$A$33:$A$776,$A125,СВЦЭМ!$B$33:$B$776,T$119)+'СЕТ СН'!$I$9+СВЦЭМ!$D$10+'СЕТ СН'!$I$6-'СЕТ СН'!$I$19</f>
        <v>1393.4277425800001</v>
      </c>
      <c r="U125" s="36">
        <f>SUMIFS(СВЦЭМ!$C$33:$C$776,СВЦЭМ!$A$33:$A$776,$A125,СВЦЭМ!$B$33:$B$776,U$119)+'СЕТ СН'!$I$9+СВЦЭМ!$D$10+'СЕТ СН'!$I$6-'СЕТ СН'!$I$19</f>
        <v>1380.8492163999999</v>
      </c>
      <c r="V125" s="36">
        <f>SUMIFS(СВЦЭМ!$C$33:$C$776,СВЦЭМ!$A$33:$A$776,$A125,СВЦЭМ!$B$33:$B$776,V$119)+'СЕТ СН'!$I$9+СВЦЭМ!$D$10+'СЕТ СН'!$I$6-'СЕТ СН'!$I$19</f>
        <v>1384.99242736</v>
      </c>
      <c r="W125" s="36">
        <f>SUMIFS(СВЦЭМ!$C$33:$C$776,СВЦЭМ!$A$33:$A$776,$A125,СВЦЭМ!$B$33:$B$776,W$119)+'СЕТ СН'!$I$9+СВЦЭМ!$D$10+'СЕТ СН'!$I$6-'СЕТ СН'!$I$19</f>
        <v>1377.97150508</v>
      </c>
      <c r="X125" s="36">
        <f>SUMIFS(СВЦЭМ!$C$33:$C$776,СВЦЭМ!$A$33:$A$776,$A125,СВЦЭМ!$B$33:$B$776,X$119)+'СЕТ СН'!$I$9+СВЦЭМ!$D$10+'СЕТ СН'!$I$6-'СЕТ СН'!$I$19</f>
        <v>1380.8426059600001</v>
      </c>
      <c r="Y125" s="36">
        <f>SUMIFS(СВЦЭМ!$C$33:$C$776,СВЦЭМ!$A$33:$A$776,$A125,СВЦЭМ!$B$33:$B$776,Y$119)+'СЕТ СН'!$I$9+СВЦЭМ!$D$10+'СЕТ СН'!$I$6-'СЕТ СН'!$I$19</f>
        <v>1416.94475214</v>
      </c>
    </row>
    <row r="126" spans="1:27" ht="15.75" x14ac:dyDescent="0.2">
      <c r="A126" s="35">
        <f t="shared" si="3"/>
        <v>44081</v>
      </c>
      <c r="B126" s="36">
        <f>SUMIFS(СВЦЭМ!$C$33:$C$776,СВЦЭМ!$A$33:$A$776,$A126,СВЦЭМ!$B$33:$B$776,B$119)+'СЕТ СН'!$I$9+СВЦЭМ!$D$10+'СЕТ СН'!$I$6-'СЕТ СН'!$I$19</f>
        <v>1546.36644699</v>
      </c>
      <c r="C126" s="36">
        <f>SUMIFS(СВЦЭМ!$C$33:$C$776,СВЦЭМ!$A$33:$A$776,$A126,СВЦЭМ!$B$33:$B$776,C$119)+'СЕТ СН'!$I$9+СВЦЭМ!$D$10+'СЕТ СН'!$I$6-'СЕТ СН'!$I$19</f>
        <v>1583.7845333099999</v>
      </c>
      <c r="D126" s="36">
        <f>SUMIFS(СВЦЭМ!$C$33:$C$776,СВЦЭМ!$A$33:$A$776,$A126,СВЦЭМ!$B$33:$B$776,D$119)+'СЕТ СН'!$I$9+СВЦЭМ!$D$10+'СЕТ СН'!$I$6-'СЕТ СН'!$I$19</f>
        <v>1597.7790416500002</v>
      </c>
      <c r="E126" s="36">
        <f>SUMIFS(СВЦЭМ!$C$33:$C$776,СВЦЭМ!$A$33:$A$776,$A126,СВЦЭМ!$B$33:$B$776,E$119)+'СЕТ СН'!$I$9+СВЦЭМ!$D$10+'СЕТ СН'!$I$6-'СЕТ СН'!$I$19</f>
        <v>1619.3363608499999</v>
      </c>
      <c r="F126" s="36">
        <f>SUMIFS(СВЦЭМ!$C$33:$C$776,СВЦЭМ!$A$33:$A$776,$A126,СВЦЭМ!$B$33:$B$776,F$119)+'СЕТ СН'!$I$9+СВЦЭМ!$D$10+'СЕТ СН'!$I$6-'СЕТ СН'!$I$19</f>
        <v>1618.9698165300001</v>
      </c>
      <c r="G126" s="36">
        <f>SUMIFS(СВЦЭМ!$C$33:$C$776,СВЦЭМ!$A$33:$A$776,$A126,СВЦЭМ!$B$33:$B$776,G$119)+'СЕТ СН'!$I$9+СВЦЭМ!$D$10+'СЕТ СН'!$I$6-'СЕТ СН'!$I$19</f>
        <v>1608.6743397600001</v>
      </c>
      <c r="H126" s="36">
        <f>SUMIFS(СВЦЭМ!$C$33:$C$776,СВЦЭМ!$A$33:$A$776,$A126,СВЦЭМ!$B$33:$B$776,H$119)+'СЕТ СН'!$I$9+СВЦЭМ!$D$10+'СЕТ СН'!$I$6-'СЕТ СН'!$I$19</f>
        <v>1589.00582798</v>
      </c>
      <c r="I126" s="36">
        <f>SUMIFS(СВЦЭМ!$C$33:$C$776,СВЦЭМ!$A$33:$A$776,$A126,СВЦЭМ!$B$33:$B$776,I$119)+'СЕТ СН'!$I$9+СВЦЭМ!$D$10+'СЕТ СН'!$I$6-'СЕТ СН'!$I$19</f>
        <v>1561.6934630999999</v>
      </c>
      <c r="J126" s="36">
        <f>SUMIFS(СВЦЭМ!$C$33:$C$776,СВЦЭМ!$A$33:$A$776,$A126,СВЦЭМ!$B$33:$B$776,J$119)+'СЕТ СН'!$I$9+СВЦЭМ!$D$10+'СЕТ СН'!$I$6-'СЕТ СН'!$I$19</f>
        <v>1525.7151495799999</v>
      </c>
      <c r="K126" s="36">
        <f>SUMIFS(СВЦЭМ!$C$33:$C$776,СВЦЭМ!$A$33:$A$776,$A126,СВЦЭМ!$B$33:$B$776,K$119)+'СЕТ СН'!$I$9+СВЦЭМ!$D$10+'СЕТ СН'!$I$6-'СЕТ СН'!$I$19</f>
        <v>1486.57835522</v>
      </c>
      <c r="L126" s="36">
        <f>SUMIFS(СВЦЭМ!$C$33:$C$776,СВЦЭМ!$A$33:$A$776,$A126,СВЦЭМ!$B$33:$B$776,L$119)+'СЕТ СН'!$I$9+СВЦЭМ!$D$10+'СЕТ СН'!$I$6-'СЕТ СН'!$I$19</f>
        <v>1467.3786639700002</v>
      </c>
      <c r="M126" s="36">
        <f>SUMIFS(СВЦЭМ!$C$33:$C$776,СВЦЭМ!$A$33:$A$776,$A126,СВЦЭМ!$B$33:$B$776,M$119)+'СЕТ СН'!$I$9+СВЦЭМ!$D$10+'СЕТ СН'!$I$6-'СЕТ СН'!$I$19</f>
        <v>1437.8997050100002</v>
      </c>
      <c r="N126" s="36">
        <f>SUMIFS(СВЦЭМ!$C$33:$C$776,СВЦЭМ!$A$33:$A$776,$A126,СВЦЭМ!$B$33:$B$776,N$119)+'СЕТ СН'!$I$9+СВЦЭМ!$D$10+'СЕТ СН'!$I$6-'СЕТ СН'!$I$19</f>
        <v>1401.8305916700001</v>
      </c>
      <c r="O126" s="36">
        <f>SUMIFS(СВЦЭМ!$C$33:$C$776,СВЦЭМ!$A$33:$A$776,$A126,СВЦЭМ!$B$33:$B$776,O$119)+'СЕТ СН'!$I$9+СВЦЭМ!$D$10+'СЕТ СН'!$I$6-'СЕТ СН'!$I$19</f>
        <v>1396.8170117499999</v>
      </c>
      <c r="P126" s="36">
        <f>SUMIFS(СВЦЭМ!$C$33:$C$776,СВЦЭМ!$A$33:$A$776,$A126,СВЦЭМ!$B$33:$B$776,P$119)+'СЕТ СН'!$I$9+СВЦЭМ!$D$10+'СЕТ СН'!$I$6-'СЕТ СН'!$I$19</f>
        <v>1393.6654834999999</v>
      </c>
      <c r="Q126" s="36">
        <f>SUMIFS(СВЦЭМ!$C$33:$C$776,СВЦЭМ!$A$33:$A$776,$A126,СВЦЭМ!$B$33:$B$776,Q$119)+'СЕТ СН'!$I$9+СВЦЭМ!$D$10+'СЕТ СН'!$I$6-'СЕТ СН'!$I$19</f>
        <v>1390.96885034</v>
      </c>
      <c r="R126" s="36">
        <f>SUMIFS(СВЦЭМ!$C$33:$C$776,СВЦЭМ!$A$33:$A$776,$A126,СВЦЭМ!$B$33:$B$776,R$119)+'СЕТ СН'!$I$9+СВЦЭМ!$D$10+'СЕТ СН'!$I$6-'СЕТ СН'!$I$19</f>
        <v>1387.9848213499999</v>
      </c>
      <c r="S126" s="36">
        <f>SUMIFS(СВЦЭМ!$C$33:$C$776,СВЦЭМ!$A$33:$A$776,$A126,СВЦЭМ!$B$33:$B$776,S$119)+'СЕТ СН'!$I$9+СВЦЭМ!$D$10+'СЕТ СН'!$I$6-'СЕТ СН'!$I$19</f>
        <v>1395.4567519699999</v>
      </c>
      <c r="T126" s="36">
        <f>SUMIFS(СВЦЭМ!$C$33:$C$776,СВЦЭМ!$A$33:$A$776,$A126,СВЦЭМ!$B$33:$B$776,T$119)+'СЕТ СН'!$I$9+СВЦЭМ!$D$10+'СЕТ СН'!$I$6-'СЕТ СН'!$I$19</f>
        <v>1398.6243944299999</v>
      </c>
      <c r="U126" s="36">
        <f>SUMIFS(СВЦЭМ!$C$33:$C$776,СВЦЭМ!$A$33:$A$776,$A126,СВЦЭМ!$B$33:$B$776,U$119)+'СЕТ СН'!$I$9+СВЦЭМ!$D$10+'СЕТ СН'!$I$6-'СЕТ СН'!$I$19</f>
        <v>1405.57321652</v>
      </c>
      <c r="V126" s="36">
        <f>SUMIFS(СВЦЭМ!$C$33:$C$776,СВЦЭМ!$A$33:$A$776,$A126,СВЦЭМ!$B$33:$B$776,V$119)+'СЕТ СН'!$I$9+СВЦЭМ!$D$10+'СЕТ СН'!$I$6-'СЕТ СН'!$I$19</f>
        <v>1402.6126773400001</v>
      </c>
      <c r="W126" s="36">
        <f>SUMIFS(СВЦЭМ!$C$33:$C$776,СВЦЭМ!$A$33:$A$776,$A126,СВЦЭМ!$B$33:$B$776,W$119)+'СЕТ СН'!$I$9+СВЦЭМ!$D$10+'СЕТ СН'!$I$6-'СЕТ СН'!$I$19</f>
        <v>1406.8277967399999</v>
      </c>
      <c r="X126" s="36">
        <f>SUMIFS(СВЦЭМ!$C$33:$C$776,СВЦЭМ!$A$33:$A$776,$A126,СВЦЭМ!$B$33:$B$776,X$119)+'СЕТ СН'!$I$9+СВЦЭМ!$D$10+'СЕТ СН'!$I$6-'СЕТ СН'!$I$19</f>
        <v>1395.9240448200001</v>
      </c>
      <c r="Y126" s="36">
        <f>SUMIFS(СВЦЭМ!$C$33:$C$776,СВЦЭМ!$A$33:$A$776,$A126,СВЦЭМ!$B$33:$B$776,Y$119)+'СЕТ СН'!$I$9+СВЦЭМ!$D$10+'СЕТ СН'!$I$6-'СЕТ СН'!$I$19</f>
        <v>1487.2563823800001</v>
      </c>
    </row>
    <row r="127" spans="1:27" ht="15.75" x14ac:dyDescent="0.2">
      <c r="A127" s="35">
        <f t="shared" si="3"/>
        <v>44082</v>
      </c>
      <c r="B127" s="36">
        <f>SUMIFS(СВЦЭМ!$C$33:$C$776,СВЦЭМ!$A$33:$A$776,$A127,СВЦЭМ!$B$33:$B$776,B$119)+'СЕТ СН'!$I$9+СВЦЭМ!$D$10+'СЕТ СН'!$I$6-'СЕТ СН'!$I$19</f>
        <v>1523.16755005</v>
      </c>
      <c r="C127" s="36">
        <f>SUMIFS(СВЦЭМ!$C$33:$C$776,СВЦЭМ!$A$33:$A$776,$A127,СВЦЭМ!$B$33:$B$776,C$119)+'СЕТ СН'!$I$9+СВЦЭМ!$D$10+'СЕТ СН'!$I$6-'СЕТ СН'!$I$19</f>
        <v>1570.0283462500001</v>
      </c>
      <c r="D127" s="36">
        <f>SUMIFS(СВЦЭМ!$C$33:$C$776,СВЦЭМ!$A$33:$A$776,$A127,СВЦЭМ!$B$33:$B$776,D$119)+'СЕТ СН'!$I$9+СВЦЭМ!$D$10+'СЕТ СН'!$I$6-'СЕТ СН'!$I$19</f>
        <v>1615.8754152699998</v>
      </c>
      <c r="E127" s="36">
        <f>SUMIFS(СВЦЭМ!$C$33:$C$776,СВЦЭМ!$A$33:$A$776,$A127,СВЦЭМ!$B$33:$B$776,E$119)+'СЕТ СН'!$I$9+СВЦЭМ!$D$10+'СЕТ СН'!$I$6-'СЕТ СН'!$I$19</f>
        <v>1646.15270207</v>
      </c>
      <c r="F127" s="36">
        <f>SUMIFS(СВЦЭМ!$C$33:$C$776,СВЦЭМ!$A$33:$A$776,$A127,СВЦЭМ!$B$33:$B$776,F$119)+'СЕТ СН'!$I$9+СВЦЭМ!$D$10+'СЕТ СН'!$I$6-'СЕТ СН'!$I$19</f>
        <v>1613.7720442499999</v>
      </c>
      <c r="G127" s="36">
        <f>SUMIFS(СВЦЭМ!$C$33:$C$776,СВЦЭМ!$A$33:$A$776,$A127,СВЦЭМ!$B$33:$B$776,G$119)+'СЕТ СН'!$I$9+СВЦЭМ!$D$10+'СЕТ СН'!$I$6-'СЕТ СН'!$I$19</f>
        <v>1576.1873637200001</v>
      </c>
      <c r="H127" s="36">
        <f>SUMIFS(СВЦЭМ!$C$33:$C$776,СВЦЭМ!$A$33:$A$776,$A127,СВЦЭМ!$B$33:$B$776,H$119)+'СЕТ СН'!$I$9+СВЦЭМ!$D$10+'СЕТ СН'!$I$6-'СЕТ СН'!$I$19</f>
        <v>1529.10800019</v>
      </c>
      <c r="I127" s="36">
        <f>SUMIFS(СВЦЭМ!$C$33:$C$776,СВЦЭМ!$A$33:$A$776,$A127,СВЦЭМ!$B$33:$B$776,I$119)+'СЕТ СН'!$I$9+СВЦЭМ!$D$10+'СЕТ СН'!$I$6-'СЕТ СН'!$I$19</f>
        <v>1499.37313905</v>
      </c>
      <c r="J127" s="36">
        <f>SUMIFS(СВЦЭМ!$C$33:$C$776,СВЦЭМ!$A$33:$A$776,$A127,СВЦЭМ!$B$33:$B$776,J$119)+'СЕТ СН'!$I$9+СВЦЭМ!$D$10+'СЕТ СН'!$I$6-'СЕТ СН'!$I$19</f>
        <v>1445.1381971599999</v>
      </c>
      <c r="K127" s="36">
        <f>SUMIFS(СВЦЭМ!$C$33:$C$776,СВЦЭМ!$A$33:$A$776,$A127,СВЦЭМ!$B$33:$B$776,K$119)+'СЕТ СН'!$I$9+СВЦЭМ!$D$10+'СЕТ СН'!$I$6-'СЕТ СН'!$I$19</f>
        <v>1444.1890202899999</v>
      </c>
      <c r="L127" s="36">
        <f>SUMIFS(СВЦЭМ!$C$33:$C$776,СВЦЭМ!$A$33:$A$776,$A127,СВЦЭМ!$B$33:$B$776,L$119)+'СЕТ СН'!$I$9+СВЦЭМ!$D$10+'СЕТ СН'!$I$6-'СЕТ СН'!$I$19</f>
        <v>1402.4695714300001</v>
      </c>
      <c r="M127" s="36">
        <f>SUMIFS(СВЦЭМ!$C$33:$C$776,СВЦЭМ!$A$33:$A$776,$A127,СВЦЭМ!$B$33:$B$776,M$119)+'СЕТ СН'!$I$9+СВЦЭМ!$D$10+'СЕТ СН'!$I$6-'СЕТ СН'!$I$19</f>
        <v>1389.48407372</v>
      </c>
      <c r="N127" s="36">
        <f>SUMIFS(СВЦЭМ!$C$33:$C$776,СВЦЭМ!$A$33:$A$776,$A127,СВЦЭМ!$B$33:$B$776,N$119)+'СЕТ СН'!$I$9+СВЦЭМ!$D$10+'СЕТ СН'!$I$6-'СЕТ СН'!$I$19</f>
        <v>1321.8414398899999</v>
      </c>
      <c r="O127" s="36">
        <f>SUMIFS(СВЦЭМ!$C$33:$C$776,СВЦЭМ!$A$33:$A$776,$A127,СВЦЭМ!$B$33:$B$776,O$119)+'СЕТ СН'!$I$9+СВЦЭМ!$D$10+'СЕТ СН'!$I$6-'СЕТ СН'!$I$19</f>
        <v>1312.4985834300001</v>
      </c>
      <c r="P127" s="36">
        <f>SUMIFS(СВЦЭМ!$C$33:$C$776,СВЦЭМ!$A$33:$A$776,$A127,СВЦЭМ!$B$33:$B$776,P$119)+'СЕТ СН'!$I$9+СВЦЭМ!$D$10+'СЕТ СН'!$I$6-'СЕТ СН'!$I$19</f>
        <v>1312.4094690000002</v>
      </c>
      <c r="Q127" s="36">
        <f>SUMIFS(СВЦЭМ!$C$33:$C$776,СВЦЭМ!$A$33:$A$776,$A127,СВЦЭМ!$B$33:$B$776,Q$119)+'СЕТ СН'!$I$9+СВЦЭМ!$D$10+'СЕТ СН'!$I$6-'СЕТ СН'!$I$19</f>
        <v>1317.8968967000001</v>
      </c>
      <c r="R127" s="36">
        <f>SUMIFS(СВЦЭМ!$C$33:$C$776,СВЦЭМ!$A$33:$A$776,$A127,СВЦЭМ!$B$33:$B$776,R$119)+'СЕТ СН'!$I$9+СВЦЭМ!$D$10+'СЕТ СН'!$I$6-'СЕТ СН'!$I$19</f>
        <v>1299.99446367</v>
      </c>
      <c r="S127" s="36">
        <f>SUMIFS(СВЦЭМ!$C$33:$C$776,СВЦЭМ!$A$33:$A$776,$A127,СВЦЭМ!$B$33:$B$776,S$119)+'СЕТ СН'!$I$9+СВЦЭМ!$D$10+'СЕТ СН'!$I$6-'СЕТ СН'!$I$19</f>
        <v>1317.5673339999998</v>
      </c>
      <c r="T127" s="36">
        <f>SUMIFS(СВЦЭМ!$C$33:$C$776,СВЦЭМ!$A$33:$A$776,$A127,СВЦЭМ!$B$33:$B$776,T$119)+'СЕТ СН'!$I$9+СВЦЭМ!$D$10+'СЕТ СН'!$I$6-'СЕТ СН'!$I$19</f>
        <v>1326.65411178</v>
      </c>
      <c r="U127" s="36">
        <f>SUMIFS(СВЦЭМ!$C$33:$C$776,СВЦЭМ!$A$33:$A$776,$A127,СВЦЭМ!$B$33:$B$776,U$119)+'СЕТ СН'!$I$9+СВЦЭМ!$D$10+'СЕТ СН'!$I$6-'СЕТ СН'!$I$19</f>
        <v>1338.20540579</v>
      </c>
      <c r="V127" s="36">
        <f>SUMIFS(СВЦЭМ!$C$33:$C$776,СВЦЭМ!$A$33:$A$776,$A127,СВЦЭМ!$B$33:$B$776,V$119)+'СЕТ СН'!$I$9+СВЦЭМ!$D$10+'СЕТ СН'!$I$6-'СЕТ СН'!$I$19</f>
        <v>1350.8529778500001</v>
      </c>
      <c r="W127" s="36">
        <f>SUMIFS(СВЦЭМ!$C$33:$C$776,СВЦЭМ!$A$33:$A$776,$A127,СВЦЭМ!$B$33:$B$776,W$119)+'СЕТ СН'!$I$9+СВЦЭМ!$D$10+'СЕТ СН'!$I$6-'СЕТ СН'!$I$19</f>
        <v>1346.5142297</v>
      </c>
      <c r="X127" s="36">
        <f>SUMIFS(СВЦЭМ!$C$33:$C$776,СВЦЭМ!$A$33:$A$776,$A127,СВЦЭМ!$B$33:$B$776,X$119)+'СЕТ СН'!$I$9+СВЦЭМ!$D$10+'СЕТ СН'!$I$6-'СЕТ СН'!$I$19</f>
        <v>1348.9955277399999</v>
      </c>
      <c r="Y127" s="36">
        <f>SUMIFS(СВЦЭМ!$C$33:$C$776,СВЦЭМ!$A$33:$A$776,$A127,СВЦЭМ!$B$33:$B$776,Y$119)+'СЕТ СН'!$I$9+СВЦЭМ!$D$10+'СЕТ СН'!$I$6-'СЕТ СН'!$I$19</f>
        <v>1444.1068670499999</v>
      </c>
    </row>
    <row r="128" spans="1:27" ht="15.75" x14ac:dyDescent="0.2">
      <c r="A128" s="35">
        <f t="shared" si="3"/>
        <v>44083</v>
      </c>
      <c r="B128" s="36">
        <f>SUMIFS(СВЦЭМ!$C$33:$C$776,СВЦЭМ!$A$33:$A$776,$A128,СВЦЭМ!$B$33:$B$776,B$119)+'СЕТ СН'!$I$9+СВЦЭМ!$D$10+'СЕТ СН'!$I$6-'СЕТ СН'!$I$19</f>
        <v>1526.92454576</v>
      </c>
      <c r="C128" s="36">
        <f>SUMIFS(СВЦЭМ!$C$33:$C$776,СВЦЭМ!$A$33:$A$776,$A128,СВЦЭМ!$B$33:$B$776,C$119)+'СЕТ СН'!$I$9+СВЦЭМ!$D$10+'СЕТ СН'!$I$6-'СЕТ СН'!$I$19</f>
        <v>1562.4612456300001</v>
      </c>
      <c r="D128" s="36">
        <f>SUMIFS(СВЦЭМ!$C$33:$C$776,СВЦЭМ!$A$33:$A$776,$A128,СВЦЭМ!$B$33:$B$776,D$119)+'СЕТ СН'!$I$9+СВЦЭМ!$D$10+'СЕТ СН'!$I$6-'СЕТ СН'!$I$19</f>
        <v>1591.9813532399999</v>
      </c>
      <c r="E128" s="36">
        <f>SUMIFS(СВЦЭМ!$C$33:$C$776,СВЦЭМ!$A$33:$A$776,$A128,СВЦЭМ!$B$33:$B$776,E$119)+'СЕТ СН'!$I$9+СВЦЭМ!$D$10+'СЕТ СН'!$I$6-'СЕТ СН'!$I$19</f>
        <v>1609.41906477</v>
      </c>
      <c r="F128" s="36">
        <f>SUMIFS(СВЦЭМ!$C$33:$C$776,СВЦЭМ!$A$33:$A$776,$A128,СВЦЭМ!$B$33:$B$776,F$119)+'СЕТ СН'!$I$9+СВЦЭМ!$D$10+'СЕТ СН'!$I$6-'СЕТ СН'!$I$19</f>
        <v>1585.0792901499999</v>
      </c>
      <c r="G128" s="36">
        <f>SUMIFS(СВЦЭМ!$C$33:$C$776,СВЦЭМ!$A$33:$A$776,$A128,СВЦЭМ!$B$33:$B$776,G$119)+'СЕТ СН'!$I$9+СВЦЭМ!$D$10+'СЕТ СН'!$I$6-'СЕТ СН'!$I$19</f>
        <v>1572.96351235</v>
      </c>
      <c r="H128" s="36">
        <f>SUMIFS(СВЦЭМ!$C$33:$C$776,СВЦЭМ!$A$33:$A$776,$A128,СВЦЭМ!$B$33:$B$776,H$119)+'СЕТ СН'!$I$9+СВЦЭМ!$D$10+'СЕТ СН'!$I$6-'СЕТ СН'!$I$19</f>
        <v>1548.4252572800001</v>
      </c>
      <c r="I128" s="36">
        <f>SUMIFS(СВЦЭМ!$C$33:$C$776,СВЦЭМ!$A$33:$A$776,$A128,СВЦЭМ!$B$33:$B$776,I$119)+'СЕТ СН'!$I$9+СВЦЭМ!$D$10+'СЕТ СН'!$I$6-'СЕТ СН'!$I$19</f>
        <v>1539.5564191200001</v>
      </c>
      <c r="J128" s="36">
        <f>SUMIFS(СВЦЭМ!$C$33:$C$776,СВЦЭМ!$A$33:$A$776,$A128,СВЦЭМ!$B$33:$B$776,J$119)+'СЕТ СН'!$I$9+СВЦЭМ!$D$10+'СЕТ СН'!$I$6-'СЕТ СН'!$I$19</f>
        <v>1491.42428784</v>
      </c>
      <c r="K128" s="36">
        <f>SUMIFS(СВЦЭМ!$C$33:$C$776,СВЦЭМ!$A$33:$A$776,$A128,СВЦЭМ!$B$33:$B$776,K$119)+'СЕТ СН'!$I$9+СВЦЭМ!$D$10+'СЕТ СН'!$I$6-'СЕТ СН'!$I$19</f>
        <v>1481.1125391599999</v>
      </c>
      <c r="L128" s="36">
        <f>SUMIFS(СВЦЭМ!$C$33:$C$776,СВЦЭМ!$A$33:$A$776,$A128,СВЦЭМ!$B$33:$B$776,L$119)+'СЕТ СН'!$I$9+СВЦЭМ!$D$10+'СЕТ СН'!$I$6-'СЕТ СН'!$I$19</f>
        <v>1458.37834447</v>
      </c>
      <c r="M128" s="36">
        <f>SUMIFS(СВЦЭМ!$C$33:$C$776,СВЦЭМ!$A$33:$A$776,$A128,СВЦЭМ!$B$33:$B$776,M$119)+'СЕТ СН'!$I$9+СВЦЭМ!$D$10+'СЕТ СН'!$I$6-'СЕТ СН'!$I$19</f>
        <v>1408.16132496</v>
      </c>
      <c r="N128" s="36">
        <f>SUMIFS(СВЦЭМ!$C$33:$C$776,СВЦЭМ!$A$33:$A$776,$A128,СВЦЭМ!$B$33:$B$776,N$119)+'СЕТ СН'!$I$9+СВЦЭМ!$D$10+'СЕТ СН'!$I$6-'СЕТ СН'!$I$19</f>
        <v>1345.69149767</v>
      </c>
      <c r="O128" s="36">
        <f>SUMIFS(СВЦЭМ!$C$33:$C$776,СВЦЭМ!$A$33:$A$776,$A128,СВЦЭМ!$B$33:$B$776,O$119)+'СЕТ СН'!$I$9+СВЦЭМ!$D$10+'СЕТ СН'!$I$6-'СЕТ СН'!$I$19</f>
        <v>1343.8934895100001</v>
      </c>
      <c r="P128" s="36">
        <f>SUMIFS(СВЦЭМ!$C$33:$C$776,СВЦЭМ!$A$33:$A$776,$A128,СВЦЭМ!$B$33:$B$776,P$119)+'СЕТ СН'!$I$9+СВЦЭМ!$D$10+'СЕТ СН'!$I$6-'СЕТ СН'!$I$19</f>
        <v>1345.68860851</v>
      </c>
      <c r="Q128" s="36">
        <f>SUMIFS(СВЦЭМ!$C$33:$C$776,СВЦЭМ!$A$33:$A$776,$A128,СВЦЭМ!$B$33:$B$776,Q$119)+'СЕТ СН'!$I$9+СВЦЭМ!$D$10+'СЕТ СН'!$I$6-'СЕТ СН'!$I$19</f>
        <v>1351.29531748</v>
      </c>
      <c r="R128" s="36">
        <f>SUMIFS(СВЦЭМ!$C$33:$C$776,СВЦЭМ!$A$33:$A$776,$A128,СВЦЭМ!$B$33:$B$776,R$119)+'СЕТ СН'!$I$9+СВЦЭМ!$D$10+'СЕТ СН'!$I$6-'СЕТ СН'!$I$19</f>
        <v>1341.3206285199999</v>
      </c>
      <c r="S128" s="36">
        <f>SUMIFS(СВЦЭМ!$C$33:$C$776,СВЦЭМ!$A$33:$A$776,$A128,СВЦЭМ!$B$33:$B$776,S$119)+'СЕТ СН'!$I$9+СВЦЭМ!$D$10+'СЕТ СН'!$I$6-'СЕТ СН'!$I$19</f>
        <v>1338.63276425</v>
      </c>
      <c r="T128" s="36">
        <f>SUMIFS(СВЦЭМ!$C$33:$C$776,СВЦЭМ!$A$33:$A$776,$A128,СВЦЭМ!$B$33:$B$776,T$119)+'СЕТ СН'!$I$9+СВЦЭМ!$D$10+'СЕТ СН'!$I$6-'СЕТ СН'!$I$19</f>
        <v>1341.86573918</v>
      </c>
      <c r="U128" s="36">
        <f>SUMIFS(СВЦЭМ!$C$33:$C$776,СВЦЭМ!$A$33:$A$776,$A128,СВЦЭМ!$B$33:$B$776,U$119)+'СЕТ СН'!$I$9+СВЦЭМ!$D$10+'СЕТ СН'!$I$6-'СЕТ СН'!$I$19</f>
        <v>1356.8000277900001</v>
      </c>
      <c r="V128" s="36">
        <f>SUMIFS(СВЦЭМ!$C$33:$C$776,СВЦЭМ!$A$33:$A$776,$A128,СВЦЭМ!$B$33:$B$776,V$119)+'СЕТ СН'!$I$9+СВЦЭМ!$D$10+'СЕТ СН'!$I$6-'СЕТ СН'!$I$19</f>
        <v>1354.1783423900001</v>
      </c>
      <c r="W128" s="36">
        <f>SUMIFS(СВЦЭМ!$C$33:$C$776,СВЦЭМ!$A$33:$A$776,$A128,СВЦЭМ!$B$33:$B$776,W$119)+'СЕТ СН'!$I$9+СВЦЭМ!$D$10+'СЕТ СН'!$I$6-'СЕТ СН'!$I$19</f>
        <v>1346.6390472100002</v>
      </c>
      <c r="X128" s="36">
        <f>SUMIFS(СВЦЭМ!$C$33:$C$776,СВЦЭМ!$A$33:$A$776,$A128,СВЦЭМ!$B$33:$B$776,X$119)+'СЕТ СН'!$I$9+СВЦЭМ!$D$10+'СЕТ СН'!$I$6-'СЕТ СН'!$I$19</f>
        <v>1363.4573842</v>
      </c>
      <c r="Y128" s="36">
        <f>SUMIFS(СВЦЭМ!$C$33:$C$776,СВЦЭМ!$A$33:$A$776,$A128,СВЦЭМ!$B$33:$B$776,Y$119)+'СЕТ СН'!$I$9+СВЦЭМ!$D$10+'СЕТ СН'!$I$6-'СЕТ СН'!$I$19</f>
        <v>1464.91517374</v>
      </c>
    </row>
    <row r="129" spans="1:25" ht="15.75" x14ac:dyDescent="0.2">
      <c r="A129" s="35">
        <f t="shared" si="3"/>
        <v>44084</v>
      </c>
      <c r="B129" s="36">
        <f>SUMIFS(СВЦЭМ!$C$33:$C$776,СВЦЭМ!$A$33:$A$776,$A129,СВЦЭМ!$B$33:$B$776,B$119)+'СЕТ СН'!$I$9+СВЦЭМ!$D$10+'СЕТ СН'!$I$6-'СЕТ СН'!$I$19</f>
        <v>1486.97095259</v>
      </c>
      <c r="C129" s="36">
        <f>SUMIFS(СВЦЭМ!$C$33:$C$776,СВЦЭМ!$A$33:$A$776,$A129,СВЦЭМ!$B$33:$B$776,C$119)+'СЕТ СН'!$I$9+СВЦЭМ!$D$10+'СЕТ СН'!$I$6-'СЕТ СН'!$I$19</f>
        <v>1536.59160711</v>
      </c>
      <c r="D129" s="36">
        <f>SUMIFS(СВЦЭМ!$C$33:$C$776,СВЦЭМ!$A$33:$A$776,$A129,СВЦЭМ!$B$33:$B$776,D$119)+'СЕТ СН'!$I$9+СВЦЭМ!$D$10+'СЕТ СН'!$I$6-'СЕТ СН'!$I$19</f>
        <v>1558.1263086600002</v>
      </c>
      <c r="E129" s="36">
        <f>SUMIFS(СВЦЭМ!$C$33:$C$776,СВЦЭМ!$A$33:$A$776,$A129,СВЦЭМ!$B$33:$B$776,E$119)+'СЕТ СН'!$I$9+СВЦЭМ!$D$10+'СЕТ СН'!$I$6-'СЕТ СН'!$I$19</f>
        <v>1568.5079606300001</v>
      </c>
      <c r="F129" s="36">
        <f>SUMIFS(СВЦЭМ!$C$33:$C$776,СВЦЭМ!$A$33:$A$776,$A129,СВЦЭМ!$B$33:$B$776,F$119)+'СЕТ СН'!$I$9+СВЦЭМ!$D$10+'СЕТ СН'!$I$6-'СЕТ СН'!$I$19</f>
        <v>1570.7227262500001</v>
      </c>
      <c r="G129" s="36">
        <f>SUMIFS(СВЦЭМ!$C$33:$C$776,СВЦЭМ!$A$33:$A$776,$A129,СВЦЭМ!$B$33:$B$776,G$119)+'СЕТ СН'!$I$9+СВЦЭМ!$D$10+'СЕТ СН'!$I$6-'СЕТ СН'!$I$19</f>
        <v>1548.2196118500001</v>
      </c>
      <c r="H129" s="36">
        <f>SUMIFS(СВЦЭМ!$C$33:$C$776,СВЦЭМ!$A$33:$A$776,$A129,СВЦЭМ!$B$33:$B$776,H$119)+'СЕТ СН'!$I$9+СВЦЭМ!$D$10+'СЕТ СН'!$I$6-'СЕТ СН'!$I$19</f>
        <v>1500.78768603</v>
      </c>
      <c r="I129" s="36">
        <f>SUMIFS(СВЦЭМ!$C$33:$C$776,СВЦЭМ!$A$33:$A$776,$A129,СВЦЭМ!$B$33:$B$776,I$119)+'СЕТ СН'!$I$9+СВЦЭМ!$D$10+'СЕТ СН'!$I$6-'СЕТ СН'!$I$19</f>
        <v>1457.01024261</v>
      </c>
      <c r="J129" s="36">
        <f>SUMIFS(СВЦЭМ!$C$33:$C$776,СВЦЭМ!$A$33:$A$776,$A129,СВЦЭМ!$B$33:$B$776,J$119)+'СЕТ СН'!$I$9+СВЦЭМ!$D$10+'СЕТ СН'!$I$6-'СЕТ СН'!$I$19</f>
        <v>1435.92491367</v>
      </c>
      <c r="K129" s="36">
        <f>SUMIFS(СВЦЭМ!$C$33:$C$776,СВЦЭМ!$A$33:$A$776,$A129,СВЦЭМ!$B$33:$B$776,K$119)+'СЕТ СН'!$I$9+СВЦЭМ!$D$10+'СЕТ СН'!$I$6-'СЕТ СН'!$I$19</f>
        <v>1443.97313921</v>
      </c>
      <c r="L129" s="36">
        <f>SUMIFS(СВЦЭМ!$C$33:$C$776,СВЦЭМ!$A$33:$A$776,$A129,СВЦЭМ!$B$33:$B$776,L$119)+'СЕТ СН'!$I$9+СВЦЭМ!$D$10+'СЕТ СН'!$I$6-'СЕТ СН'!$I$19</f>
        <v>1449.8896094300001</v>
      </c>
      <c r="M129" s="36">
        <f>SUMIFS(СВЦЭМ!$C$33:$C$776,СВЦЭМ!$A$33:$A$776,$A129,СВЦЭМ!$B$33:$B$776,M$119)+'СЕТ СН'!$I$9+СВЦЭМ!$D$10+'СЕТ СН'!$I$6-'СЕТ СН'!$I$19</f>
        <v>1402.9107613000001</v>
      </c>
      <c r="N129" s="36">
        <f>SUMIFS(СВЦЭМ!$C$33:$C$776,СВЦЭМ!$A$33:$A$776,$A129,СВЦЭМ!$B$33:$B$776,N$119)+'СЕТ СН'!$I$9+СВЦЭМ!$D$10+'СЕТ СН'!$I$6-'СЕТ СН'!$I$19</f>
        <v>1324.95172007</v>
      </c>
      <c r="O129" s="36">
        <f>SUMIFS(СВЦЭМ!$C$33:$C$776,СВЦЭМ!$A$33:$A$776,$A129,СВЦЭМ!$B$33:$B$776,O$119)+'СЕТ СН'!$I$9+СВЦЭМ!$D$10+'СЕТ СН'!$I$6-'СЕТ СН'!$I$19</f>
        <v>1312.7630188600001</v>
      </c>
      <c r="P129" s="36">
        <f>SUMIFS(СВЦЭМ!$C$33:$C$776,СВЦЭМ!$A$33:$A$776,$A129,СВЦЭМ!$B$33:$B$776,P$119)+'СЕТ СН'!$I$9+СВЦЭМ!$D$10+'СЕТ СН'!$I$6-'СЕТ СН'!$I$19</f>
        <v>1314.3708158700001</v>
      </c>
      <c r="Q129" s="36">
        <f>SUMIFS(СВЦЭМ!$C$33:$C$776,СВЦЭМ!$A$33:$A$776,$A129,СВЦЭМ!$B$33:$B$776,Q$119)+'СЕТ СН'!$I$9+СВЦЭМ!$D$10+'СЕТ СН'!$I$6-'СЕТ СН'!$I$19</f>
        <v>1320.55291029</v>
      </c>
      <c r="R129" s="36">
        <f>SUMIFS(СВЦЭМ!$C$33:$C$776,СВЦЭМ!$A$33:$A$776,$A129,СВЦЭМ!$B$33:$B$776,R$119)+'СЕТ СН'!$I$9+СВЦЭМ!$D$10+'СЕТ СН'!$I$6-'СЕТ СН'!$I$19</f>
        <v>1311.2424367799999</v>
      </c>
      <c r="S129" s="36">
        <f>SUMIFS(СВЦЭМ!$C$33:$C$776,СВЦЭМ!$A$33:$A$776,$A129,СВЦЭМ!$B$33:$B$776,S$119)+'СЕТ СН'!$I$9+СВЦЭМ!$D$10+'СЕТ СН'!$I$6-'СЕТ СН'!$I$19</f>
        <v>1306.1749579500001</v>
      </c>
      <c r="T129" s="36">
        <f>SUMIFS(СВЦЭМ!$C$33:$C$776,СВЦЭМ!$A$33:$A$776,$A129,СВЦЭМ!$B$33:$B$776,T$119)+'СЕТ СН'!$I$9+СВЦЭМ!$D$10+'СЕТ СН'!$I$6-'СЕТ СН'!$I$19</f>
        <v>1308.54902937</v>
      </c>
      <c r="U129" s="36">
        <f>SUMIFS(СВЦЭМ!$C$33:$C$776,СВЦЭМ!$A$33:$A$776,$A129,СВЦЭМ!$B$33:$B$776,U$119)+'СЕТ СН'!$I$9+СВЦЭМ!$D$10+'СЕТ СН'!$I$6-'СЕТ СН'!$I$19</f>
        <v>1328.2324400299999</v>
      </c>
      <c r="V129" s="36">
        <f>SUMIFS(СВЦЭМ!$C$33:$C$776,СВЦЭМ!$A$33:$A$776,$A129,СВЦЭМ!$B$33:$B$776,V$119)+'СЕТ СН'!$I$9+СВЦЭМ!$D$10+'СЕТ СН'!$I$6-'СЕТ СН'!$I$19</f>
        <v>1341.2508484700002</v>
      </c>
      <c r="W129" s="36">
        <f>SUMIFS(СВЦЭМ!$C$33:$C$776,СВЦЭМ!$A$33:$A$776,$A129,СВЦЭМ!$B$33:$B$776,W$119)+'СЕТ СН'!$I$9+СВЦЭМ!$D$10+'СЕТ СН'!$I$6-'СЕТ СН'!$I$19</f>
        <v>1332.3618783000002</v>
      </c>
      <c r="X129" s="36">
        <f>SUMIFS(СВЦЭМ!$C$33:$C$776,СВЦЭМ!$A$33:$A$776,$A129,СВЦЭМ!$B$33:$B$776,X$119)+'СЕТ СН'!$I$9+СВЦЭМ!$D$10+'СЕТ СН'!$I$6-'СЕТ СН'!$I$19</f>
        <v>1342.96268267</v>
      </c>
      <c r="Y129" s="36">
        <f>SUMIFS(СВЦЭМ!$C$33:$C$776,СВЦЭМ!$A$33:$A$776,$A129,СВЦЭМ!$B$33:$B$776,Y$119)+'СЕТ СН'!$I$9+СВЦЭМ!$D$10+'СЕТ СН'!$I$6-'СЕТ СН'!$I$19</f>
        <v>1427.6000677699999</v>
      </c>
    </row>
    <row r="130" spans="1:25" ht="15.75" x14ac:dyDescent="0.2">
      <c r="A130" s="35">
        <f t="shared" si="3"/>
        <v>44085</v>
      </c>
      <c r="B130" s="36">
        <f>SUMIFS(СВЦЭМ!$C$33:$C$776,СВЦЭМ!$A$33:$A$776,$A130,СВЦЭМ!$B$33:$B$776,B$119)+'СЕТ СН'!$I$9+СВЦЭМ!$D$10+'СЕТ СН'!$I$6-'СЕТ СН'!$I$19</f>
        <v>1494.9920663100002</v>
      </c>
      <c r="C130" s="36">
        <f>SUMIFS(СВЦЭМ!$C$33:$C$776,СВЦЭМ!$A$33:$A$776,$A130,СВЦЭМ!$B$33:$B$776,C$119)+'СЕТ СН'!$I$9+СВЦЭМ!$D$10+'СЕТ СН'!$I$6-'СЕТ СН'!$I$19</f>
        <v>1511.7734428700001</v>
      </c>
      <c r="D130" s="36">
        <f>SUMIFS(СВЦЭМ!$C$33:$C$776,СВЦЭМ!$A$33:$A$776,$A130,СВЦЭМ!$B$33:$B$776,D$119)+'СЕТ СН'!$I$9+СВЦЭМ!$D$10+'СЕТ СН'!$I$6-'СЕТ СН'!$I$19</f>
        <v>1523.11005327</v>
      </c>
      <c r="E130" s="36">
        <f>SUMIFS(СВЦЭМ!$C$33:$C$776,СВЦЭМ!$A$33:$A$776,$A130,СВЦЭМ!$B$33:$B$776,E$119)+'СЕТ СН'!$I$9+СВЦЭМ!$D$10+'СЕТ СН'!$I$6-'СЕТ СН'!$I$19</f>
        <v>1546.6278039200001</v>
      </c>
      <c r="F130" s="36">
        <f>SUMIFS(СВЦЭМ!$C$33:$C$776,СВЦЭМ!$A$33:$A$776,$A130,СВЦЭМ!$B$33:$B$776,F$119)+'СЕТ СН'!$I$9+СВЦЭМ!$D$10+'СЕТ СН'!$I$6-'СЕТ СН'!$I$19</f>
        <v>1555.1875088100001</v>
      </c>
      <c r="G130" s="36">
        <f>SUMIFS(СВЦЭМ!$C$33:$C$776,СВЦЭМ!$A$33:$A$776,$A130,СВЦЭМ!$B$33:$B$776,G$119)+'СЕТ СН'!$I$9+СВЦЭМ!$D$10+'СЕТ СН'!$I$6-'СЕТ СН'!$I$19</f>
        <v>1533.6503056500001</v>
      </c>
      <c r="H130" s="36">
        <f>SUMIFS(СВЦЭМ!$C$33:$C$776,СВЦЭМ!$A$33:$A$776,$A130,СВЦЭМ!$B$33:$B$776,H$119)+'СЕТ СН'!$I$9+СВЦЭМ!$D$10+'СЕТ СН'!$I$6-'СЕТ СН'!$I$19</f>
        <v>1482.7434581500002</v>
      </c>
      <c r="I130" s="36">
        <f>SUMIFS(СВЦЭМ!$C$33:$C$776,СВЦЭМ!$A$33:$A$776,$A130,СВЦЭМ!$B$33:$B$776,I$119)+'СЕТ СН'!$I$9+СВЦЭМ!$D$10+'СЕТ СН'!$I$6-'СЕТ СН'!$I$19</f>
        <v>1427.7690086600001</v>
      </c>
      <c r="J130" s="36">
        <f>SUMIFS(СВЦЭМ!$C$33:$C$776,СВЦЭМ!$A$33:$A$776,$A130,СВЦЭМ!$B$33:$B$776,J$119)+'СЕТ СН'!$I$9+СВЦЭМ!$D$10+'СЕТ СН'!$I$6-'СЕТ СН'!$I$19</f>
        <v>1389.2566374</v>
      </c>
      <c r="K130" s="36">
        <f>SUMIFS(СВЦЭМ!$C$33:$C$776,СВЦЭМ!$A$33:$A$776,$A130,СВЦЭМ!$B$33:$B$776,K$119)+'СЕТ СН'!$I$9+СВЦЭМ!$D$10+'СЕТ СН'!$I$6-'СЕТ СН'!$I$19</f>
        <v>1388.68103445</v>
      </c>
      <c r="L130" s="36">
        <f>SUMIFS(СВЦЭМ!$C$33:$C$776,СВЦЭМ!$A$33:$A$776,$A130,СВЦЭМ!$B$33:$B$776,L$119)+'СЕТ СН'!$I$9+СВЦЭМ!$D$10+'СЕТ СН'!$I$6-'СЕТ СН'!$I$19</f>
        <v>1423.1770377299999</v>
      </c>
      <c r="M130" s="36">
        <f>SUMIFS(СВЦЭМ!$C$33:$C$776,СВЦЭМ!$A$33:$A$776,$A130,СВЦЭМ!$B$33:$B$776,M$119)+'СЕТ СН'!$I$9+СВЦЭМ!$D$10+'СЕТ СН'!$I$6-'СЕТ СН'!$I$19</f>
        <v>1383.4886513900001</v>
      </c>
      <c r="N130" s="36">
        <f>SUMIFS(СВЦЭМ!$C$33:$C$776,СВЦЭМ!$A$33:$A$776,$A130,СВЦЭМ!$B$33:$B$776,N$119)+'СЕТ СН'!$I$9+СВЦЭМ!$D$10+'СЕТ СН'!$I$6-'СЕТ СН'!$I$19</f>
        <v>1334.99110161</v>
      </c>
      <c r="O130" s="36">
        <f>SUMIFS(СВЦЭМ!$C$33:$C$776,СВЦЭМ!$A$33:$A$776,$A130,СВЦЭМ!$B$33:$B$776,O$119)+'СЕТ СН'!$I$9+СВЦЭМ!$D$10+'СЕТ СН'!$I$6-'СЕТ СН'!$I$19</f>
        <v>1316.5939098399999</v>
      </c>
      <c r="P130" s="36">
        <f>SUMIFS(СВЦЭМ!$C$33:$C$776,СВЦЭМ!$A$33:$A$776,$A130,СВЦЭМ!$B$33:$B$776,P$119)+'СЕТ СН'!$I$9+СВЦЭМ!$D$10+'СЕТ СН'!$I$6-'СЕТ СН'!$I$19</f>
        <v>1314.59544011</v>
      </c>
      <c r="Q130" s="36">
        <f>SUMIFS(СВЦЭМ!$C$33:$C$776,СВЦЭМ!$A$33:$A$776,$A130,СВЦЭМ!$B$33:$B$776,Q$119)+'СЕТ СН'!$I$9+СВЦЭМ!$D$10+'СЕТ СН'!$I$6-'СЕТ СН'!$I$19</f>
        <v>1316.72497486</v>
      </c>
      <c r="R130" s="36">
        <f>SUMIFS(СВЦЭМ!$C$33:$C$776,СВЦЭМ!$A$33:$A$776,$A130,СВЦЭМ!$B$33:$B$776,R$119)+'СЕТ СН'!$I$9+СВЦЭМ!$D$10+'СЕТ СН'!$I$6-'СЕТ СН'!$I$19</f>
        <v>1310.28118829</v>
      </c>
      <c r="S130" s="36">
        <f>SUMIFS(СВЦЭМ!$C$33:$C$776,СВЦЭМ!$A$33:$A$776,$A130,СВЦЭМ!$B$33:$B$776,S$119)+'СЕТ СН'!$I$9+СВЦЭМ!$D$10+'СЕТ СН'!$I$6-'СЕТ СН'!$I$19</f>
        <v>1307.55267994</v>
      </c>
      <c r="T130" s="36">
        <f>SUMIFS(СВЦЭМ!$C$33:$C$776,СВЦЭМ!$A$33:$A$776,$A130,СВЦЭМ!$B$33:$B$776,T$119)+'СЕТ СН'!$I$9+СВЦЭМ!$D$10+'СЕТ СН'!$I$6-'СЕТ СН'!$I$19</f>
        <v>1299.04932876</v>
      </c>
      <c r="U130" s="36">
        <f>SUMIFS(СВЦЭМ!$C$33:$C$776,СВЦЭМ!$A$33:$A$776,$A130,СВЦЭМ!$B$33:$B$776,U$119)+'СЕТ СН'!$I$9+СВЦЭМ!$D$10+'СЕТ СН'!$I$6-'СЕТ СН'!$I$19</f>
        <v>1304.76481762</v>
      </c>
      <c r="V130" s="36">
        <f>SUMIFS(СВЦЭМ!$C$33:$C$776,СВЦЭМ!$A$33:$A$776,$A130,СВЦЭМ!$B$33:$B$776,V$119)+'СЕТ СН'!$I$9+СВЦЭМ!$D$10+'СЕТ СН'!$I$6-'СЕТ СН'!$I$19</f>
        <v>1319.4328873300001</v>
      </c>
      <c r="W130" s="36">
        <f>SUMIFS(СВЦЭМ!$C$33:$C$776,СВЦЭМ!$A$33:$A$776,$A130,СВЦЭМ!$B$33:$B$776,W$119)+'СЕТ СН'!$I$9+СВЦЭМ!$D$10+'СЕТ СН'!$I$6-'СЕТ СН'!$I$19</f>
        <v>1313.7915526199999</v>
      </c>
      <c r="X130" s="36">
        <f>SUMIFS(СВЦЭМ!$C$33:$C$776,СВЦЭМ!$A$33:$A$776,$A130,СВЦЭМ!$B$33:$B$776,X$119)+'СЕТ СН'!$I$9+СВЦЭМ!$D$10+'СЕТ СН'!$I$6-'СЕТ СН'!$I$19</f>
        <v>1317.4711591599998</v>
      </c>
      <c r="Y130" s="36">
        <f>SUMIFS(СВЦЭМ!$C$33:$C$776,СВЦЭМ!$A$33:$A$776,$A130,СВЦЭМ!$B$33:$B$776,Y$119)+'СЕТ СН'!$I$9+СВЦЭМ!$D$10+'СЕТ СН'!$I$6-'СЕТ СН'!$I$19</f>
        <v>1360.6340342799999</v>
      </c>
    </row>
    <row r="131" spans="1:25" ht="15.75" x14ac:dyDescent="0.2">
      <c r="A131" s="35">
        <f t="shared" si="3"/>
        <v>44086</v>
      </c>
      <c r="B131" s="36">
        <f>SUMIFS(СВЦЭМ!$C$33:$C$776,СВЦЭМ!$A$33:$A$776,$A131,СВЦЭМ!$B$33:$B$776,B$119)+'СЕТ СН'!$I$9+СВЦЭМ!$D$10+'СЕТ СН'!$I$6-'СЕТ СН'!$I$19</f>
        <v>1469.2613970500001</v>
      </c>
      <c r="C131" s="36">
        <f>SUMIFS(СВЦЭМ!$C$33:$C$776,СВЦЭМ!$A$33:$A$776,$A131,СВЦЭМ!$B$33:$B$776,C$119)+'СЕТ СН'!$I$9+СВЦЭМ!$D$10+'СЕТ СН'!$I$6-'СЕТ СН'!$I$19</f>
        <v>1508.03486563</v>
      </c>
      <c r="D131" s="36">
        <f>SUMIFS(СВЦЭМ!$C$33:$C$776,СВЦЭМ!$A$33:$A$776,$A131,СВЦЭМ!$B$33:$B$776,D$119)+'СЕТ СН'!$I$9+СВЦЭМ!$D$10+'СЕТ СН'!$I$6-'СЕТ СН'!$I$19</f>
        <v>1528.40233775</v>
      </c>
      <c r="E131" s="36">
        <f>SUMIFS(СВЦЭМ!$C$33:$C$776,СВЦЭМ!$A$33:$A$776,$A131,СВЦЭМ!$B$33:$B$776,E$119)+'СЕТ СН'!$I$9+СВЦЭМ!$D$10+'СЕТ СН'!$I$6-'СЕТ СН'!$I$19</f>
        <v>1556.7884174599999</v>
      </c>
      <c r="F131" s="36">
        <f>SUMIFS(СВЦЭМ!$C$33:$C$776,СВЦЭМ!$A$33:$A$776,$A131,СВЦЭМ!$B$33:$B$776,F$119)+'СЕТ СН'!$I$9+СВЦЭМ!$D$10+'СЕТ СН'!$I$6-'СЕТ СН'!$I$19</f>
        <v>1571.8881592600001</v>
      </c>
      <c r="G131" s="36">
        <f>SUMIFS(СВЦЭМ!$C$33:$C$776,СВЦЭМ!$A$33:$A$776,$A131,СВЦЭМ!$B$33:$B$776,G$119)+'СЕТ СН'!$I$9+СВЦЭМ!$D$10+'СЕТ СН'!$I$6-'СЕТ СН'!$I$19</f>
        <v>1555.7318503500001</v>
      </c>
      <c r="H131" s="36">
        <f>SUMIFS(СВЦЭМ!$C$33:$C$776,СВЦЭМ!$A$33:$A$776,$A131,СВЦЭМ!$B$33:$B$776,H$119)+'СЕТ СН'!$I$9+СВЦЭМ!$D$10+'СЕТ СН'!$I$6-'СЕТ СН'!$I$19</f>
        <v>1513.4740821400001</v>
      </c>
      <c r="I131" s="36">
        <f>SUMIFS(СВЦЭМ!$C$33:$C$776,СВЦЭМ!$A$33:$A$776,$A131,СВЦЭМ!$B$33:$B$776,I$119)+'СЕТ СН'!$I$9+СВЦЭМ!$D$10+'СЕТ СН'!$I$6-'СЕТ СН'!$I$19</f>
        <v>1474.6483937</v>
      </c>
      <c r="J131" s="36">
        <f>SUMIFS(СВЦЭМ!$C$33:$C$776,СВЦЭМ!$A$33:$A$776,$A131,СВЦЭМ!$B$33:$B$776,J$119)+'СЕТ СН'!$I$9+СВЦЭМ!$D$10+'СЕТ СН'!$I$6-'СЕТ СН'!$I$19</f>
        <v>1428.0585494500001</v>
      </c>
      <c r="K131" s="36">
        <f>SUMIFS(СВЦЭМ!$C$33:$C$776,СВЦЭМ!$A$33:$A$776,$A131,СВЦЭМ!$B$33:$B$776,K$119)+'СЕТ СН'!$I$9+СВЦЭМ!$D$10+'СЕТ СН'!$I$6-'СЕТ СН'!$I$19</f>
        <v>1403.30200934</v>
      </c>
      <c r="L131" s="36">
        <f>SUMIFS(СВЦЭМ!$C$33:$C$776,СВЦЭМ!$A$33:$A$776,$A131,СВЦЭМ!$B$33:$B$776,L$119)+'СЕТ СН'!$I$9+СВЦЭМ!$D$10+'СЕТ СН'!$I$6-'СЕТ СН'!$I$19</f>
        <v>1382.7736862000002</v>
      </c>
      <c r="M131" s="36">
        <f>SUMIFS(СВЦЭМ!$C$33:$C$776,СВЦЭМ!$A$33:$A$776,$A131,СВЦЭМ!$B$33:$B$776,M$119)+'СЕТ СН'!$I$9+СВЦЭМ!$D$10+'СЕТ СН'!$I$6-'СЕТ СН'!$I$19</f>
        <v>1341.14702915</v>
      </c>
      <c r="N131" s="36">
        <f>SUMIFS(СВЦЭМ!$C$33:$C$776,СВЦЭМ!$A$33:$A$776,$A131,СВЦЭМ!$B$33:$B$776,N$119)+'СЕТ СН'!$I$9+СВЦЭМ!$D$10+'СЕТ СН'!$I$6-'СЕТ СН'!$I$19</f>
        <v>1313.3459305900001</v>
      </c>
      <c r="O131" s="36">
        <f>SUMIFS(СВЦЭМ!$C$33:$C$776,СВЦЭМ!$A$33:$A$776,$A131,СВЦЭМ!$B$33:$B$776,O$119)+'СЕТ СН'!$I$9+СВЦЭМ!$D$10+'СЕТ СН'!$I$6-'СЕТ СН'!$I$19</f>
        <v>1313.5359158199999</v>
      </c>
      <c r="P131" s="36">
        <f>SUMIFS(СВЦЭМ!$C$33:$C$776,СВЦЭМ!$A$33:$A$776,$A131,СВЦЭМ!$B$33:$B$776,P$119)+'СЕТ СН'!$I$9+СВЦЭМ!$D$10+'СЕТ СН'!$I$6-'СЕТ СН'!$I$19</f>
        <v>1301.0138245799999</v>
      </c>
      <c r="Q131" s="36">
        <f>SUMIFS(СВЦЭМ!$C$33:$C$776,СВЦЭМ!$A$33:$A$776,$A131,СВЦЭМ!$B$33:$B$776,Q$119)+'СЕТ СН'!$I$9+СВЦЭМ!$D$10+'СЕТ СН'!$I$6-'СЕТ СН'!$I$19</f>
        <v>1304.42103062</v>
      </c>
      <c r="R131" s="36">
        <f>SUMIFS(СВЦЭМ!$C$33:$C$776,СВЦЭМ!$A$33:$A$776,$A131,СВЦЭМ!$B$33:$B$776,R$119)+'СЕТ СН'!$I$9+СВЦЭМ!$D$10+'СЕТ СН'!$I$6-'СЕТ СН'!$I$19</f>
        <v>1290.09923716</v>
      </c>
      <c r="S131" s="36">
        <f>SUMIFS(СВЦЭМ!$C$33:$C$776,СВЦЭМ!$A$33:$A$776,$A131,СВЦЭМ!$B$33:$B$776,S$119)+'СЕТ СН'!$I$9+СВЦЭМ!$D$10+'СЕТ СН'!$I$6-'СЕТ СН'!$I$19</f>
        <v>1300.1032179899998</v>
      </c>
      <c r="T131" s="36">
        <f>SUMIFS(СВЦЭМ!$C$33:$C$776,СВЦЭМ!$A$33:$A$776,$A131,СВЦЭМ!$B$33:$B$776,T$119)+'СЕТ СН'!$I$9+СВЦЭМ!$D$10+'СЕТ СН'!$I$6-'СЕТ СН'!$I$19</f>
        <v>1305.3315745700002</v>
      </c>
      <c r="U131" s="36">
        <f>SUMIFS(СВЦЭМ!$C$33:$C$776,СВЦЭМ!$A$33:$A$776,$A131,СВЦЭМ!$B$33:$B$776,U$119)+'СЕТ СН'!$I$9+СВЦЭМ!$D$10+'СЕТ СН'!$I$6-'СЕТ СН'!$I$19</f>
        <v>1315.10412389</v>
      </c>
      <c r="V131" s="36">
        <f>SUMIFS(СВЦЭМ!$C$33:$C$776,СВЦЭМ!$A$33:$A$776,$A131,СВЦЭМ!$B$33:$B$776,V$119)+'СЕТ СН'!$I$9+СВЦЭМ!$D$10+'СЕТ СН'!$I$6-'СЕТ СН'!$I$19</f>
        <v>1329.0055259000001</v>
      </c>
      <c r="W131" s="36">
        <f>SUMIFS(СВЦЭМ!$C$33:$C$776,СВЦЭМ!$A$33:$A$776,$A131,СВЦЭМ!$B$33:$B$776,W$119)+'СЕТ СН'!$I$9+СВЦЭМ!$D$10+'СЕТ СН'!$I$6-'СЕТ СН'!$I$19</f>
        <v>1325.5187251299999</v>
      </c>
      <c r="X131" s="36">
        <f>SUMIFS(СВЦЭМ!$C$33:$C$776,СВЦЭМ!$A$33:$A$776,$A131,СВЦЭМ!$B$33:$B$776,X$119)+'СЕТ СН'!$I$9+СВЦЭМ!$D$10+'СЕТ СН'!$I$6-'СЕТ СН'!$I$19</f>
        <v>1276.19724157</v>
      </c>
      <c r="Y131" s="36">
        <f>SUMIFS(СВЦЭМ!$C$33:$C$776,СВЦЭМ!$A$33:$A$776,$A131,СВЦЭМ!$B$33:$B$776,Y$119)+'СЕТ СН'!$I$9+СВЦЭМ!$D$10+'СЕТ СН'!$I$6-'СЕТ СН'!$I$19</f>
        <v>1339.65634282</v>
      </c>
    </row>
    <row r="132" spans="1:25" ht="15.75" x14ac:dyDescent="0.2">
      <c r="A132" s="35">
        <f t="shared" si="3"/>
        <v>44087</v>
      </c>
      <c r="B132" s="36">
        <f>SUMIFS(СВЦЭМ!$C$33:$C$776,СВЦЭМ!$A$33:$A$776,$A132,СВЦЭМ!$B$33:$B$776,B$119)+'СЕТ СН'!$I$9+СВЦЭМ!$D$10+'СЕТ СН'!$I$6-'СЕТ СН'!$I$19</f>
        <v>1431.18597912</v>
      </c>
      <c r="C132" s="36">
        <f>SUMIFS(СВЦЭМ!$C$33:$C$776,СВЦЭМ!$A$33:$A$776,$A132,СВЦЭМ!$B$33:$B$776,C$119)+'СЕТ СН'!$I$9+СВЦЭМ!$D$10+'СЕТ СН'!$I$6-'СЕТ СН'!$I$19</f>
        <v>1453.1610083599999</v>
      </c>
      <c r="D132" s="36">
        <f>SUMIFS(СВЦЭМ!$C$33:$C$776,СВЦЭМ!$A$33:$A$776,$A132,СВЦЭМ!$B$33:$B$776,D$119)+'СЕТ СН'!$I$9+СВЦЭМ!$D$10+'СЕТ СН'!$I$6-'СЕТ СН'!$I$19</f>
        <v>1472.6722596300001</v>
      </c>
      <c r="E132" s="36">
        <f>SUMIFS(СВЦЭМ!$C$33:$C$776,СВЦЭМ!$A$33:$A$776,$A132,СВЦЭМ!$B$33:$B$776,E$119)+'СЕТ СН'!$I$9+СВЦЭМ!$D$10+'СЕТ СН'!$I$6-'СЕТ СН'!$I$19</f>
        <v>1477.3051132800001</v>
      </c>
      <c r="F132" s="36">
        <f>SUMIFS(СВЦЭМ!$C$33:$C$776,СВЦЭМ!$A$33:$A$776,$A132,СВЦЭМ!$B$33:$B$776,F$119)+'СЕТ СН'!$I$9+СВЦЭМ!$D$10+'СЕТ СН'!$I$6-'СЕТ СН'!$I$19</f>
        <v>1490.2757941499999</v>
      </c>
      <c r="G132" s="36">
        <f>SUMIFS(СВЦЭМ!$C$33:$C$776,СВЦЭМ!$A$33:$A$776,$A132,СВЦЭМ!$B$33:$B$776,G$119)+'СЕТ СН'!$I$9+СВЦЭМ!$D$10+'СЕТ СН'!$I$6-'СЕТ СН'!$I$19</f>
        <v>1480.7021884400001</v>
      </c>
      <c r="H132" s="36">
        <f>SUMIFS(СВЦЭМ!$C$33:$C$776,СВЦЭМ!$A$33:$A$776,$A132,СВЦЭМ!$B$33:$B$776,H$119)+'СЕТ СН'!$I$9+СВЦЭМ!$D$10+'СЕТ СН'!$I$6-'СЕТ СН'!$I$19</f>
        <v>1474.1833835299999</v>
      </c>
      <c r="I132" s="36">
        <f>SUMIFS(СВЦЭМ!$C$33:$C$776,СВЦЭМ!$A$33:$A$776,$A132,СВЦЭМ!$B$33:$B$776,I$119)+'СЕТ СН'!$I$9+СВЦЭМ!$D$10+'СЕТ СН'!$I$6-'СЕТ СН'!$I$19</f>
        <v>1447.3143198299999</v>
      </c>
      <c r="J132" s="36">
        <f>SUMIFS(СВЦЭМ!$C$33:$C$776,СВЦЭМ!$A$33:$A$776,$A132,СВЦЭМ!$B$33:$B$776,J$119)+'СЕТ СН'!$I$9+СВЦЭМ!$D$10+'СЕТ СН'!$I$6-'СЕТ СН'!$I$19</f>
        <v>1396.5059631899999</v>
      </c>
      <c r="K132" s="36">
        <f>SUMIFS(СВЦЭМ!$C$33:$C$776,СВЦЭМ!$A$33:$A$776,$A132,СВЦЭМ!$B$33:$B$776,K$119)+'СЕТ СН'!$I$9+СВЦЭМ!$D$10+'СЕТ СН'!$I$6-'СЕТ СН'!$I$19</f>
        <v>1354.6644694000001</v>
      </c>
      <c r="L132" s="36">
        <f>SUMIFS(СВЦЭМ!$C$33:$C$776,СВЦЭМ!$A$33:$A$776,$A132,СВЦЭМ!$B$33:$B$776,L$119)+'СЕТ СН'!$I$9+СВЦЭМ!$D$10+'СЕТ СН'!$I$6-'СЕТ СН'!$I$19</f>
        <v>1333.27125529</v>
      </c>
      <c r="M132" s="36">
        <f>SUMIFS(СВЦЭМ!$C$33:$C$776,СВЦЭМ!$A$33:$A$776,$A132,СВЦЭМ!$B$33:$B$776,M$119)+'СЕТ СН'!$I$9+СВЦЭМ!$D$10+'СЕТ СН'!$I$6-'СЕТ СН'!$I$19</f>
        <v>1288.9406713399999</v>
      </c>
      <c r="N132" s="36">
        <f>SUMIFS(СВЦЭМ!$C$33:$C$776,СВЦЭМ!$A$33:$A$776,$A132,СВЦЭМ!$B$33:$B$776,N$119)+'СЕТ СН'!$I$9+СВЦЭМ!$D$10+'СЕТ СН'!$I$6-'СЕТ СН'!$I$19</f>
        <v>1248.93201722</v>
      </c>
      <c r="O132" s="36">
        <f>SUMIFS(СВЦЭМ!$C$33:$C$776,СВЦЭМ!$A$33:$A$776,$A132,СВЦЭМ!$B$33:$B$776,O$119)+'СЕТ СН'!$I$9+СВЦЭМ!$D$10+'СЕТ СН'!$I$6-'СЕТ СН'!$I$19</f>
        <v>1247.51651829</v>
      </c>
      <c r="P132" s="36">
        <f>SUMIFS(СВЦЭМ!$C$33:$C$776,СВЦЭМ!$A$33:$A$776,$A132,СВЦЭМ!$B$33:$B$776,P$119)+'СЕТ СН'!$I$9+СВЦЭМ!$D$10+'СЕТ СН'!$I$6-'СЕТ СН'!$I$19</f>
        <v>1240.6874314199999</v>
      </c>
      <c r="Q132" s="36">
        <f>SUMIFS(СВЦЭМ!$C$33:$C$776,СВЦЭМ!$A$33:$A$776,$A132,СВЦЭМ!$B$33:$B$776,Q$119)+'СЕТ СН'!$I$9+СВЦЭМ!$D$10+'СЕТ СН'!$I$6-'СЕТ СН'!$I$19</f>
        <v>1240.3618976299999</v>
      </c>
      <c r="R132" s="36">
        <f>SUMIFS(СВЦЭМ!$C$33:$C$776,СВЦЭМ!$A$33:$A$776,$A132,СВЦЭМ!$B$33:$B$776,R$119)+'СЕТ СН'!$I$9+СВЦЭМ!$D$10+'СЕТ СН'!$I$6-'СЕТ СН'!$I$19</f>
        <v>1238.4289973499999</v>
      </c>
      <c r="S132" s="36">
        <f>SUMIFS(СВЦЭМ!$C$33:$C$776,СВЦЭМ!$A$33:$A$776,$A132,СВЦЭМ!$B$33:$B$776,S$119)+'СЕТ СН'!$I$9+СВЦЭМ!$D$10+'СЕТ СН'!$I$6-'СЕТ СН'!$I$19</f>
        <v>1247.4557683799999</v>
      </c>
      <c r="T132" s="36">
        <f>SUMIFS(СВЦЭМ!$C$33:$C$776,СВЦЭМ!$A$33:$A$776,$A132,СВЦЭМ!$B$33:$B$776,T$119)+'СЕТ СН'!$I$9+СВЦЭМ!$D$10+'СЕТ СН'!$I$6-'СЕТ СН'!$I$19</f>
        <v>1251.78454943</v>
      </c>
      <c r="U132" s="36">
        <f>SUMIFS(СВЦЭМ!$C$33:$C$776,СВЦЭМ!$A$33:$A$776,$A132,СВЦЭМ!$B$33:$B$776,U$119)+'СЕТ СН'!$I$9+СВЦЭМ!$D$10+'СЕТ СН'!$I$6-'СЕТ СН'!$I$19</f>
        <v>1263.58541281</v>
      </c>
      <c r="V132" s="36">
        <f>SUMIFS(СВЦЭМ!$C$33:$C$776,СВЦЭМ!$A$33:$A$776,$A132,СВЦЭМ!$B$33:$B$776,V$119)+'СЕТ СН'!$I$9+СВЦЭМ!$D$10+'СЕТ СН'!$I$6-'СЕТ СН'!$I$19</f>
        <v>1284.5816407299999</v>
      </c>
      <c r="W132" s="36">
        <f>SUMIFS(СВЦЭМ!$C$33:$C$776,СВЦЭМ!$A$33:$A$776,$A132,СВЦЭМ!$B$33:$B$776,W$119)+'СЕТ СН'!$I$9+СВЦЭМ!$D$10+'СЕТ СН'!$I$6-'СЕТ СН'!$I$19</f>
        <v>1279.04413411</v>
      </c>
      <c r="X132" s="36">
        <f>SUMIFS(СВЦЭМ!$C$33:$C$776,СВЦЭМ!$A$33:$A$776,$A132,СВЦЭМ!$B$33:$B$776,X$119)+'СЕТ СН'!$I$9+СВЦЭМ!$D$10+'СЕТ СН'!$I$6-'СЕТ СН'!$I$19</f>
        <v>1255.5525827900001</v>
      </c>
      <c r="Y132" s="36">
        <f>SUMIFS(СВЦЭМ!$C$33:$C$776,СВЦЭМ!$A$33:$A$776,$A132,СВЦЭМ!$B$33:$B$776,Y$119)+'СЕТ СН'!$I$9+СВЦЭМ!$D$10+'СЕТ СН'!$I$6-'СЕТ СН'!$I$19</f>
        <v>1337.11974667</v>
      </c>
    </row>
    <row r="133" spans="1:25" ht="15.75" x14ac:dyDescent="0.2">
      <c r="A133" s="35">
        <f t="shared" si="3"/>
        <v>44088</v>
      </c>
      <c r="B133" s="36">
        <f>SUMIFS(СВЦЭМ!$C$33:$C$776,СВЦЭМ!$A$33:$A$776,$A133,СВЦЭМ!$B$33:$B$776,B$119)+'СЕТ СН'!$I$9+СВЦЭМ!$D$10+'СЕТ СН'!$I$6-'СЕТ СН'!$I$19</f>
        <v>1432.85491789</v>
      </c>
      <c r="C133" s="36">
        <f>SUMIFS(СВЦЭМ!$C$33:$C$776,СВЦЭМ!$A$33:$A$776,$A133,СВЦЭМ!$B$33:$B$776,C$119)+'СЕТ СН'!$I$9+СВЦЭМ!$D$10+'СЕТ СН'!$I$6-'СЕТ СН'!$I$19</f>
        <v>1472.55028494</v>
      </c>
      <c r="D133" s="36">
        <f>SUMIFS(СВЦЭМ!$C$33:$C$776,СВЦЭМ!$A$33:$A$776,$A133,СВЦЭМ!$B$33:$B$776,D$119)+'СЕТ СН'!$I$9+СВЦЭМ!$D$10+'СЕТ СН'!$I$6-'СЕТ СН'!$I$19</f>
        <v>1478.9563889599999</v>
      </c>
      <c r="E133" s="36">
        <f>SUMIFS(СВЦЭМ!$C$33:$C$776,СВЦЭМ!$A$33:$A$776,$A133,СВЦЭМ!$B$33:$B$776,E$119)+'СЕТ СН'!$I$9+СВЦЭМ!$D$10+'СЕТ СН'!$I$6-'СЕТ СН'!$I$19</f>
        <v>1476.6899656099999</v>
      </c>
      <c r="F133" s="36">
        <f>SUMIFS(СВЦЭМ!$C$33:$C$776,СВЦЭМ!$A$33:$A$776,$A133,СВЦЭМ!$B$33:$B$776,F$119)+'СЕТ СН'!$I$9+СВЦЭМ!$D$10+'СЕТ СН'!$I$6-'СЕТ СН'!$I$19</f>
        <v>1475.99711718</v>
      </c>
      <c r="G133" s="36">
        <f>SUMIFS(СВЦЭМ!$C$33:$C$776,СВЦЭМ!$A$33:$A$776,$A133,СВЦЭМ!$B$33:$B$776,G$119)+'СЕТ СН'!$I$9+СВЦЭМ!$D$10+'СЕТ СН'!$I$6-'СЕТ СН'!$I$19</f>
        <v>1479.67656919</v>
      </c>
      <c r="H133" s="36">
        <f>SUMIFS(СВЦЭМ!$C$33:$C$776,СВЦЭМ!$A$33:$A$776,$A133,СВЦЭМ!$B$33:$B$776,H$119)+'СЕТ СН'!$I$9+СВЦЭМ!$D$10+'СЕТ СН'!$I$6-'СЕТ СН'!$I$19</f>
        <v>1519.4702839500001</v>
      </c>
      <c r="I133" s="36">
        <f>SUMIFS(СВЦЭМ!$C$33:$C$776,СВЦЭМ!$A$33:$A$776,$A133,СВЦЭМ!$B$33:$B$776,I$119)+'СЕТ СН'!$I$9+СВЦЭМ!$D$10+'СЕТ СН'!$I$6-'СЕТ СН'!$I$19</f>
        <v>1499.98086474</v>
      </c>
      <c r="J133" s="36">
        <f>SUMIFS(СВЦЭМ!$C$33:$C$776,СВЦЭМ!$A$33:$A$776,$A133,СВЦЭМ!$B$33:$B$776,J$119)+'СЕТ СН'!$I$9+СВЦЭМ!$D$10+'СЕТ СН'!$I$6-'СЕТ СН'!$I$19</f>
        <v>1456.96774512</v>
      </c>
      <c r="K133" s="36">
        <f>SUMIFS(СВЦЭМ!$C$33:$C$776,СВЦЭМ!$A$33:$A$776,$A133,СВЦЭМ!$B$33:$B$776,K$119)+'СЕТ СН'!$I$9+СВЦЭМ!$D$10+'СЕТ СН'!$I$6-'СЕТ СН'!$I$19</f>
        <v>1428.7740377600001</v>
      </c>
      <c r="L133" s="36">
        <f>SUMIFS(СВЦЭМ!$C$33:$C$776,СВЦЭМ!$A$33:$A$776,$A133,СВЦЭМ!$B$33:$B$776,L$119)+'СЕТ СН'!$I$9+СВЦЭМ!$D$10+'СЕТ СН'!$I$6-'СЕТ СН'!$I$19</f>
        <v>1416.7681597599999</v>
      </c>
      <c r="M133" s="36">
        <f>SUMIFS(СВЦЭМ!$C$33:$C$776,СВЦЭМ!$A$33:$A$776,$A133,СВЦЭМ!$B$33:$B$776,M$119)+'СЕТ СН'!$I$9+СВЦЭМ!$D$10+'СЕТ СН'!$I$6-'СЕТ СН'!$I$19</f>
        <v>1358.2596630200001</v>
      </c>
      <c r="N133" s="36">
        <f>SUMIFS(СВЦЭМ!$C$33:$C$776,СВЦЭМ!$A$33:$A$776,$A133,СВЦЭМ!$B$33:$B$776,N$119)+'СЕТ СН'!$I$9+СВЦЭМ!$D$10+'СЕТ СН'!$I$6-'СЕТ СН'!$I$19</f>
        <v>1311.78450982</v>
      </c>
      <c r="O133" s="36">
        <f>SUMIFS(СВЦЭМ!$C$33:$C$776,СВЦЭМ!$A$33:$A$776,$A133,СВЦЭМ!$B$33:$B$776,O$119)+'СЕТ СН'!$I$9+СВЦЭМ!$D$10+'СЕТ СН'!$I$6-'СЕТ СН'!$I$19</f>
        <v>1308.10109926</v>
      </c>
      <c r="P133" s="36">
        <f>SUMIFS(СВЦЭМ!$C$33:$C$776,СВЦЭМ!$A$33:$A$776,$A133,СВЦЭМ!$B$33:$B$776,P$119)+'СЕТ СН'!$I$9+СВЦЭМ!$D$10+'СЕТ СН'!$I$6-'СЕТ СН'!$I$19</f>
        <v>1310.541667</v>
      </c>
      <c r="Q133" s="36">
        <f>SUMIFS(СВЦЭМ!$C$33:$C$776,СВЦЭМ!$A$33:$A$776,$A133,СВЦЭМ!$B$33:$B$776,Q$119)+'СЕТ СН'!$I$9+СВЦЭМ!$D$10+'СЕТ СН'!$I$6-'СЕТ СН'!$I$19</f>
        <v>1315.26933534</v>
      </c>
      <c r="R133" s="36">
        <f>SUMIFS(СВЦЭМ!$C$33:$C$776,СВЦЭМ!$A$33:$A$776,$A133,СВЦЭМ!$B$33:$B$776,R$119)+'СЕТ СН'!$I$9+СВЦЭМ!$D$10+'СЕТ СН'!$I$6-'СЕТ СН'!$I$19</f>
        <v>1298.21707339</v>
      </c>
      <c r="S133" s="36">
        <f>SUMIFS(СВЦЭМ!$C$33:$C$776,СВЦЭМ!$A$33:$A$776,$A133,СВЦЭМ!$B$33:$B$776,S$119)+'СЕТ СН'!$I$9+СВЦЭМ!$D$10+'СЕТ СН'!$I$6-'СЕТ СН'!$I$19</f>
        <v>1302.0921523900001</v>
      </c>
      <c r="T133" s="36">
        <f>SUMIFS(СВЦЭМ!$C$33:$C$776,СВЦЭМ!$A$33:$A$776,$A133,СВЦЭМ!$B$33:$B$776,T$119)+'СЕТ СН'!$I$9+СВЦЭМ!$D$10+'СЕТ СН'!$I$6-'СЕТ СН'!$I$19</f>
        <v>1299.3455926400002</v>
      </c>
      <c r="U133" s="36">
        <f>SUMIFS(СВЦЭМ!$C$33:$C$776,СВЦЭМ!$A$33:$A$776,$A133,СВЦЭМ!$B$33:$B$776,U$119)+'СЕТ СН'!$I$9+СВЦЭМ!$D$10+'СЕТ СН'!$I$6-'СЕТ СН'!$I$19</f>
        <v>1280.3184980400001</v>
      </c>
      <c r="V133" s="36">
        <f>SUMIFS(СВЦЭМ!$C$33:$C$776,СВЦЭМ!$A$33:$A$776,$A133,СВЦЭМ!$B$33:$B$776,V$119)+'СЕТ СН'!$I$9+СВЦЭМ!$D$10+'СЕТ СН'!$I$6-'СЕТ СН'!$I$19</f>
        <v>1275.5224938900001</v>
      </c>
      <c r="W133" s="36">
        <f>SUMIFS(СВЦЭМ!$C$33:$C$776,СВЦЭМ!$A$33:$A$776,$A133,СВЦЭМ!$B$33:$B$776,W$119)+'СЕТ СН'!$I$9+СВЦЭМ!$D$10+'СЕТ СН'!$I$6-'СЕТ СН'!$I$19</f>
        <v>1286.9651699999999</v>
      </c>
      <c r="X133" s="36">
        <f>SUMIFS(СВЦЭМ!$C$33:$C$776,СВЦЭМ!$A$33:$A$776,$A133,СВЦЭМ!$B$33:$B$776,X$119)+'СЕТ СН'!$I$9+СВЦЭМ!$D$10+'СЕТ СН'!$I$6-'СЕТ СН'!$I$19</f>
        <v>1311.07609882</v>
      </c>
      <c r="Y133" s="36">
        <f>SUMIFS(СВЦЭМ!$C$33:$C$776,СВЦЭМ!$A$33:$A$776,$A133,СВЦЭМ!$B$33:$B$776,Y$119)+'СЕТ СН'!$I$9+СВЦЭМ!$D$10+'СЕТ СН'!$I$6-'СЕТ СН'!$I$19</f>
        <v>1420.4977902800001</v>
      </c>
    </row>
    <row r="134" spans="1:25" ht="15.75" x14ac:dyDescent="0.2">
      <c r="A134" s="35">
        <f t="shared" si="3"/>
        <v>44089</v>
      </c>
      <c r="B134" s="36">
        <f>SUMIFS(СВЦЭМ!$C$33:$C$776,СВЦЭМ!$A$33:$A$776,$A134,СВЦЭМ!$B$33:$B$776,B$119)+'СЕТ СН'!$I$9+СВЦЭМ!$D$10+'СЕТ СН'!$I$6-'СЕТ СН'!$I$19</f>
        <v>1459.3966226699999</v>
      </c>
      <c r="C134" s="36">
        <f>SUMIFS(СВЦЭМ!$C$33:$C$776,СВЦЭМ!$A$33:$A$776,$A134,СВЦЭМ!$B$33:$B$776,C$119)+'СЕТ СН'!$I$9+СВЦЭМ!$D$10+'СЕТ СН'!$I$6-'СЕТ СН'!$I$19</f>
        <v>1473.34985843</v>
      </c>
      <c r="D134" s="36">
        <f>SUMIFS(СВЦЭМ!$C$33:$C$776,СВЦЭМ!$A$33:$A$776,$A134,СВЦЭМ!$B$33:$B$776,D$119)+'СЕТ СН'!$I$9+СВЦЭМ!$D$10+'СЕТ СН'!$I$6-'СЕТ СН'!$I$19</f>
        <v>1499.8075849100001</v>
      </c>
      <c r="E134" s="36">
        <f>SUMIFS(СВЦЭМ!$C$33:$C$776,СВЦЭМ!$A$33:$A$776,$A134,СВЦЭМ!$B$33:$B$776,E$119)+'СЕТ СН'!$I$9+СВЦЭМ!$D$10+'СЕТ СН'!$I$6-'СЕТ СН'!$I$19</f>
        <v>1501.4800219399999</v>
      </c>
      <c r="F134" s="36">
        <f>SUMIFS(СВЦЭМ!$C$33:$C$776,СВЦЭМ!$A$33:$A$776,$A134,СВЦЭМ!$B$33:$B$776,F$119)+'СЕТ СН'!$I$9+СВЦЭМ!$D$10+'СЕТ СН'!$I$6-'СЕТ СН'!$I$19</f>
        <v>1499.9952787100001</v>
      </c>
      <c r="G134" s="36">
        <f>SUMIFS(СВЦЭМ!$C$33:$C$776,СВЦЭМ!$A$33:$A$776,$A134,СВЦЭМ!$B$33:$B$776,G$119)+'СЕТ СН'!$I$9+СВЦЭМ!$D$10+'СЕТ СН'!$I$6-'СЕТ СН'!$I$19</f>
        <v>1490.16113574</v>
      </c>
      <c r="H134" s="36">
        <f>SUMIFS(СВЦЭМ!$C$33:$C$776,СВЦЭМ!$A$33:$A$776,$A134,СВЦЭМ!$B$33:$B$776,H$119)+'СЕТ СН'!$I$9+СВЦЭМ!$D$10+'СЕТ СН'!$I$6-'СЕТ СН'!$I$19</f>
        <v>1445.6596001100002</v>
      </c>
      <c r="I134" s="36">
        <f>SUMIFS(СВЦЭМ!$C$33:$C$776,СВЦЭМ!$A$33:$A$776,$A134,СВЦЭМ!$B$33:$B$776,I$119)+'СЕТ СН'!$I$9+СВЦЭМ!$D$10+'СЕТ СН'!$I$6-'СЕТ СН'!$I$19</f>
        <v>1433.80142329</v>
      </c>
      <c r="J134" s="36">
        <f>SUMIFS(СВЦЭМ!$C$33:$C$776,СВЦЭМ!$A$33:$A$776,$A134,СВЦЭМ!$B$33:$B$776,J$119)+'СЕТ СН'!$I$9+СВЦЭМ!$D$10+'СЕТ СН'!$I$6-'СЕТ СН'!$I$19</f>
        <v>1383.2088022100002</v>
      </c>
      <c r="K134" s="36">
        <f>SUMIFS(СВЦЭМ!$C$33:$C$776,СВЦЭМ!$A$33:$A$776,$A134,СВЦЭМ!$B$33:$B$776,K$119)+'СЕТ СН'!$I$9+СВЦЭМ!$D$10+'СЕТ СН'!$I$6-'СЕТ СН'!$I$19</f>
        <v>1346.6246181199999</v>
      </c>
      <c r="L134" s="36">
        <f>SUMIFS(СВЦЭМ!$C$33:$C$776,СВЦЭМ!$A$33:$A$776,$A134,СВЦЭМ!$B$33:$B$776,L$119)+'СЕТ СН'!$I$9+СВЦЭМ!$D$10+'СЕТ СН'!$I$6-'СЕТ СН'!$I$19</f>
        <v>1352.8617283399999</v>
      </c>
      <c r="M134" s="36">
        <f>SUMIFS(СВЦЭМ!$C$33:$C$776,СВЦЭМ!$A$33:$A$776,$A134,СВЦЭМ!$B$33:$B$776,M$119)+'СЕТ СН'!$I$9+СВЦЭМ!$D$10+'СЕТ СН'!$I$6-'СЕТ СН'!$I$19</f>
        <v>1328.33785106</v>
      </c>
      <c r="N134" s="36">
        <f>SUMIFS(СВЦЭМ!$C$33:$C$776,СВЦЭМ!$A$33:$A$776,$A134,СВЦЭМ!$B$33:$B$776,N$119)+'СЕТ СН'!$I$9+СВЦЭМ!$D$10+'СЕТ СН'!$I$6-'СЕТ СН'!$I$19</f>
        <v>1289.0918073500002</v>
      </c>
      <c r="O134" s="36">
        <f>SUMIFS(СВЦЭМ!$C$33:$C$776,СВЦЭМ!$A$33:$A$776,$A134,СВЦЭМ!$B$33:$B$776,O$119)+'СЕТ СН'!$I$9+СВЦЭМ!$D$10+'СЕТ СН'!$I$6-'СЕТ СН'!$I$19</f>
        <v>1265.42002512</v>
      </c>
      <c r="P134" s="36">
        <f>SUMIFS(СВЦЭМ!$C$33:$C$776,СВЦЭМ!$A$33:$A$776,$A134,СВЦЭМ!$B$33:$B$776,P$119)+'СЕТ СН'!$I$9+СВЦЭМ!$D$10+'СЕТ СН'!$I$6-'СЕТ СН'!$I$19</f>
        <v>1267.89009104</v>
      </c>
      <c r="Q134" s="36">
        <f>SUMIFS(СВЦЭМ!$C$33:$C$776,СВЦЭМ!$A$33:$A$776,$A134,СВЦЭМ!$B$33:$B$776,Q$119)+'СЕТ СН'!$I$9+СВЦЭМ!$D$10+'СЕТ СН'!$I$6-'СЕТ СН'!$I$19</f>
        <v>1270.3784293799999</v>
      </c>
      <c r="R134" s="36">
        <f>SUMIFS(СВЦЭМ!$C$33:$C$776,СВЦЭМ!$A$33:$A$776,$A134,СВЦЭМ!$B$33:$B$776,R$119)+'СЕТ СН'!$I$9+СВЦЭМ!$D$10+'СЕТ СН'!$I$6-'СЕТ СН'!$I$19</f>
        <v>1263.4134630399999</v>
      </c>
      <c r="S134" s="36">
        <f>SUMIFS(СВЦЭМ!$C$33:$C$776,СВЦЭМ!$A$33:$A$776,$A134,СВЦЭМ!$B$33:$B$776,S$119)+'СЕТ СН'!$I$9+СВЦЭМ!$D$10+'СЕТ СН'!$I$6-'СЕТ СН'!$I$19</f>
        <v>1268.73056389</v>
      </c>
      <c r="T134" s="36">
        <f>SUMIFS(СВЦЭМ!$C$33:$C$776,СВЦЭМ!$A$33:$A$776,$A134,СВЦЭМ!$B$33:$B$776,T$119)+'СЕТ СН'!$I$9+СВЦЭМ!$D$10+'СЕТ СН'!$I$6-'СЕТ СН'!$I$19</f>
        <v>1248.6035169699999</v>
      </c>
      <c r="U134" s="36">
        <f>SUMIFS(СВЦЭМ!$C$33:$C$776,СВЦЭМ!$A$33:$A$776,$A134,СВЦЭМ!$B$33:$B$776,U$119)+'СЕТ СН'!$I$9+СВЦЭМ!$D$10+'СЕТ СН'!$I$6-'СЕТ СН'!$I$19</f>
        <v>1230.00441542</v>
      </c>
      <c r="V134" s="36">
        <f>SUMIFS(СВЦЭМ!$C$33:$C$776,СВЦЭМ!$A$33:$A$776,$A134,СВЦЭМ!$B$33:$B$776,V$119)+'СЕТ СН'!$I$9+СВЦЭМ!$D$10+'СЕТ СН'!$I$6-'СЕТ СН'!$I$19</f>
        <v>1238.79257407</v>
      </c>
      <c r="W134" s="36">
        <f>SUMIFS(СВЦЭМ!$C$33:$C$776,СВЦЭМ!$A$33:$A$776,$A134,СВЦЭМ!$B$33:$B$776,W$119)+'СЕТ СН'!$I$9+СВЦЭМ!$D$10+'СЕТ СН'!$I$6-'СЕТ СН'!$I$19</f>
        <v>1243.2061227899999</v>
      </c>
      <c r="X134" s="36">
        <f>SUMIFS(СВЦЭМ!$C$33:$C$776,СВЦЭМ!$A$33:$A$776,$A134,СВЦЭМ!$B$33:$B$776,X$119)+'СЕТ СН'!$I$9+СВЦЭМ!$D$10+'СЕТ СН'!$I$6-'СЕТ СН'!$I$19</f>
        <v>1275.97757293</v>
      </c>
      <c r="Y134" s="36">
        <f>SUMIFS(СВЦЭМ!$C$33:$C$776,СВЦЭМ!$A$33:$A$776,$A134,СВЦЭМ!$B$33:$B$776,Y$119)+'СЕТ СН'!$I$9+СВЦЭМ!$D$10+'СЕТ СН'!$I$6-'СЕТ СН'!$I$19</f>
        <v>1368.2140419299999</v>
      </c>
    </row>
    <row r="135" spans="1:25" ht="15.75" x14ac:dyDescent="0.2">
      <c r="A135" s="35">
        <f t="shared" si="3"/>
        <v>44090</v>
      </c>
      <c r="B135" s="36">
        <f>SUMIFS(СВЦЭМ!$C$33:$C$776,СВЦЭМ!$A$33:$A$776,$A135,СВЦЭМ!$B$33:$B$776,B$119)+'СЕТ СН'!$I$9+СВЦЭМ!$D$10+'СЕТ СН'!$I$6-'СЕТ СН'!$I$19</f>
        <v>1441.8636154400001</v>
      </c>
      <c r="C135" s="36">
        <f>SUMIFS(СВЦЭМ!$C$33:$C$776,СВЦЭМ!$A$33:$A$776,$A135,СВЦЭМ!$B$33:$B$776,C$119)+'СЕТ СН'!$I$9+СВЦЭМ!$D$10+'СЕТ СН'!$I$6-'СЕТ СН'!$I$19</f>
        <v>1469.1733067</v>
      </c>
      <c r="D135" s="36">
        <f>SUMIFS(СВЦЭМ!$C$33:$C$776,СВЦЭМ!$A$33:$A$776,$A135,СВЦЭМ!$B$33:$B$776,D$119)+'СЕТ СН'!$I$9+СВЦЭМ!$D$10+'СЕТ СН'!$I$6-'СЕТ СН'!$I$19</f>
        <v>1499.37492481</v>
      </c>
      <c r="E135" s="36">
        <f>SUMIFS(СВЦЭМ!$C$33:$C$776,СВЦЭМ!$A$33:$A$776,$A135,СВЦЭМ!$B$33:$B$776,E$119)+'СЕТ СН'!$I$9+СВЦЭМ!$D$10+'СЕТ СН'!$I$6-'СЕТ СН'!$I$19</f>
        <v>1509.4661812300001</v>
      </c>
      <c r="F135" s="36">
        <f>SUMIFS(СВЦЭМ!$C$33:$C$776,СВЦЭМ!$A$33:$A$776,$A135,СВЦЭМ!$B$33:$B$776,F$119)+'СЕТ СН'!$I$9+СВЦЭМ!$D$10+'СЕТ СН'!$I$6-'СЕТ СН'!$I$19</f>
        <v>1528.9360979200001</v>
      </c>
      <c r="G135" s="36">
        <f>SUMIFS(СВЦЭМ!$C$33:$C$776,СВЦЭМ!$A$33:$A$776,$A135,СВЦЭМ!$B$33:$B$776,G$119)+'СЕТ СН'!$I$9+СВЦЭМ!$D$10+'СЕТ СН'!$I$6-'СЕТ СН'!$I$19</f>
        <v>1517.29494568</v>
      </c>
      <c r="H135" s="36">
        <f>SUMIFS(СВЦЭМ!$C$33:$C$776,СВЦЭМ!$A$33:$A$776,$A135,СВЦЭМ!$B$33:$B$776,H$119)+'СЕТ СН'!$I$9+СВЦЭМ!$D$10+'СЕТ СН'!$I$6-'СЕТ СН'!$I$19</f>
        <v>1455.5060366100001</v>
      </c>
      <c r="I135" s="36">
        <f>SUMIFS(СВЦЭМ!$C$33:$C$776,СВЦЭМ!$A$33:$A$776,$A135,СВЦЭМ!$B$33:$B$776,I$119)+'СЕТ СН'!$I$9+СВЦЭМ!$D$10+'СЕТ СН'!$I$6-'СЕТ СН'!$I$19</f>
        <v>1389.76269084</v>
      </c>
      <c r="J135" s="36">
        <f>SUMIFS(СВЦЭМ!$C$33:$C$776,СВЦЭМ!$A$33:$A$776,$A135,СВЦЭМ!$B$33:$B$776,J$119)+'СЕТ СН'!$I$9+СВЦЭМ!$D$10+'СЕТ СН'!$I$6-'СЕТ СН'!$I$19</f>
        <v>1361.43261775</v>
      </c>
      <c r="K135" s="36">
        <f>SUMIFS(СВЦЭМ!$C$33:$C$776,СВЦЭМ!$A$33:$A$776,$A135,СВЦЭМ!$B$33:$B$776,K$119)+'СЕТ СН'!$I$9+СВЦЭМ!$D$10+'СЕТ СН'!$I$6-'СЕТ СН'!$I$19</f>
        <v>1360.7963809799999</v>
      </c>
      <c r="L135" s="36">
        <f>SUMIFS(СВЦЭМ!$C$33:$C$776,СВЦЭМ!$A$33:$A$776,$A135,СВЦЭМ!$B$33:$B$776,L$119)+'СЕТ СН'!$I$9+СВЦЭМ!$D$10+'СЕТ СН'!$I$6-'СЕТ СН'!$I$19</f>
        <v>1344.85929599</v>
      </c>
      <c r="M135" s="36">
        <f>SUMIFS(СВЦЭМ!$C$33:$C$776,СВЦЭМ!$A$33:$A$776,$A135,СВЦЭМ!$B$33:$B$776,M$119)+'СЕТ СН'!$I$9+СВЦЭМ!$D$10+'СЕТ СН'!$I$6-'СЕТ СН'!$I$19</f>
        <v>1308.7270205499999</v>
      </c>
      <c r="N135" s="36">
        <f>SUMIFS(СВЦЭМ!$C$33:$C$776,СВЦЭМ!$A$33:$A$776,$A135,СВЦЭМ!$B$33:$B$776,N$119)+'СЕТ СН'!$I$9+СВЦЭМ!$D$10+'СЕТ СН'!$I$6-'СЕТ СН'!$I$19</f>
        <v>1261.16356834</v>
      </c>
      <c r="O135" s="36">
        <f>SUMIFS(СВЦЭМ!$C$33:$C$776,СВЦЭМ!$A$33:$A$776,$A135,СВЦЭМ!$B$33:$B$776,O$119)+'СЕТ СН'!$I$9+СВЦЭМ!$D$10+'СЕТ СН'!$I$6-'СЕТ СН'!$I$19</f>
        <v>1245.94856353</v>
      </c>
      <c r="P135" s="36">
        <f>SUMIFS(СВЦЭМ!$C$33:$C$776,СВЦЭМ!$A$33:$A$776,$A135,СВЦЭМ!$B$33:$B$776,P$119)+'СЕТ СН'!$I$9+СВЦЭМ!$D$10+'СЕТ СН'!$I$6-'СЕТ СН'!$I$19</f>
        <v>1247.6094821000002</v>
      </c>
      <c r="Q135" s="36">
        <f>SUMIFS(СВЦЭМ!$C$33:$C$776,СВЦЭМ!$A$33:$A$776,$A135,СВЦЭМ!$B$33:$B$776,Q$119)+'СЕТ СН'!$I$9+СВЦЭМ!$D$10+'СЕТ СН'!$I$6-'СЕТ СН'!$I$19</f>
        <v>1240.9687708000001</v>
      </c>
      <c r="R135" s="36">
        <f>SUMIFS(СВЦЭМ!$C$33:$C$776,СВЦЭМ!$A$33:$A$776,$A135,СВЦЭМ!$B$33:$B$776,R$119)+'СЕТ СН'!$I$9+СВЦЭМ!$D$10+'СЕТ СН'!$I$6-'СЕТ СН'!$I$19</f>
        <v>1241.1515091199999</v>
      </c>
      <c r="S135" s="36">
        <f>SUMIFS(СВЦЭМ!$C$33:$C$776,СВЦЭМ!$A$33:$A$776,$A135,СВЦЭМ!$B$33:$B$776,S$119)+'СЕТ СН'!$I$9+СВЦЭМ!$D$10+'СЕТ СН'!$I$6-'СЕТ СН'!$I$19</f>
        <v>1238.63157284</v>
      </c>
      <c r="T135" s="36">
        <f>SUMIFS(СВЦЭМ!$C$33:$C$776,СВЦЭМ!$A$33:$A$776,$A135,СВЦЭМ!$B$33:$B$776,T$119)+'СЕТ СН'!$I$9+СВЦЭМ!$D$10+'СЕТ СН'!$I$6-'СЕТ СН'!$I$19</f>
        <v>1234.58256048</v>
      </c>
      <c r="U135" s="36">
        <f>SUMIFS(СВЦЭМ!$C$33:$C$776,СВЦЭМ!$A$33:$A$776,$A135,СВЦЭМ!$B$33:$B$776,U$119)+'СЕТ СН'!$I$9+СВЦЭМ!$D$10+'СЕТ СН'!$I$6-'СЕТ СН'!$I$19</f>
        <v>1231.0495584599998</v>
      </c>
      <c r="V135" s="36">
        <f>SUMIFS(СВЦЭМ!$C$33:$C$776,СВЦЭМ!$A$33:$A$776,$A135,СВЦЭМ!$B$33:$B$776,V$119)+'СЕТ СН'!$I$9+СВЦЭМ!$D$10+'СЕТ СН'!$I$6-'СЕТ СН'!$I$19</f>
        <v>1239.2613030100001</v>
      </c>
      <c r="W135" s="36">
        <f>SUMIFS(СВЦЭМ!$C$33:$C$776,СВЦЭМ!$A$33:$A$776,$A135,СВЦЭМ!$B$33:$B$776,W$119)+'СЕТ СН'!$I$9+СВЦЭМ!$D$10+'СЕТ СН'!$I$6-'СЕТ СН'!$I$19</f>
        <v>1229.9094249499999</v>
      </c>
      <c r="X135" s="36">
        <f>SUMIFS(СВЦЭМ!$C$33:$C$776,СВЦЭМ!$A$33:$A$776,$A135,СВЦЭМ!$B$33:$B$776,X$119)+'СЕТ СН'!$I$9+СВЦЭМ!$D$10+'СЕТ СН'!$I$6-'СЕТ СН'!$I$19</f>
        <v>1261.79167491</v>
      </c>
      <c r="Y135" s="36">
        <f>SUMIFS(СВЦЭМ!$C$33:$C$776,СВЦЭМ!$A$33:$A$776,$A135,СВЦЭМ!$B$33:$B$776,Y$119)+'СЕТ СН'!$I$9+СВЦЭМ!$D$10+'СЕТ СН'!$I$6-'СЕТ СН'!$I$19</f>
        <v>1349.9863704899999</v>
      </c>
    </row>
    <row r="136" spans="1:25" ht="15.75" x14ac:dyDescent="0.2">
      <c r="A136" s="35">
        <f t="shared" si="3"/>
        <v>44091</v>
      </c>
      <c r="B136" s="36">
        <f>SUMIFS(СВЦЭМ!$C$33:$C$776,СВЦЭМ!$A$33:$A$776,$A136,СВЦЭМ!$B$33:$B$776,B$119)+'СЕТ СН'!$I$9+СВЦЭМ!$D$10+'СЕТ СН'!$I$6-'СЕТ СН'!$I$19</f>
        <v>1459.43448964</v>
      </c>
      <c r="C136" s="36">
        <f>SUMIFS(СВЦЭМ!$C$33:$C$776,СВЦЭМ!$A$33:$A$776,$A136,СВЦЭМ!$B$33:$B$776,C$119)+'СЕТ СН'!$I$9+СВЦЭМ!$D$10+'СЕТ СН'!$I$6-'СЕТ СН'!$I$19</f>
        <v>1495.0355634</v>
      </c>
      <c r="D136" s="36">
        <f>SUMIFS(СВЦЭМ!$C$33:$C$776,СВЦЭМ!$A$33:$A$776,$A136,СВЦЭМ!$B$33:$B$776,D$119)+'СЕТ СН'!$I$9+СВЦЭМ!$D$10+'СЕТ СН'!$I$6-'СЕТ СН'!$I$19</f>
        <v>1520.5776465600002</v>
      </c>
      <c r="E136" s="36">
        <f>SUMIFS(СВЦЭМ!$C$33:$C$776,СВЦЭМ!$A$33:$A$776,$A136,СВЦЭМ!$B$33:$B$776,E$119)+'СЕТ СН'!$I$9+СВЦЭМ!$D$10+'СЕТ СН'!$I$6-'СЕТ СН'!$I$19</f>
        <v>1530.0350270200001</v>
      </c>
      <c r="F136" s="36">
        <f>SUMIFS(СВЦЭМ!$C$33:$C$776,СВЦЭМ!$A$33:$A$776,$A136,СВЦЭМ!$B$33:$B$776,F$119)+'СЕТ СН'!$I$9+СВЦЭМ!$D$10+'СЕТ СН'!$I$6-'СЕТ СН'!$I$19</f>
        <v>1537.6418113099999</v>
      </c>
      <c r="G136" s="36">
        <f>SUMIFS(СВЦЭМ!$C$33:$C$776,СВЦЭМ!$A$33:$A$776,$A136,СВЦЭМ!$B$33:$B$776,G$119)+'СЕТ СН'!$I$9+СВЦЭМ!$D$10+'СЕТ СН'!$I$6-'СЕТ СН'!$I$19</f>
        <v>1520.45707167</v>
      </c>
      <c r="H136" s="36">
        <f>SUMIFS(СВЦЭМ!$C$33:$C$776,СВЦЭМ!$A$33:$A$776,$A136,СВЦЭМ!$B$33:$B$776,H$119)+'СЕТ СН'!$I$9+СВЦЭМ!$D$10+'СЕТ СН'!$I$6-'СЕТ СН'!$I$19</f>
        <v>1462.02050325</v>
      </c>
      <c r="I136" s="36">
        <f>SUMIFS(СВЦЭМ!$C$33:$C$776,СВЦЭМ!$A$33:$A$776,$A136,СВЦЭМ!$B$33:$B$776,I$119)+'СЕТ СН'!$I$9+СВЦЭМ!$D$10+'СЕТ СН'!$I$6-'СЕТ СН'!$I$19</f>
        <v>1396.71845059</v>
      </c>
      <c r="J136" s="36">
        <f>SUMIFS(СВЦЭМ!$C$33:$C$776,СВЦЭМ!$A$33:$A$776,$A136,СВЦЭМ!$B$33:$B$776,J$119)+'СЕТ СН'!$I$9+СВЦЭМ!$D$10+'СЕТ СН'!$I$6-'СЕТ СН'!$I$19</f>
        <v>1355.75831369</v>
      </c>
      <c r="K136" s="36">
        <f>SUMIFS(СВЦЭМ!$C$33:$C$776,СВЦЭМ!$A$33:$A$776,$A136,СВЦЭМ!$B$33:$B$776,K$119)+'СЕТ СН'!$I$9+СВЦЭМ!$D$10+'СЕТ СН'!$I$6-'СЕТ СН'!$I$19</f>
        <v>1329.0041782399999</v>
      </c>
      <c r="L136" s="36">
        <f>SUMIFS(СВЦЭМ!$C$33:$C$776,СВЦЭМ!$A$33:$A$776,$A136,СВЦЭМ!$B$33:$B$776,L$119)+'СЕТ СН'!$I$9+СВЦЭМ!$D$10+'СЕТ СН'!$I$6-'СЕТ СН'!$I$19</f>
        <v>1341.14754739</v>
      </c>
      <c r="M136" s="36">
        <f>SUMIFS(СВЦЭМ!$C$33:$C$776,СВЦЭМ!$A$33:$A$776,$A136,СВЦЭМ!$B$33:$B$776,M$119)+'СЕТ СН'!$I$9+СВЦЭМ!$D$10+'СЕТ СН'!$I$6-'СЕТ СН'!$I$19</f>
        <v>1299.7727052499999</v>
      </c>
      <c r="N136" s="36">
        <f>SUMIFS(СВЦЭМ!$C$33:$C$776,СВЦЭМ!$A$33:$A$776,$A136,СВЦЭМ!$B$33:$B$776,N$119)+'СЕТ СН'!$I$9+СВЦЭМ!$D$10+'СЕТ СН'!$I$6-'СЕТ СН'!$I$19</f>
        <v>1254.1686000499999</v>
      </c>
      <c r="O136" s="36">
        <f>SUMIFS(СВЦЭМ!$C$33:$C$776,СВЦЭМ!$A$33:$A$776,$A136,СВЦЭМ!$B$33:$B$776,O$119)+'СЕТ СН'!$I$9+СВЦЭМ!$D$10+'СЕТ СН'!$I$6-'СЕТ СН'!$I$19</f>
        <v>1233.6959222999999</v>
      </c>
      <c r="P136" s="36">
        <f>SUMIFS(СВЦЭМ!$C$33:$C$776,СВЦЭМ!$A$33:$A$776,$A136,СВЦЭМ!$B$33:$B$776,P$119)+'СЕТ СН'!$I$9+СВЦЭМ!$D$10+'СЕТ СН'!$I$6-'СЕТ СН'!$I$19</f>
        <v>1234.4211415499999</v>
      </c>
      <c r="Q136" s="36">
        <f>SUMIFS(СВЦЭМ!$C$33:$C$776,СВЦЭМ!$A$33:$A$776,$A136,СВЦЭМ!$B$33:$B$776,Q$119)+'СЕТ СН'!$I$9+СВЦЭМ!$D$10+'СЕТ СН'!$I$6-'СЕТ СН'!$I$19</f>
        <v>1234.6096701900001</v>
      </c>
      <c r="R136" s="36">
        <f>SUMIFS(СВЦЭМ!$C$33:$C$776,СВЦЭМ!$A$33:$A$776,$A136,СВЦЭМ!$B$33:$B$776,R$119)+'СЕТ СН'!$I$9+СВЦЭМ!$D$10+'СЕТ СН'!$I$6-'СЕТ СН'!$I$19</f>
        <v>1237.8526888199999</v>
      </c>
      <c r="S136" s="36">
        <f>SUMIFS(СВЦЭМ!$C$33:$C$776,СВЦЭМ!$A$33:$A$776,$A136,СВЦЭМ!$B$33:$B$776,S$119)+'СЕТ СН'!$I$9+СВЦЭМ!$D$10+'СЕТ СН'!$I$6-'СЕТ СН'!$I$19</f>
        <v>1230.9088910800001</v>
      </c>
      <c r="T136" s="36">
        <f>SUMIFS(СВЦЭМ!$C$33:$C$776,СВЦЭМ!$A$33:$A$776,$A136,СВЦЭМ!$B$33:$B$776,T$119)+'СЕТ СН'!$I$9+СВЦЭМ!$D$10+'СЕТ СН'!$I$6-'СЕТ СН'!$I$19</f>
        <v>1220.9272800899998</v>
      </c>
      <c r="U136" s="36">
        <f>SUMIFS(СВЦЭМ!$C$33:$C$776,СВЦЭМ!$A$33:$A$776,$A136,СВЦЭМ!$B$33:$B$776,U$119)+'СЕТ СН'!$I$9+СВЦЭМ!$D$10+'СЕТ СН'!$I$6-'СЕТ СН'!$I$19</f>
        <v>1216.4474746999999</v>
      </c>
      <c r="V136" s="36">
        <f>SUMIFS(СВЦЭМ!$C$33:$C$776,СВЦЭМ!$A$33:$A$776,$A136,СВЦЭМ!$B$33:$B$776,V$119)+'СЕТ СН'!$I$9+СВЦЭМ!$D$10+'СЕТ СН'!$I$6-'СЕТ СН'!$I$19</f>
        <v>1229.00293003</v>
      </c>
      <c r="W136" s="36">
        <f>SUMIFS(СВЦЭМ!$C$33:$C$776,СВЦЭМ!$A$33:$A$776,$A136,СВЦЭМ!$B$33:$B$776,W$119)+'СЕТ СН'!$I$9+СВЦЭМ!$D$10+'СЕТ СН'!$I$6-'СЕТ СН'!$I$19</f>
        <v>1214.84524474</v>
      </c>
      <c r="X136" s="36">
        <f>SUMIFS(СВЦЭМ!$C$33:$C$776,СВЦЭМ!$A$33:$A$776,$A136,СВЦЭМ!$B$33:$B$776,X$119)+'СЕТ СН'!$I$9+СВЦЭМ!$D$10+'СЕТ СН'!$I$6-'СЕТ СН'!$I$19</f>
        <v>1259.2848740499999</v>
      </c>
      <c r="Y136" s="36">
        <f>SUMIFS(СВЦЭМ!$C$33:$C$776,СВЦЭМ!$A$33:$A$776,$A136,СВЦЭМ!$B$33:$B$776,Y$119)+'СЕТ СН'!$I$9+СВЦЭМ!$D$10+'СЕТ СН'!$I$6-'СЕТ СН'!$I$19</f>
        <v>1344.2581681199999</v>
      </c>
    </row>
    <row r="137" spans="1:25" ht="15.75" x14ac:dyDescent="0.2">
      <c r="A137" s="35">
        <f t="shared" si="3"/>
        <v>44092</v>
      </c>
      <c r="B137" s="36">
        <f>SUMIFS(СВЦЭМ!$C$33:$C$776,СВЦЭМ!$A$33:$A$776,$A137,СВЦЭМ!$B$33:$B$776,B$119)+'СЕТ СН'!$I$9+СВЦЭМ!$D$10+'СЕТ СН'!$I$6-'СЕТ СН'!$I$19</f>
        <v>1461.25821466</v>
      </c>
      <c r="C137" s="36">
        <f>SUMIFS(СВЦЭМ!$C$33:$C$776,СВЦЭМ!$A$33:$A$776,$A137,СВЦЭМ!$B$33:$B$776,C$119)+'СЕТ СН'!$I$9+СВЦЭМ!$D$10+'СЕТ СН'!$I$6-'СЕТ СН'!$I$19</f>
        <v>1508.7284168599999</v>
      </c>
      <c r="D137" s="36">
        <f>SUMIFS(СВЦЭМ!$C$33:$C$776,СВЦЭМ!$A$33:$A$776,$A137,СВЦЭМ!$B$33:$B$776,D$119)+'СЕТ СН'!$I$9+СВЦЭМ!$D$10+'СЕТ СН'!$I$6-'СЕТ СН'!$I$19</f>
        <v>1551.1157077299999</v>
      </c>
      <c r="E137" s="36">
        <f>SUMIFS(СВЦЭМ!$C$33:$C$776,СВЦЭМ!$A$33:$A$776,$A137,СВЦЭМ!$B$33:$B$776,E$119)+'СЕТ СН'!$I$9+СВЦЭМ!$D$10+'СЕТ СН'!$I$6-'СЕТ СН'!$I$19</f>
        <v>1589.9343588300001</v>
      </c>
      <c r="F137" s="36">
        <f>SUMIFS(СВЦЭМ!$C$33:$C$776,СВЦЭМ!$A$33:$A$776,$A137,СВЦЭМ!$B$33:$B$776,F$119)+'СЕТ СН'!$I$9+СВЦЭМ!$D$10+'СЕТ СН'!$I$6-'СЕТ СН'!$I$19</f>
        <v>1608.90424237</v>
      </c>
      <c r="G137" s="36">
        <f>SUMIFS(СВЦЭМ!$C$33:$C$776,СВЦЭМ!$A$33:$A$776,$A137,СВЦЭМ!$B$33:$B$776,G$119)+'СЕТ СН'!$I$9+СВЦЭМ!$D$10+'СЕТ СН'!$I$6-'СЕТ СН'!$I$19</f>
        <v>1574.2198924100001</v>
      </c>
      <c r="H137" s="36">
        <f>SUMIFS(СВЦЭМ!$C$33:$C$776,СВЦЭМ!$A$33:$A$776,$A137,СВЦЭМ!$B$33:$B$776,H$119)+'СЕТ СН'!$I$9+СВЦЭМ!$D$10+'СЕТ СН'!$I$6-'СЕТ СН'!$I$19</f>
        <v>1524.2133561199998</v>
      </c>
      <c r="I137" s="36">
        <f>SUMIFS(СВЦЭМ!$C$33:$C$776,СВЦЭМ!$A$33:$A$776,$A137,СВЦЭМ!$B$33:$B$776,I$119)+'СЕТ СН'!$I$9+СВЦЭМ!$D$10+'СЕТ СН'!$I$6-'СЕТ СН'!$I$19</f>
        <v>1477.8383680000002</v>
      </c>
      <c r="J137" s="36">
        <f>SUMIFS(СВЦЭМ!$C$33:$C$776,СВЦЭМ!$A$33:$A$776,$A137,СВЦЭМ!$B$33:$B$776,J$119)+'СЕТ СН'!$I$9+СВЦЭМ!$D$10+'СЕТ СН'!$I$6-'СЕТ СН'!$I$19</f>
        <v>1449.8676168500001</v>
      </c>
      <c r="K137" s="36">
        <f>SUMIFS(СВЦЭМ!$C$33:$C$776,СВЦЭМ!$A$33:$A$776,$A137,СВЦЭМ!$B$33:$B$776,K$119)+'СЕТ СН'!$I$9+СВЦЭМ!$D$10+'СЕТ СН'!$I$6-'СЕТ СН'!$I$19</f>
        <v>1420.60957891</v>
      </c>
      <c r="L137" s="36">
        <f>SUMIFS(СВЦЭМ!$C$33:$C$776,СВЦЭМ!$A$33:$A$776,$A137,СВЦЭМ!$B$33:$B$776,L$119)+'СЕТ СН'!$I$9+СВЦЭМ!$D$10+'СЕТ СН'!$I$6-'СЕТ СН'!$I$19</f>
        <v>1423.7322988400001</v>
      </c>
      <c r="M137" s="36">
        <f>SUMIFS(СВЦЭМ!$C$33:$C$776,СВЦЭМ!$A$33:$A$776,$A137,СВЦЭМ!$B$33:$B$776,M$119)+'СЕТ СН'!$I$9+СВЦЭМ!$D$10+'СЕТ СН'!$I$6-'СЕТ СН'!$I$19</f>
        <v>1374.02439981</v>
      </c>
      <c r="N137" s="36">
        <f>SUMIFS(СВЦЭМ!$C$33:$C$776,СВЦЭМ!$A$33:$A$776,$A137,СВЦЭМ!$B$33:$B$776,N$119)+'СЕТ СН'!$I$9+СВЦЭМ!$D$10+'СЕТ СН'!$I$6-'СЕТ СН'!$I$19</f>
        <v>1319.2432612600001</v>
      </c>
      <c r="O137" s="36">
        <f>SUMIFS(СВЦЭМ!$C$33:$C$776,СВЦЭМ!$A$33:$A$776,$A137,СВЦЭМ!$B$33:$B$776,O$119)+'СЕТ СН'!$I$9+СВЦЭМ!$D$10+'СЕТ СН'!$I$6-'СЕТ СН'!$I$19</f>
        <v>1283.9241556699999</v>
      </c>
      <c r="P137" s="36">
        <f>SUMIFS(СВЦЭМ!$C$33:$C$776,СВЦЭМ!$A$33:$A$776,$A137,СВЦЭМ!$B$33:$B$776,P$119)+'СЕТ СН'!$I$9+СВЦЭМ!$D$10+'СЕТ СН'!$I$6-'СЕТ СН'!$I$19</f>
        <v>1319.4165673900002</v>
      </c>
      <c r="Q137" s="36">
        <f>SUMIFS(СВЦЭМ!$C$33:$C$776,СВЦЭМ!$A$33:$A$776,$A137,СВЦЭМ!$B$33:$B$776,Q$119)+'СЕТ СН'!$I$9+СВЦЭМ!$D$10+'СЕТ СН'!$I$6-'СЕТ СН'!$I$19</f>
        <v>1314.0630600700001</v>
      </c>
      <c r="R137" s="36">
        <f>SUMIFS(СВЦЭМ!$C$33:$C$776,СВЦЭМ!$A$33:$A$776,$A137,СВЦЭМ!$B$33:$B$776,R$119)+'СЕТ СН'!$I$9+СВЦЭМ!$D$10+'СЕТ СН'!$I$6-'СЕТ СН'!$I$19</f>
        <v>1291.6973156399999</v>
      </c>
      <c r="S137" s="36">
        <f>SUMIFS(СВЦЭМ!$C$33:$C$776,СВЦЭМ!$A$33:$A$776,$A137,СВЦЭМ!$B$33:$B$776,S$119)+'СЕТ СН'!$I$9+СВЦЭМ!$D$10+'СЕТ СН'!$I$6-'СЕТ СН'!$I$19</f>
        <v>1285.3153914899999</v>
      </c>
      <c r="T137" s="36">
        <f>SUMIFS(СВЦЭМ!$C$33:$C$776,СВЦЭМ!$A$33:$A$776,$A137,СВЦЭМ!$B$33:$B$776,T$119)+'СЕТ СН'!$I$9+СВЦЭМ!$D$10+'СЕТ СН'!$I$6-'СЕТ СН'!$I$19</f>
        <v>1275.6636293199999</v>
      </c>
      <c r="U137" s="36">
        <f>SUMIFS(СВЦЭМ!$C$33:$C$776,СВЦЭМ!$A$33:$A$776,$A137,СВЦЭМ!$B$33:$B$776,U$119)+'СЕТ СН'!$I$9+СВЦЭМ!$D$10+'СЕТ СН'!$I$6-'СЕТ СН'!$I$19</f>
        <v>1260.10982754</v>
      </c>
      <c r="V137" s="36">
        <f>SUMIFS(СВЦЭМ!$C$33:$C$776,СВЦЭМ!$A$33:$A$776,$A137,СВЦЭМ!$B$33:$B$776,V$119)+'СЕТ СН'!$I$9+СВЦЭМ!$D$10+'СЕТ СН'!$I$6-'СЕТ СН'!$I$19</f>
        <v>1263.4554844300001</v>
      </c>
      <c r="W137" s="36">
        <f>SUMIFS(СВЦЭМ!$C$33:$C$776,СВЦЭМ!$A$33:$A$776,$A137,СВЦЭМ!$B$33:$B$776,W$119)+'СЕТ СН'!$I$9+СВЦЭМ!$D$10+'СЕТ СН'!$I$6-'СЕТ СН'!$I$19</f>
        <v>1262.06728456</v>
      </c>
      <c r="X137" s="36">
        <f>SUMIFS(СВЦЭМ!$C$33:$C$776,СВЦЭМ!$A$33:$A$776,$A137,СВЦЭМ!$B$33:$B$776,X$119)+'СЕТ СН'!$I$9+СВЦЭМ!$D$10+'СЕТ СН'!$I$6-'СЕТ СН'!$I$19</f>
        <v>1306.23312644</v>
      </c>
      <c r="Y137" s="36">
        <f>SUMIFS(СВЦЭМ!$C$33:$C$776,СВЦЭМ!$A$33:$A$776,$A137,СВЦЭМ!$B$33:$B$776,Y$119)+'СЕТ СН'!$I$9+СВЦЭМ!$D$10+'СЕТ СН'!$I$6-'СЕТ СН'!$I$19</f>
        <v>1391.3237445899999</v>
      </c>
    </row>
    <row r="138" spans="1:25" ht="15.75" x14ac:dyDescent="0.2">
      <c r="A138" s="35">
        <f t="shared" si="3"/>
        <v>44093</v>
      </c>
      <c r="B138" s="36">
        <f>SUMIFS(СВЦЭМ!$C$33:$C$776,СВЦЭМ!$A$33:$A$776,$A138,СВЦЭМ!$B$33:$B$776,B$119)+'СЕТ СН'!$I$9+СВЦЭМ!$D$10+'СЕТ СН'!$I$6-'СЕТ СН'!$I$19</f>
        <v>1484.58707028</v>
      </c>
      <c r="C138" s="36">
        <f>SUMIFS(СВЦЭМ!$C$33:$C$776,СВЦЭМ!$A$33:$A$776,$A138,СВЦЭМ!$B$33:$B$776,C$119)+'СЕТ СН'!$I$9+СВЦЭМ!$D$10+'СЕТ СН'!$I$6-'СЕТ СН'!$I$19</f>
        <v>1521.40755487</v>
      </c>
      <c r="D138" s="36">
        <f>SUMIFS(СВЦЭМ!$C$33:$C$776,СВЦЭМ!$A$33:$A$776,$A138,СВЦЭМ!$B$33:$B$776,D$119)+'СЕТ СН'!$I$9+СВЦЭМ!$D$10+'СЕТ СН'!$I$6-'СЕТ СН'!$I$19</f>
        <v>1545.3474401600001</v>
      </c>
      <c r="E138" s="36">
        <f>SUMIFS(СВЦЭМ!$C$33:$C$776,СВЦЭМ!$A$33:$A$776,$A138,СВЦЭМ!$B$33:$B$776,E$119)+'СЕТ СН'!$I$9+СВЦЭМ!$D$10+'СЕТ СН'!$I$6-'СЕТ СН'!$I$19</f>
        <v>1566.62799724</v>
      </c>
      <c r="F138" s="36">
        <f>SUMIFS(СВЦЭМ!$C$33:$C$776,СВЦЭМ!$A$33:$A$776,$A138,СВЦЭМ!$B$33:$B$776,F$119)+'СЕТ СН'!$I$9+СВЦЭМ!$D$10+'СЕТ СН'!$I$6-'СЕТ СН'!$I$19</f>
        <v>1570.60895106</v>
      </c>
      <c r="G138" s="36">
        <f>SUMIFS(СВЦЭМ!$C$33:$C$776,СВЦЭМ!$A$33:$A$776,$A138,СВЦЭМ!$B$33:$B$776,G$119)+'СЕТ СН'!$I$9+СВЦЭМ!$D$10+'СЕТ СН'!$I$6-'СЕТ СН'!$I$19</f>
        <v>1557.4879134</v>
      </c>
      <c r="H138" s="36">
        <f>SUMIFS(СВЦЭМ!$C$33:$C$776,СВЦЭМ!$A$33:$A$776,$A138,СВЦЭМ!$B$33:$B$776,H$119)+'СЕТ СН'!$I$9+СВЦЭМ!$D$10+'СЕТ СН'!$I$6-'СЕТ СН'!$I$19</f>
        <v>1527.4707924499999</v>
      </c>
      <c r="I138" s="36">
        <f>SUMIFS(СВЦЭМ!$C$33:$C$776,СВЦЭМ!$A$33:$A$776,$A138,СВЦЭМ!$B$33:$B$776,I$119)+'СЕТ СН'!$I$9+СВЦЭМ!$D$10+'СЕТ СН'!$I$6-'СЕТ СН'!$I$19</f>
        <v>1495.9125377099999</v>
      </c>
      <c r="J138" s="36">
        <f>SUMIFS(СВЦЭМ!$C$33:$C$776,СВЦЭМ!$A$33:$A$776,$A138,СВЦЭМ!$B$33:$B$776,J$119)+'СЕТ СН'!$I$9+СВЦЭМ!$D$10+'СЕТ СН'!$I$6-'СЕТ СН'!$I$19</f>
        <v>1437.5072836700001</v>
      </c>
      <c r="K138" s="36">
        <f>SUMIFS(СВЦЭМ!$C$33:$C$776,СВЦЭМ!$A$33:$A$776,$A138,СВЦЭМ!$B$33:$B$776,K$119)+'СЕТ СН'!$I$9+СВЦЭМ!$D$10+'СЕТ СН'!$I$6-'СЕТ СН'!$I$19</f>
        <v>1398.9684203299998</v>
      </c>
      <c r="L138" s="36">
        <f>SUMIFS(СВЦЭМ!$C$33:$C$776,СВЦЭМ!$A$33:$A$776,$A138,СВЦЭМ!$B$33:$B$776,L$119)+'СЕТ СН'!$I$9+СВЦЭМ!$D$10+'СЕТ СН'!$I$6-'СЕТ СН'!$I$19</f>
        <v>1378.2861995799999</v>
      </c>
      <c r="M138" s="36">
        <f>SUMIFS(СВЦЭМ!$C$33:$C$776,СВЦЭМ!$A$33:$A$776,$A138,СВЦЭМ!$B$33:$B$776,M$119)+'СЕТ СН'!$I$9+СВЦЭМ!$D$10+'СЕТ СН'!$I$6-'СЕТ СН'!$I$19</f>
        <v>1333.6921647700001</v>
      </c>
      <c r="N138" s="36">
        <f>SUMIFS(СВЦЭМ!$C$33:$C$776,СВЦЭМ!$A$33:$A$776,$A138,СВЦЭМ!$B$33:$B$776,N$119)+'СЕТ СН'!$I$9+СВЦЭМ!$D$10+'СЕТ СН'!$I$6-'СЕТ СН'!$I$19</f>
        <v>1290.65216184</v>
      </c>
      <c r="O138" s="36">
        <f>SUMIFS(СВЦЭМ!$C$33:$C$776,СВЦЭМ!$A$33:$A$776,$A138,СВЦЭМ!$B$33:$B$776,O$119)+'СЕТ СН'!$I$9+СВЦЭМ!$D$10+'СЕТ СН'!$I$6-'СЕТ СН'!$I$19</f>
        <v>1287.1828784700001</v>
      </c>
      <c r="P138" s="36">
        <f>SUMIFS(СВЦЭМ!$C$33:$C$776,СВЦЭМ!$A$33:$A$776,$A138,СВЦЭМ!$B$33:$B$776,P$119)+'СЕТ СН'!$I$9+СВЦЭМ!$D$10+'СЕТ СН'!$I$6-'СЕТ СН'!$I$19</f>
        <v>1297.9092141400001</v>
      </c>
      <c r="Q138" s="36">
        <f>SUMIFS(СВЦЭМ!$C$33:$C$776,СВЦЭМ!$A$33:$A$776,$A138,СВЦЭМ!$B$33:$B$776,Q$119)+'СЕТ СН'!$I$9+СВЦЭМ!$D$10+'СЕТ СН'!$I$6-'СЕТ СН'!$I$19</f>
        <v>1278.63306478</v>
      </c>
      <c r="R138" s="36">
        <f>SUMIFS(СВЦЭМ!$C$33:$C$776,СВЦЭМ!$A$33:$A$776,$A138,СВЦЭМ!$B$33:$B$776,R$119)+'СЕТ СН'!$I$9+СВЦЭМ!$D$10+'СЕТ СН'!$I$6-'СЕТ СН'!$I$19</f>
        <v>1264.2376432999999</v>
      </c>
      <c r="S138" s="36">
        <f>SUMIFS(СВЦЭМ!$C$33:$C$776,СВЦЭМ!$A$33:$A$776,$A138,СВЦЭМ!$B$33:$B$776,S$119)+'СЕТ СН'!$I$9+СВЦЭМ!$D$10+'СЕТ СН'!$I$6-'СЕТ СН'!$I$19</f>
        <v>1271.3272215100001</v>
      </c>
      <c r="T138" s="36">
        <f>SUMIFS(СВЦЭМ!$C$33:$C$776,СВЦЭМ!$A$33:$A$776,$A138,СВЦЭМ!$B$33:$B$776,T$119)+'СЕТ СН'!$I$9+СВЦЭМ!$D$10+'СЕТ СН'!$I$6-'СЕТ СН'!$I$19</f>
        <v>1281.49831449</v>
      </c>
      <c r="U138" s="36">
        <f>SUMIFS(СВЦЭМ!$C$33:$C$776,СВЦЭМ!$A$33:$A$776,$A138,СВЦЭМ!$B$33:$B$776,U$119)+'СЕТ СН'!$I$9+СВЦЭМ!$D$10+'СЕТ СН'!$I$6-'СЕТ СН'!$I$19</f>
        <v>1283.8457091</v>
      </c>
      <c r="V138" s="36">
        <f>SUMIFS(СВЦЭМ!$C$33:$C$776,СВЦЭМ!$A$33:$A$776,$A138,СВЦЭМ!$B$33:$B$776,V$119)+'СЕТ СН'!$I$9+СВЦЭМ!$D$10+'СЕТ СН'!$I$6-'СЕТ СН'!$I$19</f>
        <v>1296.33560969</v>
      </c>
      <c r="W138" s="36">
        <f>SUMIFS(СВЦЭМ!$C$33:$C$776,СВЦЭМ!$A$33:$A$776,$A138,СВЦЭМ!$B$33:$B$776,W$119)+'СЕТ СН'!$I$9+СВЦЭМ!$D$10+'СЕТ СН'!$I$6-'СЕТ СН'!$I$19</f>
        <v>1286.53477499</v>
      </c>
      <c r="X138" s="36">
        <f>SUMIFS(СВЦЭМ!$C$33:$C$776,СВЦЭМ!$A$33:$A$776,$A138,СВЦЭМ!$B$33:$B$776,X$119)+'СЕТ СН'!$I$9+СВЦЭМ!$D$10+'СЕТ СН'!$I$6-'СЕТ СН'!$I$19</f>
        <v>1310.5955298399999</v>
      </c>
      <c r="Y138" s="36">
        <f>SUMIFS(СВЦЭМ!$C$33:$C$776,СВЦЭМ!$A$33:$A$776,$A138,СВЦЭМ!$B$33:$B$776,Y$119)+'СЕТ СН'!$I$9+СВЦЭМ!$D$10+'СЕТ СН'!$I$6-'СЕТ СН'!$I$19</f>
        <v>1363.8677983699999</v>
      </c>
    </row>
    <row r="139" spans="1:25" ht="15.75" x14ac:dyDescent="0.2">
      <c r="A139" s="35">
        <f t="shared" si="3"/>
        <v>44094</v>
      </c>
      <c r="B139" s="36">
        <f>SUMIFS(СВЦЭМ!$C$33:$C$776,СВЦЭМ!$A$33:$A$776,$A139,СВЦЭМ!$B$33:$B$776,B$119)+'СЕТ СН'!$I$9+СВЦЭМ!$D$10+'СЕТ СН'!$I$6-'СЕТ СН'!$I$19</f>
        <v>1413.8868205399999</v>
      </c>
      <c r="C139" s="36">
        <f>SUMIFS(СВЦЭМ!$C$33:$C$776,СВЦЭМ!$A$33:$A$776,$A139,СВЦЭМ!$B$33:$B$776,C$119)+'СЕТ СН'!$I$9+СВЦЭМ!$D$10+'СЕТ СН'!$I$6-'СЕТ СН'!$I$19</f>
        <v>1447.61421898</v>
      </c>
      <c r="D139" s="36">
        <f>SUMIFS(СВЦЭМ!$C$33:$C$776,СВЦЭМ!$A$33:$A$776,$A139,СВЦЭМ!$B$33:$B$776,D$119)+'СЕТ СН'!$I$9+СВЦЭМ!$D$10+'СЕТ СН'!$I$6-'СЕТ СН'!$I$19</f>
        <v>1481.81283704</v>
      </c>
      <c r="E139" s="36">
        <f>SUMIFS(СВЦЭМ!$C$33:$C$776,СВЦЭМ!$A$33:$A$776,$A139,СВЦЭМ!$B$33:$B$776,E$119)+'СЕТ СН'!$I$9+СВЦЭМ!$D$10+'СЕТ СН'!$I$6-'СЕТ СН'!$I$19</f>
        <v>1512.95069023</v>
      </c>
      <c r="F139" s="36">
        <f>SUMIFS(СВЦЭМ!$C$33:$C$776,СВЦЭМ!$A$33:$A$776,$A139,СВЦЭМ!$B$33:$B$776,F$119)+'СЕТ СН'!$I$9+СВЦЭМ!$D$10+'СЕТ СН'!$I$6-'СЕТ СН'!$I$19</f>
        <v>1520.21331218</v>
      </c>
      <c r="G139" s="36">
        <f>SUMIFS(СВЦЭМ!$C$33:$C$776,СВЦЭМ!$A$33:$A$776,$A139,СВЦЭМ!$B$33:$B$776,G$119)+'СЕТ СН'!$I$9+СВЦЭМ!$D$10+'СЕТ СН'!$I$6-'СЕТ СН'!$I$19</f>
        <v>1508.47747592</v>
      </c>
      <c r="H139" s="36">
        <f>SUMIFS(СВЦЭМ!$C$33:$C$776,СВЦЭМ!$A$33:$A$776,$A139,СВЦЭМ!$B$33:$B$776,H$119)+'СЕТ СН'!$I$9+СВЦЭМ!$D$10+'СЕТ СН'!$I$6-'СЕТ СН'!$I$19</f>
        <v>1489.13081031</v>
      </c>
      <c r="I139" s="36">
        <f>SUMIFS(СВЦЭМ!$C$33:$C$776,СВЦЭМ!$A$33:$A$776,$A139,СВЦЭМ!$B$33:$B$776,I$119)+'СЕТ СН'!$I$9+СВЦЭМ!$D$10+'СЕТ СН'!$I$6-'СЕТ СН'!$I$19</f>
        <v>1443.4384224200001</v>
      </c>
      <c r="J139" s="36">
        <f>SUMIFS(СВЦЭМ!$C$33:$C$776,СВЦЭМ!$A$33:$A$776,$A139,СВЦЭМ!$B$33:$B$776,J$119)+'СЕТ СН'!$I$9+СВЦЭМ!$D$10+'СЕТ СН'!$I$6-'СЕТ СН'!$I$19</f>
        <v>1397.7942915399999</v>
      </c>
      <c r="K139" s="36">
        <f>SUMIFS(СВЦЭМ!$C$33:$C$776,СВЦЭМ!$A$33:$A$776,$A139,СВЦЭМ!$B$33:$B$776,K$119)+'СЕТ СН'!$I$9+СВЦЭМ!$D$10+'СЕТ СН'!$I$6-'СЕТ СН'!$I$19</f>
        <v>1383.0631573999999</v>
      </c>
      <c r="L139" s="36">
        <f>SUMIFS(СВЦЭМ!$C$33:$C$776,СВЦЭМ!$A$33:$A$776,$A139,СВЦЭМ!$B$33:$B$776,L$119)+'СЕТ СН'!$I$9+СВЦЭМ!$D$10+'СЕТ СН'!$I$6-'СЕТ СН'!$I$19</f>
        <v>1380.0484475000001</v>
      </c>
      <c r="M139" s="36">
        <f>SUMIFS(СВЦЭМ!$C$33:$C$776,СВЦЭМ!$A$33:$A$776,$A139,СВЦЭМ!$B$33:$B$776,M$119)+'СЕТ СН'!$I$9+СВЦЭМ!$D$10+'СЕТ СН'!$I$6-'СЕТ СН'!$I$19</f>
        <v>1346.61568655</v>
      </c>
      <c r="N139" s="36">
        <f>SUMIFS(СВЦЭМ!$C$33:$C$776,СВЦЭМ!$A$33:$A$776,$A139,СВЦЭМ!$B$33:$B$776,N$119)+'СЕТ СН'!$I$9+СВЦЭМ!$D$10+'СЕТ СН'!$I$6-'СЕТ СН'!$I$19</f>
        <v>1316.8404031300001</v>
      </c>
      <c r="O139" s="36">
        <f>SUMIFS(СВЦЭМ!$C$33:$C$776,СВЦЭМ!$A$33:$A$776,$A139,СВЦЭМ!$B$33:$B$776,O$119)+'СЕТ СН'!$I$9+СВЦЭМ!$D$10+'СЕТ СН'!$I$6-'СЕТ СН'!$I$19</f>
        <v>1321.4234286800001</v>
      </c>
      <c r="P139" s="36">
        <f>SUMIFS(СВЦЭМ!$C$33:$C$776,СВЦЭМ!$A$33:$A$776,$A139,СВЦЭМ!$B$33:$B$776,P$119)+'СЕТ СН'!$I$9+СВЦЭМ!$D$10+'СЕТ СН'!$I$6-'СЕТ СН'!$I$19</f>
        <v>1314.2571391699998</v>
      </c>
      <c r="Q139" s="36">
        <f>SUMIFS(СВЦЭМ!$C$33:$C$776,СВЦЭМ!$A$33:$A$776,$A139,СВЦЭМ!$B$33:$B$776,Q$119)+'СЕТ СН'!$I$9+СВЦЭМ!$D$10+'СЕТ СН'!$I$6-'СЕТ СН'!$I$19</f>
        <v>1316.2981074899999</v>
      </c>
      <c r="R139" s="36">
        <f>SUMIFS(СВЦЭМ!$C$33:$C$776,СВЦЭМ!$A$33:$A$776,$A139,СВЦЭМ!$B$33:$B$776,R$119)+'СЕТ СН'!$I$9+СВЦЭМ!$D$10+'СЕТ СН'!$I$6-'СЕТ СН'!$I$19</f>
        <v>1313.8935199</v>
      </c>
      <c r="S139" s="36">
        <f>SUMIFS(СВЦЭМ!$C$33:$C$776,СВЦЭМ!$A$33:$A$776,$A139,СВЦЭМ!$B$33:$B$776,S$119)+'СЕТ СН'!$I$9+СВЦЭМ!$D$10+'СЕТ СН'!$I$6-'СЕТ СН'!$I$19</f>
        <v>1326.0343135600001</v>
      </c>
      <c r="T139" s="36">
        <f>SUMIFS(СВЦЭМ!$C$33:$C$776,СВЦЭМ!$A$33:$A$776,$A139,СВЦЭМ!$B$33:$B$776,T$119)+'СЕТ СН'!$I$9+СВЦЭМ!$D$10+'СЕТ СН'!$I$6-'СЕТ СН'!$I$19</f>
        <v>1340.38031901</v>
      </c>
      <c r="U139" s="36">
        <f>SUMIFS(СВЦЭМ!$C$33:$C$776,СВЦЭМ!$A$33:$A$776,$A139,СВЦЭМ!$B$33:$B$776,U$119)+'СЕТ СН'!$I$9+СВЦЭМ!$D$10+'СЕТ СН'!$I$6-'СЕТ СН'!$I$19</f>
        <v>1357.06368544</v>
      </c>
      <c r="V139" s="36">
        <f>SUMIFS(СВЦЭМ!$C$33:$C$776,СВЦЭМ!$A$33:$A$776,$A139,СВЦЭМ!$B$33:$B$776,V$119)+'СЕТ СН'!$I$9+СВЦЭМ!$D$10+'СЕТ СН'!$I$6-'СЕТ СН'!$I$19</f>
        <v>1371.5558512600001</v>
      </c>
      <c r="W139" s="36">
        <f>SUMIFS(СВЦЭМ!$C$33:$C$776,СВЦЭМ!$A$33:$A$776,$A139,СВЦЭМ!$B$33:$B$776,W$119)+'СЕТ СН'!$I$9+СВЦЭМ!$D$10+'СЕТ СН'!$I$6-'СЕТ СН'!$I$19</f>
        <v>1358.43944863</v>
      </c>
      <c r="X139" s="36">
        <f>SUMIFS(СВЦЭМ!$C$33:$C$776,СВЦЭМ!$A$33:$A$776,$A139,СВЦЭМ!$B$33:$B$776,X$119)+'СЕТ СН'!$I$9+СВЦЭМ!$D$10+'СЕТ СН'!$I$6-'СЕТ СН'!$I$19</f>
        <v>1333.6911930900001</v>
      </c>
      <c r="Y139" s="36">
        <f>SUMIFS(СВЦЭМ!$C$33:$C$776,СВЦЭМ!$A$33:$A$776,$A139,СВЦЭМ!$B$33:$B$776,Y$119)+'СЕТ СН'!$I$9+СВЦЭМ!$D$10+'СЕТ СН'!$I$6-'СЕТ СН'!$I$19</f>
        <v>1409.76771261</v>
      </c>
    </row>
    <row r="140" spans="1:25" ht="15.75" x14ac:dyDescent="0.2">
      <c r="A140" s="35">
        <f t="shared" si="3"/>
        <v>44095</v>
      </c>
      <c r="B140" s="36">
        <f>SUMIFS(СВЦЭМ!$C$33:$C$776,СВЦЭМ!$A$33:$A$776,$A140,СВЦЭМ!$B$33:$B$776,B$119)+'СЕТ СН'!$I$9+СВЦЭМ!$D$10+'СЕТ СН'!$I$6-'СЕТ СН'!$I$19</f>
        <v>1440.50146961</v>
      </c>
      <c r="C140" s="36">
        <f>SUMIFS(СВЦЭМ!$C$33:$C$776,СВЦЭМ!$A$33:$A$776,$A140,СВЦЭМ!$B$33:$B$776,C$119)+'СЕТ СН'!$I$9+СВЦЭМ!$D$10+'СЕТ СН'!$I$6-'СЕТ СН'!$I$19</f>
        <v>1449.5476123200001</v>
      </c>
      <c r="D140" s="36">
        <f>SUMIFS(СВЦЭМ!$C$33:$C$776,СВЦЭМ!$A$33:$A$776,$A140,СВЦЭМ!$B$33:$B$776,D$119)+'СЕТ СН'!$I$9+СВЦЭМ!$D$10+'СЕТ СН'!$I$6-'СЕТ СН'!$I$19</f>
        <v>1457.1575178600001</v>
      </c>
      <c r="E140" s="36">
        <f>SUMIFS(СВЦЭМ!$C$33:$C$776,СВЦЭМ!$A$33:$A$776,$A140,СВЦЭМ!$B$33:$B$776,E$119)+'СЕТ СН'!$I$9+СВЦЭМ!$D$10+'СЕТ СН'!$I$6-'СЕТ СН'!$I$19</f>
        <v>1477.8333320900001</v>
      </c>
      <c r="F140" s="36">
        <f>SUMIFS(СВЦЭМ!$C$33:$C$776,СВЦЭМ!$A$33:$A$776,$A140,СВЦЭМ!$B$33:$B$776,F$119)+'СЕТ СН'!$I$9+СВЦЭМ!$D$10+'СЕТ СН'!$I$6-'СЕТ СН'!$I$19</f>
        <v>1480.37803562</v>
      </c>
      <c r="G140" s="36">
        <f>SUMIFS(СВЦЭМ!$C$33:$C$776,СВЦЭМ!$A$33:$A$776,$A140,СВЦЭМ!$B$33:$B$776,G$119)+'СЕТ СН'!$I$9+СВЦЭМ!$D$10+'СЕТ СН'!$I$6-'СЕТ СН'!$I$19</f>
        <v>1464.15410507</v>
      </c>
      <c r="H140" s="36">
        <f>SUMIFS(СВЦЭМ!$C$33:$C$776,СВЦЭМ!$A$33:$A$776,$A140,СВЦЭМ!$B$33:$B$776,H$119)+'СЕТ СН'!$I$9+СВЦЭМ!$D$10+'СЕТ СН'!$I$6-'СЕТ СН'!$I$19</f>
        <v>1418.8237711199999</v>
      </c>
      <c r="I140" s="36">
        <f>SUMIFS(СВЦЭМ!$C$33:$C$776,СВЦЭМ!$A$33:$A$776,$A140,СВЦЭМ!$B$33:$B$776,I$119)+'СЕТ СН'!$I$9+СВЦЭМ!$D$10+'СЕТ СН'!$I$6-'СЕТ СН'!$I$19</f>
        <v>1367.2937254799999</v>
      </c>
      <c r="J140" s="36">
        <f>SUMIFS(СВЦЭМ!$C$33:$C$776,СВЦЭМ!$A$33:$A$776,$A140,СВЦЭМ!$B$33:$B$776,J$119)+'СЕТ СН'!$I$9+СВЦЭМ!$D$10+'СЕТ СН'!$I$6-'СЕТ СН'!$I$19</f>
        <v>1329.4398847699999</v>
      </c>
      <c r="K140" s="36">
        <f>SUMIFS(СВЦЭМ!$C$33:$C$776,СВЦЭМ!$A$33:$A$776,$A140,СВЦЭМ!$B$33:$B$776,K$119)+'СЕТ СН'!$I$9+СВЦЭМ!$D$10+'СЕТ СН'!$I$6-'СЕТ СН'!$I$19</f>
        <v>1314.6548288899999</v>
      </c>
      <c r="L140" s="36">
        <f>SUMIFS(СВЦЭМ!$C$33:$C$776,СВЦЭМ!$A$33:$A$776,$A140,СВЦЭМ!$B$33:$B$776,L$119)+'СЕТ СН'!$I$9+СВЦЭМ!$D$10+'СЕТ СН'!$I$6-'СЕТ СН'!$I$19</f>
        <v>1330.9436312799999</v>
      </c>
      <c r="M140" s="36">
        <f>SUMIFS(СВЦЭМ!$C$33:$C$776,СВЦЭМ!$A$33:$A$776,$A140,СВЦЭМ!$B$33:$B$776,M$119)+'СЕТ СН'!$I$9+СВЦЭМ!$D$10+'СЕТ СН'!$I$6-'СЕТ СН'!$I$19</f>
        <v>1300.1964959699999</v>
      </c>
      <c r="N140" s="36">
        <f>SUMIFS(СВЦЭМ!$C$33:$C$776,СВЦЭМ!$A$33:$A$776,$A140,СВЦЭМ!$B$33:$B$776,N$119)+'СЕТ СН'!$I$9+СВЦЭМ!$D$10+'СЕТ СН'!$I$6-'СЕТ СН'!$I$19</f>
        <v>1257.2745363399999</v>
      </c>
      <c r="O140" s="36">
        <f>SUMIFS(СВЦЭМ!$C$33:$C$776,СВЦЭМ!$A$33:$A$776,$A140,СВЦЭМ!$B$33:$B$776,O$119)+'СЕТ СН'!$I$9+СВЦЭМ!$D$10+'СЕТ СН'!$I$6-'СЕТ СН'!$I$19</f>
        <v>1257.9372890899999</v>
      </c>
      <c r="P140" s="36">
        <f>SUMIFS(СВЦЭМ!$C$33:$C$776,СВЦЭМ!$A$33:$A$776,$A140,СВЦЭМ!$B$33:$B$776,P$119)+'СЕТ СН'!$I$9+СВЦЭМ!$D$10+'СЕТ СН'!$I$6-'СЕТ СН'!$I$19</f>
        <v>1252.27407064</v>
      </c>
      <c r="Q140" s="36">
        <f>SUMIFS(СВЦЭМ!$C$33:$C$776,СВЦЭМ!$A$33:$A$776,$A140,СВЦЭМ!$B$33:$B$776,Q$119)+'СЕТ СН'!$I$9+СВЦЭМ!$D$10+'СЕТ СН'!$I$6-'СЕТ СН'!$I$19</f>
        <v>1250.0096519399999</v>
      </c>
      <c r="R140" s="36">
        <f>SUMIFS(СВЦЭМ!$C$33:$C$776,СВЦЭМ!$A$33:$A$776,$A140,СВЦЭМ!$B$33:$B$776,R$119)+'СЕТ СН'!$I$9+СВЦЭМ!$D$10+'СЕТ СН'!$I$6-'СЕТ СН'!$I$19</f>
        <v>1247.7966542499998</v>
      </c>
      <c r="S140" s="36">
        <f>SUMIFS(СВЦЭМ!$C$33:$C$776,СВЦЭМ!$A$33:$A$776,$A140,СВЦЭМ!$B$33:$B$776,S$119)+'СЕТ СН'!$I$9+СВЦЭМ!$D$10+'СЕТ СН'!$I$6-'СЕТ СН'!$I$19</f>
        <v>1257.5714785999999</v>
      </c>
      <c r="T140" s="36">
        <f>SUMIFS(СВЦЭМ!$C$33:$C$776,СВЦЭМ!$A$33:$A$776,$A140,СВЦЭМ!$B$33:$B$776,T$119)+'СЕТ СН'!$I$9+СВЦЭМ!$D$10+'СЕТ СН'!$I$6-'СЕТ СН'!$I$19</f>
        <v>1283.6770193299999</v>
      </c>
      <c r="U140" s="36">
        <f>SUMIFS(СВЦЭМ!$C$33:$C$776,СВЦЭМ!$A$33:$A$776,$A140,СВЦЭМ!$B$33:$B$776,U$119)+'СЕТ СН'!$I$9+СВЦЭМ!$D$10+'СЕТ СН'!$I$6-'СЕТ СН'!$I$19</f>
        <v>1297.33682456</v>
      </c>
      <c r="V140" s="36">
        <f>SUMIFS(СВЦЭМ!$C$33:$C$776,СВЦЭМ!$A$33:$A$776,$A140,СВЦЭМ!$B$33:$B$776,V$119)+'СЕТ СН'!$I$9+СВЦЭМ!$D$10+'СЕТ СН'!$I$6-'СЕТ СН'!$I$19</f>
        <v>1305.5934994700001</v>
      </c>
      <c r="W140" s="36">
        <f>SUMIFS(СВЦЭМ!$C$33:$C$776,СВЦЭМ!$A$33:$A$776,$A140,СВЦЭМ!$B$33:$B$776,W$119)+'СЕТ СН'!$I$9+СВЦЭМ!$D$10+'СЕТ СН'!$I$6-'СЕТ СН'!$I$19</f>
        <v>1284.2639079800001</v>
      </c>
      <c r="X140" s="36">
        <f>SUMIFS(СВЦЭМ!$C$33:$C$776,СВЦЭМ!$A$33:$A$776,$A140,СВЦЭМ!$B$33:$B$776,X$119)+'СЕТ СН'!$I$9+СВЦЭМ!$D$10+'СЕТ СН'!$I$6-'СЕТ СН'!$I$19</f>
        <v>1260.3062562</v>
      </c>
      <c r="Y140" s="36">
        <f>SUMIFS(СВЦЭМ!$C$33:$C$776,СВЦЭМ!$A$33:$A$776,$A140,СВЦЭМ!$B$33:$B$776,Y$119)+'СЕТ СН'!$I$9+СВЦЭМ!$D$10+'СЕТ СН'!$I$6-'СЕТ СН'!$I$19</f>
        <v>1349.9428016299998</v>
      </c>
    </row>
    <row r="141" spans="1:25" ht="15.75" x14ac:dyDescent="0.2">
      <c r="A141" s="35">
        <f t="shared" si="3"/>
        <v>44096</v>
      </c>
      <c r="B141" s="36">
        <f>SUMIFS(СВЦЭМ!$C$33:$C$776,СВЦЭМ!$A$33:$A$776,$A141,СВЦЭМ!$B$33:$B$776,B$119)+'СЕТ СН'!$I$9+СВЦЭМ!$D$10+'СЕТ СН'!$I$6-'СЕТ СН'!$I$19</f>
        <v>1444.5378395500002</v>
      </c>
      <c r="C141" s="36">
        <f>SUMIFS(СВЦЭМ!$C$33:$C$776,СВЦЭМ!$A$33:$A$776,$A141,СВЦЭМ!$B$33:$B$776,C$119)+'СЕТ СН'!$I$9+СВЦЭМ!$D$10+'СЕТ СН'!$I$6-'СЕТ СН'!$I$19</f>
        <v>1484.05393172</v>
      </c>
      <c r="D141" s="36">
        <f>SUMIFS(СВЦЭМ!$C$33:$C$776,СВЦЭМ!$A$33:$A$776,$A141,СВЦЭМ!$B$33:$B$776,D$119)+'СЕТ СН'!$I$9+СВЦЭМ!$D$10+'СЕТ СН'!$I$6-'СЕТ СН'!$I$19</f>
        <v>1504.02792851</v>
      </c>
      <c r="E141" s="36">
        <f>SUMIFS(СВЦЭМ!$C$33:$C$776,СВЦЭМ!$A$33:$A$776,$A141,СВЦЭМ!$B$33:$B$776,E$119)+'СЕТ СН'!$I$9+СВЦЭМ!$D$10+'СЕТ СН'!$I$6-'СЕТ СН'!$I$19</f>
        <v>1524.3560765299999</v>
      </c>
      <c r="F141" s="36">
        <f>SUMIFS(СВЦЭМ!$C$33:$C$776,СВЦЭМ!$A$33:$A$776,$A141,СВЦЭМ!$B$33:$B$776,F$119)+'СЕТ СН'!$I$9+СВЦЭМ!$D$10+'СЕТ СН'!$I$6-'СЕТ СН'!$I$19</f>
        <v>1508.94255245</v>
      </c>
      <c r="G141" s="36">
        <f>SUMIFS(СВЦЭМ!$C$33:$C$776,СВЦЭМ!$A$33:$A$776,$A141,СВЦЭМ!$B$33:$B$776,G$119)+'СЕТ СН'!$I$9+СВЦЭМ!$D$10+'СЕТ СН'!$I$6-'СЕТ СН'!$I$19</f>
        <v>1484.0545025599999</v>
      </c>
      <c r="H141" s="36">
        <f>SUMIFS(СВЦЭМ!$C$33:$C$776,СВЦЭМ!$A$33:$A$776,$A141,СВЦЭМ!$B$33:$B$776,H$119)+'СЕТ СН'!$I$9+СВЦЭМ!$D$10+'СЕТ СН'!$I$6-'СЕТ СН'!$I$19</f>
        <v>1444.4189020700001</v>
      </c>
      <c r="I141" s="36">
        <f>SUMIFS(СВЦЭМ!$C$33:$C$776,СВЦЭМ!$A$33:$A$776,$A141,СВЦЭМ!$B$33:$B$776,I$119)+'СЕТ СН'!$I$9+СВЦЭМ!$D$10+'СЕТ СН'!$I$6-'СЕТ СН'!$I$19</f>
        <v>1415.2557238499999</v>
      </c>
      <c r="J141" s="36">
        <f>SUMIFS(СВЦЭМ!$C$33:$C$776,СВЦЭМ!$A$33:$A$776,$A141,СВЦЭМ!$B$33:$B$776,J$119)+'СЕТ СН'!$I$9+СВЦЭМ!$D$10+'СЕТ СН'!$I$6-'СЕТ СН'!$I$19</f>
        <v>1385.03508459</v>
      </c>
      <c r="K141" s="36">
        <f>SUMIFS(СВЦЭМ!$C$33:$C$776,СВЦЭМ!$A$33:$A$776,$A141,СВЦЭМ!$B$33:$B$776,K$119)+'СЕТ СН'!$I$9+СВЦЭМ!$D$10+'СЕТ СН'!$I$6-'СЕТ СН'!$I$19</f>
        <v>1374.37192983</v>
      </c>
      <c r="L141" s="36">
        <f>SUMIFS(СВЦЭМ!$C$33:$C$776,СВЦЭМ!$A$33:$A$776,$A141,СВЦЭМ!$B$33:$B$776,L$119)+'СЕТ СН'!$I$9+СВЦЭМ!$D$10+'СЕТ СН'!$I$6-'СЕТ СН'!$I$19</f>
        <v>1374.1647851100001</v>
      </c>
      <c r="M141" s="36">
        <f>SUMIFS(СВЦЭМ!$C$33:$C$776,СВЦЭМ!$A$33:$A$776,$A141,СВЦЭМ!$B$33:$B$776,M$119)+'СЕТ СН'!$I$9+СВЦЭМ!$D$10+'СЕТ СН'!$I$6-'СЕТ СН'!$I$19</f>
        <v>1348.4818637600001</v>
      </c>
      <c r="N141" s="36">
        <f>SUMIFS(СВЦЭМ!$C$33:$C$776,СВЦЭМ!$A$33:$A$776,$A141,СВЦЭМ!$B$33:$B$776,N$119)+'СЕТ СН'!$I$9+СВЦЭМ!$D$10+'СЕТ СН'!$I$6-'СЕТ СН'!$I$19</f>
        <v>1297.7502346199999</v>
      </c>
      <c r="O141" s="36">
        <f>SUMIFS(СВЦЭМ!$C$33:$C$776,СВЦЭМ!$A$33:$A$776,$A141,СВЦЭМ!$B$33:$B$776,O$119)+'СЕТ СН'!$I$9+СВЦЭМ!$D$10+'СЕТ СН'!$I$6-'СЕТ СН'!$I$19</f>
        <v>1288.36328071</v>
      </c>
      <c r="P141" s="36">
        <f>SUMIFS(СВЦЭМ!$C$33:$C$776,СВЦЭМ!$A$33:$A$776,$A141,СВЦЭМ!$B$33:$B$776,P$119)+'СЕТ СН'!$I$9+СВЦЭМ!$D$10+'СЕТ СН'!$I$6-'СЕТ СН'!$I$19</f>
        <v>1286.1695927599999</v>
      </c>
      <c r="Q141" s="36">
        <f>SUMIFS(СВЦЭМ!$C$33:$C$776,СВЦЭМ!$A$33:$A$776,$A141,СВЦЭМ!$B$33:$B$776,Q$119)+'СЕТ СН'!$I$9+СВЦЭМ!$D$10+'СЕТ СН'!$I$6-'СЕТ СН'!$I$19</f>
        <v>1287.79444724</v>
      </c>
      <c r="R141" s="36">
        <f>SUMIFS(СВЦЭМ!$C$33:$C$776,СВЦЭМ!$A$33:$A$776,$A141,СВЦЭМ!$B$33:$B$776,R$119)+'СЕТ СН'!$I$9+СВЦЭМ!$D$10+'СЕТ СН'!$I$6-'СЕТ СН'!$I$19</f>
        <v>1286.61420451</v>
      </c>
      <c r="S141" s="36">
        <f>SUMIFS(СВЦЭМ!$C$33:$C$776,СВЦЭМ!$A$33:$A$776,$A141,СВЦЭМ!$B$33:$B$776,S$119)+'СЕТ СН'!$I$9+СВЦЭМ!$D$10+'СЕТ СН'!$I$6-'СЕТ СН'!$I$19</f>
        <v>1293.8094022300002</v>
      </c>
      <c r="T141" s="36">
        <f>SUMIFS(СВЦЭМ!$C$33:$C$776,СВЦЭМ!$A$33:$A$776,$A141,СВЦЭМ!$B$33:$B$776,T$119)+'СЕТ СН'!$I$9+СВЦЭМ!$D$10+'СЕТ СН'!$I$6-'СЕТ СН'!$I$19</f>
        <v>1303.65289478</v>
      </c>
      <c r="U141" s="36">
        <f>SUMIFS(СВЦЭМ!$C$33:$C$776,СВЦЭМ!$A$33:$A$776,$A141,СВЦЭМ!$B$33:$B$776,U$119)+'СЕТ СН'!$I$9+СВЦЭМ!$D$10+'СЕТ СН'!$I$6-'СЕТ СН'!$I$19</f>
        <v>1328.73622477</v>
      </c>
      <c r="V141" s="36">
        <f>SUMIFS(СВЦЭМ!$C$33:$C$776,СВЦЭМ!$A$33:$A$776,$A141,СВЦЭМ!$B$33:$B$776,V$119)+'СЕТ СН'!$I$9+СВЦЭМ!$D$10+'СЕТ СН'!$I$6-'СЕТ СН'!$I$19</f>
        <v>1326.6140423299998</v>
      </c>
      <c r="W141" s="36">
        <f>SUMIFS(СВЦЭМ!$C$33:$C$776,СВЦЭМ!$A$33:$A$776,$A141,СВЦЭМ!$B$33:$B$776,W$119)+'СЕТ СН'!$I$9+СВЦЭМ!$D$10+'СЕТ СН'!$I$6-'СЕТ СН'!$I$19</f>
        <v>1311.7660417900001</v>
      </c>
      <c r="X141" s="36">
        <f>SUMIFS(СВЦЭМ!$C$33:$C$776,СВЦЭМ!$A$33:$A$776,$A141,СВЦЭМ!$B$33:$B$776,X$119)+'СЕТ СН'!$I$9+СВЦЭМ!$D$10+'СЕТ СН'!$I$6-'СЕТ СН'!$I$19</f>
        <v>1308.23879551</v>
      </c>
      <c r="Y141" s="36">
        <f>SUMIFS(СВЦЭМ!$C$33:$C$776,СВЦЭМ!$A$33:$A$776,$A141,СВЦЭМ!$B$33:$B$776,Y$119)+'СЕТ СН'!$I$9+СВЦЭМ!$D$10+'СЕТ СН'!$I$6-'СЕТ СН'!$I$19</f>
        <v>1381.29281528</v>
      </c>
    </row>
    <row r="142" spans="1:25" ht="15.75" x14ac:dyDescent="0.2">
      <c r="A142" s="35">
        <f t="shared" si="3"/>
        <v>44097</v>
      </c>
      <c r="B142" s="36">
        <f>SUMIFS(СВЦЭМ!$C$33:$C$776,СВЦЭМ!$A$33:$A$776,$A142,СВЦЭМ!$B$33:$B$776,B$119)+'СЕТ СН'!$I$9+СВЦЭМ!$D$10+'СЕТ СН'!$I$6-'СЕТ СН'!$I$19</f>
        <v>1433.6134167999999</v>
      </c>
      <c r="C142" s="36">
        <f>SUMIFS(СВЦЭМ!$C$33:$C$776,СВЦЭМ!$A$33:$A$776,$A142,СВЦЭМ!$B$33:$B$776,C$119)+'СЕТ СН'!$I$9+СВЦЭМ!$D$10+'СЕТ СН'!$I$6-'СЕТ СН'!$I$19</f>
        <v>1470.2170313900001</v>
      </c>
      <c r="D142" s="36">
        <f>SUMIFS(СВЦЭМ!$C$33:$C$776,СВЦЭМ!$A$33:$A$776,$A142,СВЦЭМ!$B$33:$B$776,D$119)+'СЕТ СН'!$I$9+СВЦЭМ!$D$10+'СЕТ СН'!$I$6-'СЕТ СН'!$I$19</f>
        <v>1485.27217976</v>
      </c>
      <c r="E142" s="36">
        <f>SUMIFS(СВЦЭМ!$C$33:$C$776,СВЦЭМ!$A$33:$A$776,$A142,СВЦЭМ!$B$33:$B$776,E$119)+'СЕТ СН'!$I$9+СВЦЭМ!$D$10+'СЕТ СН'!$I$6-'СЕТ СН'!$I$19</f>
        <v>1504.1256126799999</v>
      </c>
      <c r="F142" s="36">
        <f>SUMIFS(СВЦЭМ!$C$33:$C$776,СВЦЭМ!$A$33:$A$776,$A142,СВЦЭМ!$B$33:$B$776,F$119)+'СЕТ СН'!$I$9+СВЦЭМ!$D$10+'СЕТ СН'!$I$6-'СЕТ СН'!$I$19</f>
        <v>1509.88091482</v>
      </c>
      <c r="G142" s="36">
        <f>SUMIFS(СВЦЭМ!$C$33:$C$776,СВЦЭМ!$A$33:$A$776,$A142,СВЦЭМ!$B$33:$B$776,G$119)+'СЕТ СН'!$I$9+СВЦЭМ!$D$10+'СЕТ СН'!$I$6-'СЕТ СН'!$I$19</f>
        <v>1492.6401468200002</v>
      </c>
      <c r="H142" s="36">
        <f>SUMIFS(СВЦЭМ!$C$33:$C$776,СВЦЭМ!$A$33:$A$776,$A142,СВЦЭМ!$B$33:$B$776,H$119)+'СЕТ СН'!$I$9+СВЦЭМ!$D$10+'СЕТ СН'!$I$6-'СЕТ СН'!$I$19</f>
        <v>1440.1762033499999</v>
      </c>
      <c r="I142" s="36">
        <f>SUMIFS(СВЦЭМ!$C$33:$C$776,СВЦЭМ!$A$33:$A$776,$A142,СВЦЭМ!$B$33:$B$776,I$119)+'СЕТ СН'!$I$9+СВЦЭМ!$D$10+'СЕТ СН'!$I$6-'СЕТ СН'!$I$19</f>
        <v>1381.3132968899999</v>
      </c>
      <c r="J142" s="36">
        <f>SUMIFS(СВЦЭМ!$C$33:$C$776,СВЦЭМ!$A$33:$A$776,$A142,СВЦЭМ!$B$33:$B$776,J$119)+'СЕТ СН'!$I$9+СВЦЭМ!$D$10+'СЕТ СН'!$I$6-'СЕТ СН'!$I$19</f>
        <v>1351.7911660499999</v>
      </c>
      <c r="K142" s="36">
        <f>SUMIFS(СВЦЭМ!$C$33:$C$776,СВЦЭМ!$A$33:$A$776,$A142,СВЦЭМ!$B$33:$B$776,K$119)+'СЕТ СН'!$I$9+СВЦЭМ!$D$10+'СЕТ СН'!$I$6-'СЕТ СН'!$I$19</f>
        <v>1350.29823083</v>
      </c>
      <c r="L142" s="36">
        <f>SUMIFS(СВЦЭМ!$C$33:$C$776,СВЦЭМ!$A$33:$A$776,$A142,СВЦЭМ!$B$33:$B$776,L$119)+'СЕТ СН'!$I$9+СВЦЭМ!$D$10+'СЕТ СН'!$I$6-'СЕТ СН'!$I$19</f>
        <v>1344.0856023800002</v>
      </c>
      <c r="M142" s="36">
        <f>SUMIFS(СВЦЭМ!$C$33:$C$776,СВЦЭМ!$A$33:$A$776,$A142,СВЦЭМ!$B$33:$B$776,M$119)+'СЕТ СН'!$I$9+СВЦЭМ!$D$10+'СЕТ СН'!$I$6-'СЕТ СН'!$I$19</f>
        <v>1302.30331265</v>
      </c>
      <c r="N142" s="36">
        <f>SUMIFS(СВЦЭМ!$C$33:$C$776,СВЦЭМ!$A$33:$A$776,$A142,СВЦЭМ!$B$33:$B$776,N$119)+'СЕТ СН'!$I$9+СВЦЭМ!$D$10+'СЕТ СН'!$I$6-'СЕТ СН'!$I$19</f>
        <v>1297.2640311999999</v>
      </c>
      <c r="O142" s="36">
        <f>SUMIFS(СВЦЭМ!$C$33:$C$776,СВЦЭМ!$A$33:$A$776,$A142,СВЦЭМ!$B$33:$B$776,O$119)+'СЕТ СН'!$I$9+СВЦЭМ!$D$10+'СЕТ СН'!$I$6-'СЕТ СН'!$I$19</f>
        <v>1295.7889866800001</v>
      </c>
      <c r="P142" s="36">
        <f>SUMIFS(СВЦЭМ!$C$33:$C$776,СВЦЭМ!$A$33:$A$776,$A142,СВЦЭМ!$B$33:$B$776,P$119)+'СЕТ СН'!$I$9+СВЦЭМ!$D$10+'СЕТ СН'!$I$6-'СЕТ СН'!$I$19</f>
        <v>1291.31689646</v>
      </c>
      <c r="Q142" s="36">
        <f>SUMIFS(СВЦЭМ!$C$33:$C$776,СВЦЭМ!$A$33:$A$776,$A142,СВЦЭМ!$B$33:$B$776,Q$119)+'СЕТ СН'!$I$9+СВЦЭМ!$D$10+'СЕТ СН'!$I$6-'СЕТ СН'!$I$19</f>
        <v>1291.1652262</v>
      </c>
      <c r="R142" s="36">
        <f>SUMIFS(СВЦЭМ!$C$33:$C$776,СВЦЭМ!$A$33:$A$776,$A142,СВЦЭМ!$B$33:$B$776,R$119)+'СЕТ СН'!$I$9+СВЦЭМ!$D$10+'СЕТ СН'!$I$6-'СЕТ СН'!$I$19</f>
        <v>1283.97219453</v>
      </c>
      <c r="S142" s="36">
        <f>SUMIFS(СВЦЭМ!$C$33:$C$776,СВЦЭМ!$A$33:$A$776,$A142,СВЦЭМ!$B$33:$B$776,S$119)+'СЕТ СН'!$I$9+СВЦЭМ!$D$10+'СЕТ СН'!$I$6-'СЕТ СН'!$I$19</f>
        <v>1293.8874728599999</v>
      </c>
      <c r="T142" s="36">
        <f>SUMIFS(СВЦЭМ!$C$33:$C$776,СВЦЭМ!$A$33:$A$776,$A142,СВЦЭМ!$B$33:$B$776,T$119)+'СЕТ СН'!$I$9+СВЦЭМ!$D$10+'СЕТ СН'!$I$6-'СЕТ СН'!$I$19</f>
        <v>1296.4400096899999</v>
      </c>
      <c r="U142" s="36">
        <f>SUMIFS(СВЦЭМ!$C$33:$C$776,СВЦЭМ!$A$33:$A$776,$A142,СВЦЭМ!$B$33:$B$776,U$119)+'СЕТ СН'!$I$9+СВЦЭМ!$D$10+'СЕТ СН'!$I$6-'СЕТ СН'!$I$19</f>
        <v>1314.8554461799999</v>
      </c>
      <c r="V142" s="36">
        <f>SUMIFS(СВЦЭМ!$C$33:$C$776,СВЦЭМ!$A$33:$A$776,$A142,СВЦЭМ!$B$33:$B$776,V$119)+'СЕТ СН'!$I$9+СВЦЭМ!$D$10+'СЕТ СН'!$I$6-'СЕТ СН'!$I$19</f>
        <v>1307.8851941299999</v>
      </c>
      <c r="W142" s="36">
        <f>SUMIFS(СВЦЭМ!$C$33:$C$776,СВЦЭМ!$A$33:$A$776,$A142,СВЦЭМ!$B$33:$B$776,W$119)+'СЕТ СН'!$I$9+СВЦЭМ!$D$10+'СЕТ СН'!$I$6-'СЕТ СН'!$I$19</f>
        <v>1297.5374151599999</v>
      </c>
      <c r="X142" s="36">
        <f>SUMIFS(СВЦЭМ!$C$33:$C$776,СВЦЭМ!$A$33:$A$776,$A142,СВЦЭМ!$B$33:$B$776,X$119)+'СЕТ СН'!$I$9+СВЦЭМ!$D$10+'СЕТ СН'!$I$6-'СЕТ СН'!$I$19</f>
        <v>1285.11408138</v>
      </c>
      <c r="Y142" s="36">
        <f>SUMIFS(СВЦЭМ!$C$33:$C$776,СВЦЭМ!$A$33:$A$776,$A142,СВЦЭМ!$B$33:$B$776,Y$119)+'СЕТ СН'!$I$9+СВЦЭМ!$D$10+'СЕТ СН'!$I$6-'СЕТ СН'!$I$19</f>
        <v>1343.08808204</v>
      </c>
    </row>
    <row r="143" spans="1:25" ht="15.75" x14ac:dyDescent="0.2">
      <c r="A143" s="35">
        <f t="shared" si="3"/>
        <v>44098</v>
      </c>
      <c r="B143" s="36">
        <f>SUMIFS(СВЦЭМ!$C$33:$C$776,СВЦЭМ!$A$33:$A$776,$A143,СВЦЭМ!$B$33:$B$776,B$119)+'СЕТ СН'!$I$9+СВЦЭМ!$D$10+'СЕТ СН'!$I$6-'СЕТ СН'!$I$19</f>
        <v>1459.82790888</v>
      </c>
      <c r="C143" s="36">
        <f>SUMIFS(СВЦЭМ!$C$33:$C$776,СВЦЭМ!$A$33:$A$776,$A143,СВЦЭМ!$B$33:$B$776,C$119)+'СЕТ СН'!$I$9+СВЦЭМ!$D$10+'СЕТ СН'!$I$6-'СЕТ СН'!$I$19</f>
        <v>1476.59055053</v>
      </c>
      <c r="D143" s="36">
        <f>SUMIFS(СВЦЭМ!$C$33:$C$776,СВЦЭМ!$A$33:$A$776,$A143,СВЦЭМ!$B$33:$B$776,D$119)+'СЕТ СН'!$I$9+СВЦЭМ!$D$10+'СЕТ СН'!$I$6-'СЕТ СН'!$I$19</f>
        <v>1493.7734295</v>
      </c>
      <c r="E143" s="36">
        <f>SUMIFS(СВЦЭМ!$C$33:$C$776,СВЦЭМ!$A$33:$A$776,$A143,СВЦЭМ!$B$33:$B$776,E$119)+'СЕТ СН'!$I$9+СВЦЭМ!$D$10+'СЕТ СН'!$I$6-'СЕТ СН'!$I$19</f>
        <v>1499.5198728599999</v>
      </c>
      <c r="F143" s="36">
        <f>SUMIFS(СВЦЭМ!$C$33:$C$776,СВЦЭМ!$A$33:$A$776,$A143,СВЦЭМ!$B$33:$B$776,F$119)+'СЕТ СН'!$I$9+СВЦЭМ!$D$10+'СЕТ СН'!$I$6-'СЕТ СН'!$I$19</f>
        <v>1490.4968838899999</v>
      </c>
      <c r="G143" s="36">
        <f>SUMIFS(СВЦЭМ!$C$33:$C$776,СВЦЭМ!$A$33:$A$776,$A143,СВЦЭМ!$B$33:$B$776,G$119)+'СЕТ СН'!$I$9+СВЦЭМ!$D$10+'СЕТ СН'!$I$6-'СЕТ СН'!$I$19</f>
        <v>1486.4419202200002</v>
      </c>
      <c r="H143" s="36">
        <f>SUMIFS(СВЦЭМ!$C$33:$C$776,СВЦЭМ!$A$33:$A$776,$A143,СВЦЭМ!$B$33:$B$776,H$119)+'СЕТ СН'!$I$9+СВЦЭМ!$D$10+'СЕТ СН'!$I$6-'СЕТ СН'!$I$19</f>
        <v>1490.4840533199999</v>
      </c>
      <c r="I143" s="36">
        <f>SUMIFS(СВЦЭМ!$C$33:$C$776,СВЦЭМ!$A$33:$A$776,$A143,СВЦЭМ!$B$33:$B$776,I$119)+'СЕТ СН'!$I$9+СВЦЭМ!$D$10+'СЕТ СН'!$I$6-'СЕТ СН'!$I$19</f>
        <v>1401.28613092</v>
      </c>
      <c r="J143" s="36">
        <f>SUMIFS(СВЦЭМ!$C$33:$C$776,СВЦЭМ!$A$33:$A$776,$A143,СВЦЭМ!$B$33:$B$776,J$119)+'СЕТ СН'!$I$9+СВЦЭМ!$D$10+'СЕТ СН'!$I$6-'СЕТ СН'!$I$19</f>
        <v>1368.1854117400001</v>
      </c>
      <c r="K143" s="36">
        <f>SUMIFS(СВЦЭМ!$C$33:$C$776,СВЦЭМ!$A$33:$A$776,$A143,СВЦЭМ!$B$33:$B$776,K$119)+'СЕТ СН'!$I$9+СВЦЭМ!$D$10+'СЕТ СН'!$I$6-'СЕТ СН'!$I$19</f>
        <v>1371.6725826000002</v>
      </c>
      <c r="L143" s="36">
        <f>SUMIFS(СВЦЭМ!$C$33:$C$776,СВЦЭМ!$A$33:$A$776,$A143,СВЦЭМ!$B$33:$B$776,L$119)+'СЕТ СН'!$I$9+СВЦЭМ!$D$10+'СЕТ СН'!$I$6-'СЕТ СН'!$I$19</f>
        <v>1383.72734586</v>
      </c>
      <c r="M143" s="36">
        <f>SUMIFS(СВЦЭМ!$C$33:$C$776,СВЦЭМ!$A$33:$A$776,$A143,СВЦЭМ!$B$33:$B$776,M$119)+'СЕТ СН'!$I$9+СВЦЭМ!$D$10+'СЕТ СН'!$I$6-'СЕТ СН'!$I$19</f>
        <v>1346.36453566</v>
      </c>
      <c r="N143" s="36">
        <f>SUMIFS(СВЦЭМ!$C$33:$C$776,СВЦЭМ!$A$33:$A$776,$A143,СВЦЭМ!$B$33:$B$776,N$119)+'СЕТ СН'!$I$9+СВЦЭМ!$D$10+'СЕТ СН'!$I$6-'СЕТ СН'!$I$19</f>
        <v>1295.0853583399999</v>
      </c>
      <c r="O143" s="36">
        <f>SUMIFS(СВЦЭМ!$C$33:$C$776,СВЦЭМ!$A$33:$A$776,$A143,СВЦЭМ!$B$33:$B$776,O$119)+'СЕТ СН'!$I$9+СВЦЭМ!$D$10+'СЕТ СН'!$I$6-'СЕТ СН'!$I$19</f>
        <v>1299.0806956000001</v>
      </c>
      <c r="P143" s="36">
        <f>SUMIFS(СВЦЭМ!$C$33:$C$776,СВЦЭМ!$A$33:$A$776,$A143,СВЦЭМ!$B$33:$B$776,P$119)+'СЕТ СН'!$I$9+СВЦЭМ!$D$10+'СЕТ СН'!$I$6-'СЕТ СН'!$I$19</f>
        <v>1298.6103107899999</v>
      </c>
      <c r="Q143" s="36">
        <f>SUMIFS(СВЦЭМ!$C$33:$C$776,СВЦЭМ!$A$33:$A$776,$A143,СВЦЭМ!$B$33:$B$776,Q$119)+'СЕТ СН'!$I$9+СВЦЭМ!$D$10+'СЕТ СН'!$I$6-'СЕТ СН'!$I$19</f>
        <v>1293.1156802200001</v>
      </c>
      <c r="R143" s="36">
        <f>SUMIFS(СВЦЭМ!$C$33:$C$776,СВЦЭМ!$A$33:$A$776,$A143,СВЦЭМ!$B$33:$B$776,R$119)+'СЕТ СН'!$I$9+СВЦЭМ!$D$10+'СЕТ СН'!$I$6-'СЕТ СН'!$I$19</f>
        <v>1288.8412062699999</v>
      </c>
      <c r="S143" s="36">
        <f>SUMIFS(СВЦЭМ!$C$33:$C$776,СВЦЭМ!$A$33:$A$776,$A143,СВЦЭМ!$B$33:$B$776,S$119)+'СЕТ СН'!$I$9+СВЦЭМ!$D$10+'СЕТ СН'!$I$6-'СЕТ СН'!$I$19</f>
        <v>1293.4902284099999</v>
      </c>
      <c r="T143" s="36">
        <f>SUMIFS(СВЦЭМ!$C$33:$C$776,СВЦЭМ!$A$33:$A$776,$A143,СВЦЭМ!$B$33:$B$776,T$119)+'СЕТ СН'!$I$9+СВЦЭМ!$D$10+'СЕТ СН'!$I$6-'СЕТ СН'!$I$19</f>
        <v>1299.3192623999998</v>
      </c>
      <c r="U143" s="36">
        <f>SUMIFS(СВЦЭМ!$C$33:$C$776,СВЦЭМ!$A$33:$A$776,$A143,СВЦЭМ!$B$33:$B$776,U$119)+'СЕТ СН'!$I$9+СВЦЭМ!$D$10+'СЕТ СН'!$I$6-'СЕТ СН'!$I$19</f>
        <v>1329.6995257600001</v>
      </c>
      <c r="V143" s="36">
        <f>SUMIFS(СВЦЭМ!$C$33:$C$776,СВЦЭМ!$A$33:$A$776,$A143,СВЦЭМ!$B$33:$B$776,V$119)+'СЕТ СН'!$I$9+СВЦЭМ!$D$10+'СЕТ СН'!$I$6-'СЕТ СН'!$I$19</f>
        <v>1325.7718667300001</v>
      </c>
      <c r="W143" s="36">
        <f>SUMIFS(СВЦЭМ!$C$33:$C$776,СВЦЭМ!$A$33:$A$776,$A143,СВЦЭМ!$B$33:$B$776,W$119)+'СЕТ СН'!$I$9+СВЦЭМ!$D$10+'СЕТ СН'!$I$6-'СЕТ СН'!$I$19</f>
        <v>1374.6654641499999</v>
      </c>
      <c r="X143" s="36">
        <f>SUMIFS(СВЦЭМ!$C$33:$C$776,СВЦЭМ!$A$33:$A$776,$A143,СВЦЭМ!$B$33:$B$776,X$119)+'СЕТ СН'!$I$9+СВЦЭМ!$D$10+'СЕТ СН'!$I$6-'СЕТ СН'!$I$19</f>
        <v>1390.2445719900002</v>
      </c>
      <c r="Y143" s="36">
        <f>SUMIFS(СВЦЭМ!$C$33:$C$776,СВЦЭМ!$A$33:$A$776,$A143,СВЦЭМ!$B$33:$B$776,Y$119)+'СЕТ СН'!$I$9+СВЦЭМ!$D$10+'СЕТ СН'!$I$6-'СЕТ СН'!$I$19</f>
        <v>1429.3225923099999</v>
      </c>
    </row>
    <row r="144" spans="1:25" ht="15.75" x14ac:dyDescent="0.2">
      <c r="A144" s="35">
        <f t="shared" si="3"/>
        <v>44099</v>
      </c>
      <c r="B144" s="36">
        <f>SUMIFS(СВЦЭМ!$C$33:$C$776,СВЦЭМ!$A$33:$A$776,$A144,СВЦЭМ!$B$33:$B$776,B$119)+'СЕТ СН'!$I$9+СВЦЭМ!$D$10+'СЕТ СН'!$I$6-'СЕТ СН'!$I$19</f>
        <v>1429.5235608399998</v>
      </c>
      <c r="C144" s="36">
        <f>SUMIFS(СВЦЭМ!$C$33:$C$776,СВЦЭМ!$A$33:$A$776,$A144,СВЦЭМ!$B$33:$B$776,C$119)+'СЕТ СН'!$I$9+СВЦЭМ!$D$10+'СЕТ СН'!$I$6-'СЕТ СН'!$I$19</f>
        <v>1444.44278216</v>
      </c>
      <c r="D144" s="36">
        <f>SUMIFS(СВЦЭМ!$C$33:$C$776,СВЦЭМ!$A$33:$A$776,$A144,СВЦЭМ!$B$33:$B$776,D$119)+'СЕТ СН'!$I$9+СВЦЭМ!$D$10+'СЕТ СН'!$I$6-'СЕТ СН'!$I$19</f>
        <v>1458.44653195</v>
      </c>
      <c r="E144" s="36">
        <f>SUMIFS(СВЦЭМ!$C$33:$C$776,СВЦЭМ!$A$33:$A$776,$A144,СВЦЭМ!$B$33:$B$776,E$119)+'СЕТ СН'!$I$9+СВЦЭМ!$D$10+'СЕТ СН'!$I$6-'СЕТ СН'!$I$19</f>
        <v>1461.25156541</v>
      </c>
      <c r="F144" s="36">
        <f>SUMIFS(СВЦЭМ!$C$33:$C$776,СВЦЭМ!$A$33:$A$776,$A144,СВЦЭМ!$B$33:$B$776,F$119)+'СЕТ СН'!$I$9+СВЦЭМ!$D$10+'СЕТ СН'!$I$6-'СЕТ СН'!$I$19</f>
        <v>1455.0777536200001</v>
      </c>
      <c r="G144" s="36">
        <f>SUMIFS(СВЦЭМ!$C$33:$C$776,СВЦЭМ!$A$33:$A$776,$A144,СВЦЭМ!$B$33:$B$776,G$119)+'СЕТ СН'!$I$9+СВЦЭМ!$D$10+'СЕТ СН'!$I$6-'СЕТ СН'!$I$19</f>
        <v>1437.11360952</v>
      </c>
      <c r="H144" s="36">
        <f>SUMIFS(СВЦЭМ!$C$33:$C$776,СВЦЭМ!$A$33:$A$776,$A144,СВЦЭМ!$B$33:$B$776,H$119)+'СЕТ СН'!$I$9+СВЦЭМ!$D$10+'СЕТ СН'!$I$6-'СЕТ СН'!$I$19</f>
        <v>1403.1003926600001</v>
      </c>
      <c r="I144" s="36">
        <f>SUMIFS(СВЦЭМ!$C$33:$C$776,СВЦЭМ!$A$33:$A$776,$A144,СВЦЭМ!$B$33:$B$776,I$119)+'СЕТ СН'!$I$9+СВЦЭМ!$D$10+'СЕТ СН'!$I$6-'СЕТ СН'!$I$19</f>
        <v>1377.98410646</v>
      </c>
      <c r="J144" s="36">
        <f>SUMIFS(СВЦЭМ!$C$33:$C$776,СВЦЭМ!$A$33:$A$776,$A144,СВЦЭМ!$B$33:$B$776,J$119)+'СЕТ СН'!$I$9+СВЦЭМ!$D$10+'СЕТ СН'!$I$6-'СЕТ СН'!$I$19</f>
        <v>1368.0640335200001</v>
      </c>
      <c r="K144" s="36">
        <f>SUMIFS(СВЦЭМ!$C$33:$C$776,СВЦЭМ!$A$33:$A$776,$A144,СВЦЭМ!$B$33:$B$776,K$119)+'СЕТ СН'!$I$9+СВЦЭМ!$D$10+'СЕТ СН'!$I$6-'СЕТ СН'!$I$19</f>
        <v>1365.37220381</v>
      </c>
      <c r="L144" s="36">
        <f>SUMIFS(СВЦЭМ!$C$33:$C$776,СВЦЭМ!$A$33:$A$776,$A144,СВЦЭМ!$B$33:$B$776,L$119)+'СЕТ СН'!$I$9+СВЦЭМ!$D$10+'СЕТ СН'!$I$6-'СЕТ СН'!$I$19</f>
        <v>1375.85755417</v>
      </c>
      <c r="M144" s="36">
        <f>SUMIFS(СВЦЭМ!$C$33:$C$776,СВЦЭМ!$A$33:$A$776,$A144,СВЦЭМ!$B$33:$B$776,M$119)+'СЕТ СН'!$I$9+СВЦЭМ!$D$10+'СЕТ СН'!$I$6-'СЕТ СН'!$I$19</f>
        <v>1333.9487932500001</v>
      </c>
      <c r="N144" s="36">
        <f>SUMIFS(СВЦЭМ!$C$33:$C$776,СВЦЭМ!$A$33:$A$776,$A144,СВЦЭМ!$B$33:$B$776,N$119)+'СЕТ СН'!$I$9+СВЦЭМ!$D$10+'СЕТ СН'!$I$6-'СЕТ СН'!$I$19</f>
        <v>1293.12237521</v>
      </c>
      <c r="O144" s="36">
        <f>SUMIFS(СВЦЭМ!$C$33:$C$776,СВЦЭМ!$A$33:$A$776,$A144,СВЦЭМ!$B$33:$B$776,O$119)+'СЕТ СН'!$I$9+СВЦЭМ!$D$10+'СЕТ СН'!$I$6-'СЕТ СН'!$I$19</f>
        <v>1271.1543010099999</v>
      </c>
      <c r="P144" s="36">
        <f>SUMIFS(СВЦЭМ!$C$33:$C$776,СВЦЭМ!$A$33:$A$776,$A144,СВЦЭМ!$B$33:$B$776,P$119)+'СЕТ СН'!$I$9+СВЦЭМ!$D$10+'СЕТ СН'!$I$6-'СЕТ СН'!$I$19</f>
        <v>1266.6527441399999</v>
      </c>
      <c r="Q144" s="36">
        <f>SUMIFS(СВЦЭМ!$C$33:$C$776,СВЦЭМ!$A$33:$A$776,$A144,СВЦЭМ!$B$33:$B$776,Q$119)+'СЕТ СН'!$I$9+СВЦЭМ!$D$10+'СЕТ СН'!$I$6-'СЕТ СН'!$I$19</f>
        <v>1263.5321738799998</v>
      </c>
      <c r="R144" s="36">
        <f>SUMIFS(СВЦЭМ!$C$33:$C$776,СВЦЭМ!$A$33:$A$776,$A144,СВЦЭМ!$B$33:$B$776,R$119)+'СЕТ СН'!$I$9+СВЦЭМ!$D$10+'СЕТ СН'!$I$6-'СЕТ СН'!$I$19</f>
        <v>1264.2096002399999</v>
      </c>
      <c r="S144" s="36">
        <f>SUMIFS(СВЦЭМ!$C$33:$C$776,СВЦЭМ!$A$33:$A$776,$A144,СВЦЭМ!$B$33:$B$776,S$119)+'СЕТ СН'!$I$9+СВЦЭМ!$D$10+'СЕТ СН'!$I$6-'СЕТ СН'!$I$19</f>
        <v>1266.74274829</v>
      </c>
      <c r="T144" s="36">
        <f>SUMIFS(СВЦЭМ!$C$33:$C$776,СВЦЭМ!$A$33:$A$776,$A144,СВЦЭМ!$B$33:$B$776,T$119)+'СЕТ СН'!$I$9+СВЦЭМ!$D$10+'СЕТ СН'!$I$6-'СЕТ СН'!$I$19</f>
        <v>1257.0631349400001</v>
      </c>
      <c r="U144" s="36">
        <f>SUMIFS(СВЦЭМ!$C$33:$C$776,СВЦЭМ!$A$33:$A$776,$A144,СВЦЭМ!$B$33:$B$776,U$119)+'СЕТ СН'!$I$9+СВЦЭМ!$D$10+'СЕТ СН'!$I$6-'СЕТ СН'!$I$19</f>
        <v>1270.14483853</v>
      </c>
      <c r="V144" s="36">
        <f>SUMIFS(СВЦЭМ!$C$33:$C$776,СВЦЭМ!$A$33:$A$776,$A144,СВЦЭМ!$B$33:$B$776,V$119)+'СЕТ СН'!$I$9+СВЦЭМ!$D$10+'СЕТ СН'!$I$6-'СЕТ СН'!$I$19</f>
        <v>1283.1119541200001</v>
      </c>
      <c r="W144" s="36">
        <f>SUMIFS(СВЦЭМ!$C$33:$C$776,СВЦЭМ!$A$33:$A$776,$A144,СВЦЭМ!$B$33:$B$776,W$119)+'СЕТ СН'!$I$9+СВЦЭМ!$D$10+'СЕТ СН'!$I$6-'СЕТ СН'!$I$19</f>
        <v>1269.73878799</v>
      </c>
      <c r="X144" s="36">
        <f>SUMIFS(СВЦЭМ!$C$33:$C$776,СВЦЭМ!$A$33:$A$776,$A144,СВЦЭМ!$B$33:$B$776,X$119)+'СЕТ СН'!$I$9+СВЦЭМ!$D$10+'СЕТ СН'!$I$6-'СЕТ СН'!$I$19</f>
        <v>1299.0604604300001</v>
      </c>
      <c r="Y144" s="36">
        <f>SUMIFS(СВЦЭМ!$C$33:$C$776,СВЦЭМ!$A$33:$A$776,$A144,СВЦЭМ!$B$33:$B$776,Y$119)+'СЕТ СН'!$I$9+СВЦЭМ!$D$10+'СЕТ СН'!$I$6-'СЕТ СН'!$I$19</f>
        <v>1380.9792169100001</v>
      </c>
    </row>
    <row r="145" spans="1:26" ht="15.75" x14ac:dyDescent="0.2">
      <c r="A145" s="35">
        <f t="shared" si="3"/>
        <v>44100</v>
      </c>
      <c r="B145" s="36">
        <f>SUMIFS(СВЦЭМ!$C$33:$C$776,СВЦЭМ!$A$33:$A$776,$A145,СВЦЭМ!$B$33:$B$776,B$119)+'СЕТ СН'!$I$9+СВЦЭМ!$D$10+'СЕТ СН'!$I$6-'СЕТ СН'!$I$19</f>
        <v>1451.28740494</v>
      </c>
      <c r="C145" s="36">
        <f>SUMIFS(СВЦЭМ!$C$33:$C$776,СВЦЭМ!$A$33:$A$776,$A145,СВЦЭМ!$B$33:$B$776,C$119)+'СЕТ СН'!$I$9+СВЦЭМ!$D$10+'СЕТ СН'!$I$6-'СЕТ СН'!$I$19</f>
        <v>1480.6705272700001</v>
      </c>
      <c r="D145" s="36">
        <f>SUMIFS(СВЦЭМ!$C$33:$C$776,СВЦЭМ!$A$33:$A$776,$A145,СВЦЭМ!$B$33:$B$776,D$119)+'СЕТ СН'!$I$9+СВЦЭМ!$D$10+'СЕТ СН'!$I$6-'СЕТ СН'!$I$19</f>
        <v>1496.1255755</v>
      </c>
      <c r="E145" s="36">
        <f>SUMIFS(СВЦЭМ!$C$33:$C$776,СВЦЭМ!$A$33:$A$776,$A145,СВЦЭМ!$B$33:$B$776,E$119)+'СЕТ СН'!$I$9+СВЦЭМ!$D$10+'СЕТ СН'!$I$6-'СЕТ СН'!$I$19</f>
        <v>1509.8682549999999</v>
      </c>
      <c r="F145" s="36">
        <f>SUMIFS(СВЦЭМ!$C$33:$C$776,СВЦЭМ!$A$33:$A$776,$A145,СВЦЭМ!$B$33:$B$776,F$119)+'СЕТ СН'!$I$9+СВЦЭМ!$D$10+'СЕТ СН'!$I$6-'СЕТ СН'!$I$19</f>
        <v>1514.79142686</v>
      </c>
      <c r="G145" s="36">
        <f>SUMIFS(СВЦЭМ!$C$33:$C$776,СВЦЭМ!$A$33:$A$776,$A145,СВЦЭМ!$B$33:$B$776,G$119)+'СЕТ СН'!$I$9+СВЦЭМ!$D$10+'СЕТ СН'!$I$6-'СЕТ СН'!$I$19</f>
        <v>1504.16573303</v>
      </c>
      <c r="H145" s="36">
        <f>SUMIFS(СВЦЭМ!$C$33:$C$776,СВЦЭМ!$A$33:$A$776,$A145,СВЦЭМ!$B$33:$B$776,H$119)+'СЕТ СН'!$I$9+СВЦЭМ!$D$10+'СЕТ СН'!$I$6-'СЕТ СН'!$I$19</f>
        <v>1480.36424371</v>
      </c>
      <c r="I145" s="36">
        <f>SUMIFS(СВЦЭМ!$C$33:$C$776,СВЦЭМ!$A$33:$A$776,$A145,СВЦЭМ!$B$33:$B$776,I$119)+'СЕТ СН'!$I$9+СВЦЭМ!$D$10+'СЕТ СН'!$I$6-'СЕТ СН'!$I$19</f>
        <v>1439.97475528</v>
      </c>
      <c r="J145" s="36">
        <f>SUMIFS(СВЦЭМ!$C$33:$C$776,СВЦЭМ!$A$33:$A$776,$A145,СВЦЭМ!$B$33:$B$776,J$119)+'СЕТ СН'!$I$9+СВЦЭМ!$D$10+'СЕТ СН'!$I$6-'СЕТ СН'!$I$19</f>
        <v>1402.3344838100002</v>
      </c>
      <c r="K145" s="36">
        <f>SUMIFS(СВЦЭМ!$C$33:$C$776,СВЦЭМ!$A$33:$A$776,$A145,СВЦЭМ!$B$33:$B$776,K$119)+'СЕТ СН'!$I$9+СВЦЭМ!$D$10+'СЕТ СН'!$I$6-'СЕТ СН'!$I$19</f>
        <v>1379.4330871500001</v>
      </c>
      <c r="L145" s="36">
        <f>SUMIFS(СВЦЭМ!$C$33:$C$776,СВЦЭМ!$A$33:$A$776,$A145,СВЦЭМ!$B$33:$B$776,L$119)+'СЕТ СН'!$I$9+СВЦЭМ!$D$10+'СЕТ СН'!$I$6-'СЕТ СН'!$I$19</f>
        <v>1369.5740096899999</v>
      </c>
      <c r="M145" s="36">
        <f>SUMIFS(СВЦЭМ!$C$33:$C$776,СВЦЭМ!$A$33:$A$776,$A145,СВЦЭМ!$B$33:$B$776,M$119)+'СЕТ СН'!$I$9+СВЦЭМ!$D$10+'СЕТ СН'!$I$6-'СЕТ СН'!$I$19</f>
        <v>1326.76190486</v>
      </c>
      <c r="N145" s="36">
        <f>SUMIFS(СВЦЭМ!$C$33:$C$776,СВЦЭМ!$A$33:$A$776,$A145,СВЦЭМ!$B$33:$B$776,N$119)+'СЕТ СН'!$I$9+СВЦЭМ!$D$10+'СЕТ СН'!$I$6-'СЕТ СН'!$I$19</f>
        <v>1292.6810435900002</v>
      </c>
      <c r="O145" s="36">
        <f>SUMIFS(СВЦЭМ!$C$33:$C$776,СВЦЭМ!$A$33:$A$776,$A145,СВЦЭМ!$B$33:$B$776,O$119)+'СЕТ СН'!$I$9+СВЦЭМ!$D$10+'СЕТ СН'!$I$6-'СЕТ СН'!$I$19</f>
        <v>1276.0806219800002</v>
      </c>
      <c r="P145" s="36">
        <f>SUMIFS(СВЦЭМ!$C$33:$C$776,СВЦЭМ!$A$33:$A$776,$A145,СВЦЭМ!$B$33:$B$776,P$119)+'СЕТ СН'!$I$9+СВЦЭМ!$D$10+'СЕТ СН'!$I$6-'СЕТ СН'!$I$19</f>
        <v>1274.96986266</v>
      </c>
      <c r="Q145" s="36">
        <f>SUMIFS(СВЦЭМ!$C$33:$C$776,СВЦЭМ!$A$33:$A$776,$A145,СВЦЭМ!$B$33:$B$776,Q$119)+'СЕТ СН'!$I$9+СВЦЭМ!$D$10+'СЕТ СН'!$I$6-'СЕТ СН'!$I$19</f>
        <v>1274.5859721699999</v>
      </c>
      <c r="R145" s="36">
        <f>SUMIFS(СВЦЭМ!$C$33:$C$776,СВЦЭМ!$A$33:$A$776,$A145,СВЦЭМ!$B$33:$B$776,R$119)+'СЕТ СН'!$I$9+СВЦЭМ!$D$10+'СЕТ СН'!$I$6-'СЕТ СН'!$I$19</f>
        <v>1268.91478087</v>
      </c>
      <c r="S145" s="36">
        <f>SUMIFS(СВЦЭМ!$C$33:$C$776,СВЦЭМ!$A$33:$A$776,$A145,СВЦЭМ!$B$33:$B$776,S$119)+'СЕТ СН'!$I$9+СВЦЭМ!$D$10+'СЕТ СН'!$I$6-'СЕТ СН'!$I$19</f>
        <v>1268.87289569</v>
      </c>
      <c r="T145" s="36">
        <f>SUMIFS(СВЦЭМ!$C$33:$C$776,СВЦЭМ!$A$33:$A$776,$A145,СВЦЭМ!$B$33:$B$776,T$119)+'СЕТ СН'!$I$9+СВЦЭМ!$D$10+'СЕТ СН'!$I$6-'СЕТ СН'!$I$19</f>
        <v>1264.2053287799999</v>
      </c>
      <c r="U145" s="36">
        <f>SUMIFS(СВЦЭМ!$C$33:$C$776,СВЦЭМ!$A$33:$A$776,$A145,СВЦЭМ!$B$33:$B$776,U$119)+'СЕТ СН'!$I$9+СВЦЭМ!$D$10+'СЕТ СН'!$I$6-'СЕТ СН'!$I$19</f>
        <v>1281.07310441</v>
      </c>
      <c r="V145" s="36">
        <f>SUMIFS(СВЦЭМ!$C$33:$C$776,СВЦЭМ!$A$33:$A$776,$A145,СВЦЭМ!$B$33:$B$776,V$119)+'СЕТ СН'!$I$9+СВЦЭМ!$D$10+'СЕТ СН'!$I$6-'СЕТ СН'!$I$19</f>
        <v>1283.2301598899999</v>
      </c>
      <c r="W145" s="36">
        <f>SUMIFS(СВЦЭМ!$C$33:$C$776,СВЦЭМ!$A$33:$A$776,$A145,СВЦЭМ!$B$33:$B$776,W$119)+'СЕТ СН'!$I$9+СВЦЭМ!$D$10+'СЕТ СН'!$I$6-'СЕТ СН'!$I$19</f>
        <v>1262.2240676400002</v>
      </c>
      <c r="X145" s="36">
        <f>SUMIFS(СВЦЭМ!$C$33:$C$776,СВЦЭМ!$A$33:$A$776,$A145,СВЦЭМ!$B$33:$B$776,X$119)+'СЕТ СН'!$I$9+СВЦЭМ!$D$10+'СЕТ СН'!$I$6-'СЕТ СН'!$I$19</f>
        <v>1291.0902203099999</v>
      </c>
      <c r="Y145" s="36">
        <f>SUMIFS(СВЦЭМ!$C$33:$C$776,СВЦЭМ!$A$33:$A$776,$A145,СВЦЭМ!$B$33:$B$776,Y$119)+'СЕТ СН'!$I$9+СВЦЭМ!$D$10+'СЕТ СН'!$I$6-'СЕТ СН'!$I$19</f>
        <v>1376.5311333</v>
      </c>
    </row>
    <row r="146" spans="1:26" ht="15.75" x14ac:dyDescent="0.2">
      <c r="A146" s="35">
        <f t="shared" si="3"/>
        <v>44101</v>
      </c>
      <c r="B146" s="36">
        <f>SUMIFS(СВЦЭМ!$C$33:$C$776,СВЦЭМ!$A$33:$A$776,$A146,СВЦЭМ!$B$33:$B$776,B$119)+'СЕТ СН'!$I$9+СВЦЭМ!$D$10+'СЕТ СН'!$I$6-'СЕТ СН'!$I$19</f>
        <v>1433.7724856</v>
      </c>
      <c r="C146" s="36">
        <f>SUMIFS(СВЦЭМ!$C$33:$C$776,СВЦЭМ!$A$33:$A$776,$A146,СВЦЭМ!$B$33:$B$776,C$119)+'СЕТ СН'!$I$9+СВЦЭМ!$D$10+'СЕТ СН'!$I$6-'СЕТ СН'!$I$19</f>
        <v>1456.7810888600002</v>
      </c>
      <c r="D146" s="36">
        <f>SUMIFS(СВЦЭМ!$C$33:$C$776,СВЦЭМ!$A$33:$A$776,$A146,СВЦЭМ!$B$33:$B$776,D$119)+'СЕТ СН'!$I$9+СВЦЭМ!$D$10+'СЕТ СН'!$I$6-'СЕТ СН'!$I$19</f>
        <v>1479.46934534</v>
      </c>
      <c r="E146" s="36">
        <f>SUMIFS(СВЦЭМ!$C$33:$C$776,СВЦЭМ!$A$33:$A$776,$A146,СВЦЭМ!$B$33:$B$776,E$119)+'СЕТ СН'!$I$9+СВЦЭМ!$D$10+'СЕТ СН'!$I$6-'СЕТ СН'!$I$19</f>
        <v>1490.0453151699999</v>
      </c>
      <c r="F146" s="36">
        <f>SUMIFS(СВЦЭМ!$C$33:$C$776,СВЦЭМ!$A$33:$A$776,$A146,СВЦЭМ!$B$33:$B$776,F$119)+'СЕТ СН'!$I$9+СВЦЭМ!$D$10+'СЕТ СН'!$I$6-'СЕТ СН'!$I$19</f>
        <v>1492.9825716599998</v>
      </c>
      <c r="G146" s="36">
        <f>SUMIFS(СВЦЭМ!$C$33:$C$776,СВЦЭМ!$A$33:$A$776,$A146,СВЦЭМ!$B$33:$B$776,G$119)+'СЕТ СН'!$I$9+СВЦЭМ!$D$10+'СЕТ СН'!$I$6-'СЕТ СН'!$I$19</f>
        <v>1488.0673600499999</v>
      </c>
      <c r="H146" s="36">
        <f>SUMIFS(СВЦЭМ!$C$33:$C$776,СВЦЭМ!$A$33:$A$776,$A146,СВЦЭМ!$B$33:$B$776,H$119)+'СЕТ СН'!$I$9+СВЦЭМ!$D$10+'СЕТ СН'!$I$6-'СЕТ СН'!$I$19</f>
        <v>1469.5821873800001</v>
      </c>
      <c r="I146" s="36">
        <f>SUMIFS(СВЦЭМ!$C$33:$C$776,СВЦЭМ!$A$33:$A$776,$A146,СВЦЭМ!$B$33:$B$776,I$119)+'СЕТ СН'!$I$9+СВЦЭМ!$D$10+'СЕТ СН'!$I$6-'СЕТ СН'!$I$19</f>
        <v>1441.6380281900001</v>
      </c>
      <c r="J146" s="36">
        <f>SUMIFS(СВЦЭМ!$C$33:$C$776,СВЦЭМ!$A$33:$A$776,$A146,СВЦЭМ!$B$33:$B$776,J$119)+'СЕТ СН'!$I$9+СВЦЭМ!$D$10+'СЕТ СН'!$I$6-'СЕТ СН'!$I$19</f>
        <v>1401.995987</v>
      </c>
      <c r="K146" s="36">
        <f>SUMIFS(СВЦЭМ!$C$33:$C$776,СВЦЭМ!$A$33:$A$776,$A146,СВЦЭМ!$B$33:$B$776,K$119)+'СЕТ СН'!$I$9+СВЦЭМ!$D$10+'СЕТ СН'!$I$6-'СЕТ СН'!$I$19</f>
        <v>1368.6036833200001</v>
      </c>
      <c r="L146" s="36">
        <f>SUMIFS(СВЦЭМ!$C$33:$C$776,СВЦЭМ!$A$33:$A$776,$A146,СВЦЭМ!$B$33:$B$776,L$119)+'СЕТ СН'!$I$9+СВЦЭМ!$D$10+'СЕТ СН'!$I$6-'СЕТ СН'!$I$19</f>
        <v>1352.1991954099999</v>
      </c>
      <c r="M146" s="36">
        <f>SUMIFS(СВЦЭМ!$C$33:$C$776,СВЦЭМ!$A$33:$A$776,$A146,СВЦЭМ!$B$33:$B$776,M$119)+'СЕТ СН'!$I$9+СВЦЭМ!$D$10+'СЕТ СН'!$I$6-'СЕТ СН'!$I$19</f>
        <v>1309.1670533900001</v>
      </c>
      <c r="N146" s="36">
        <f>SUMIFS(СВЦЭМ!$C$33:$C$776,СВЦЭМ!$A$33:$A$776,$A146,СВЦЭМ!$B$33:$B$776,N$119)+'СЕТ СН'!$I$9+СВЦЭМ!$D$10+'СЕТ СН'!$I$6-'СЕТ СН'!$I$19</f>
        <v>1265.59198444</v>
      </c>
      <c r="O146" s="36">
        <f>SUMIFS(СВЦЭМ!$C$33:$C$776,СВЦЭМ!$A$33:$A$776,$A146,СВЦЭМ!$B$33:$B$776,O$119)+'СЕТ СН'!$I$9+СВЦЭМ!$D$10+'СЕТ СН'!$I$6-'СЕТ СН'!$I$19</f>
        <v>1248.95070274</v>
      </c>
      <c r="P146" s="36">
        <f>SUMIFS(СВЦЭМ!$C$33:$C$776,СВЦЭМ!$A$33:$A$776,$A146,СВЦЭМ!$B$33:$B$776,P$119)+'СЕТ СН'!$I$9+СВЦЭМ!$D$10+'СЕТ СН'!$I$6-'СЕТ СН'!$I$19</f>
        <v>1250.13042116</v>
      </c>
      <c r="Q146" s="36">
        <f>SUMIFS(СВЦЭМ!$C$33:$C$776,СВЦЭМ!$A$33:$A$776,$A146,СВЦЭМ!$B$33:$B$776,Q$119)+'СЕТ СН'!$I$9+СВЦЭМ!$D$10+'СЕТ СН'!$I$6-'СЕТ СН'!$I$19</f>
        <v>1251.7868579000001</v>
      </c>
      <c r="R146" s="36">
        <f>SUMIFS(СВЦЭМ!$C$33:$C$776,СВЦЭМ!$A$33:$A$776,$A146,СВЦЭМ!$B$33:$B$776,R$119)+'СЕТ СН'!$I$9+СВЦЭМ!$D$10+'СЕТ СН'!$I$6-'СЕТ СН'!$I$19</f>
        <v>1251.63538743</v>
      </c>
      <c r="S146" s="36">
        <f>SUMIFS(СВЦЭМ!$C$33:$C$776,СВЦЭМ!$A$33:$A$776,$A146,СВЦЭМ!$B$33:$B$776,S$119)+'СЕТ СН'!$I$9+СВЦЭМ!$D$10+'СЕТ СН'!$I$6-'СЕТ СН'!$I$19</f>
        <v>1246.66103488</v>
      </c>
      <c r="T146" s="36">
        <f>SUMIFS(СВЦЭМ!$C$33:$C$776,СВЦЭМ!$A$33:$A$776,$A146,СВЦЭМ!$B$33:$B$776,T$119)+'СЕТ СН'!$I$9+СВЦЭМ!$D$10+'СЕТ СН'!$I$6-'СЕТ СН'!$I$19</f>
        <v>1250.2734472</v>
      </c>
      <c r="U146" s="36">
        <f>SUMIFS(СВЦЭМ!$C$33:$C$776,СВЦЭМ!$A$33:$A$776,$A146,СВЦЭМ!$B$33:$B$776,U$119)+'СЕТ СН'!$I$9+СВЦЭМ!$D$10+'СЕТ СН'!$I$6-'СЕТ СН'!$I$19</f>
        <v>1284.18372961</v>
      </c>
      <c r="V146" s="36">
        <f>SUMIFS(СВЦЭМ!$C$33:$C$776,СВЦЭМ!$A$33:$A$776,$A146,СВЦЭМ!$B$33:$B$776,V$119)+'СЕТ СН'!$I$9+СВЦЭМ!$D$10+'СЕТ СН'!$I$6-'СЕТ СН'!$I$19</f>
        <v>1291.3690099</v>
      </c>
      <c r="W146" s="36">
        <f>SUMIFS(СВЦЭМ!$C$33:$C$776,СВЦЭМ!$A$33:$A$776,$A146,СВЦЭМ!$B$33:$B$776,W$119)+'СЕТ СН'!$I$9+СВЦЭМ!$D$10+'СЕТ СН'!$I$6-'СЕТ СН'!$I$19</f>
        <v>1273.7735284400001</v>
      </c>
      <c r="X146" s="36">
        <f>SUMIFS(СВЦЭМ!$C$33:$C$776,СВЦЭМ!$A$33:$A$776,$A146,СВЦЭМ!$B$33:$B$776,X$119)+'СЕТ СН'!$I$9+СВЦЭМ!$D$10+'СЕТ СН'!$I$6-'СЕТ СН'!$I$19</f>
        <v>1258.7456584900001</v>
      </c>
      <c r="Y146" s="36">
        <f>SUMIFS(СВЦЭМ!$C$33:$C$776,СВЦЭМ!$A$33:$A$776,$A146,СВЦЭМ!$B$33:$B$776,Y$119)+'СЕТ СН'!$I$9+СВЦЭМ!$D$10+'СЕТ СН'!$I$6-'СЕТ СН'!$I$19</f>
        <v>1351.97369981</v>
      </c>
    </row>
    <row r="147" spans="1:26" ht="15.75" x14ac:dyDescent="0.2">
      <c r="A147" s="35">
        <f t="shared" si="3"/>
        <v>44102</v>
      </c>
      <c r="B147" s="36">
        <f>SUMIFS(СВЦЭМ!$C$33:$C$776,СВЦЭМ!$A$33:$A$776,$A147,СВЦЭМ!$B$33:$B$776,B$119)+'СЕТ СН'!$I$9+СВЦЭМ!$D$10+'СЕТ СН'!$I$6-'СЕТ СН'!$I$19</f>
        <v>1423.9192213800002</v>
      </c>
      <c r="C147" s="36">
        <f>SUMIFS(СВЦЭМ!$C$33:$C$776,СВЦЭМ!$A$33:$A$776,$A147,СВЦЭМ!$B$33:$B$776,C$119)+'СЕТ СН'!$I$9+СВЦЭМ!$D$10+'СЕТ СН'!$I$6-'СЕТ СН'!$I$19</f>
        <v>1443.0637004600001</v>
      </c>
      <c r="D147" s="36">
        <f>SUMIFS(СВЦЭМ!$C$33:$C$776,СВЦЭМ!$A$33:$A$776,$A147,СВЦЭМ!$B$33:$B$776,D$119)+'СЕТ СН'!$I$9+СВЦЭМ!$D$10+'СЕТ СН'!$I$6-'СЕТ СН'!$I$19</f>
        <v>1453.0220047500002</v>
      </c>
      <c r="E147" s="36">
        <f>SUMIFS(СВЦЭМ!$C$33:$C$776,СВЦЭМ!$A$33:$A$776,$A147,СВЦЭМ!$B$33:$B$776,E$119)+'СЕТ СН'!$I$9+СВЦЭМ!$D$10+'СЕТ СН'!$I$6-'СЕТ СН'!$I$19</f>
        <v>1463.77242901</v>
      </c>
      <c r="F147" s="36">
        <f>SUMIFS(СВЦЭМ!$C$33:$C$776,СВЦЭМ!$A$33:$A$776,$A147,СВЦЭМ!$B$33:$B$776,F$119)+'СЕТ СН'!$I$9+СВЦЭМ!$D$10+'СЕТ СН'!$I$6-'СЕТ СН'!$I$19</f>
        <v>1469.7240775800001</v>
      </c>
      <c r="G147" s="36">
        <f>SUMIFS(СВЦЭМ!$C$33:$C$776,СВЦЭМ!$A$33:$A$776,$A147,СВЦЭМ!$B$33:$B$776,G$119)+'СЕТ СН'!$I$9+СВЦЭМ!$D$10+'СЕТ СН'!$I$6-'СЕТ СН'!$I$19</f>
        <v>1456.4352606900002</v>
      </c>
      <c r="H147" s="36">
        <f>SUMIFS(СВЦЭМ!$C$33:$C$776,СВЦЭМ!$A$33:$A$776,$A147,СВЦЭМ!$B$33:$B$776,H$119)+'СЕТ СН'!$I$9+СВЦЭМ!$D$10+'СЕТ СН'!$I$6-'СЕТ СН'!$I$19</f>
        <v>1414.2002206500001</v>
      </c>
      <c r="I147" s="36">
        <f>SUMIFS(СВЦЭМ!$C$33:$C$776,СВЦЭМ!$A$33:$A$776,$A147,СВЦЭМ!$B$33:$B$776,I$119)+'СЕТ СН'!$I$9+СВЦЭМ!$D$10+'СЕТ СН'!$I$6-'СЕТ СН'!$I$19</f>
        <v>1397.5248179</v>
      </c>
      <c r="J147" s="36">
        <f>SUMIFS(СВЦЭМ!$C$33:$C$776,СВЦЭМ!$A$33:$A$776,$A147,СВЦЭМ!$B$33:$B$776,J$119)+'СЕТ СН'!$I$9+СВЦЭМ!$D$10+'СЕТ СН'!$I$6-'СЕТ СН'!$I$19</f>
        <v>1361.0588261299999</v>
      </c>
      <c r="K147" s="36">
        <f>SUMIFS(СВЦЭМ!$C$33:$C$776,СВЦЭМ!$A$33:$A$776,$A147,СВЦЭМ!$B$33:$B$776,K$119)+'СЕТ СН'!$I$9+СВЦЭМ!$D$10+'СЕТ СН'!$I$6-'СЕТ СН'!$I$19</f>
        <v>1345.9401970200001</v>
      </c>
      <c r="L147" s="36">
        <f>SUMIFS(СВЦЭМ!$C$33:$C$776,СВЦЭМ!$A$33:$A$776,$A147,СВЦЭМ!$B$33:$B$776,L$119)+'СЕТ СН'!$I$9+СВЦЭМ!$D$10+'СЕТ СН'!$I$6-'СЕТ СН'!$I$19</f>
        <v>1347.79728077</v>
      </c>
      <c r="M147" s="36">
        <f>SUMIFS(СВЦЭМ!$C$33:$C$776,СВЦЭМ!$A$33:$A$776,$A147,СВЦЭМ!$B$33:$B$776,M$119)+'СЕТ СН'!$I$9+СВЦЭМ!$D$10+'СЕТ СН'!$I$6-'СЕТ СН'!$I$19</f>
        <v>1306.3131062</v>
      </c>
      <c r="N147" s="36">
        <f>SUMIFS(СВЦЭМ!$C$33:$C$776,СВЦЭМ!$A$33:$A$776,$A147,СВЦЭМ!$B$33:$B$776,N$119)+'СЕТ СН'!$I$9+СВЦЭМ!$D$10+'СЕТ СН'!$I$6-'СЕТ СН'!$I$19</f>
        <v>1258.8761022600002</v>
      </c>
      <c r="O147" s="36">
        <f>SUMIFS(СВЦЭМ!$C$33:$C$776,СВЦЭМ!$A$33:$A$776,$A147,СВЦЭМ!$B$33:$B$776,O$119)+'СЕТ СН'!$I$9+СВЦЭМ!$D$10+'СЕТ СН'!$I$6-'СЕТ СН'!$I$19</f>
        <v>1242.24175504</v>
      </c>
      <c r="P147" s="36">
        <f>SUMIFS(СВЦЭМ!$C$33:$C$776,СВЦЭМ!$A$33:$A$776,$A147,СВЦЭМ!$B$33:$B$776,P$119)+'СЕТ СН'!$I$9+СВЦЭМ!$D$10+'СЕТ СН'!$I$6-'СЕТ СН'!$I$19</f>
        <v>1235.2782658000001</v>
      </c>
      <c r="Q147" s="36">
        <f>SUMIFS(СВЦЭМ!$C$33:$C$776,СВЦЭМ!$A$33:$A$776,$A147,СВЦЭМ!$B$33:$B$776,Q$119)+'СЕТ СН'!$I$9+СВЦЭМ!$D$10+'СЕТ СН'!$I$6-'СЕТ СН'!$I$19</f>
        <v>1235.1851399</v>
      </c>
      <c r="R147" s="36">
        <f>SUMIFS(СВЦЭМ!$C$33:$C$776,СВЦЭМ!$A$33:$A$776,$A147,СВЦЭМ!$B$33:$B$776,R$119)+'СЕТ СН'!$I$9+СВЦЭМ!$D$10+'СЕТ СН'!$I$6-'СЕТ СН'!$I$19</f>
        <v>1225.6403171500001</v>
      </c>
      <c r="S147" s="36">
        <f>SUMIFS(СВЦЭМ!$C$33:$C$776,СВЦЭМ!$A$33:$A$776,$A147,СВЦЭМ!$B$33:$B$776,S$119)+'СЕТ СН'!$I$9+СВЦЭМ!$D$10+'СЕТ СН'!$I$6-'СЕТ СН'!$I$19</f>
        <v>1244.1358320200002</v>
      </c>
      <c r="T147" s="36">
        <f>SUMIFS(СВЦЭМ!$C$33:$C$776,СВЦЭМ!$A$33:$A$776,$A147,СВЦЭМ!$B$33:$B$776,T$119)+'СЕТ СН'!$I$9+СВЦЭМ!$D$10+'СЕТ СН'!$I$6-'СЕТ СН'!$I$19</f>
        <v>1258.7343672500001</v>
      </c>
      <c r="U147" s="36">
        <f>SUMIFS(СВЦЭМ!$C$33:$C$776,СВЦЭМ!$A$33:$A$776,$A147,СВЦЭМ!$B$33:$B$776,U$119)+'СЕТ СН'!$I$9+СВЦЭМ!$D$10+'СЕТ СН'!$I$6-'СЕТ СН'!$I$19</f>
        <v>1284.4766140699999</v>
      </c>
      <c r="V147" s="36">
        <f>SUMIFS(СВЦЭМ!$C$33:$C$776,СВЦЭМ!$A$33:$A$776,$A147,СВЦЭМ!$B$33:$B$776,V$119)+'СЕТ СН'!$I$9+СВЦЭМ!$D$10+'СЕТ СН'!$I$6-'СЕТ СН'!$I$19</f>
        <v>1274.4761900200001</v>
      </c>
      <c r="W147" s="36">
        <f>SUMIFS(СВЦЭМ!$C$33:$C$776,СВЦЭМ!$A$33:$A$776,$A147,СВЦЭМ!$B$33:$B$776,W$119)+'СЕТ СН'!$I$9+СВЦЭМ!$D$10+'СЕТ СН'!$I$6-'СЕТ СН'!$I$19</f>
        <v>1257.5044995799999</v>
      </c>
      <c r="X147" s="36">
        <f>SUMIFS(СВЦЭМ!$C$33:$C$776,СВЦЭМ!$A$33:$A$776,$A147,СВЦЭМ!$B$33:$B$776,X$119)+'СЕТ СН'!$I$9+СВЦЭМ!$D$10+'СЕТ СН'!$I$6-'СЕТ СН'!$I$19</f>
        <v>1262.19895421</v>
      </c>
      <c r="Y147" s="36">
        <f>SUMIFS(СВЦЭМ!$C$33:$C$776,СВЦЭМ!$A$33:$A$776,$A147,СВЦЭМ!$B$33:$B$776,Y$119)+'СЕТ СН'!$I$9+СВЦЭМ!$D$10+'СЕТ СН'!$I$6-'СЕТ СН'!$I$19</f>
        <v>1340.17529384</v>
      </c>
    </row>
    <row r="148" spans="1:26" ht="15.75" x14ac:dyDescent="0.2">
      <c r="A148" s="35">
        <f t="shared" si="3"/>
        <v>44103</v>
      </c>
      <c r="B148" s="36">
        <f>SUMIFS(СВЦЭМ!$C$33:$C$776,СВЦЭМ!$A$33:$A$776,$A148,СВЦЭМ!$B$33:$B$776,B$119)+'СЕТ СН'!$I$9+СВЦЭМ!$D$10+'СЕТ СН'!$I$6-'СЕТ СН'!$I$19</f>
        <v>1399.0736294799999</v>
      </c>
      <c r="C148" s="36">
        <f>SUMIFS(СВЦЭМ!$C$33:$C$776,СВЦЭМ!$A$33:$A$776,$A148,СВЦЭМ!$B$33:$B$776,C$119)+'СЕТ СН'!$I$9+СВЦЭМ!$D$10+'СЕТ СН'!$I$6-'СЕТ СН'!$I$19</f>
        <v>1429.38923034</v>
      </c>
      <c r="D148" s="36">
        <f>SUMIFS(СВЦЭМ!$C$33:$C$776,СВЦЭМ!$A$33:$A$776,$A148,СВЦЭМ!$B$33:$B$776,D$119)+'СЕТ СН'!$I$9+СВЦЭМ!$D$10+'СЕТ СН'!$I$6-'СЕТ СН'!$I$19</f>
        <v>1446.08676474</v>
      </c>
      <c r="E148" s="36">
        <f>SUMIFS(СВЦЭМ!$C$33:$C$776,СВЦЭМ!$A$33:$A$776,$A148,СВЦЭМ!$B$33:$B$776,E$119)+'СЕТ СН'!$I$9+СВЦЭМ!$D$10+'СЕТ СН'!$I$6-'СЕТ СН'!$I$19</f>
        <v>1465.04160071</v>
      </c>
      <c r="F148" s="36">
        <f>SUMIFS(СВЦЭМ!$C$33:$C$776,СВЦЭМ!$A$33:$A$776,$A148,СВЦЭМ!$B$33:$B$776,F$119)+'СЕТ СН'!$I$9+СВЦЭМ!$D$10+'СЕТ СН'!$I$6-'СЕТ СН'!$I$19</f>
        <v>1466.3812223499999</v>
      </c>
      <c r="G148" s="36">
        <f>SUMIFS(СВЦЭМ!$C$33:$C$776,СВЦЭМ!$A$33:$A$776,$A148,СВЦЭМ!$B$33:$B$776,G$119)+'СЕТ СН'!$I$9+СВЦЭМ!$D$10+'СЕТ СН'!$I$6-'СЕТ СН'!$I$19</f>
        <v>1449.4641680099999</v>
      </c>
      <c r="H148" s="36">
        <f>SUMIFS(СВЦЭМ!$C$33:$C$776,СВЦЭМ!$A$33:$A$776,$A148,СВЦЭМ!$B$33:$B$776,H$119)+'СЕТ СН'!$I$9+СВЦЭМ!$D$10+'СЕТ СН'!$I$6-'СЕТ СН'!$I$19</f>
        <v>1405.6987768600002</v>
      </c>
      <c r="I148" s="36">
        <f>SUMIFS(СВЦЭМ!$C$33:$C$776,СВЦЭМ!$A$33:$A$776,$A148,СВЦЭМ!$B$33:$B$776,I$119)+'СЕТ СН'!$I$9+СВЦЭМ!$D$10+'СЕТ СН'!$I$6-'СЕТ СН'!$I$19</f>
        <v>1349.7930418800001</v>
      </c>
      <c r="J148" s="36">
        <f>SUMIFS(СВЦЭМ!$C$33:$C$776,СВЦЭМ!$A$33:$A$776,$A148,СВЦЭМ!$B$33:$B$776,J$119)+'СЕТ СН'!$I$9+СВЦЭМ!$D$10+'СЕТ СН'!$I$6-'СЕТ СН'!$I$19</f>
        <v>1320.45652556</v>
      </c>
      <c r="K148" s="36">
        <f>SUMIFS(СВЦЭМ!$C$33:$C$776,СВЦЭМ!$A$33:$A$776,$A148,СВЦЭМ!$B$33:$B$776,K$119)+'СЕТ СН'!$I$9+СВЦЭМ!$D$10+'СЕТ СН'!$I$6-'СЕТ СН'!$I$19</f>
        <v>1310.6394927700001</v>
      </c>
      <c r="L148" s="36">
        <f>SUMIFS(СВЦЭМ!$C$33:$C$776,СВЦЭМ!$A$33:$A$776,$A148,СВЦЭМ!$B$33:$B$776,L$119)+'СЕТ СН'!$I$9+СВЦЭМ!$D$10+'СЕТ СН'!$I$6-'СЕТ СН'!$I$19</f>
        <v>1347.97569873</v>
      </c>
      <c r="M148" s="36">
        <f>SUMIFS(СВЦЭМ!$C$33:$C$776,СВЦЭМ!$A$33:$A$776,$A148,СВЦЭМ!$B$33:$B$776,M$119)+'СЕТ СН'!$I$9+СВЦЭМ!$D$10+'СЕТ СН'!$I$6-'СЕТ СН'!$I$19</f>
        <v>1329.5021790400001</v>
      </c>
      <c r="N148" s="36">
        <f>SUMIFS(СВЦЭМ!$C$33:$C$776,СВЦЭМ!$A$33:$A$776,$A148,СВЦЭМ!$B$33:$B$776,N$119)+'СЕТ СН'!$I$9+СВЦЭМ!$D$10+'СЕТ СН'!$I$6-'СЕТ СН'!$I$19</f>
        <v>1302.7200412900002</v>
      </c>
      <c r="O148" s="36">
        <f>SUMIFS(СВЦЭМ!$C$33:$C$776,СВЦЭМ!$A$33:$A$776,$A148,СВЦЭМ!$B$33:$B$776,O$119)+'СЕТ СН'!$I$9+СВЦЭМ!$D$10+'СЕТ СН'!$I$6-'СЕТ СН'!$I$19</f>
        <v>1314.5846111599999</v>
      </c>
      <c r="P148" s="36">
        <f>SUMIFS(СВЦЭМ!$C$33:$C$776,СВЦЭМ!$A$33:$A$776,$A148,СВЦЭМ!$B$33:$B$776,P$119)+'СЕТ СН'!$I$9+СВЦЭМ!$D$10+'СЕТ СН'!$I$6-'СЕТ СН'!$I$19</f>
        <v>1302.45436821</v>
      </c>
      <c r="Q148" s="36">
        <f>SUMIFS(СВЦЭМ!$C$33:$C$776,СВЦЭМ!$A$33:$A$776,$A148,СВЦЭМ!$B$33:$B$776,Q$119)+'СЕТ СН'!$I$9+СВЦЭМ!$D$10+'СЕТ СН'!$I$6-'СЕТ СН'!$I$19</f>
        <v>1282.5996150800001</v>
      </c>
      <c r="R148" s="36">
        <f>SUMIFS(СВЦЭМ!$C$33:$C$776,СВЦЭМ!$A$33:$A$776,$A148,СВЦЭМ!$B$33:$B$776,R$119)+'СЕТ СН'!$I$9+СВЦЭМ!$D$10+'СЕТ СН'!$I$6-'СЕТ СН'!$I$19</f>
        <v>1383.3609833800001</v>
      </c>
      <c r="S148" s="36">
        <f>SUMIFS(СВЦЭМ!$C$33:$C$776,СВЦЭМ!$A$33:$A$776,$A148,СВЦЭМ!$B$33:$B$776,S$119)+'СЕТ СН'!$I$9+СВЦЭМ!$D$10+'СЕТ СН'!$I$6-'СЕТ СН'!$I$19</f>
        <v>1330.0876388199999</v>
      </c>
      <c r="T148" s="36">
        <f>SUMIFS(СВЦЭМ!$C$33:$C$776,СВЦЭМ!$A$33:$A$776,$A148,СВЦЭМ!$B$33:$B$776,T$119)+'СЕТ СН'!$I$9+СВЦЭМ!$D$10+'СЕТ СН'!$I$6-'СЕТ СН'!$I$19</f>
        <v>1289.0188553399998</v>
      </c>
      <c r="U148" s="36">
        <f>SUMIFS(СВЦЭМ!$C$33:$C$776,СВЦЭМ!$A$33:$A$776,$A148,СВЦЭМ!$B$33:$B$776,U$119)+'СЕТ СН'!$I$9+СВЦЭМ!$D$10+'СЕТ СН'!$I$6-'СЕТ СН'!$I$19</f>
        <v>1313.9148414400001</v>
      </c>
      <c r="V148" s="36">
        <f>SUMIFS(СВЦЭМ!$C$33:$C$776,СВЦЭМ!$A$33:$A$776,$A148,СВЦЭМ!$B$33:$B$776,V$119)+'СЕТ СН'!$I$9+СВЦЭМ!$D$10+'СЕТ СН'!$I$6-'СЕТ СН'!$I$19</f>
        <v>1304.9975813900001</v>
      </c>
      <c r="W148" s="36">
        <f>SUMIFS(СВЦЭМ!$C$33:$C$776,СВЦЭМ!$A$33:$A$776,$A148,СВЦЭМ!$B$33:$B$776,W$119)+'СЕТ СН'!$I$9+СВЦЭМ!$D$10+'СЕТ СН'!$I$6-'СЕТ СН'!$I$19</f>
        <v>1290.08951755</v>
      </c>
      <c r="X148" s="36">
        <f>SUMIFS(СВЦЭМ!$C$33:$C$776,СВЦЭМ!$A$33:$A$776,$A148,СВЦЭМ!$B$33:$B$776,X$119)+'СЕТ СН'!$I$9+СВЦЭМ!$D$10+'СЕТ СН'!$I$6-'СЕТ СН'!$I$19</f>
        <v>1262.22899121</v>
      </c>
      <c r="Y148" s="36">
        <f>SUMIFS(СВЦЭМ!$C$33:$C$776,СВЦЭМ!$A$33:$A$776,$A148,СВЦЭМ!$B$33:$B$776,Y$119)+'СЕТ СН'!$I$9+СВЦЭМ!$D$10+'СЕТ СН'!$I$6-'СЕТ СН'!$I$19</f>
        <v>1297.9164389100001</v>
      </c>
    </row>
    <row r="149" spans="1:26" ht="15.75" x14ac:dyDescent="0.2">
      <c r="A149" s="35">
        <f t="shared" si="3"/>
        <v>44104</v>
      </c>
      <c r="B149" s="36">
        <f>SUMIFS(СВЦЭМ!$C$33:$C$776,СВЦЭМ!$A$33:$A$776,$A149,СВЦЭМ!$B$33:$B$776,B$119)+'СЕТ СН'!$I$9+СВЦЭМ!$D$10+'СЕТ СН'!$I$6-'СЕТ СН'!$I$19</f>
        <v>1373.54680663</v>
      </c>
      <c r="C149" s="36">
        <f>SUMIFS(СВЦЭМ!$C$33:$C$776,СВЦЭМ!$A$33:$A$776,$A149,СВЦЭМ!$B$33:$B$776,C$119)+'СЕТ СН'!$I$9+СВЦЭМ!$D$10+'СЕТ СН'!$I$6-'СЕТ СН'!$I$19</f>
        <v>1409.26104128</v>
      </c>
      <c r="D149" s="36">
        <f>SUMIFS(СВЦЭМ!$C$33:$C$776,СВЦЭМ!$A$33:$A$776,$A149,СВЦЭМ!$B$33:$B$776,D$119)+'СЕТ СН'!$I$9+СВЦЭМ!$D$10+'СЕТ СН'!$I$6-'СЕТ СН'!$I$19</f>
        <v>1431.8321962499999</v>
      </c>
      <c r="E149" s="36">
        <f>SUMIFS(СВЦЭМ!$C$33:$C$776,СВЦЭМ!$A$33:$A$776,$A149,СВЦЭМ!$B$33:$B$776,E$119)+'СЕТ СН'!$I$9+СВЦЭМ!$D$10+'СЕТ СН'!$I$6-'СЕТ СН'!$I$19</f>
        <v>1449.12233451</v>
      </c>
      <c r="F149" s="36">
        <f>SUMIFS(СВЦЭМ!$C$33:$C$776,СВЦЭМ!$A$33:$A$776,$A149,СВЦЭМ!$B$33:$B$776,F$119)+'СЕТ СН'!$I$9+СВЦЭМ!$D$10+'СЕТ СН'!$I$6-'СЕТ СН'!$I$19</f>
        <v>1445.0702876800001</v>
      </c>
      <c r="G149" s="36">
        <f>SUMIFS(СВЦЭМ!$C$33:$C$776,СВЦЭМ!$A$33:$A$776,$A149,СВЦЭМ!$B$33:$B$776,G$119)+'СЕТ СН'!$I$9+СВЦЭМ!$D$10+'СЕТ СН'!$I$6-'СЕТ СН'!$I$19</f>
        <v>1425.60872681</v>
      </c>
      <c r="H149" s="36">
        <f>SUMIFS(СВЦЭМ!$C$33:$C$776,СВЦЭМ!$A$33:$A$776,$A149,СВЦЭМ!$B$33:$B$776,H$119)+'СЕТ СН'!$I$9+СВЦЭМ!$D$10+'СЕТ СН'!$I$6-'СЕТ СН'!$I$19</f>
        <v>1380.10615998</v>
      </c>
      <c r="I149" s="36">
        <f>SUMIFS(СВЦЭМ!$C$33:$C$776,СВЦЭМ!$A$33:$A$776,$A149,СВЦЭМ!$B$33:$B$776,I$119)+'СЕТ СН'!$I$9+СВЦЭМ!$D$10+'СЕТ СН'!$I$6-'СЕТ СН'!$I$19</f>
        <v>1312.06247932</v>
      </c>
      <c r="J149" s="36">
        <f>SUMIFS(СВЦЭМ!$C$33:$C$776,СВЦЭМ!$A$33:$A$776,$A149,СВЦЭМ!$B$33:$B$776,J$119)+'СЕТ СН'!$I$9+СВЦЭМ!$D$10+'СЕТ СН'!$I$6-'СЕТ СН'!$I$19</f>
        <v>1284.7241938500001</v>
      </c>
      <c r="K149" s="36">
        <f>SUMIFS(СВЦЭМ!$C$33:$C$776,СВЦЭМ!$A$33:$A$776,$A149,СВЦЭМ!$B$33:$B$776,K$119)+'СЕТ СН'!$I$9+СВЦЭМ!$D$10+'СЕТ СН'!$I$6-'СЕТ СН'!$I$19</f>
        <v>1269.0595876</v>
      </c>
      <c r="L149" s="36">
        <f>SUMIFS(СВЦЭМ!$C$33:$C$776,СВЦЭМ!$A$33:$A$776,$A149,СВЦЭМ!$B$33:$B$776,L$119)+'СЕТ СН'!$I$9+СВЦЭМ!$D$10+'СЕТ СН'!$I$6-'СЕТ СН'!$I$19</f>
        <v>1280.69410664</v>
      </c>
      <c r="M149" s="36">
        <f>SUMIFS(СВЦЭМ!$C$33:$C$776,СВЦЭМ!$A$33:$A$776,$A149,СВЦЭМ!$B$33:$B$776,M$119)+'СЕТ СН'!$I$9+СВЦЭМ!$D$10+'СЕТ СН'!$I$6-'СЕТ СН'!$I$19</f>
        <v>1249.3678583999999</v>
      </c>
      <c r="N149" s="36">
        <f>SUMIFS(СВЦЭМ!$C$33:$C$776,СВЦЭМ!$A$33:$A$776,$A149,СВЦЭМ!$B$33:$B$776,N$119)+'СЕТ СН'!$I$9+СВЦЭМ!$D$10+'СЕТ СН'!$I$6-'СЕТ СН'!$I$19</f>
        <v>1206.4934202300001</v>
      </c>
      <c r="O149" s="36">
        <f>SUMIFS(СВЦЭМ!$C$33:$C$776,СВЦЭМ!$A$33:$A$776,$A149,СВЦЭМ!$B$33:$B$776,O$119)+'СЕТ СН'!$I$9+СВЦЭМ!$D$10+'СЕТ СН'!$I$6-'СЕТ СН'!$I$19</f>
        <v>1190.9998299399999</v>
      </c>
      <c r="P149" s="36">
        <f>SUMIFS(СВЦЭМ!$C$33:$C$776,СВЦЭМ!$A$33:$A$776,$A149,СВЦЭМ!$B$33:$B$776,P$119)+'СЕТ СН'!$I$9+СВЦЭМ!$D$10+'СЕТ СН'!$I$6-'СЕТ СН'!$I$19</f>
        <v>1188.99156296</v>
      </c>
      <c r="Q149" s="36">
        <f>SUMIFS(СВЦЭМ!$C$33:$C$776,СВЦЭМ!$A$33:$A$776,$A149,СВЦЭМ!$B$33:$B$776,Q$119)+'СЕТ СН'!$I$9+СВЦЭМ!$D$10+'СЕТ СН'!$I$6-'СЕТ СН'!$I$19</f>
        <v>1189.3304137999999</v>
      </c>
      <c r="R149" s="36">
        <f>SUMIFS(СВЦЭМ!$C$33:$C$776,СВЦЭМ!$A$33:$A$776,$A149,СВЦЭМ!$B$33:$B$776,R$119)+'СЕТ СН'!$I$9+СВЦЭМ!$D$10+'СЕТ СН'!$I$6-'СЕТ СН'!$I$19</f>
        <v>1188.9537149900002</v>
      </c>
      <c r="S149" s="36">
        <f>SUMIFS(СВЦЭМ!$C$33:$C$776,СВЦЭМ!$A$33:$A$776,$A149,СВЦЭМ!$B$33:$B$776,S$119)+'СЕТ СН'!$I$9+СВЦЭМ!$D$10+'СЕТ СН'!$I$6-'СЕТ СН'!$I$19</f>
        <v>1192.0998899800002</v>
      </c>
      <c r="T149" s="36">
        <f>SUMIFS(СВЦЭМ!$C$33:$C$776,СВЦЭМ!$A$33:$A$776,$A149,СВЦЭМ!$B$33:$B$776,T$119)+'СЕТ СН'!$I$9+СВЦЭМ!$D$10+'СЕТ СН'!$I$6-'СЕТ СН'!$I$19</f>
        <v>1184.6109248600001</v>
      </c>
      <c r="U149" s="36">
        <f>SUMIFS(СВЦЭМ!$C$33:$C$776,СВЦЭМ!$A$33:$A$776,$A149,СВЦЭМ!$B$33:$B$776,U$119)+'СЕТ СН'!$I$9+СВЦЭМ!$D$10+'СЕТ СН'!$I$6-'СЕТ СН'!$I$19</f>
        <v>1204.4998320700001</v>
      </c>
      <c r="V149" s="36">
        <f>SUMIFS(СВЦЭМ!$C$33:$C$776,СВЦЭМ!$A$33:$A$776,$A149,СВЦЭМ!$B$33:$B$776,V$119)+'СЕТ СН'!$I$9+СВЦЭМ!$D$10+'СЕТ СН'!$I$6-'СЕТ СН'!$I$19</f>
        <v>1189.1748302400001</v>
      </c>
      <c r="W149" s="36">
        <f>SUMIFS(СВЦЭМ!$C$33:$C$776,СВЦЭМ!$A$33:$A$776,$A149,СВЦЭМ!$B$33:$B$776,W$119)+'СЕТ СН'!$I$9+СВЦЭМ!$D$10+'СЕТ СН'!$I$6-'СЕТ СН'!$I$19</f>
        <v>1181.05826555</v>
      </c>
      <c r="X149" s="36">
        <f>SUMIFS(СВЦЭМ!$C$33:$C$776,СВЦЭМ!$A$33:$A$776,$A149,СВЦЭМ!$B$33:$B$776,X$119)+'СЕТ СН'!$I$9+СВЦЭМ!$D$10+'СЕТ СН'!$I$6-'СЕТ СН'!$I$19</f>
        <v>1219.66815933</v>
      </c>
      <c r="Y149" s="36">
        <f>SUMIFS(СВЦЭМ!$C$33:$C$776,СВЦЭМ!$A$33:$A$776,$A149,СВЦЭМ!$B$33:$B$776,Y$119)+'СЕТ СН'!$I$9+СВЦЭМ!$D$10+'СЕТ СН'!$I$6-'СЕТ СН'!$I$19</f>
        <v>1289.2760350600001</v>
      </c>
    </row>
    <row r="150" spans="1:26" ht="15.75" hidden="1" x14ac:dyDescent="0.2">
      <c r="A150" s="35">
        <f t="shared" si="3"/>
        <v>44105</v>
      </c>
      <c r="B150" s="36">
        <f>SUMIFS(СВЦЭМ!$C$33:$C$776,СВЦЭМ!$A$33:$A$776,$A150,СВЦЭМ!$B$33:$B$776,B$119)+'СЕТ СН'!$I$9+СВЦЭМ!$D$10+'СЕТ СН'!$I$6-'СЕТ СН'!$I$19</f>
        <v>710.04868404000001</v>
      </c>
      <c r="C150" s="36">
        <f>SUMIFS(СВЦЭМ!$C$33:$C$776,СВЦЭМ!$A$33:$A$776,$A150,СВЦЭМ!$B$33:$B$776,C$119)+'СЕТ СН'!$I$9+СВЦЭМ!$D$10+'СЕТ СН'!$I$6-'СЕТ СН'!$I$19</f>
        <v>710.04868404000001</v>
      </c>
      <c r="D150" s="36">
        <f>SUMIFS(СВЦЭМ!$C$33:$C$776,СВЦЭМ!$A$33:$A$776,$A150,СВЦЭМ!$B$33:$B$776,D$119)+'СЕТ СН'!$I$9+СВЦЭМ!$D$10+'СЕТ СН'!$I$6-'СЕТ СН'!$I$19</f>
        <v>710.04868404000001</v>
      </c>
      <c r="E150" s="36">
        <f>SUMIFS(СВЦЭМ!$C$33:$C$776,СВЦЭМ!$A$33:$A$776,$A150,СВЦЭМ!$B$33:$B$776,E$119)+'СЕТ СН'!$I$9+СВЦЭМ!$D$10+'СЕТ СН'!$I$6-'СЕТ СН'!$I$19</f>
        <v>710.04868404000001</v>
      </c>
      <c r="F150" s="36">
        <f>SUMIFS(СВЦЭМ!$C$33:$C$776,СВЦЭМ!$A$33:$A$776,$A150,СВЦЭМ!$B$33:$B$776,F$119)+'СЕТ СН'!$I$9+СВЦЭМ!$D$10+'СЕТ СН'!$I$6-'СЕТ СН'!$I$19</f>
        <v>710.04868404000001</v>
      </c>
      <c r="G150" s="36">
        <f>SUMIFS(СВЦЭМ!$C$33:$C$776,СВЦЭМ!$A$33:$A$776,$A150,СВЦЭМ!$B$33:$B$776,G$119)+'СЕТ СН'!$I$9+СВЦЭМ!$D$10+'СЕТ СН'!$I$6-'СЕТ СН'!$I$19</f>
        <v>710.04868404000001</v>
      </c>
      <c r="H150" s="36">
        <f>SUMIFS(СВЦЭМ!$C$33:$C$776,СВЦЭМ!$A$33:$A$776,$A150,СВЦЭМ!$B$33:$B$776,H$119)+'СЕТ СН'!$I$9+СВЦЭМ!$D$10+'СЕТ СН'!$I$6-'СЕТ СН'!$I$19</f>
        <v>710.04868404000001</v>
      </c>
      <c r="I150" s="36">
        <f>SUMIFS(СВЦЭМ!$C$33:$C$776,СВЦЭМ!$A$33:$A$776,$A150,СВЦЭМ!$B$33:$B$776,I$119)+'СЕТ СН'!$I$9+СВЦЭМ!$D$10+'СЕТ СН'!$I$6-'СЕТ СН'!$I$19</f>
        <v>710.04868404000001</v>
      </c>
      <c r="J150" s="36">
        <f>SUMIFS(СВЦЭМ!$C$33:$C$776,СВЦЭМ!$A$33:$A$776,$A150,СВЦЭМ!$B$33:$B$776,J$119)+'СЕТ СН'!$I$9+СВЦЭМ!$D$10+'СЕТ СН'!$I$6-'СЕТ СН'!$I$19</f>
        <v>710.04868404000001</v>
      </c>
      <c r="K150" s="36">
        <f>SUMIFS(СВЦЭМ!$C$33:$C$776,СВЦЭМ!$A$33:$A$776,$A150,СВЦЭМ!$B$33:$B$776,K$119)+'СЕТ СН'!$I$9+СВЦЭМ!$D$10+'СЕТ СН'!$I$6-'СЕТ СН'!$I$19</f>
        <v>710.04868404000001</v>
      </c>
      <c r="L150" s="36">
        <f>SUMIFS(СВЦЭМ!$C$33:$C$776,СВЦЭМ!$A$33:$A$776,$A150,СВЦЭМ!$B$33:$B$776,L$119)+'СЕТ СН'!$I$9+СВЦЭМ!$D$10+'СЕТ СН'!$I$6-'СЕТ СН'!$I$19</f>
        <v>710.04868404000001</v>
      </c>
      <c r="M150" s="36">
        <f>SUMIFS(СВЦЭМ!$C$33:$C$776,СВЦЭМ!$A$33:$A$776,$A150,СВЦЭМ!$B$33:$B$776,M$119)+'СЕТ СН'!$I$9+СВЦЭМ!$D$10+'СЕТ СН'!$I$6-'СЕТ СН'!$I$19</f>
        <v>710.04868404000001</v>
      </c>
      <c r="N150" s="36">
        <f>SUMIFS(СВЦЭМ!$C$33:$C$776,СВЦЭМ!$A$33:$A$776,$A150,СВЦЭМ!$B$33:$B$776,N$119)+'СЕТ СН'!$I$9+СВЦЭМ!$D$10+'СЕТ СН'!$I$6-'СЕТ СН'!$I$19</f>
        <v>710.04868404000001</v>
      </c>
      <c r="O150" s="36">
        <f>SUMIFS(СВЦЭМ!$C$33:$C$776,СВЦЭМ!$A$33:$A$776,$A150,СВЦЭМ!$B$33:$B$776,O$119)+'СЕТ СН'!$I$9+СВЦЭМ!$D$10+'СЕТ СН'!$I$6-'СЕТ СН'!$I$19</f>
        <v>710.04868404000001</v>
      </c>
      <c r="P150" s="36">
        <f>SUMIFS(СВЦЭМ!$C$33:$C$776,СВЦЭМ!$A$33:$A$776,$A150,СВЦЭМ!$B$33:$B$776,P$119)+'СЕТ СН'!$I$9+СВЦЭМ!$D$10+'СЕТ СН'!$I$6-'СЕТ СН'!$I$19</f>
        <v>710.04868404000001</v>
      </c>
      <c r="Q150" s="36">
        <f>SUMIFS(СВЦЭМ!$C$33:$C$776,СВЦЭМ!$A$33:$A$776,$A150,СВЦЭМ!$B$33:$B$776,Q$119)+'СЕТ СН'!$I$9+СВЦЭМ!$D$10+'СЕТ СН'!$I$6-'СЕТ СН'!$I$19</f>
        <v>710.04868404000001</v>
      </c>
      <c r="R150" s="36">
        <f>SUMIFS(СВЦЭМ!$C$33:$C$776,СВЦЭМ!$A$33:$A$776,$A150,СВЦЭМ!$B$33:$B$776,R$119)+'СЕТ СН'!$I$9+СВЦЭМ!$D$10+'СЕТ СН'!$I$6-'СЕТ СН'!$I$19</f>
        <v>710.04868404000001</v>
      </c>
      <c r="S150" s="36">
        <f>SUMIFS(СВЦЭМ!$C$33:$C$776,СВЦЭМ!$A$33:$A$776,$A150,СВЦЭМ!$B$33:$B$776,S$119)+'СЕТ СН'!$I$9+СВЦЭМ!$D$10+'СЕТ СН'!$I$6-'СЕТ СН'!$I$19</f>
        <v>710.04868404000001</v>
      </c>
      <c r="T150" s="36">
        <f>SUMIFS(СВЦЭМ!$C$33:$C$776,СВЦЭМ!$A$33:$A$776,$A150,СВЦЭМ!$B$33:$B$776,T$119)+'СЕТ СН'!$I$9+СВЦЭМ!$D$10+'СЕТ СН'!$I$6-'СЕТ СН'!$I$19</f>
        <v>710.04868404000001</v>
      </c>
      <c r="U150" s="36">
        <f>SUMIFS(СВЦЭМ!$C$33:$C$776,СВЦЭМ!$A$33:$A$776,$A150,СВЦЭМ!$B$33:$B$776,U$119)+'СЕТ СН'!$I$9+СВЦЭМ!$D$10+'СЕТ СН'!$I$6-'СЕТ СН'!$I$19</f>
        <v>710.04868404000001</v>
      </c>
      <c r="V150" s="36">
        <f>SUMIFS(СВЦЭМ!$C$33:$C$776,СВЦЭМ!$A$33:$A$776,$A150,СВЦЭМ!$B$33:$B$776,V$119)+'СЕТ СН'!$I$9+СВЦЭМ!$D$10+'СЕТ СН'!$I$6-'СЕТ СН'!$I$19</f>
        <v>710.04868404000001</v>
      </c>
      <c r="W150" s="36">
        <f>SUMIFS(СВЦЭМ!$C$33:$C$776,СВЦЭМ!$A$33:$A$776,$A150,СВЦЭМ!$B$33:$B$776,W$119)+'СЕТ СН'!$I$9+СВЦЭМ!$D$10+'СЕТ СН'!$I$6-'СЕТ СН'!$I$19</f>
        <v>710.04868404000001</v>
      </c>
      <c r="X150" s="36">
        <f>SUMIFS(СВЦЭМ!$C$33:$C$776,СВЦЭМ!$A$33:$A$776,$A150,СВЦЭМ!$B$33:$B$776,X$119)+'СЕТ СН'!$I$9+СВЦЭМ!$D$10+'СЕТ СН'!$I$6-'СЕТ СН'!$I$19</f>
        <v>710.04868404000001</v>
      </c>
      <c r="Y150" s="36">
        <f>SUMIFS(СВЦЭМ!$C$33:$C$776,СВЦЭМ!$A$33:$A$776,$A150,СВЦЭМ!$B$33:$B$776,Y$119)+'СЕТ СН'!$I$9+СВЦЭМ!$D$10+'СЕТ СН'!$I$6-'СЕТ СН'!$I$19</f>
        <v>710.04868404000001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3" t="s">
        <v>77</v>
      </c>
      <c r="B153" s="133"/>
      <c r="C153" s="133"/>
      <c r="D153" s="133"/>
      <c r="E153" s="133"/>
      <c r="F153" s="133"/>
      <c r="G153" s="133"/>
      <c r="H153" s="133"/>
      <c r="I153" s="133"/>
      <c r="J153" s="133"/>
      <c r="K153" s="133"/>
      <c r="L153" s="133"/>
      <c r="M153" s="133"/>
      <c r="N153" s="134" t="s">
        <v>29</v>
      </c>
      <c r="O153" s="134"/>
      <c r="P153" s="134"/>
      <c r="Q153" s="134"/>
      <c r="R153" s="134"/>
      <c r="S153" s="134"/>
      <c r="T153" s="134"/>
      <c r="U153" s="134"/>
      <c r="V153" s="39"/>
      <c r="W153" s="39"/>
      <c r="X153" s="39"/>
      <c r="Y153" s="39"/>
      <c r="Z153" s="39"/>
    </row>
    <row r="154" spans="1:26" ht="15.75" x14ac:dyDescent="0.25">
      <c r="A154" s="133"/>
      <c r="B154" s="133"/>
      <c r="C154" s="133"/>
      <c r="D154" s="133"/>
      <c r="E154" s="133"/>
      <c r="F154" s="133"/>
      <c r="G154" s="133"/>
      <c r="H154" s="133"/>
      <c r="I154" s="133"/>
      <c r="J154" s="133"/>
      <c r="K154" s="133"/>
      <c r="L154" s="133"/>
      <c r="M154" s="133"/>
      <c r="N154" s="135" t="s">
        <v>0</v>
      </c>
      <c r="O154" s="135"/>
      <c r="P154" s="135" t="s">
        <v>1</v>
      </c>
      <c r="Q154" s="135"/>
      <c r="R154" s="135" t="s">
        <v>2</v>
      </c>
      <c r="S154" s="135"/>
      <c r="T154" s="135" t="s">
        <v>3</v>
      </c>
      <c r="U154" s="135"/>
      <c r="V154" s="32"/>
      <c r="W154" s="32"/>
      <c r="X154" s="32"/>
      <c r="Y154" s="32"/>
    </row>
    <row r="155" spans="1:26" ht="15.75" x14ac:dyDescent="0.2">
      <c r="A155" s="133"/>
      <c r="B155" s="133"/>
      <c r="C155" s="133"/>
      <c r="D155" s="133"/>
      <c r="E155" s="133"/>
      <c r="F155" s="133"/>
      <c r="G155" s="133"/>
      <c r="H155" s="133"/>
      <c r="I155" s="133"/>
      <c r="J155" s="133"/>
      <c r="K155" s="133"/>
      <c r="L155" s="133"/>
      <c r="M155" s="133"/>
      <c r="N155" s="136">
        <f>СВЦЭМ!$D$12+'СЕТ СН'!$F$10-'СЕТ СН'!$F$20</f>
        <v>520356.09711940779</v>
      </c>
      <c r="O155" s="137"/>
      <c r="P155" s="136">
        <f>СВЦЭМ!$D$12+'СЕТ СН'!$F$10-'СЕТ СН'!$G$20</f>
        <v>520356.09711940779</v>
      </c>
      <c r="Q155" s="137"/>
      <c r="R155" s="136">
        <f>СВЦЭМ!$D$12+'СЕТ СН'!$F$10-'СЕТ СН'!$H$20</f>
        <v>520356.09711940779</v>
      </c>
      <c r="S155" s="137"/>
      <c r="T155" s="136">
        <f>СВЦЭМ!$D$12+'СЕТ СН'!$F$10-'СЕТ СН'!$I$20</f>
        <v>520356.09711940779</v>
      </c>
      <c r="U155" s="137"/>
      <c r="V155" s="40"/>
      <c r="W155" s="40"/>
      <c r="X155" s="40"/>
      <c r="Y155" s="40"/>
    </row>
    <row r="156" spans="1:26" x14ac:dyDescent="0.25">
      <c r="A156" s="139"/>
      <c r="B156" s="139"/>
      <c r="C156" s="139"/>
      <c r="D156" s="139"/>
      <c r="E156" s="139"/>
      <c r="F156" s="140"/>
      <c r="G156" s="140"/>
      <c r="H156" s="140"/>
      <c r="I156" s="140"/>
      <c r="J156" s="140"/>
      <c r="K156" s="140"/>
      <c r="L156" s="140"/>
      <c r="M156" s="140"/>
    </row>
    <row r="157" spans="1:26" ht="15.75" x14ac:dyDescent="0.25">
      <c r="A157" s="142" t="s">
        <v>78</v>
      </c>
      <c r="B157" s="143"/>
      <c r="C157" s="143"/>
      <c r="D157" s="143"/>
      <c r="E157" s="143"/>
      <c r="F157" s="143"/>
      <c r="G157" s="143"/>
      <c r="H157" s="143"/>
      <c r="I157" s="143"/>
      <c r="J157" s="143"/>
      <c r="K157" s="143"/>
      <c r="L157" s="143"/>
      <c r="M157" s="144"/>
      <c r="N157" s="134" t="s">
        <v>29</v>
      </c>
      <c r="O157" s="134"/>
      <c r="P157" s="134"/>
      <c r="Q157" s="134"/>
      <c r="R157" s="134"/>
      <c r="S157" s="134"/>
      <c r="T157" s="134"/>
      <c r="U157" s="134"/>
    </row>
    <row r="158" spans="1:26" ht="15.75" x14ac:dyDescent="0.25">
      <c r="A158" s="145"/>
      <c r="B158" s="146"/>
      <c r="C158" s="146"/>
      <c r="D158" s="146"/>
      <c r="E158" s="146"/>
      <c r="F158" s="146"/>
      <c r="G158" s="146"/>
      <c r="H158" s="146"/>
      <c r="I158" s="146"/>
      <c r="J158" s="146"/>
      <c r="K158" s="146"/>
      <c r="L158" s="146"/>
      <c r="M158" s="147"/>
      <c r="N158" s="135" t="s">
        <v>0</v>
      </c>
      <c r="O158" s="135"/>
      <c r="P158" s="135" t="s">
        <v>1</v>
      </c>
      <c r="Q158" s="135"/>
      <c r="R158" s="135" t="s">
        <v>2</v>
      </c>
      <c r="S158" s="135"/>
      <c r="T158" s="135" t="s">
        <v>3</v>
      </c>
      <c r="U158" s="135"/>
    </row>
    <row r="159" spans="1:26" ht="15.75" x14ac:dyDescent="0.25">
      <c r="A159" s="148"/>
      <c r="B159" s="149"/>
      <c r="C159" s="149"/>
      <c r="D159" s="149"/>
      <c r="E159" s="149"/>
      <c r="F159" s="149"/>
      <c r="G159" s="149"/>
      <c r="H159" s="149"/>
      <c r="I159" s="149"/>
      <c r="J159" s="149"/>
      <c r="K159" s="149"/>
      <c r="L159" s="149"/>
      <c r="M159" s="150"/>
      <c r="N159" s="141">
        <f>'СЕТ СН'!$F$7</f>
        <v>1466461.65</v>
      </c>
      <c r="O159" s="141"/>
      <c r="P159" s="141">
        <f>'СЕТ СН'!$G$7</f>
        <v>1029924.38</v>
      </c>
      <c r="Q159" s="141"/>
      <c r="R159" s="141">
        <f>'СЕТ СН'!$H$7</f>
        <v>1366087.15</v>
      </c>
      <c r="S159" s="141"/>
      <c r="T159" s="141">
        <f>'СЕТ СН'!$I$7</f>
        <v>1264711.31</v>
      </c>
      <c r="U159" s="141"/>
    </row>
  </sheetData>
  <sheetProtection algorithmName="SHA-512" hashValue="HekK8geCo2fOB5HKK+Lg/IRrGePooNdXuyVShLepnC3pzyFXNGNr5ouKrAbNvyO9NV/WkWnxa69ZT5wih34qkw==" saltValue="PbmO6XMaFOz+1YkuL513Jw==" spinCount="100000"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сентябре 2020г.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1" t="s">
        <v>40</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2.25" customHeight="1" x14ac:dyDescent="0.2">
      <c r="A4" s="121" t="s">
        <v>10</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2"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01.09.2020</v>
      </c>
      <c r="B12" s="36">
        <f>SUMIFS(СВЦЭМ!$D$33:$D$776,СВЦЭМ!$A$33:$A$776,$A12,СВЦЭМ!$B$33:$B$776,B$11)+'СЕТ СН'!$F$11+СВЦЭМ!$D$10+'СЕТ СН'!$F$5-'СЕТ СН'!$F$21</f>
        <v>3389.53261251</v>
      </c>
      <c r="C12" s="36">
        <f>SUMIFS(СВЦЭМ!$D$33:$D$776,СВЦЭМ!$A$33:$A$776,$A12,СВЦЭМ!$B$33:$B$776,C$11)+'СЕТ СН'!$F$11+СВЦЭМ!$D$10+'СЕТ СН'!$F$5-'СЕТ СН'!$F$21</f>
        <v>3440.6864431399999</v>
      </c>
      <c r="D12" s="36">
        <f>SUMIFS(СВЦЭМ!$D$33:$D$776,СВЦЭМ!$A$33:$A$776,$A12,СВЦЭМ!$B$33:$B$776,D$11)+'СЕТ СН'!$F$11+СВЦЭМ!$D$10+'СЕТ СН'!$F$5-'СЕТ СН'!$F$21</f>
        <v>3459.9972270400003</v>
      </c>
      <c r="E12" s="36">
        <f>SUMIFS(СВЦЭМ!$D$33:$D$776,СВЦЭМ!$A$33:$A$776,$A12,СВЦЭМ!$B$33:$B$776,E$11)+'СЕТ СН'!$F$11+СВЦЭМ!$D$10+'СЕТ СН'!$F$5-'СЕТ СН'!$F$21</f>
        <v>3475.4326298300002</v>
      </c>
      <c r="F12" s="36">
        <f>SUMIFS(СВЦЭМ!$D$33:$D$776,СВЦЭМ!$A$33:$A$776,$A12,СВЦЭМ!$B$33:$B$776,F$11)+'СЕТ СН'!$F$11+СВЦЭМ!$D$10+'СЕТ СН'!$F$5-'СЕТ СН'!$F$21</f>
        <v>3485.9756680099999</v>
      </c>
      <c r="G12" s="36">
        <f>SUMIFS(СВЦЭМ!$D$33:$D$776,СВЦЭМ!$A$33:$A$776,$A12,СВЦЭМ!$B$33:$B$776,G$11)+'СЕТ СН'!$F$11+СВЦЭМ!$D$10+'СЕТ СН'!$F$5-'СЕТ СН'!$F$21</f>
        <v>3486.7980451900003</v>
      </c>
      <c r="H12" s="36">
        <f>SUMIFS(СВЦЭМ!$D$33:$D$776,СВЦЭМ!$A$33:$A$776,$A12,СВЦЭМ!$B$33:$B$776,H$11)+'СЕТ СН'!$F$11+СВЦЭМ!$D$10+'СЕТ СН'!$F$5-'СЕТ СН'!$F$21</f>
        <v>3469.0124691000001</v>
      </c>
      <c r="I12" s="36">
        <f>SUMIFS(СВЦЭМ!$D$33:$D$776,СВЦЭМ!$A$33:$A$776,$A12,СВЦЭМ!$B$33:$B$776,I$11)+'СЕТ СН'!$F$11+СВЦЭМ!$D$10+'СЕТ СН'!$F$5-'СЕТ СН'!$F$21</f>
        <v>3430.1265411300001</v>
      </c>
      <c r="J12" s="36">
        <f>SUMIFS(СВЦЭМ!$D$33:$D$776,СВЦЭМ!$A$33:$A$776,$A12,СВЦЭМ!$B$33:$B$776,J$11)+'СЕТ СН'!$F$11+СВЦЭМ!$D$10+'СЕТ СН'!$F$5-'СЕТ СН'!$F$21</f>
        <v>3377.75122362</v>
      </c>
      <c r="K12" s="36">
        <f>SUMIFS(СВЦЭМ!$D$33:$D$776,СВЦЭМ!$A$33:$A$776,$A12,СВЦЭМ!$B$33:$B$776,K$11)+'СЕТ СН'!$F$11+СВЦЭМ!$D$10+'СЕТ СН'!$F$5-'СЕТ СН'!$F$21</f>
        <v>3359.1946579</v>
      </c>
      <c r="L12" s="36">
        <f>SUMIFS(СВЦЭМ!$D$33:$D$776,СВЦЭМ!$A$33:$A$776,$A12,СВЦЭМ!$B$33:$B$776,L$11)+'СЕТ СН'!$F$11+СВЦЭМ!$D$10+'СЕТ СН'!$F$5-'СЕТ СН'!$F$21</f>
        <v>3351.67015274</v>
      </c>
      <c r="M12" s="36">
        <f>SUMIFS(СВЦЭМ!$D$33:$D$776,СВЦЭМ!$A$33:$A$776,$A12,СВЦЭМ!$B$33:$B$776,M$11)+'СЕТ СН'!$F$11+СВЦЭМ!$D$10+'СЕТ СН'!$F$5-'СЕТ СН'!$F$21</f>
        <v>3354.67799221</v>
      </c>
      <c r="N12" s="36">
        <f>SUMIFS(СВЦЭМ!$D$33:$D$776,СВЦЭМ!$A$33:$A$776,$A12,СВЦЭМ!$B$33:$B$776,N$11)+'СЕТ СН'!$F$11+СВЦЭМ!$D$10+'СЕТ СН'!$F$5-'СЕТ СН'!$F$21</f>
        <v>3379.6797537699999</v>
      </c>
      <c r="O12" s="36">
        <f>SUMIFS(СВЦЭМ!$D$33:$D$776,СВЦЭМ!$A$33:$A$776,$A12,СВЦЭМ!$B$33:$B$776,O$11)+'СЕТ СН'!$F$11+СВЦЭМ!$D$10+'СЕТ СН'!$F$5-'СЕТ СН'!$F$21</f>
        <v>3376.26186714</v>
      </c>
      <c r="P12" s="36">
        <f>SUMIFS(СВЦЭМ!$D$33:$D$776,СВЦЭМ!$A$33:$A$776,$A12,СВЦЭМ!$B$33:$B$776,P$11)+'СЕТ СН'!$F$11+СВЦЭМ!$D$10+'СЕТ СН'!$F$5-'СЕТ СН'!$F$21</f>
        <v>3375.2954100400002</v>
      </c>
      <c r="Q12" s="36">
        <f>SUMIFS(СВЦЭМ!$D$33:$D$776,СВЦЭМ!$A$33:$A$776,$A12,СВЦЭМ!$B$33:$B$776,Q$11)+'СЕТ СН'!$F$11+СВЦЭМ!$D$10+'СЕТ СН'!$F$5-'СЕТ СН'!$F$21</f>
        <v>3381.1585773300003</v>
      </c>
      <c r="R12" s="36">
        <f>SUMIFS(СВЦЭМ!$D$33:$D$776,СВЦЭМ!$A$33:$A$776,$A12,СВЦЭМ!$B$33:$B$776,R$11)+'СЕТ СН'!$F$11+СВЦЭМ!$D$10+'СЕТ СН'!$F$5-'СЕТ СН'!$F$21</f>
        <v>3370.3486513500002</v>
      </c>
      <c r="S12" s="36">
        <f>SUMIFS(СВЦЭМ!$D$33:$D$776,СВЦЭМ!$A$33:$A$776,$A12,СВЦЭМ!$B$33:$B$776,S$11)+'СЕТ СН'!$F$11+СВЦЭМ!$D$10+'СЕТ СН'!$F$5-'СЕТ СН'!$F$21</f>
        <v>3375.5824007900001</v>
      </c>
      <c r="T12" s="36">
        <f>SUMIFS(СВЦЭМ!$D$33:$D$776,СВЦЭМ!$A$33:$A$776,$A12,СВЦЭМ!$B$33:$B$776,T$11)+'СЕТ СН'!$F$11+СВЦЭМ!$D$10+'СЕТ СН'!$F$5-'СЕТ СН'!$F$21</f>
        <v>3369.6889985799999</v>
      </c>
      <c r="U12" s="36">
        <f>SUMIFS(СВЦЭМ!$D$33:$D$776,СВЦЭМ!$A$33:$A$776,$A12,СВЦЭМ!$B$33:$B$776,U$11)+'СЕТ СН'!$F$11+СВЦЭМ!$D$10+'СЕТ СН'!$F$5-'СЕТ СН'!$F$21</f>
        <v>3365.9512605300001</v>
      </c>
      <c r="V12" s="36">
        <f>SUMIFS(СВЦЭМ!$D$33:$D$776,СВЦЭМ!$A$33:$A$776,$A12,СВЦЭМ!$B$33:$B$776,V$11)+'СЕТ СН'!$F$11+СВЦЭМ!$D$10+'СЕТ СН'!$F$5-'СЕТ СН'!$F$21</f>
        <v>3356.82069284</v>
      </c>
      <c r="W12" s="36">
        <f>SUMIFS(СВЦЭМ!$D$33:$D$776,СВЦЭМ!$A$33:$A$776,$A12,СВЦЭМ!$B$33:$B$776,W$11)+'СЕТ СН'!$F$11+СВЦЭМ!$D$10+'СЕТ СН'!$F$5-'СЕТ СН'!$F$21</f>
        <v>3345.6396781100002</v>
      </c>
      <c r="X12" s="36">
        <f>SUMIFS(СВЦЭМ!$D$33:$D$776,СВЦЭМ!$A$33:$A$776,$A12,СВЦЭМ!$B$33:$B$776,X$11)+'СЕТ СН'!$F$11+СВЦЭМ!$D$10+'СЕТ СН'!$F$5-'СЕТ СН'!$F$21</f>
        <v>3373.3177590400001</v>
      </c>
      <c r="Y12" s="36">
        <f>SUMIFS(СВЦЭМ!$D$33:$D$776,СВЦЭМ!$A$33:$A$776,$A12,СВЦЭМ!$B$33:$B$776,Y$11)+'СЕТ СН'!$F$11+СВЦЭМ!$D$10+'СЕТ СН'!$F$5-'СЕТ СН'!$F$21</f>
        <v>3433.6409367199999</v>
      </c>
      <c r="AA12" s="45"/>
    </row>
    <row r="13" spans="1:27" ht="15.75" x14ac:dyDescent="0.2">
      <c r="A13" s="35">
        <f>A12+1</f>
        <v>44076</v>
      </c>
      <c r="B13" s="36">
        <f>SUMIFS(СВЦЭМ!$D$33:$D$776,СВЦЭМ!$A$33:$A$776,$A13,СВЦЭМ!$B$33:$B$776,B$11)+'СЕТ СН'!$F$11+СВЦЭМ!$D$10+'СЕТ СН'!$F$5-'СЕТ СН'!$F$21</f>
        <v>3458.93623875</v>
      </c>
      <c r="C13" s="36">
        <f>SUMIFS(СВЦЭМ!$D$33:$D$776,СВЦЭМ!$A$33:$A$776,$A13,СВЦЭМ!$B$33:$B$776,C$11)+'СЕТ СН'!$F$11+СВЦЭМ!$D$10+'СЕТ СН'!$F$5-'СЕТ СН'!$F$21</f>
        <v>3518.4466204800001</v>
      </c>
      <c r="D13" s="36">
        <f>SUMIFS(СВЦЭМ!$D$33:$D$776,СВЦЭМ!$A$33:$A$776,$A13,СВЦЭМ!$B$33:$B$776,D$11)+'СЕТ СН'!$F$11+СВЦЭМ!$D$10+'СЕТ СН'!$F$5-'СЕТ СН'!$F$21</f>
        <v>3558.8208595599999</v>
      </c>
      <c r="E13" s="36">
        <f>SUMIFS(СВЦЭМ!$D$33:$D$776,СВЦЭМ!$A$33:$A$776,$A13,СВЦЭМ!$B$33:$B$776,E$11)+'СЕТ СН'!$F$11+СВЦЭМ!$D$10+'СЕТ СН'!$F$5-'СЕТ СН'!$F$21</f>
        <v>3575.7519247999999</v>
      </c>
      <c r="F13" s="36">
        <f>SUMIFS(СВЦЭМ!$D$33:$D$776,СВЦЭМ!$A$33:$A$776,$A13,СВЦЭМ!$B$33:$B$776,F$11)+'СЕТ СН'!$F$11+СВЦЭМ!$D$10+'СЕТ СН'!$F$5-'СЕТ СН'!$F$21</f>
        <v>3575.7803378600001</v>
      </c>
      <c r="G13" s="36">
        <f>SUMIFS(СВЦЭМ!$D$33:$D$776,СВЦЭМ!$A$33:$A$776,$A13,СВЦЭМ!$B$33:$B$776,G$11)+'СЕТ СН'!$F$11+СВЦЭМ!$D$10+'СЕТ СН'!$F$5-'СЕТ СН'!$F$21</f>
        <v>3552.9026586800001</v>
      </c>
      <c r="H13" s="36">
        <f>SUMIFS(СВЦЭМ!$D$33:$D$776,СВЦЭМ!$A$33:$A$776,$A13,СВЦЭМ!$B$33:$B$776,H$11)+'СЕТ СН'!$F$11+СВЦЭМ!$D$10+'СЕТ СН'!$F$5-'СЕТ СН'!$F$21</f>
        <v>3498.0185787600003</v>
      </c>
      <c r="I13" s="36">
        <f>SUMIFS(СВЦЭМ!$D$33:$D$776,СВЦЭМ!$A$33:$A$776,$A13,СВЦЭМ!$B$33:$B$776,I$11)+'СЕТ СН'!$F$11+СВЦЭМ!$D$10+'СЕТ СН'!$F$5-'СЕТ СН'!$F$21</f>
        <v>3427.0933982800002</v>
      </c>
      <c r="J13" s="36">
        <f>SUMIFS(СВЦЭМ!$D$33:$D$776,СВЦЭМ!$A$33:$A$776,$A13,СВЦЭМ!$B$33:$B$776,J$11)+'СЕТ СН'!$F$11+СВЦЭМ!$D$10+'СЕТ СН'!$F$5-'СЕТ СН'!$F$21</f>
        <v>3364.8489995</v>
      </c>
      <c r="K13" s="36">
        <f>SUMIFS(СВЦЭМ!$D$33:$D$776,СВЦЭМ!$A$33:$A$776,$A13,СВЦЭМ!$B$33:$B$776,K$11)+'СЕТ СН'!$F$11+СВЦЭМ!$D$10+'СЕТ СН'!$F$5-'СЕТ СН'!$F$21</f>
        <v>3363.4650235099998</v>
      </c>
      <c r="L13" s="36">
        <f>SUMIFS(СВЦЭМ!$D$33:$D$776,СВЦЭМ!$A$33:$A$776,$A13,СВЦЭМ!$B$33:$B$776,L$11)+'СЕТ СН'!$F$11+СВЦЭМ!$D$10+'СЕТ СН'!$F$5-'СЕТ СН'!$F$21</f>
        <v>3369.0991171300002</v>
      </c>
      <c r="M13" s="36">
        <f>SUMIFS(СВЦЭМ!$D$33:$D$776,СВЦЭМ!$A$33:$A$776,$A13,СВЦЭМ!$B$33:$B$776,M$11)+'СЕТ СН'!$F$11+СВЦЭМ!$D$10+'СЕТ СН'!$F$5-'СЕТ СН'!$F$21</f>
        <v>3368.4691593799998</v>
      </c>
      <c r="N13" s="36">
        <f>SUMIFS(СВЦЭМ!$D$33:$D$776,СВЦЭМ!$A$33:$A$776,$A13,СВЦЭМ!$B$33:$B$776,N$11)+'СЕТ СН'!$F$11+СВЦЭМ!$D$10+'СЕТ СН'!$F$5-'СЕТ СН'!$F$21</f>
        <v>3379.7684652600001</v>
      </c>
      <c r="O13" s="36">
        <f>SUMIFS(СВЦЭМ!$D$33:$D$776,СВЦЭМ!$A$33:$A$776,$A13,СВЦЭМ!$B$33:$B$776,O$11)+'СЕТ СН'!$F$11+СВЦЭМ!$D$10+'СЕТ СН'!$F$5-'СЕТ СН'!$F$21</f>
        <v>3386.15361235</v>
      </c>
      <c r="P13" s="36">
        <f>SUMIFS(СВЦЭМ!$D$33:$D$776,СВЦЭМ!$A$33:$A$776,$A13,СВЦЭМ!$B$33:$B$776,P$11)+'СЕТ СН'!$F$11+СВЦЭМ!$D$10+'СЕТ СН'!$F$5-'СЕТ СН'!$F$21</f>
        <v>3389.99111619</v>
      </c>
      <c r="Q13" s="36">
        <f>SUMIFS(СВЦЭМ!$D$33:$D$776,СВЦЭМ!$A$33:$A$776,$A13,СВЦЭМ!$B$33:$B$776,Q$11)+'СЕТ СН'!$F$11+СВЦЭМ!$D$10+'СЕТ СН'!$F$5-'СЕТ СН'!$F$21</f>
        <v>3388.6400112599999</v>
      </c>
      <c r="R13" s="36">
        <f>SUMIFS(СВЦЭМ!$D$33:$D$776,СВЦЭМ!$A$33:$A$776,$A13,СВЦЭМ!$B$33:$B$776,R$11)+'СЕТ СН'!$F$11+СВЦЭМ!$D$10+'СЕТ СН'!$F$5-'СЕТ СН'!$F$21</f>
        <v>3379.12880154</v>
      </c>
      <c r="S13" s="36">
        <f>SUMIFS(СВЦЭМ!$D$33:$D$776,СВЦЭМ!$A$33:$A$776,$A13,СВЦЭМ!$B$33:$B$776,S$11)+'СЕТ СН'!$F$11+СВЦЭМ!$D$10+'СЕТ СН'!$F$5-'СЕТ СН'!$F$21</f>
        <v>3384.1869140200001</v>
      </c>
      <c r="T13" s="36">
        <f>SUMIFS(СВЦЭМ!$D$33:$D$776,СВЦЭМ!$A$33:$A$776,$A13,СВЦЭМ!$B$33:$B$776,T$11)+'СЕТ СН'!$F$11+СВЦЭМ!$D$10+'СЕТ СН'!$F$5-'СЕТ СН'!$F$21</f>
        <v>3335.31173713</v>
      </c>
      <c r="U13" s="36">
        <f>SUMIFS(СВЦЭМ!$D$33:$D$776,СВЦЭМ!$A$33:$A$776,$A13,СВЦЭМ!$B$33:$B$776,U$11)+'СЕТ СН'!$F$11+СВЦЭМ!$D$10+'СЕТ СН'!$F$5-'СЕТ СН'!$F$21</f>
        <v>3315.32523477</v>
      </c>
      <c r="V13" s="36">
        <f>SUMIFS(СВЦЭМ!$D$33:$D$776,СВЦЭМ!$A$33:$A$776,$A13,СВЦЭМ!$B$33:$B$776,V$11)+'СЕТ СН'!$F$11+СВЦЭМ!$D$10+'СЕТ СН'!$F$5-'СЕТ СН'!$F$21</f>
        <v>3297.9627529600002</v>
      </c>
      <c r="W13" s="36">
        <f>SUMIFS(СВЦЭМ!$D$33:$D$776,СВЦЭМ!$A$33:$A$776,$A13,СВЦЭМ!$B$33:$B$776,W$11)+'СЕТ СН'!$F$11+СВЦЭМ!$D$10+'СЕТ СН'!$F$5-'СЕТ СН'!$F$21</f>
        <v>3304.87485259</v>
      </c>
      <c r="X13" s="36">
        <f>SUMIFS(СВЦЭМ!$D$33:$D$776,СВЦЭМ!$A$33:$A$776,$A13,СВЦЭМ!$B$33:$B$776,X$11)+'СЕТ СН'!$F$11+СВЦЭМ!$D$10+'СЕТ СН'!$F$5-'СЕТ СН'!$F$21</f>
        <v>3355.31433935</v>
      </c>
      <c r="Y13" s="36">
        <f>SUMIFS(СВЦЭМ!$D$33:$D$776,СВЦЭМ!$A$33:$A$776,$A13,СВЦЭМ!$B$33:$B$776,Y$11)+'СЕТ СН'!$F$11+СВЦЭМ!$D$10+'СЕТ СН'!$F$5-'СЕТ СН'!$F$21</f>
        <v>3392.5303343300002</v>
      </c>
    </row>
    <row r="14" spans="1:27" ht="15.75" x14ac:dyDescent="0.2">
      <c r="A14" s="35">
        <f t="shared" ref="A14:A42" si="0">A13+1</f>
        <v>44077</v>
      </c>
      <c r="B14" s="36">
        <f>SUMIFS(СВЦЭМ!$D$33:$D$776,СВЦЭМ!$A$33:$A$776,$A14,СВЦЭМ!$B$33:$B$776,B$11)+'СЕТ СН'!$F$11+СВЦЭМ!$D$10+'СЕТ СН'!$F$5-'СЕТ СН'!$F$21</f>
        <v>3488.3376768200001</v>
      </c>
      <c r="C14" s="36">
        <f>SUMIFS(СВЦЭМ!$D$33:$D$776,СВЦЭМ!$A$33:$A$776,$A14,СВЦЭМ!$B$33:$B$776,C$11)+'СЕТ СН'!$F$11+СВЦЭМ!$D$10+'СЕТ СН'!$F$5-'СЕТ СН'!$F$21</f>
        <v>3514.12427708</v>
      </c>
      <c r="D14" s="36">
        <f>SUMIFS(СВЦЭМ!$D$33:$D$776,СВЦЭМ!$A$33:$A$776,$A14,СВЦЭМ!$B$33:$B$776,D$11)+'СЕТ СН'!$F$11+СВЦЭМ!$D$10+'СЕТ СН'!$F$5-'СЕТ СН'!$F$21</f>
        <v>3498.2698603600002</v>
      </c>
      <c r="E14" s="36">
        <f>SUMIFS(СВЦЭМ!$D$33:$D$776,СВЦЭМ!$A$33:$A$776,$A14,СВЦЭМ!$B$33:$B$776,E$11)+'СЕТ СН'!$F$11+СВЦЭМ!$D$10+'СЕТ СН'!$F$5-'СЕТ СН'!$F$21</f>
        <v>3495.3993359699998</v>
      </c>
      <c r="F14" s="36">
        <f>SUMIFS(СВЦЭМ!$D$33:$D$776,СВЦЭМ!$A$33:$A$776,$A14,СВЦЭМ!$B$33:$B$776,F$11)+'СЕТ СН'!$F$11+СВЦЭМ!$D$10+'СЕТ СН'!$F$5-'СЕТ СН'!$F$21</f>
        <v>3495.38839138</v>
      </c>
      <c r="G14" s="36">
        <f>SUMIFS(СВЦЭМ!$D$33:$D$776,СВЦЭМ!$A$33:$A$776,$A14,СВЦЭМ!$B$33:$B$776,G$11)+'СЕТ СН'!$F$11+СВЦЭМ!$D$10+'СЕТ СН'!$F$5-'СЕТ СН'!$F$21</f>
        <v>3499.6050785699999</v>
      </c>
      <c r="H14" s="36">
        <f>SUMIFS(СВЦЭМ!$D$33:$D$776,СВЦЭМ!$A$33:$A$776,$A14,СВЦЭМ!$B$33:$B$776,H$11)+'СЕТ СН'!$F$11+СВЦЭМ!$D$10+'СЕТ СН'!$F$5-'СЕТ СН'!$F$21</f>
        <v>3483.1565485700003</v>
      </c>
      <c r="I14" s="36">
        <f>SUMIFS(СВЦЭМ!$D$33:$D$776,СВЦЭМ!$A$33:$A$776,$A14,СВЦЭМ!$B$33:$B$776,I$11)+'СЕТ СН'!$F$11+СВЦЭМ!$D$10+'СЕТ СН'!$F$5-'СЕТ СН'!$F$21</f>
        <v>3413.45021382</v>
      </c>
      <c r="J14" s="36">
        <f>SUMIFS(СВЦЭМ!$D$33:$D$776,СВЦЭМ!$A$33:$A$776,$A14,СВЦЭМ!$B$33:$B$776,J$11)+'СЕТ СН'!$F$11+СВЦЭМ!$D$10+'СЕТ СН'!$F$5-'СЕТ СН'!$F$21</f>
        <v>3397.6457268300001</v>
      </c>
      <c r="K14" s="36">
        <f>SUMIFS(СВЦЭМ!$D$33:$D$776,СВЦЭМ!$A$33:$A$776,$A14,СВЦЭМ!$B$33:$B$776,K$11)+'СЕТ СН'!$F$11+СВЦЭМ!$D$10+'СЕТ СН'!$F$5-'СЕТ СН'!$F$21</f>
        <v>3432.3471265799999</v>
      </c>
      <c r="L14" s="36">
        <f>SUMIFS(СВЦЭМ!$D$33:$D$776,СВЦЭМ!$A$33:$A$776,$A14,СВЦЭМ!$B$33:$B$776,L$11)+'СЕТ СН'!$F$11+СВЦЭМ!$D$10+'СЕТ СН'!$F$5-'СЕТ СН'!$F$21</f>
        <v>3422.62373441</v>
      </c>
      <c r="M14" s="36">
        <f>SUMIFS(СВЦЭМ!$D$33:$D$776,СВЦЭМ!$A$33:$A$776,$A14,СВЦЭМ!$B$33:$B$776,M$11)+'СЕТ СН'!$F$11+СВЦЭМ!$D$10+'СЕТ СН'!$F$5-'СЕТ СН'!$F$21</f>
        <v>3429.9717743400001</v>
      </c>
      <c r="N14" s="36">
        <f>SUMIFS(СВЦЭМ!$D$33:$D$776,СВЦЭМ!$A$33:$A$776,$A14,СВЦЭМ!$B$33:$B$776,N$11)+'СЕТ СН'!$F$11+СВЦЭМ!$D$10+'СЕТ СН'!$F$5-'СЕТ СН'!$F$21</f>
        <v>3437.7446513200002</v>
      </c>
      <c r="O14" s="36">
        <f>SUMIFS(СВЦЭМ!$D$33:$D$776,СВЦЭМ!$A$33:$A$776,$A14,СВЦЭМ!$B$33:$B$776,O$11)+'СЕТ СН'!$F$11+СВЦЭМ!$D$10+'СЕТ СН'!$F$5-'СЕТ СН'!$F$21</f>
        <v>3439.6127703900002</v>
      </c>
      <c r="P14" s="36">
        <f>SUMIFS(СВЦЭМ!$D$33:$D$776,СВЦЭМ!$A$33:$A$776,$A14,СВЦЭМ!$B$33:$B$776,P$11)+'СЕТ СН'!$F$11+СВЦЭМ!$D$10+'СЕТ СН'!$F$5-'СЕТ СН'!$F$21</f>
        <v>3443.4424048800001</v>
      </c>
      <c r="Q14" s="36">
        <f>SUMIFS(СВЦЭМ!$D$33:$D$776,СВЦЭМ!$A$33:$A$776,$A14,СВЦЭМ!$B$33:$B$776,Q$11)+'СЕТ СН'!$F$11+СВЦЭМ!$D$10+'СЕТ СН'!$F$5-'СЕТ СН'!$F$21</f>
        <v>3438.9599769699998</v>
      </c>
      <c r="R14" s="36">
        <f>SUMIFS(СВЦЭМ!$D$33:$D$776,СВЦЭМ!$A$33:$A$776,$A14,СВЦЭМ!$B$33:$B$776,R$11)+'СЕТ СН'!$F$11+СВЦЭМ!$D$10+'СЕТ СН'!$F$5-'СЕТ СН'!$F$21</f>
        <v>3433.0582484000001</v>
      </c>
      <c r="S14" s="36">
        <f>SUMIFS(СВЦЭМ!$D$33:$D$776,СВЦЭМ!$A$33:$A$776,$A14,СВЦЭМ!$B$33:$B$776,S$11)+'СЕТ СН'!$F$11+СВЦЭМ!$D$10+'СЕТ СН'!$F$5-'СЕТ СН'!$F$21</f>
        <v>3434.3915620299999</v>
      </c>
      <c r="T14" s="36">
        <f>SUMIFS(СВЦЭМ!$D$33:$D$776,СВЦЭМ!$A$33:$A$776,$A14,СВЦЭМ!$B$33:$B$776,T$11)+'СЕТ СН'!$F$11+СВЦЭМ!$D$10+'СЕТ СН'!$F$5-'СЕТ СН'!$F$21</f>
        <v>3395.0204214300002</v>
      </c>
      <c r="U14" s="36">
        <f>SUMIFS(СВЦЭМ!$D$33:$D$776,СВЦЭМ!$A$33:$A$776,$A14,СВЦЭМ!$B$33:$B$776,U$11)+'СЕТ СН'!$F$11+СВЦЭМ!$D$10+'СЕТ СН'!$F$5-'СЕТ СН'!$F$21</f>
        <v>3377.78827671</v>
      </c>
      <c r="V14" s="36">
        <f>SUMIFS(СВЦЭМ!$D$33:$D$776,СВЦЭМ!$A$33:$A$776,$A14,СВЦЭМ!$B$33:$B$776,V$11)+'СЕТ СН'!$F$11+СВЦЭМ!$D$10+'СЕТ СН'!$F$5-'СЕТ СН'!$F$21</f>
        <v>3381.4285790100002</v>
      </c>
      <c r="W14" s="36">
        <f>SUMIFS(СВЦЭМ!$D$33:$D$776,СВЦЭМ!$A$33:$A$776,$A14,СВЦЭМ!$B$33:$B$776,W$11)+'СЕТ СН'!$F$11+СВЦЭМ!$D$10+'СЕТ СН'!$F$5-'СЕТ СН'!$F$21</f>
        <v>3372.3588019500003</v>
      </c>
      <c r="X14" s="36">
        <f>SUMIFS(СВЦЭМ!$D$33:$D$776,СВЦЭМ!$A$33:$A$776,$A14,СВЦЭМ!$B$33:$B$776,X$11)+'СЕТ СН'!$F$11+СВЦЭМ!$D$10+'СЕТ СН'!$F$5-'СЕТ СН'!$F$21</f>
        <v>3432.8661779700001</v>
      </c>
      <c r="Y14" s="36">
        <f>SUMIFS(СВЦЭМ!$D$33:$D$776,СВЦЭМ!$A$33:$A$776,$A14,СВЦЭМ!$B$33:$B$776,Y$11)+'СЕТ СН'!$F$11+СВЦЭМ!$D$10+'СЕТ СН'!$F$5-'СЕТ СН'!$F$21</f>
        <v>3436.4424993500002</v>
      </c>
    </row>
    <row r="15" spans="1:27" ht="15.75" x14ac:dyDescent="0.2">
      <c r="A15" s="35">
        <f t="shared" si="0"/>
        <v>44078</v>
      </c>
      <c r="B15" s="36">
        <f>SUMIFS(СВЦЭМ!$D$33:$D$776,СВЦЭМ!$A$33:$A$776,$A15,СВЦЭМ!$B$33:$B$776,B$11)+'СЕТ СН'!$F$11+СВЦЭМ!$D$10+'СЕТ СН'!$F$5-'СЕТ СН'!$F$21</f>
        <v>3512.3498122800002</v>
      </c>
      <c r="C15" s="36">
        <f>SUMIFS(СВЦЭМ!$D$33:$D$776,СВЦЭМ!$A$33:$A$776,$A15,СВЦЭМ!$B$33:$B$776,C$11)+'СЕТ СН'!$F$11+СВЦЭМ!$D$10+'СЕТ СН'!$F$5-'СЕТ СН'!$F$21</f>
        <v>3515.5899480100002</v>
      </c>
      <c r="D15" s="36">
        <f>SUMIFS(СВЦЭМ!$D$33:$D$776,СВЦЭМ!$A$33:$A$776,$A15,СВЦЭМ!$B$33:$B$776,D$11)+'СЕТ СН'!$F$11+СВЦЭМ!$D$10+'СЕТ СН'!$F$5-'СЕТ СН'!$F$21</f>
        <v>3498.3344610499998</v>
      </c>
      <c r="E15" s="36">
        <f>SUMIFS(СВЦЭМ!$D$33:$D$776,СВЦЭМ!$A$33:$A$776,$A15,СВЦЭМ!$B$33:$B$776,E$11)+'СЕТ СН'!$F$11+СВЦЭМ!$D$10+'СЕТ СН'!$F$5-'СЕТ СН'!$F$21</f>
        <v>3492.9278400600001</v>
      </c>
      <c r="F15" s="36">
        <f>SUMIFS(СВЦЭМ!$D$33:$D$776,СВЦЭМ!$A$33:$A$776,$A15,СВЦЭМ!$B$33:$B$776,F$11)+'СЕТ СН'!$F$11+СВЦЭМ!$D$10+'СЕТ СН'!$F$5-'СЕТ СН'!$F$21</f>
        <v>3493.0279208800002</v>
      </c>
      <c r="G15" s="36">
        <f>SUMIFS(СВЦЭМ!$D$33:$D$776,СВЦЭМ!$A$33:$A$776,$A15,СВЦЭМ!$B$33:$B$776,G$11)+'СЕТ СН'!$F$11+СВЦЭМ!$D$10+'СЕТ СН'!$F$5-'СЕТ СН'!$F$21</f>
        <v>3498.3562773799999</v>
      </c>
      <c r="H15" s="36">
        <f>SUMIFS(СВЦЭМ!$D$33:$D$776,СВЦЭМ!$A$33:$A$776,$A15,СВЦЭМ!$B$33:$B$776,H$11)+'СЕТ СН'!$F$11+СВЦЭМ!$D$10+'СЕТ СН'!$F$5-'СЕТ СН'!$F$21</f>
        <v>3482.4170087699999</v>
      </c>
      <c r="I15" s="36">
        <f>SUMIFS(СВЦЭМ!$D$33:$D$776,СВЦЭМ!$A$33:$A$776,$A15,СВЦЭМ!$B$33:$B$776,I$11)+'СЕТ СН'!$F$11+СВЦЭМ!$D$10+'СЕТ СН'!$F$5-'СЕТ СН'!$F$21</f>
        <v>3441.86134249</v>
      </c>
      <c r="J15" s="36">
        <f>SUMIFS(СВЦЭМ!$D$33:$D$776,СВЦЭМ!$A$33:$A$776,$A15,СВЦЭМ!$B$33:$B$776,J$11)+'СЕТ СН'!$F$11+СВЦЭМ!$D$10+'СЕТ СН'!$F$5-'СЕТ СН'!$F$21</f>
        <v>3430.5070310900001</v>
      </c>
      <c r="K15" s="36">
        <f>SUMIFS(СВЦЭМ!$D$33:$D$776,СВЦЭМ!$A$33:$A$776,$A15,СВЦЭМ!$B$33:$B$776,K$11)+'СЕТ СН'!$F$11+СВЦЭМ!$D$10+'СЕТ СН'!$F$5-'СЕТ СН'!$F$21</f>
        <v>3391.8655392000001</v>
      </c>
      <c r="L15" s="36">
        <f>SUMIFS(СВЦЭМ!$D$33:$D$776,СВЦЭМ!$A$33:$A$776,$A15,СВЦЭМ!$B$33:$B$776,L$11)+'СЕТ СН'!$F$11+СВЦЭМ!$D$10+'СЕТ СН'!$F$5-'СЕТ СН'!$F$21</f>
        <v>3385.8795486399999</v>
      </c>
      <c r="M15" s="36">
        <f>SUMIFS(СВЦЭМ!$D$33:$D$776,СВЦЭМ!$A$33:$A$776,$A15,СВЦЭМ!$B$33:$B$776,M$11)+'СЕТ СН'!$F$11+СВЦЭМ!$D$10+'СЕТ СН'!$F$5-'СЕТ СН'!$F$21</f>
        <v>3380.5639486099999</v>
      </c>
      <c r="N15" s="36">
        <f>SUMIFS(СВЦЭМ!$D$33:$D$776,СВЦЭМ!$A$33:$A$776,$A15,СВЦЭМ!$B$33:$B$776,N$11)+'СЕТ СН'!$F$11+СВЦЭМ!$D$10+'СЕТ СН'!$F$5-'СЕТ СН'!$F$21</f>
        <v>3400.6450396800001</v>
      </c>
      <c r="O15" s="36">
        <f>SUMIFS(СВЦЭМ!$D$33:$D$776,СВЦЭМ!$A$33:$A$776,$A15,СВЦЭМ!$B$33:$B$776,O$11)+'СЕТ СН'!$F$11+СВЦЭМ!$D$10+'СЕТ СН'!$F$5-'СЕТ СН'!$F$21</f>
        <v>3423.37726742</v>
      </c>
      <c r="P15" s="36">
        <f>SUMIFS(СВЦЭМ!$D$33:$D$776,СВЦЭМ!$A$33:$A$776,$A15,СВЦЭМ!$B$33:$B$776,P$11)+'СЕТ СН'!$F$11+СВЦЭМ!$D$10+'СЕТ СН'!$F$5-'СЕТ СН'!$F$21</f>
        <v>3425.1531214000001</v>
      </c>
      <c r="Q15" s="36">
        <f>SUMIFS(СВЦЭМ!$D$33:$D$776,СВЦЭМ!$A$33:$A$776,$A15,СВЦЭМ!$B$33:$B$776,Q$11)+'СЕТ СН'!$F$11+СВЦЭМ!$D$10+'СЕТ СН'!$F$5-'СЕТ СН'!$F$21</f>
        <v>3410.1850172300001</v>
      </c>
      <c r="R15" s="36">
        <f>SUMIFS(СВЦЭМ!$D$33:$D$776,СВЦЭМ!$A$33:$A$776,$A15,СВЦЭМ!$B$33:$B$776,R$11)+'СЕТ СН'!$F$11+СВЦЭМ!$D$10+'СЕТ СН'!$F$5-'СЕТ СН'!$F$21</f>
        <v>3420.6068946999999</v>
      </c>
      <c r="S15" s="36">
        <f>SUMIFS(СВЦЭМ!$D$33:$D$776,СВЦЭМ!$A$33:$A$776,$A15,СВЦЭМ!$B$33:$B$776,S$11)+'СЕТ СН'!$F$11+СВЦЭМ!$D$10+'СЕТ СН'!$F$5-'СЕТ СН'!$F$21</f>
        <v>3433.84560027</v>
      </c>
      <c r="T15" s="36">
        <f>SUMIFS(СВЦЭМ!$D$33:$D$776,СВЦЭМ!$A$33:$A$776,$A15,СВЦЭМ!$B$33:$B$776,T$11)+'СЕТ СН'!$F$11+СВЦЭМ!$D$10+'СЕТ СН'!$F$5-'СЕТ СН'!$F$21</f>
        <v>3422.7840743400002</v>
      </c>
      <c r="U15" s="36">
        <f>SUMIFS(СВЦЭМ!$D$33:$D$776,СВЦЭМ!$A$33:$A$776,$A15,СВЦЭМ!$B$33:$B$776,U$11)+'СЕТ СН'!$F$11+СВЦЭМ!$D$10+'СЕТ СН'!$F$5-'СЕТ СН'!$F$21</f>
        <v>3400.30850414</v>
      </c>
      <c r="V15" s="36">
        <f>SUMIFS(СВЦЭМ!$D$33:$D$776,СВЦЭМ!$A$33:$A$776,$A15,СВЦЭМ!$B$33:$B$776,V$11)+'СЕТ СН'!$F$11+СВЦЭМ!$D$10+'СЕТ СН'!$F$5-'СЕТ СН'!$F$21</f>
        <v>3405.5509500899998</v>
      </c>
      <c r="W15" s="36">
        <f>SUMIFS(СВЦЭМ!$D$33:$D$776,СВЦЭМ!$A$33:$A$776,$A15,СВЦЭМ!$B$33:$B$776,W$11)+'СЕТ СН'!$F$11+СВЦЭМ!$D$10+'СЕТ СН'!$F$5-'СЕТ СН'!$F$21</f>
        <v>3414.4842603500001</v>
      </c>
      <c r="X15" s="36">
        <f>SUMIFS(СВЦЭМ!$D$33:$D$776,СВЦЭМ!$A$33:$A$776,$A15,СВЦЭМ!$B$33:$B$776,X$11)+'СЕТ СН'!$F$11+СВЦЭМ!$D$10+'СЕТ СН'!$F$5-'СЕТ СН'!$F$21</f>
        <v>3428.1366650499999</v>
      </c>
      <c r="Y15" s="36">
        <f>SUMIFS(СВЦЭМ!$D$33:$D$776,СВЦЭМ!$A$33:$A$776,$A15,СВЦЭМ!$B$33:$B$776,Y$11)+'СЕТ СН'!$F$11+СВЦЭМ!$D$10+'СЕТ СН'!$F$5-'СЕТ СН'!$F$21</f>
        <v>3453.8599390300001</v>
      </c>
    </row>
    <row r="16" spans="1:27" ht="15.75" x14ac:dyDescent="0.2">
      <c r="A16" s="35">
        <f t="shared" si="0"/>
        <v>44079</v>
      </c>
      <c r="B16" s="36">
        <f>SUMIFS(СВЦЭМ!$D$33:$D$776,СВЦЭМ!$A$33:$A$776,$A16,СВЦЭМ!$B$33:$B$776,B$11)+'СЕТ СН'!$F$11+СВЦЭМ!$D$10+'СЕТ СН'!$F$5-'СЕТ СН'!$F$21</f>
        <v>3475.0367325900002</v>
      </c>
      <c r="C16" s="36">
        <f>SUMIFS(СВЦЭМ!$D$33:$D$776,СВЦЭМ!$A$33:$A$776,$A16,СВЦЭМ!$B$33:$B$776,C$11)+'СЕТ СН'!$F$11+СВЦЭМ!$D$10+'СЕТ СН'!$F$5-'СЕТ СН'!$F$21</f>
        <v>3510.3549975599999</v>
      </c>
      <c r="D16" s="36">
        <f>SUMIFS(СВЦЭМ!$D$33:$D$776,СВЦЭМ!$A$33:$A$776,$A16,СВЦЭМ!$B$33:$B$776,D$11)+'СЕТ СН'!$F$11+СВЦЭМ!$D$10+'СЕТ СН'!$F$5-'СЕТ СН'!$F$21</f>
        <v>3506.0660374300001</v>
      </c>
      <c r="E16" s="36">
        <f>SUMIFS(СВЦЭМ!$D$33:$D$776,СВЦЭМ!$A$33:$A$776,$A16,СВЦЭМ!$B$33:$B$776,E$11)+'СЕТ СН'!$F$11+СВЦЭМ!$D$10+'СЕТ СН'!$F$5-'СЕТ СН'!$F$21</f>
        <v>3516.4440466699998</v>
      </c>
      <c r="F16" s="36">
        <f>SUMIFS(СВЦЭМ!$D$33:$D$776,СВЦЭМ!$A$33:$A$776,$A16,СВЦЭМ!$B$33:$B$776,F$11)+'СЕТ СН'!$F$11+СВЦЭМ!$D$10+'СЕТ СН'!$F$5-'СЕТ СН'!$F$21</f>
        <v>3523.8408016000003</v>
      </c>
      <c r="G16" s="36">
        <f>SUMIFS(СВЦЭМ!$D$33:$D$776,СВЦЭМ!$A$33:$A$776,$A16,СВЦЭМ!$B$33:$B$776,G$11)+'СЕТ СН'!$F$11+СВЦЭМ!$D$10+'СЕТ СН'!$F$5-'СЕТ СН'!$F$21</f>
        <v>3524.4284141899998</v>
      </c>
      <c r="H16" s="36">
        <f>SUMIFS(СВЦЭМ!$D$33:$D$776,СВЦЭМ!$A$33:$A$776,$A16,СВЦЭМ!$B$33:$B$776,H$11)+'СЕТ СН'!$F$11+СВЦЭМ!$D$10+'СЕТ СН'!$F$5-'СЕТ СН'!$F$21</f>
        <v>3510.2670038400001</v>
      </c>
      <c r="I16" s="36">
        <f>SUMIFS(СВЦЭМ!$D$33:$D$776,СВЦЭМ!$A$33:$A$776,$A16,СВЦЭМ!$B$33:$B$776,I$11)+'СЕТ СН'!$F$11+СВЦЭМ!$D$10+'СЕТ СН'!$F$5-'СЕТ СН'!$F$21</f>
        <v>3453.18985591</v>
      </c>
      <c r="J16" s="36">
        <f>SUMIFS(СВЦЭМ!$D$33:$D$776,СВЦЭМ!$A$33:$A$776,$A16,СВЦЭМ!$B$33:$B$776,J$11)+'СЕТ СН'!$F$11+СВЦЭМ!$D$10+'СЕТ СН'!$F$5-'СЕТ СН'!$F$21</f>
        <v>3443.4376666600001</v>
      </c>
      <c r="K16" s="36">
        <f>SUMIFS(СВЦЭМ!$D$33:$D$776,СВЦЭМ!$A$33:$A$776,$A16,СВЦЭМ!$B$33:$B$776,K$11)+'СЕТ СН'!$F$11+СВЦЭМ!$D$10+'СЕТ СН'!$F$5-'СЕТ СН'!$F$21</f>
        <v>3413.1744966400001</v>
      </c>
      <c r="L16" s="36">
        <f>SUMIFS(СВЦЭМ!$D$33:$D$776,СВЦЭМ!$A$33:$A$776,$A16,СВЦЭМ!$B$33:$B$776,L$11)+'СЕТ СН'!$F$11+СВЦЭМ!$D$10+'СЕТ СН'!$F$5-'СЕТ СН'!$F$21</f>
        <v>3387.3679043699999</v>
      </c>
      <c r="M16" s="36">
        <f>SUMIFS(СВЦЭМ!$D$33:$D$776,СВЦЭМ!$A$33:$A$776,$A16,СВЦЭМ!$B$33:$B$776,M$11)+'СЕТ СН'!$F$11+СВЦЭМ!$D$10+'СЕТ СН'!$F$5-'СЕТ СН'!$F$21</f>
        <v>3373.98490502</v>
      </c>
      <c r="N16" s="36">
        <f>SUMIFS(СВЦЭМ!$D$33:$D$776,СВЦЭМ!$A$33:$A$776,$A16,СВЦЭМ!$B$33:$B$776,N$11)+'СЕТ СН'!$F$11+СВЦЭМ!$D$10+'СЕТ СН'!$F$5-'СЕТ СН'!$F$21</f>
        <v>3383.2621025500002</v>
      </c>
      <c r="O16" s="36">
        <f>SUMIFS(СВЦЭМ!$D$33:$D$776,СВЦЭМ!$A$33:$A$776,$A16,СВЦЭМ!$B$33:$B$776,O$11)+'СЕТ СН'!$F$11+СВЦЭМ!$D$10+'СЕТ СН'!$F$5-'СЕТ СН'!$F$21</f>
        <v>3385.4038600499998</v>
      </c>
      <c r="P16" s="36">
        <f>SUMIFS(СВЦЭМ!$D$33:$D$776,СВЦЭМ!$A$33:$A$776,$A16,СВЦЭМ!$B$33:$B$776,P$11)+'СЕТ СН'!$F$11+СВЦЭМ!$D$10+'СЕТ СН'!$F$5-'СЕТ СН'!$F$21</f>
        <v>3379.54346975</v>
      </c>
      <c r="Q16" s="36">
        <f>SUMIFS(СВЦЭМ!$D$33:$D$776,СВЦЭМ!$A$33:$A$776,$A16,СВЦЭМ!$B$33:$B$776,Q$11)+'СЕТ СН'!$F$11+СВЦЭМ!$D$10+'СЕТ СН'!$F$5-'СЕТ СН'!$F$21</f>
        <v>3361.1751067</v>
      </c>
      <c r="R16" s="36">
        <f>SUMIFS(СВЦЭМ!$D$33:$D$776,СВЦЭМ!$A$33:$A$776,$A16,СВЦЭМ!$B$33:$B$776,R$11)+'СЕТ СН'!$F$11+СВЦЭМ!$D$10+'СЕТ СН'!$F$5-'СЕТ СН'!$F$21</f>
        <v>3380.1868808200002</v>
      </c>
      <c r="S16" s="36">
        <f>SUMIFS(СВЦЭМ!$D$33:$D$776,СВЦЭМ!$A$33:$A$776,$A16,СВЦЭМ!$B$33:$B$776,S$11)+'СЕТ СН'!$F$11+СВЦЭМ!$D$10+'СЕТ СН'!$F$5-'СЕТ СН'!$F$21</f>
        <v>3389.81774713</v>
      </c>
      <c r="T16" s="36">
        <f>SUMIFS(СВЦЭМ!$D$33:$D$776,СВЦЭМ!$A$33:$A$776,$A16,СВЦЭМ!$B$33:$B$776,T$11)+'СЕТ СН'!$F$11+СВЦЭМ!$D$10+'СЕТ СН'!$F$5-'СЕТ СН'!$F$21</f>
        <v>3382.50634335</v>
      </c>
      <c r="U16" s="36">
        <f>SUMIFS(СВЦЭМ!$D$33:$D$776,СВЦЭМ!$A$33:$A$776,$A16,СВЦЭМ!$B$33:$B$776,U$11)+'СЕТ СН'!$F$11+СВЦЭМ!$D$10+'СЕТ СН'!$F$5-'СЕТ СН'!$F$21</f>
        <v>3372.3361011000002</v>
      </c>
      <c r="V16" s="36">
        <f>SUMIFS(СВЦЭМ!$D$33:$D$776,СВЦЭМ!$A$33:$A$776,$A16,СВЦЭМ!$B$33:$B$776,V$11)+'СЕТ СН'!$F$11+СВЦЭМ!$D$10+'СЕТ СН'!$F$5-'СЕТ СН'!$F$21</f>
        <v>3376.0389206</v>
      </c>
      <c r="W16" s="36">
        <f>SUMIFS(СВЦЭМ!$D$33:$D$776,СВЦЭМ!$A$33:$A$776,$A16,СВЦЭМ!$B$33:$B$776,W$11)+'СЕТ СН'!$F$11+СВЦЭМ!$D$10+'СЕТ СН'!$F$5-'СЕТ СН'!$F$21</f>
        <v>3401.1059768800001</v>
      </c>
      <c r="X16" s="36">
        <f>SUMIFS(СВЦЭМ!$D$33:$D$776,СВЦЭМ!$A$33:$A$776,$A16,СВЦЭМ!$B$33:$B$776,X$11)+'СЕТ СН'!$F$11+СВЦЭМ!$D$10+'СЕТ СН'!$F$5-'СЕТ СН'!$F$21</f>
        <v>3389.7033386200001</v>
      </c>
      <c r="Y16" s="36">
        <f>SUMIFS(СВЦЭМ!$D$33:$D$776,СВЦЭМ!$A$33:$A$776,$A16,СВЦЭМ!$B$33:$B$776,Y$11)+'СЕТ СН'!$F$11+СВЦЭМ!$D$10+'СЕТ СН'!$F$5-'СЕТ СН'!$F$21</f>
        <v>3431.0156132500001</v>
      </c>
    </row>
    <row r="17" spans="1:25" ht="15.75" x14ac:dyDescent="0.2">
      <c r="A17" s="35">
        <f t="shared" si="0"/>
        <v>44080</v>
      </c>
      <c r="B17" s="36">
        <f>SUMIFS(СВЦЭМ!$D$33:$D$776,СВЦЭМ!$A$33:$A$776,$A17,СВЦЭМ!$B$33:$B$776,B$11)+'СЕТ СН'!$F$11+СВЦЭМ!$D$10+'СЕТ СН'!$F$5-'СЕТ СН'!$F$21</f>
        <v>3448.5209838000001</v>
      </c>
      <c r="C17" s="36">
        <f>SUMIFS(СВЦЭМ!$D$33:$D$776,СВЦЭМ!$A$33:$A$776,$A17,СВЦЭМ!$B$33:$B$776,C$11)+'СЕТ СН'!$F$11+СВЦЭМ!$D$10+'СЕТ СН'!$F$5-'СЕТ СН'!$F$21</f>
        <v>3477.4289511500001</v>
      </c>
      <c r="D17" s="36">
        <f>SUMIFS(СВЦЭМ!$D$33:$D$776,СВЦЭМ!$A$33:$A$776,$A17,СВЦЭМ!$B$33:$B$776,D$11)+'СЕТ СН'!$F$11+СВЦЭМ!$D$10+'СЕТ СН'!$F$5-'СЕТ СН'!$F$21</f>
        <v>3527.4062424399999</v>
      </c>
      <c r="E17" s="36">
        <f>SUMIFS(СВЦЭМ!$D$33:$D$776,СВЦЭМ!$A$33:$A$776,$A17,СВЦЭМ!$B$33:$B$776,E$11)+'СЕТ СН'!$F$11+СВЦЭМ!$D$10+'СЕТ СН'!$F$5-'СЕТ СН'!$F$21</f>
        <v>3578.0690488</v>
      </c>
      <c r="F17" s="36">
        <f>SUMIFS(СВЦЭМ!$D$33:$D$776,СВЦЭМ!$A$33:$A$776,$A17,СВЦЭМ!$B$33:$B$776,F$11)+'СЕТ СН'!$F$11+СВЦЭМ!$D$10+'СЕТ СН'!$F$5-'СЕТ СН'!$F$21</f>
        <v>3571.9614288000002</v>
      </c>
      <c r="G17" s="36">
        <f>SUMIFS(СВЦЭМ!$D$33:$D$776,СВЦЭМ!$A$33:$A$776,$A17,СВЦЭМ!$B$33:$B$776,G$11)+'СЕТ СН'!$F$11+СВЦЭМ!$D$10+'СЕТ СН'!$F$5-'СЕТ СН'!$F$21</f>
        <v>3576.9876310300001</v>
      </c>
      <c r="H17" s="36">
        <f>SUMIFS(СВЦЭМ!$D$33:$D$776,СВЦЭМ!$A$33:$A$776,$A17,СВЦЭМ!$B$33:$B$776,H$11)+'СЕТ СН'!$F$11+СВЦЭМ!$D$10+'СЕТ СН'!$F$5-'СЕТ СН'!$F$21</f>
        <v>3574.1956134100001</v>
      </c>
      <c r="I17" s="36">
        <f>SUMIFS(СВЦЭМ!$D$33:$D$776,СВЦЭМ!$A$33:$A$776,$A17,СВЦЭМ!$B$33:$B$776,I$11)+'СЕТ СН'!$F$11+СВЦЭМ!$D$10+'СЕТ СН'!$F$5-'СЕТ СН'!$F$21</f>
        <v>3467.6896356299999</v>
      </c>
      <c r="J17" s="36">
        <f>SUMIFS(СВЦЭМ!$D$33:$D$776,СВЦЭМ!$A$33:$A$776,$A17,СВЦЭМ!$B$33:$B$776,J$11)+'СЕТ СН'!$F$11+СВЦЭМ!$D$10+'СЕТ СН'!$F$5-'СЕТ СН'!$F$21</f>
        <v>3369.7827722500001</v>
      </c>
      <c r="K17" s="36">
        <f>SUMIFS(СВЦЭМ!$D$33:$D$776,СВЦЭМ!$A$33:$A$776,$A17,СВЦЭМ!$B$33:$B$776,K$11)+'СЕТ СН'!$F$11+СВЦЭМ!$D$10+'СЕТ СН'!$F$5-'СЕТ СН'!$F$21</f>
        <v>3267.78539262</v>
      </c>
      <c r="L17" s="36">
        <f>SUMIFS(СВЦЭМ!$D$33:$D$776,СВЦЭМ!$A$33:$A$776,$A17,СВЦЭМ!$B$33:$B$776,L$11)+'СЕТ СН'!$F$11+СВЦЭМ!$D$10+'СЕТ СН'!$F$5-'СЕТ СН'!$F$21</f>
        <v>3279.5055395200002</v>
      </c>
      <c r="M17" s="36">
        <f>SUMIFS(СВЦЭМ!$D$33:$D$776,СВЦЭМ!$A$33:$A$776,$A17,СВЦЭМ!$B$33:$B$776,M$11)+'СЕТ СН'!$F$11+СВЦЭМ!$D$10+'СЕТ СН'!$F$5-'СЕТ СН'!$F$21</f>
        <v>3274.8568326499999</v>
      </c>
      <c r="N17" s="36">
        <f>SUMIFS(СВЦЭМ!$D$33:$D$776,СВЦЭМ!$A$33:$A$776,$A17,СВЦЭМ!$B$33:$B$776,N$11)+'СЕТ СН'!$F$11+СВЦЭМ!$D$10+'СЕТ СН'!$F$5-'СЕТ СН'!$F$21</f>
        <v>3269.7118173399999</v>
      </c>
      <c r="O17" s="36">
        <f>SUMIFS(СВЦЭМ!$D$33:$D$776,СВЦЭМ!$A$33:$A$776,$A17,СВЦЭМ!$B$33:$B$776,O$11)+'СЕТ СН'!$F$11+СВЦЭМ!$D$10+'СЕТ СН'!$F$5-'СЕТ СН'!$F$21</f>
        <v>3264.8737943800002</v>
      </c>
      <c r="P17" s="36">
        <f>SUMIFS(СВЦЭМ!$D$33:$D$776,СВЦЭМ!$A$33:$A$776,$A17,СВЦЭМ!$B$33:$B$776,P$11)+'СЕТ СН'!$F$11+СВЦЭМ!$D$10+'СЕТ СН'!$F$5-'СЕТ СН'!$F$21</f>
        <v>3260.1167523700001</v>
      </c>
      <c r="Q17" s="36">
        <f>SUMIFS(СВЦЭМ!$D$33:$D$776,СВЦЭМ!$A$33:$A$776,$A17,СВЦЭМ!$B$33:$B$776,Q$11)+'СЕТ СН'!$F$11+СВЦЭМ!$D$10+'СЕТ СН'!$F$5-'СЕТ СН'!$F$21</f>
        <v>3258.5113694400002</v>
      </c>
      <c r="R17" s="36">
        <f>SUMIFS(СВЦЭМ!$D$33:$D$776,СВЦЭМ!$A$33:$A$776,$A17,СВЦЭМ!$B$33:$B$776,R$11)+'СЕТ СН'!$F$11+СВЦЭМ!$D$10+'СЕТ СН'!$F$5-'СЕТ СН'!$F$21</f>
        <v>3251.6872728400003</v>
      </c>
      <c r="S17" s="36">
        <f>SUMIFS(СВЦЭМ!$D$33:$D$776,СВЦЭМ!$A$33:$A$776,$A17,СВЦЭМ!$B$33:$B$776,S$11)+'СЕТ СН'!$F$11+СВЦЭМ!$D$10+'СЕТ СН'!$F$5-'СЕТ СН'!$F$21</f>
        <v>3260.77933588</v>
      </c>
      <c r="T17" s="36">
        <f>SUMIFS(СВЦЭМ!$D$33:$D$776,СВЦЭМ!$A$33:$A$776,$A17,СВЦЭМ!$B$33:$B$776,T$11)+'СЕТ СН'!$F$11+СВЦЭМ!$D$10+'СЕТ СН'!$F$5-'СЕТ СН'!$F$21</f>
        <v>3261.6236632499999</v>
      </c>
      <c r="U17" s="36">
        <f>SUMIFS(СВЦЭМ!$D$33:$D$776,СВЦЭМ!$A$33:$A$776,$A17,СВЦЭМ!$B$33:$B$776,U$11)+'СЕТ СН'!$F$11+СВЦЭМ!$D$10+'СЕТ СН'!$F$5-'СЕТ СН'!$F$21</f>
        <v>3249.2865533200002</v>
      </c>
      <c r="V17" s="36">
        <f>SUMIFS(СВЦЭМ!$D$33:$D$776,СВЦЭМ!$A$33:$A$776,$A17,СВЦЭМ!$B$33:$B$776,V$11)+'СЕТ СН'!$F$11+СВЦЭМ!$D$10+'СЕТ СН'!$F$5-'СЕТ СН'!$F$21</f>
        <v>3253.3144549200001</v>
      </c>
      <c r="W17" s="36">
        <f>SUMIFS(СВЦЭМ!$D$33:$D$776,СВЦЭМ!$A$33:$A$776,$A17,СВЦЭМ!$B$33:$B$776,W$11)+'СЕТ СН'!$F$11+СВЦЭМ!$D$10+'СЕТ СН'!$F$5-'СЕТ СН'!$F$21</f>
        <v>3245.9318569400002</v>
      </c>
      <c r="X17" s="36">
        <f>SUMIFS(СВЦЭМ!$D$33:$D$776,СВЦЭМ!$A$33:$A$776,$A17,СВЦЭМ!$B$33:$B$776,X$11)+'СЕТ СН'!$F$11+СВЦЭМ!$D$10+'СЕТ СН'!$F$5-'СЕТ СН'!$F$21</f>
        <v>3248.4522105999999</v>
      </c>
      <c r="Y17" s="36">
        <f>SUMIFS(СВЦЭМ!$D$33:$D$776,СВЦЭМ!$A$33:$A$776,$A17,СВЦЭМ!$B$33:$B$776,Y$11)+'СЕТ СН'!$F$11+СВЦЭМ!$D$10+'СЕТ СН'!$F$5-'СЕТ СН'!$F$21</f>
        <v>3284.3974892000001</v>
      </c>
    </row>
    <row r="18" spans="1:25" ht="15.75" x14ac:dyDescent="0.2">
      <c r="A18" s="35">
        <f t="shared" si="0"/>
        <v>44081</v>
      </c>
      <c r="B18" s="36">
        <f>SUMIFS(СВЦЭМ!$D$33:$D$776,СВЦЭМ!$A$33:$A$776,$A18,СВЦЭМ!$B$33:$B$776,B$11)+'СЕТ СН'!$F$11+СВЦЭМ!$D$10+'СЕТ СН'!$F$5-'СЕТ СН'!$F$21</f>
        <v>3412.4907569400002</v>
      </c>
      <c r="C18" s="36">
        <f>SUMIFS(СВЦЭМ!$D$33:$D$776,СВЦЭМ!$A$33:$A$776,$A18,СВЦЭМ!$B$33:$B$776,C$11)+'СЕТ СН'!$F$11+СВЦЭМ!$D$10+'СЕТ СН'!$F$5-'СЕТ СН'!$F$21</f>
        <v>3449.7279490400001</v>
      </c>
      <c r="D18" s="36">
        <f>SUMIFS(СВЦЭМ!$D$33:$D$776,СВЦЭМ!$A$33:$A$776,$A18,СВЦЭМ!$B$33:$B$776,D$11)+'СЕТ СН'!$F$11+СВЦЭМ!$D$10+'СЕТ СН'!$F$5-'СЕТ СН'!$F$21</f>
        <v>3463.9717157300001</v>
      </c>
      <c r="E18" s="36">
        <f>SUMIFS(СВЦЭМ!$D$33:$D$776,СВЦЭМ!$A$33:$A$776,$A18,СВЦЭМ!$B$33:$B$776,E$11)+'СЕТ СН'!$F$11+СВЦЭМ!$D$10+'СЕТ СН'!$F$5-'СЕТ СН'!$F$21</f>
        <v>3485.5059545200002</v>
      </c>
      <c r="F18" s="36">
        <f>SUMIFS(СВЦЭМ!$D$33:$D$776,СВЦЭМ!$A$33:$A$776,$A18,СВЦЭМ!$B$33:$B$776,F$11)+'СЕТ СН'!$F$11+СВЦЭМ!$D$10+'СЕТ СН'!$F$5-'СЕТ СН'!$F$21</f>
        <v>3485.2177395500003</v>
      </c>
      <c r="G18" s="36">
        <f>SUMIFS(СВЦЭМ!$D$33:$D$776,СВЦЭМ!$A$33:$A$776,$A18,СВЦЭМ!$B$33:$B$776,G$11)+'СЕТ СН'!$F$11+СВЦЭМ!$D$10+'СЕТ СН'!$F$5-'СЕТ СН'!$F$21</f>
        <v>3475.2545022200002</v>
      </c>
      <c r="H18" s="36">
        <f>SUMIFS(СВЦЭМ!$D$33:$D$776,СВЦЭМ!$A$33:$A$776,$A18,СВЦЭМ!$B$33:$B$776,H$11)+'СЕТ СН'!$F$11+СВЦЭМ!$D$10+'СЕТ СН'!$F$5-'СЕТ СН'!$F$21</f>
        <v>3455.2974487700003</v>
      </c>
      <c r="I18" s="36">
        <f>SUMIFS(СВЦЭМ!$D$33:$D$776,СВЦЭМ!$A$33:$A$776,$A18,СВЦЭМ!$B$33:$B$776,I$11)+'СЕТ СН'!$F$11+СВЦЭМ!$D$10+'СЕТ СН'!$F$5-'СЕТ СН'!$F$21</f>
        <v>3427.7951398599998</v>
      </c>
      <c r="J18" s="36">
        <f>SUMIFS(СВЦЭМ!$D$33:$D$776,СВЦЭМ!$A$33:$A$776,$A18,СВЦЭМ!$B$33:$B$776,J$11)+'СЕТ СН'!$F$11+СВЦЭМ!$D$10+'СЕТ СН'!$F$5-'СЕТ СН'!$F$21</f>
        <v>3392.2011791</v>
      </c>
      <c r="K18" s="36">
        <f>SUMIFS(СВЦЭМ!$D$33:$D$776,СВЦЭМ!$A$33:$A$776,$A18,СВЦЭМ!$B$33:$B$776,K$11)+'СЕТ СН'!$F$11+СВЦЭМ!$D$10+'СЕТ СН'!$F$5-'СЕТ СН'!$F$21</f>
        <v>3353.1293429400002</v>
      </c>
      <c r="L18" s="36">
        <f>SUMIFS(СВЦЭМ!$D$33:$D$776,СВЦЭМ!$A$33:$A$776,$A18,СВЦЭМ!$B$33:$B$776,L$11)+'СЕТ СН'!$F$11+СВЦЭМ!$D$10+'СЕТ СН'!$F$5-'СЕТ СН'!$F$21</f>
        <v>3338.47656138</v>
      </c>
      <c r="M18" s="36">
        <f>SUMIFS(СВЦЭМ!$D$33:$D$776,СВЦЭМ!$A$33:$A$776,$A18,СВЦЭМ!$B$33:$B$776,M$11)+'СЕТ СН'!$F$11+СВЦЭМ!$D$10+'СЕТ СН'!$F$5-'СЕТ СН'!$F$21</f>
        <v>3302.27026738</v>
      </c>
      <c r="N18" s="36">
        <f>SUMIFS(СВЦЭМ!$D$33:$D$776,СВЦЭМ!$A$33:$A$776,$A18,СВЦЭМ!$B$33:$B$776,N$11)+'СЕТ СН'!$F$11+СВЦЭМ!$D$10+'СЕТ СН'!$F$5-'СЕТ СН'!$F$21</f>
        <v>3268.5498878100002</v>
      </c>
      <c r="O18" s="36">
        <f>SUMIFS(СВЦЭМ!$D$33:$D$776,СВЦЭМ!$A$33:$A$776,$A18,СВЦЭМ!$B$33:$B$776,O$11)+'СЕТ СН'!$F$11+СВЦЭМ!$D$10+'СЕТ СН'!$F$5-'СЕТ СН'!$F$21</f>
        <v>3263.8775378199998</v>
      </c>
      <c r="P18" s="36">
        <f>SUMIFS(СВЦЭМ!$D$33:$D$776,СВЦЭМ!$A$33:$A$776,$A18,СВЦЭМ!$B$33:$B$776,P$11)+'СЕТ СН'!$F$11+СВЦЭМ!$D$10+'СЕТ СН'!$F$5-'СЕТ СН'!$F$21</f>
        <v>3260.5911538400001</v>
      </c>
      <c r="Q18" s="36">
        <f>SUMIFS(СВЦЭМ!$D$33:$D$776,СВЦЭМ!$A$33:$A$776,$A18,СВЦЭМ!$B$33:$B$776,Q$11)+'СЕТ СН'!$F$11+СВЦЭМ!$D$10+'СЕТ СН'!$F$5-'СЕТ СН'!$F$21</f>
        <v>3257.6958457400001</v>
      </c>
      <c r="R18" s="36">
        <f>SUMIFS(СВЦЭМ!$D$33:$D$776,СВЦЭМ!$A$33:$A$776,$A18,СВЦЭМ!$B$33:$B$776,R$11)+'СЕТ СН'!$F$11+СВЦЭМ!$D$10+'СЕТ СН'!$F$5-'СЕТ СН'!$F$21</f>
        <v>3255.41435095</v>
      </c>
      <c r="S18" s="36">
        <f>SUMIFS(СВЦЭМ!$D$33:$D$776,СВЦЭМ!$A$33:$A$776,$A18,СВЦЭМ!$B$33:$B$776,S$11)+'СЕТ СН'!$F$11+СВЦЭМ!$D$10+'СЕТ СН'!$F$5-'СЕТ СН'!$F$21</f>
        <v>3262.6305854900002</v>
      </c>
      <c r="T18" s="36">
        <f>SUMIFS(СВЦЭМ!$D$33:$D$776,СВЦЭМ!$A$33:$A$776,$A18,СВЦЭМ!$B$33:$B$776,T$11)+'СЕТ СН'!$F$11+СВЦЭМ!$D$10+'СЕТ СН'!$F$5-'СЕТ СН'!$F$21</f>
        <v>3269.0410896100002</v>
      </c>
      <c r="U18" s="36">
        <f>SUMIFS(СВЦЭМ!$D$33:$D$776,СВЦЭМ!$A$33:$A$776,$A18,СВЦЭМ!$B$33:$B$776,U$11)+'СЕТ СН'!$F$11+СВЦЭМ!$D$10+'СЕТ СН'!$F$5-'СЕТ СН'!$F$21</f>
        <v>3271.1133008300003</v>
      </c>
      <c r="V18" s="36">
        <f>SUMIFS(СВЦЭМ!$D$33:$D$776,СВЦЭМ!$A$33:$A$776,$A18,СВЦЭМ!$B$33:$B$776,V$11)+'СЕТ СН'!$F$11+СВЦЭМ!$D$10+'СЕТ СН'!$F$5-'СЕТ СН'!$F$21</f>
        <v>3271.8571500400003</v>
      </c>
      <c r="W18" s="36">
        <f>SUMIFS(СВЦЭМ!$D$33:$D$776,СВЦЭМ!$A$33:$A$776,$A18,СВЦЭМ!$B$33:$B$776,W$11)+'СЕТ СН'!$F$11+СВЦЭМ!$D$10+'СЕТ СН'!$F$5-'СЕТ СН'!$F$21</f>
        <v>3273.4944414800002</v>
      </c>
      <c r="X18" s="36">
        <f>SUMIFS(СВЦЭМ!$D$33:$D$776,СВЦЭМ!$A$33:$A$776,$A18,СВЦЭМ!$B$33:$B$776,X$11)+'СЕТ СН'!$F$11+СВЦЭМ!$D$10+'СЕТ СН'!$F$5-'СЕТ СН'!$F$21</f>
        <v>3262.68748254</v>
      </c>
      <c r="Y18" s="36">
        <f>SUMIFS(СВЦЭМ!$D$33:$D$776,СВЦЭМ!$A$33:$A$776,$A18,СВЦЭМ!$B$33:$B$776,Y$11)+'СЕТ СН'!$F$11+СВЦЭМ!$D$10+'СЕТ СН'!$F$5-'СЕТ СН'!$F$21</f>
        <v>3351.6543610799999</v>
      </c>
    </row>
    <row r="19" spans="1:25" ht="15.75" x14ac:dyDescent="0.2">
      <c r="A19" s="35">
        <f t="shared" si="0"/>
        <v>44082</v>
      </c>
      <c r="B19" s="36">
        <f>SUMIFS(СВЦЭМ!$D$33:$D$776,СВЦЭМ!$A$33:$A$776,$A19,СВЦЭМ!$B$33:$B$776,B$11)+'СЕТ СН'!$F$11+СВЦЭМ!$D$10+'СЕТ СН'!$F$5-'СЕТ СН'!$F$21</f>
        <v>3386.3489638199999</v>
      </c>
      <c r="C19" s="36">
        <f>SUMIFS(СВЦЭМ!$D$33:$D$776,СВЦЭМ!$A$33:$A$776,$A19,СВЦЭМ!$B$33:$B$776,C$11)+'СЕТ СН'!$F$11+СВЦЭМ!$D$10+'СЕТ СН'!$F$5-'СЕТ СН'!$F$21</f>
        <v>3433.26707029</v>
      </c>
      <c r="D19" s="36">
        <f>SUMIFS(СВЦЭМ!$D$33:$D$776,СВЦЭМ!$A$33:$A$776,$A19,СВЦЭМ!$B$33:$B$776,D$11)+'СЕТ СН'!$F$11+СВЦЭМ!$D$10+'СЕТ СН'!$F$5-'СЕТ СН'!$F$21</f>
        <v>3488.2790514899998</v>
      </c>
      <c r="E19" s="36">
        <f>SUMIFS(СВЦЭМ!$D$33:$D$776,СВЦЭМ!$A$33:$A$776,$A19,СВЦЭМ!$B$33:$B$776,E$11)+'СЕТ СН'!$F$11+СВЦЭМ!$D$10+'СЕТ СН'!$F$5-'СЕТ СН'!$F$21</f>
        <v>3510.8881700299999</v>
      </c>
      <c r="F19" s="36">
        <f>SUMIFS(СВЦЭМ!$D$33:$D$776,СВЦЭМ!$A$33:$A$776,$A19,СВЦЭМ!$B$33:$B$776,F$11)+'СЕТ СН'!$F$11+СВЦЭМ!$D$10+'СЕТ СН'!$F$5-'СЕТ СН'!$F$21</f>
        <v>3478.7404043800002</v>
      </c>
      <c r="G19" s="36">
        <f>SUMIFS(СВЦЭМ!$D$33:$D$776,СВЦЭМ!$A$33:$A$776,$A19,СВЦЭМ!$B$33:$B$776,G$11)+'СЕТ СН'!$F$11+СВЦЭМ!$D$10+'СЕТ СН'!$F$5-'СЕТ СН'!$F$21</f>
        <v>3441.28284321</v>
      </c>
      <c r="H19" s="36">
        <f>SUMIFS(СВЦЭМ!$D$33:$D$776,СВЦЭМ!$A$33:$A$776,$A19,СВЦЭМ!$B$33:$B$776,H$11)+'СЕТ СН'!$F$11+СВЦЭМ!$D$10+'СЕТ СН'!$F$5-'СЕТ СН'!$F$21</f>
        <v>3394.7408077700002</v>
      </c>
      <c r="I19" s="36">
        <f>SUMIFS(СВЦЭМ!$D$33:$D$776,СВЦЭМ!$A$33:$A$776,$A19,СВЦЭМ!$B$33:$B$776,I$11)+'СЕТ СН'!$F$11+СВЦЭМ!$D$10+'СЕТ СН'!$F$5-'СЕТ СН'!$F$21</f>
        <v>3364.19064428</v>
      </c>
      <c r="J19" s="36">
        <f>SUMIFS(СВЦЭМ!$D$33:$D$776,СВЦЭМ!$A$33:$A$776,$A19,СВЦЭМ!$B$33:$B$776,J$11)+'СЕТ СН'!$F$11+СВЦЭМ!$D$10+'СЕТ СН'!$F$5-'СЕТ СН'!$F$21</f>
        <v>3311.4187378300003</v>
      </c>
      <c r="K19" s="36">
        <f>SUMIFS(СВЦЭМ!$D$33:$D$776,СВЦЭМ!$A$33:$A$776,$A19,СВЦЭМ!$B$33:$B$776,K$11)+'СЕТ СН'!$F$11+СВЦЭМ!$D$10+'СЕТ СН'!$F$5-'СЕТ СН'!$F$21</f>
        <v>3310.6491886700001</v>
      </c>
      <c r="L19" s="36">
        <f>SUMIFS(СВЦЭМ!$D$33:$D$776,СВЦЭМ!$A$33:$A$776,$A19,СВЦЭМ!$B$33:$B$776,L$11)+'СЕТ СН'!$F$11+СВЦЭМ!$D$10+'СЕТ СН'!$F$5-'СЕТ СН'!$F$21</f>
        <v>3269.3003266300002</v>
      </c>
      <c r="M19" s="36">
        <f>SUMIFS(СВЦЭМ!$D$33:$D$776,СВЦЭМ!$A$33:$A$776,$A19,СВЦЭМ!$B$33:$B$776,M$11)+'СЕТ СН'!$F$11+СВЦЭМ!$D$10+'СЕТ СН'!$F$5-'СЕТ СН'!$F$21</f>
        <v>3256.3327389400001</v>
      </c>
      <c r="N19" s="36">
        <f>SUMIFS(СВЦЭМ!$D$33:$D$776,СВЦЭМ!$A$33:$A$776,$A19,СВЦЭМ!$B$33:$B$776,N$11)+'СЕТ СН'!$F$11+СВЦЭМ!$D$10+'СЕТ СН'!$F$5-'СЕТ СН'!$F$21</f>
        <v>3189.1979422700001</v>
      </c>
      <c r="O19" s="36">
        <f>SUMIFS(СВЦЭМ!$D$33:$D$776,СВЦЭМ!$A$33:$A$776,$A19,СВЦЭМ!$B$33:$B$776,O$11)+'СЕТ СН'!$F$11+СВЦЭМ!$D$10+'СЕТ СН'!$F$5-'СЕТ СН'!$F$21</f>
        <v>3179.1820439500002</v>
      </c>
      <c r="P19" s="36">
        <f>SUMIFS(СВЦЭМ!$D$33:$D$776,СВЦЭМ!$A$33:$A$776,$A19,СВЦЭМ!$B$33:$B$776,P$11)+'СЕТ СН'!$F$11+СВЦЭМ!$D$10+'СЕТ СН'!$F$5-'СЕТ СН'!$F$21</f>
        <v>3179.9195954900001</v>
      </c>
      <c r="Q19" s="36">
        <f>SUMIFS(СВЦЭМ!$D$33:$D$776,СВЦЭМ!$A$33:$A$776,$A19,СВЦЭМ!$B$33:$B$776,Q$11)+'СЕТ СН'!$F$11+СВЦЭМ!$D$10+'СЕТ СН'!$F$5-'СЕТ СН'!$F$21</f>
        <v>3185.5182244400003</v>
      </c>
      <c r="R19" s="36">
        <f>SUMIFS(СВЦЭМ!$D$33:$D$776,СВЦЭМ!$A$33:$A$776,$A19,СВЦЭМ!$B$33:$B$776,R$11)+'СЕТ СН'!$F$11+СВЦЭМ!$D$10+'СЕТ СН'!$F$5-'СЕТ СН'!$F$21</f>
        <v>3168.3318831699999</v>
      </c>
      <c r="S19" s="36">
        <f>SUMIFS(СВЦЭМ!$D$33:$D$776,СВЦЭМ!$A$33:$A$776,$A19,СВЦЭМ!$B$33:$B$776,S$11)+'СЕТ СН'!$F$11+СВЦЭМ!$D$10+'СЕТ СН'!$F$5-'СЕТ СН'!$F$21</f>
        <v>3185.39227639</v>
      </c>
      <c r="T19" s="36">
        <f>SUMIFS(СВЦЭМ!$D$33:$D$776,СВЦЭМ!$A$33:$A$776,$A19,СВЦЭМ!$B$33:$B$776,T$11)+'СЕТ СН'!$F$11+СВЦЭМ!$D$10+'СЕТ СН'!$F$5-'СЕТ СН'!$F$21</f>
        <v>3194.48897145</v>
      </c>
      <c r="U19" s="36">
        <f>SUMIFS(СВЦЭМ!$D$33:$D$776,СВЦЭМ!$A$33:$A$776,$A19,СВЦЭМ!$B$33:$B$776,U$11)+'СЕТ СН'!$F$11+СВЦЭМ!$D$10+'СЕТ СН'!$F$5-'СЕТ СН'!$F$21</f>
        <v>3206.1748942899999</v>
      </c>
      <c r="V19" s="36">
        <f>SUMIFS(СВЦЭМ!$D$33:$D$776,СВЦЭМ!$A$33:$A$776,$A19,СВЦЭМ!$B$33:$B$776,V$11)+'СЕТ СН'!$F$11+СВЦЭМ!$D$10+'СЕТ СН'!$F$5-'СЕТ СН'!$F$21</f>
        <v>3218.7174664600002</v>
      </c>
      <c r="W19" s="36">
        <f>SUMIFS(СВЦЭМ!$D$33:$D$776,СВЦЭМ!$A$33:$A$776,$A19,СВЦЭМ!$B$33:$B$776,W$11)+'СЕТ СН'!$F$11+СВЦЭМ!$D$10+'СЕТ СН'!$F$5-'СЕТ СН'!$F$21</f>
        <v>3214.6465658000002</v>
      </c>
      <c r="X19" s="36">
        <f>SUMIFS(СВЦЭМ!$D$33:$D$776,СВЦЭМ!$A$33:$A$776,$A19,СВЦЭМ!$B$33:$B$776,X$11)+'СЕТ СН'!$F$11+СВЦЭМ!$D$10+'СЕТ СН'!$F$5-'СЕТ СН'!$F$21</f>
        <v>3217.3189460600001</v>
      </c>
      <c r="Y19" s="36">
        <f>SUMIFS(СВЦЭМ!$D$33:$D$776,СВЦЭМ!$A$33:$A$776,$A19,СВЦЭМ!$B$33:$B$776,Y$11)+'СЕТ СН'!$F$11+СВЦЭМ!$D$10+'СЕТ СН'!$F$5-'СЕТ СН'!$F$21</f>
        <v>3311.0345437999999</v>
      </c>
    </row>
    <row r="20" spans="1:25" ht="15.75" x14ac:dyDescent="0.2">
      <c r="A20" s="35">
        <f t="shared" si="0"/>
        <v>44083</v>
      </c>
      <c r="B20" s="36">
        <f>SUMIFS(СВЦЭМ!$D$33:$D$776,СВЦЭМ!$A$33:$A$776,$A20,СВЦЭМ!$B$33:$B$776,B$11)+'СЕТ СН'!$F$11+СВЦЭМ!$D$10+'СЕТ СН'!$F$5-'СЕТ СН'!$F$21</f>
        <v>3391.5070085100001</v>
      </c>
      <c r="C20" s="36">
        <f>SUMIFS(СВЦЭМ!$D$33:$D$776,СВЦЭМ!$A$33:$A$776,$A20,СВЦЭМ!$B$33:$B$776,C$11)+'СЕТ СН'!$F$11+СВЦЭМ!$D$10+'СЕТ СН'!$F$5-'СЕТ СН'!$F$21</f>
        <v>3426.3165111500002</v>
      </c>
      <c r="D20" s="36">
        <f>SUMIFS(СВЦЭМ!$D$33:$D$776,СВЦЭМ!$A$33:$A$776,$A20,СВЦЭМ!$B$33:$B$776,D$11)+'СЕТ СН'!$F$11+СВЦЭМ!$D$10+'СЕТ СН'!$F$5-'СЕТ СН'!$F$21</f>
        <v>3460.2770391900003</v>
      </c>
      <c r="E20" s="36">
        <f>SUMIFS(СВЦЭМ!$D$33:$D$776,СВЦЭМ!$A$33:$A$776,$A20,СВЦЭМ!$B$33:$B$776,E$11)+'СЕТ СН'!$F$11+СВЦЭМ!$D$10+'СЕТ СН'!$F$5-'СЕТ СН'!$F$21</f>
        <v>3474.3428638700002</v>
      </c>
      <c r="F20" s="36">
        <f>SUMIFS(СВЦЭМ!$D$33:$D$776,СВЦЭМ!$A$33:$A$776,$A20,СВЦЭМ!$B$33:$B$776,F$11)+'СЕТ СН'!$F$11+СВЦЭМ!$D$10+'СЕТ СН'!$F$5-'СЕТ СН'!$F$21</f>
        <v>3450.15606316</v>
      </c>
      <c r="G20" s="36">
        <f>SUMIFS(СВЦЭМ!$D$33:$D$776,СВЦЭМ!$A$33:$A$776,$A20,СВЦЭМ!$B$33:$B$776,G$11)+'СЕТ СН'!$F$11+СВЦЭМ!$D$10+'СЕТ СН'!$F$5-'СЕТ СН'!$F$21</f>
        <v>3438.4489311100001</v>
      </c>
      <c r="H20" s="36">
        <f>SUMIFS(СВЦЭМ!$D$33:$D$776,СВЦЭМ!$A$33:$A$776,$A20,СВЦЭМ!$B$33:$B$776,H$11)+'СЕТ СН'!$F$11+СВЦЭМ!$D$10+'СЕТ СН'!$F$5-'СЕТ СН'!$F$21</f>
        <v>3413.9438314500003</v>
      </c>
      <c r="I20" s="36">
        <f>SUMIFS(СВЦЭМ!$D$33:$D$776,СВЦЭМ!$A$33:$A$776,$A20,СВЦЭМ!$B$33:$B$776,I$11)+'СЕТ СН'!$F$11+СВЦЭМ!$D$10+'СЕТ СН'!$F$5-'СЕТ СН'!$F$21</f>
        <v>3405.34761265</v>
      </c>
      <c r="J20" s="36">
        <f>SUMIFS(СВЦЭМ!$D$33:$D$776,СВЦЭМ!$A$33:$A$776,$A20,СВЦЭМ!$B$33:$B$776,J$11)+'СЕТ СН'!$F$11+СВЦЭМ!$D$10+'СЕТ СН'!$F$5-'СЕТ СН'!$F$21</f>
        <v>3357.5966936700001</v>
      </c>
      <c r="K20" s="36">
        <f>SUMIFS(СВЦЭМ!$D$33:$D$776,СВЦЭМ!$A$33:$A$776,$A20,СВЦЭМ!$B$33:$B$776,K$11)+'СЕТ СН'!$F$11+СВЦЭМ!$D$10+'СЕТ СН'!$F$5-'СЕТ СН'!$F$21</f>
        <v>3347.2295024700002</v>
      </c>
      <c r="L20" s="36">
        <f>SUMIFS(СВЦЭМ!$D$33:$D$776,СВЦЭМ!$A$33:$A$776,$A20,СВЦЭМ!$B$33:$B$776,L$11)+'СЕТ СН'!$F$11+СВЦЭМ!$D$10+'СЕТ СН'!$F$5-'СЕТ СН'!$F$21</f>
        <v>3329.7621073099999</v>
      </c>
      <c r="M20" s="36">
        <f>SUMIFS(СВЦЭМ!$D$33:$D$776,СВЦЭМ!$A$33:$A$776,$A20,СВЦЭМ!$B$33:$B$776,M$11)+'СЕТ СН'!$F$11+СВЦЭМ!$D$10+'СЕТ СН'!$F$5-'СЕТ СН'!$F$21</f>
        <v>3270.9648062800002</v>
      </c>
      <c r="N20" s="36">
        <f>SUMIFS(СВЦЭМ!$D$33:$D$776,СВЦЭМ!$A$33:$A$776,$A20,СВЦЭМ!$B$33:$B$776,N$11)+'СЕТ СН'!$F$11+СВЦЭМ!$D$10+'СЕТ СН'!$F$5-'СЕТ СН'!$F$21</f>
        <v>3208.4726382500003</v>
      </c>
      <c r="O20" s="36">
        <f>SUMIFS(СВЦЭМ!$D$33:$D$776,СВЦЭМ!$A$33:$A$776,$A20,СВЦЭМ!$B$33:$B$776,O$11)+'СЕТ СН'!$F$11+СВЦЭМ!$D$10+'СЕТ СН'!$F$5-'СЕТ СН'!$F$21</f>
        <v>3206.1178206700001</v>
      </c>
      <c r="P20" s="36">
        <f>SUMIFS(СВЦЭМ!$D$33:$D$776,СВЦЭМ!$A$33:$A$776,$A20,СВЦЭМ!$B$33:$B$776,P$11)+'СЕТ СН'!$F$11+СВЦЭМ!$D$10+'СЕТ СН'!$F$5-'СЕТ СН'!$F$21</f>
        <v>3207.3995122900001</v>
      </c>
      <c r="Q20" s="36">
        <f>SUMIFS(СВЦЭМ!$D$33:$D$776,СВЦЭМ!$A$33:$A$776,$A20,СВЦЭМ!$B$33:$B$776,Q$11)+'СЕТ СН'!$F$11+СВЦЭМ!$D$10+'СЕТ СН'!$F$5-'СЕТ СН'!$F$21</f>
        <v>3212.8543063400002</v>
      </c>
      <c r="R20" s="36">
        <f>SUMIFS(СВЦЭМ!$D$33:$D$776,СВЦЭМ!$A$33:$A$776,$A20,СВЦЭМ!$B$33:$B$776,R$11)+'СЕТ СН'!$F$11+СВЦЭМ!$D$10+'СЕТ СН'!$F$5-'СЕТ СН'!$F$21</f>
        <v>3201.8607252800002</v>
      </c>
      <c r="S20" s="36">
        <f>SUMIFS(СВЦЭМ!$D$33:$D$776,СВЦЭМ!$A$33:$A$776,$A20,СВЦЭМ!$B$33:$B$776,S$11)+'СЕТ СН'!$F$11+СВЦЭМ!$D$10+'СЕТ СН'!$F$5-'СЕТ СН'!$F$21</f>
        <v>3201.5511481200001</v>
      </c>
      <c r="T20" s="36">
        <f>SUMIFS(СВЦЭМ!$D$33:$D$776,СВЦЭМ!$A$33:$A$776,$A20,СВЦЭМ!$B$33:$B$776,T$11)+'СЕТ СН'!$F$11+СВЦЭМ!$D$10+'СЕТ СН'!$F$5-'СЕТ СН'!$F$21</f>
        <v>3207.5722269900002</v>
      </c>
      <c r="U20" s="36">
        <f>SUMIFS(СВЦЭМ!$D$33:$D$776,СВЦЭМ!$A$33:$A$776,$A20,СВЦЭМ!$B$33:$B$776,U$11)+'СЕТ СН'!$F$11+СВЦЭМ!$D$10+'СЕТ СН'!$F$5-'СЕТ СН'!$F$21</f>
        <v>3222.9436390800001</v>
      </c>
      <c r="V20" s="36">
        <f>SUMIFS(СВЦЭМ!$D$33:$D$776,СВЦЭМ!$A$33:$A$776,$A20,СВЦЭМ!$B$33:$B$776,V$11)+'СЕТ СН'!$F$11+СВЦЭМ!$D$10+'СЕТ СН'!$F$5-'СЕТ СН'!$F$21</f>
        <v>3219.1056053000002</v>
      </c>
      <c r="W20" s="36">
        <f>SUMIFS(СВЦЭМ!$D$33:$D$776,СВЦЭМ!$A$33:$A$776,$A20,СВЦЭМ!$B$33:$B$776,W$11)+'СЕТ СН'!$F$11+СВЦЭМ!$D$10+'СЕТ СН'!$F$5-'СЕТ СН'!$F$21</f>
        <v>3213.9317442500001</v>
      </c>
      <c r="X20" s="36">
        <f>SUMIFS(СВЦЭМ!$D$33:$D$776,СВЦЭМ!$A$33:$A$776,$A20,СВЦЭМ!$B$33:$B$776,X$11)+'СЕТ СН'!$F$11+СВЦЭМ!$D$10+'СЕТ СН'!$F$5-'СЕТ СН'!$F$21</f>
        <v>3235.4958280599999</v>
      </c>
      <c r="Y20" s="36">
        <f>SUMIFS(СВЦЭМ!$D$33:$D$776,СВЦЭМ!$A$33:$A$776,$A20,СВЦЭМ!$B$33:$B$776,Y$11)+'СЕТ СН'!$F$11+СВЦЭМ!$D$10+'СЕТ СН'!$F$5-'СЕТ СН'!$F$21</f>
        <v>3335.2014688600002</v>
      </c>
    </row>
    <row r="21" spans="1:25" ht="15.75" x14ac:dyDescent="0.2">
      <c r="A21" s="35">
        <f t="shared" si="0"/>
        <v>44084</v>
      </c>
      <c r="B21" s="36">
        <f>SUMIFS(СВЦЭМ!$D$33:$D$776,СВЦЭМ!$A$33:$A$776,$A21,СВЦЭМ!$B$33:$B$776,B$11)+'СЕТ СН'!$F$11+СВЦЭМ!$D$10+'СЕТ СН'!$F$5-'СЕТ СН'!$F$21</f>
        <v>3353.3184618700002</v>
      </c>
      <c r="C21" s="36">
        <f>SUMIFS(СВЦЭМ!$D$33:$D$776,СВЦЭМ!$A$33:$A$776,$A21,СВЦЭМ!$B$33:$B$776,C$11)+'СЕТ СН'!$F$11+СВЦЭМ!$D$10+'СЕТ СН'!$F$5-'СЕТ СН'!$F$21</f>
        <v>3402.7486731399999</v>
      </c>
      <c r="D21" s="36">
        <f>SUMIFS(СВЦЭМ!$D$33:$D$776,СВЦЭМ!$A$33:$A$776,$A21,СВЦЭМ!$B$33:$B$776,D$11)+'СЕТ СН'!$F$11+СВЦЭМ!$D$10+'СЕТ СН'!$F$5-'СЕТ СН'!$F$21</f>
        <v>3424.3751606300002</v>
      </c>
      <c r="E21" s="36">
        <f>SUMIFS(СВЦЭМ!$D$33:$D$776,СВЦЭМ!$A$33:$A$776,$A21,СВЦЭМ!$B$33:$B$776,E$11)+'СЕТ СН'!$F$11+СВЦЭМ!$D$10+'СЕТ СН'!$F$5-'СЕТ СН'!$F$21</f>
        <v>3434.36188339</v>
      </c>
      <c r="F21" s="36">
        <f>SUMIFS(СВЦЭМ!$D$33:$D$776,СВЦЭМ!$A$33:$A$776,$A21,СВЦЭМ!$B$33:$B$776,F$11)+'СЕТ СН'!$F$11+СВЦЭМ!$D$10+'СЕТ СН'!$F$5-'СЕТ СН'!$F$21</f>
        <v>3436.0494610699998</v>
      </c>
      <c r="G21" s="36">
        <f>SUMIFS(СВЦЭМ!$D$33:$D$776,СВЦЭМ!$A$33:$A$776,$A21,СВЦЭМ!$B$33:$B$776,G$11)+'СЕТ СН'!$F$11+СВЦЭМ!$D$10+'СЕТ СН'!$F$5-'СЕТ СН'!$F$21</f>
        <v>3414.2294059400001</v>
      </c>
      <c r="H21" s="36">
        <f>SUMIFS(СВЦЭМ!$D$33:$D$776,СВЦЭМ!$A$33:$A$776,$A21,СВЦЭМ!$B$33:$B$776,H$11)+'СЕТ СН'!$F$11+СВЦЭМ!$D$10+'СЕТ СН'!$F$5-'СЕТ СН'!$F$21</f>
        <v>3367.2372765700002</v>
      </c>
      <c r="I21" s="36">
        <f>SUMIFS(СВЦЭМ!$D$33:$D$776,СВЦЭМ!$A$33:$A$776,$A21,СВЦЭМ!$B$33:$B$776,I$11)+'СЕТ СН'!$F$11+СВЦЭМ!$D$10+'СЕТ СН'!$F$5-'СЕТ СН'!$F$21</f>
        <v>3323.75296557</v>
      </c>
      <c r="J21" s="36">
        <f>SUMIFS(СВЦЭМ!$D$33:$D$776,СВЦЭМ!$A$33:$A$776,$A21,СВЦЭМ!$B$33:$B$776,J$11)+'СЕТ СН'!$F$11+СВЦЭМ!$D$10+'СЕТ СН'!$F$5-'СЕТ СН'!$F$21</f>
        <v>3302.9110896100001</v>
      </c>
      <c r="K21" s="36">
        <f>SUMIFS(СВЦЭМ!$D$33:$D$776,СВЦЭМ!$A$33:$A$776,$A21,СВЦЭМ!$B$33:$B$776,K$11)+'СЕТ СН'!$F$11+СВЦЭМ!$D$10+'СЕТ СН'!$F$5-'СЕТ СН'!$F$21</f>
        <v>3310.7246934899999</v>
      </c>
      <c r="L21" s="36">
        <f>SUMIFS(СВЦЭМ!$D$33:$D$776,СВЦЭМ!$A$33:$A$776,$A21,СВЦЭМ!$B$33:$B$776,L$11)+'СЕТ СН'!$F$11+СВЦЭМ!$D$10+'СЕТ СН'!$F$5-'СЕТ СН'!$F$21</f>
        <v>3316.2889991800002</v>
      </c>
      <c r="M21" s="36">
        <f>SUMIFS(СВЦЭМ!$D$33:$D$776,СВЦЭМ!$A$33:$A$776,$A21,СВЦЭМ!$B$33:$B$776,M$11)+'СЕТ СН'!$F$11+СВЦЭМ!$D$10+'СЕТ СН'!$F$5-'СЕТ СН'!$F$21</f>
        <v>3269.7494783900001</v>
      </c>
      <c r="N21" s="36">
        <f>SUMIFS(СВЦЭМ!$D$33:$D$776,СВЦЭМ!$A$33:$A$776,$A21,СВЦЭМ!$B$33:$B$776,N$11)+'СЕТ СН'!$F$11+СВЦЭМ!$D$10+'СЕТ СН'!$F$5-'СЕТ СН'!$F$21</f>
        <v>3191.6116805500001</v>
      </c>
      <c r="O21" s="36">
        <f>SUMIFS(СВЦЭМ!$D$33:$D$776,СВЦЭМ!$A$33:$A$776,$A21,СВЦЭМ!$B$33:$B$776,O$11)+'СЕТ СН'!$F$11+СВЦЭМ!$D$10+'СЕТ СН'!$F$5-'СЕТ СН'!$F$21</f>
        <v>3178.02174315</v>
      </c>
      <c r="P21" s="36">
        <f>SUMIFS(СВЦЭМ!$D$33:$D$776,СВЦЭМ!$A$33:$A$776,$A21,СВЦЭМ!$B$33:$B$776,P$11)+'СЕТ СН'!$F$11+СВЦЭМ!$D$10+'СЕТ СН'!$F$5-'СЕТ СН'!$F$21</f>
        <v>3179.90353211</v>
      </c>
      <c r="Q21" s="36">
        <f>SUMIFS(СВЦЭМ!$D$33:$D$776,СВЦЭМ!$A$33:$A$776,$A21,СВЦЭМ!$B$33:$B$776,Q$11)+'СЕТ СН'!$F$11+СВЦЭМ!$D$10+'СЕТ СН'!$F$5-'СЕТ СН'!$F$21</f>
        <v>3187.15092228</v>
      </c>
      <c r="R21" s="36">
        <f>SUMIFS(СВЦЭМ!$D$33:$D$776,СВЦЭМ!$A$33:$A$776,$A21,СВЦЭМ!$B$33:$B$776,R$11)+'СЕТ СН'!$F$11+СВЦЭМ!$D$10+'СЕТ СН'!$F$5-'СЕТ СН'!$F$21</f>
        <v>3178.6794656800002</v>
      </c>
      <c r="S21" s="36">
        <f>SUMIFS(СВЦЭМ!$D$33:$D$776,СВЦЭМ!$A$33:$A$776,$A21,СВЦЭМ!$B$33:$B$776,S$11)+'СЕТ СН'!$F$11+СВЦЭМ!$D$10+'СЕТ СН'!$F$5-'СЕТ СН'!$F$21</f>
        <v>3173.84258817</v>
      </c>
      <c r="T21" s="36">
        <f>SUMIFS(СВЦЭМ!$D$33:$D$776,СВЦЭМ!$A$33:$A$776,$A21,СВЦЭМ!$B$33:$B$776,T$11)+'СЕТ СН'!$F$11+СВЦЭМ!$D$10+'СЕТ СН'!$F$5-'СЕТ СН'!$F$21</f>
        <v>3176.49520295</v>
      </c>
      <c r="U21" s="36">
        <f>SUMIFS(СВЦЭМ!$D$33:$D$776,СВЦЭМ!$A$33:$A$776,$A21,СВЦЭМ!$B$33:$B$776,U$11)+'СЕТ СН'!$F$11+СВЦЭМ!$D$10+'СЕТ СН'!$F$5-'СЕТ СН'!$F$21</f>
        <v>3195.8965139000002</v>
      </c>
      <c r="V21" s="36">
        <f>SUMIFS(СВЦЭМ!$D$33:$D$776,СВЦЭМ!$A$33:$A$776,$A21,СВЦЭМ!$B$33:$B$776,V$11)+'СЕТ СН'!$F$11+СВЦЭМ!$D$10+'СЕТ СН'!$F$5-'СЕТ СН'!$F$21</f>
        <v>3208.7472516400003</v>
      </c>
      <c r="W21" s="36">
        <f>SUMIFS(СВЦЭМ!$D$33:$D$776,СВЦЭМ!$A$33:$A$776,$A21,СВЦЭМ!$B$33:$B$776,W$11)+'СЕТ СН'!$F$11+СВЦЭМ!$D$10+'СЕТ СН'!$F$5-'СЕТ СН'!$F$21</f>
        <v>3199.7925330600001</v>
      </c>
      <c r="X21" s="36">
        <f>SUMIFS(СВЦЭМ!$D$33:$D$776,СВЦЭМ!$A$33:$A$776,$A21,СВЦЭМ!$B$33:$B$776,X$11)+'СЕТ СН'!$F$11+СВЦЭМ!$D$10+'СЕТ СН'!$F$5-'СЕТ СН'!$F$21</f>
        <v>3213.6065894000003</v>
      </c>
      <c r="Y21" s="36">
        <f>SUMIFS(СВЦЭМ!$D$33:$D$776,СВЦЭМ!$A$33:$A$776,$A21,СВЦЭМ!$B$33:$B$776,Y$11)+'СЕТ СН'!$F$11+СВЦЭМ!$D$10+'СЕТ СН'!$F$5-'СЕТ СН'!$F$21</f>
        <v>3300.1910454600002</v>
      </c>
    </row>
    <row r="22" spans="1:25" ht="15.75" x14ac:dyDescent="0.2">
      <c r="A22" s="35">
        <f t="shared" si="0"/>
        <v>44085</v>
      </c>
      <c r="B22" s="36">
        <f>SUMIFS(СВЦЭМ!$D$33:$D$776,СВЦЭМ!$A$33:$A$776,$A22,СВЦЭМ!$B$33:$B$776,B$11)+'СЕТ СН'!$F$11+СВЦЭМ!$D$10+'СЕТ СН'!$F$5-'СЕТ СН'!$F$21</f>
        <v>3360.7413107900002</v>
      </c>
      <c r="C22" s="36">
        <f>SUMIFS(СВЦЭМ!$D$33:$D$776,СВЦЭМ!$A$33:$A$776,$A22,СВЦЭМ!$B$33:$B$776,C$11)+'СЕТ СН'!$F$11+СВЦЭМ!$D$10+'СЕТ СН'!$F$5-'СЕТ СН'!$F$21</f>
        <v>3381.4263017000003</v>
      </c>
      <c r="D22" s="36">
        <f>SUMIFS(СВЦЭМ!$D$33:$D$776,СВЦЭМ!$A$33:$A$776,$A22,СВЦЭМ!$B$33:$B$776,D$11)+'СЕТ СН'!$F$11+СВЦЭМ!$D$10+'СЕТ СН'!$F$5-'СЕТ СН'!$F$21</f>
        <v>3394.5709473699999</v>
      </c>
      <c r="E22" s="36">
        <f>SUMIFS(СВЦЭМ!$D$33:$D$776,СВЦЭМ!$A$33:$A$776,$A22,СВЦЭМ!$B$33:$B$776,E$11)+'СЕТ СН'!$F$11+СВЦЭМ!$D$10+'СЕТ СН'!$F$5-'СЕТ СН'!$F$21</f>
        <v>3418.4753931800001</v>
      </c>
      <c r="F22" s="36">
        <f>SUMIFS(СВЦЭМ!$D$33:$D$776,СВЦЭМ!$A$33:$A$776,$A22,СВЦЭМ!$B$33:$B$776,F$11)+'СЕТ СН'!$F$11+СВЦЭМ!$D$10+'СЕТ СН'!$F$5-'СЕТ СН'!$F$21</f>
        <v>3422.8985622600003</v>
      </c>
      <c r="G22" s="36">
        <f>SUMIFS(СВЦЭМ!$D$33:$D$776,СВЦЭМ!$A$33:$A$776,$A22,СВЦЭМ!$B$33:$B$776,G$11)+'СЕТ СН'!$F$11+СВЦЭМ!$D$10+'СЕТ СН'!$F$5-'СЕТ СН'!$F$21</f>
        <v>3405.5441063799999</v>
      </c>
      <c r="H22" s="36">
        <f>SUMIFS(СВЦЭМ!$D$33:$D$776,СВЦЭМ!$A$33:$A$776,$A22,СВЦЭМ!$B$33:$B$776,H$11)+'СЕТ СН'!$F$11+СВЦЭМ!$D$10+'СЕТ СН'!$F$5-'СЕТ СН'!$F$21</f>
        <v>3354.3799052200002</v>
      </c>
      <c r="I22" s="36">
        <f>SUMIFS(СВЦЭМ!$D$33:$D$776,СВЦЭМ!$A$33:$A$776,$A22,СВЦЭМ!$B$33:$B$776,I$11)+'СЕТ СН'!$F$11+СВЦЭМ!$D$10+'СЕТ СН'!$F$5-'СЕТ СН'!$F$21</f>
        <v>3299.7670601600003</v>
      </c>
      <c r="J22" s="36">
        <f>SUMIFS(СВЦЭМ!$D$33:$D$776,СВЦЭМ!$A$33:$A$776,$A22,СВЦЭМ!$B$33:$B$776,J$11)+'СЕТ СН'!$F$11+СВЦЭМ!$D$10+'СЕТ СН'!$F$5-'СЕТ СН'!$F$21</f>
        <v>3261.8073395400002</v>
      </c>
      <c r="K22" s="36">
        <f>SUMIFS(СВЦЭМ!$D$33:$D$776,СВЦЭМ!$A$33:$A$776,$A22,СВЦЭМ!$B$33:$B$776,K$11)+'СЕТ СН'!$F$11+СВЦЭМ!$D$10+'СЕТ СН'!$F$5-'СЕТ СН'!$F$21</f>
        <v>3255.4028231500001</v>
      </c>
      <c r="L22" s="36">
        <f>SUMIFS(СВЦЭМ!$D$33:$D$776,СВЦЭМ!$A$33:$A$776,$A22,СВЦЭМ!$B$33:$B$776,L$11)+'СЕТ СН'!$F$11+СВЦЭМ!$D$10+'СЕТ СН'!$F$5-'СЕТ СН'!$F$21</f>
        <v>3288.1903016000001</v>
      </c>
      <c r="M22" s="36">
        <f>SUMIFS(СВЦЭМ!$D$33:$D$776,СВЦЭМ!$A$33:$A$776,$A22,СВЦЭМ!$B$33:$B$776,M$11)+'СЕТ СН'!$F$11+СВЦЭМ!$D$10+'СЕТ СН'!$F$5-'СЕТ СН'!$F$21</f>
        <v>3248.3154842399999</v>
      </c>
      <c r="N22" s="36">
        <f>SUMIFS(СВЦЭМ!$D$33:$D$776,СВЦЭМ!$A$33:$A$776,$A22,СВЦЭМ!$B$33:$B$776,N$11)+'СЕТ СН'!$F$11+СВЦЭМ!$D$10+'СЕТ СН'!$F$5-'СЕТ СН'!$F$21</f>
        <v>3200.1225159599999</v>
      </c>
      <c r="O22" s="36">
        <f>SUMIFS(СВЦЭМ!$D$33:$D$776,СВЦЭМ!$A$33:$A$776,$A22,СВЦЭМ!$B$33:$B$776,O$11)+'СЕТ СН'!$F$11+СВЦЭМ!$D$10+'СЕТ СН'!$F$5-'СЕТ СН'!$F$21</f>
        <v>3180.9819578699999</v>
      </c>
      <c r="P22" s="36">
        <f>SUMIFS(СВЦЭМ!$D$33:$D$776,СВЦЭМ!$A$33:$A$776,$A22,СВЦЭМ!$B$33:$B$776,P$11)+'СЕТ СН'!$F$11+СВЦЭМ!$D$10+'СЕТ СН'!$F$5-'СЕТ СН'!$F$21</f>
        <v>3178.0648577900001</v>
      </c>
      <c r="Q22" s="36">
        <f>SUMIFS(СВЦЭМ!$D$33:$D$776,СВЦЭМ!$A$33:$A$776,$A22,СВЦЭМ!$B$33:$B$776,Q$11)+'СЕТ СН'!$F$11+СВЦЭМ!$D$10+'СЕТ СН'!$F$5-'СЕТ СН'!$F$21</f>
        <v>3176.4095437999999</v>
      </c>
      <c r="R22" s="36">
        <f>SUMIFS(СВЦЭМ!$D$33:$D$776,СВЦЭМ!$A$33:$A$776,$A22,СВЦЭМ!$B$33:$B$776,R$11)+'СЕТ СН'!$F$11+СВЦЭМ!$D$10+'СЕТ СН'!$F$5-'СЕТ СН'!$F$21</f>
        <v>3169.9990193499998</v>
      </c>
      <c r="S22" s="36">
        <f>SUMIFS(СВЦЭМ!$D$33:$D$776,СВЦЭМ!$A$33:$A$776,$A22,СВЦЭМ!$B$33:$B$776,S$11)+'СЕТ СН'!$F$11+СВЦЭМ!$D$10+'СЕТ СН'!$F$5-'СЕТ СН'!$F$21</f>
        <v>3169.9702038200003</v>
      </c>
      <c r="T22" s="36">
        <f>SUMIFS(СВЦЭМ!$D$33:$D$776,СВЦЭМ!$A$33:$A$776,$A22,СВЦЭМ!$B$33:$B$776,T$11)+'СЕТ СН'!$F$11+СВЦЭМ!$D$10+'СЕТ СН'!$F$5-'СЕТ СН'!$F$21</f>
        <v>3164.38060928</v>
      </c>
      <c r="U22" s="36">
        <f>SUMIFS(СВЦЭМ!$D$33:$D$776,СВЦЭМ!$A$33:$A$776,$A22,СВЦЭМ!$B$33:$B$776,U$11)+'СЕТ СН'!$F$11+СВЦЭМ!$D$10+'СЕТ СН'!$F$5-'СЕТ СН'!$F$21</f>
        <v>3170.4568776599999</v>
      </c>
      <c r="V22" s="36">
        <f>SUMIFS(СВЦЭМ!$D$33:$D$776,СВЦЭМ!$A$33:$A$776,$A22,СВЦЭМ!$B$33:$B$776,V$11)+'СЕТ СН'!$F$11+СВЦЭМ!$D$10+'СЕТ СН'!$F$5-'СЕТ СН'!$F$21</f>
        <v>3185.26101866</v>
      </c>
      <c r="W22" s="36">
        <f>SUMIFS(СВЦЭМ!$D$33:$D$776,СВЦЭМ!$A$33:$A$776,$A22,СВЦЭМ!$B$33:$B$776,W$11)+'СЕТ СН'!$F$11+СВЦЭМ!$D$10+'СЕТ СН'!$F$5-'СЕТ СН'!$F$21</f>
        <v>3179.8263840600002</v>
      </c>
      <c r="X22" s="36">
        <f>SUMIFS(СВЦЭМ!$D$33:$D$776,СВЦЭМ!$A$33:$A$776,$A22,СВЦЭМ!$B$33:$B$776,X$11)+'СЕТ СН'!$F$11+СВЦЭМ!$D$10+'СЕТ СН'!$F$5-'СЕТ СН'!$F$21</f>
        <v>3183.4254127900003</v>
      </c>
      <c r="Y22" s="36">
        <f>SUMIFS(СВЦЭМ!$D$33:$D$776,СВЦЭМ!$A$33:$A$776,$A22,СВЦЭМ!$B$33:$B$776,Y$11)+'СЕТ СН'!$F$11+СВЦЭМ!$D$10+'СЕТ СН'!$F$5-'СЕТ СН'!$F$21</f>
        <v>3226.04219517</v>
      </c>
    </row>
    <row r="23" spans="1:25" ht="15.75" x14ac:dyDescent="0.2">
      <c r="A23" s="35">
        <f t="shared" si="0"/>
        <v>44086</v>
      </c>
      <c r="B23" s="36">
        <f>SUMIFS(СВЦЭМ!$D$33:$D$776,СВЦЭМ!$A$33:$A$776,$A23,СВЦЭМ!$B$33:$B$776,B$11)+'СЕТ СН'!$F$11+СВЦЭМ!$D$10+'СЕТ СН'!$F$5-'СЕТ СН'!$F$21</f>
        <v>3332.7138298</v>
      </c>
      <c r="C23" s="36">
        <f>SUMIFS(СВЦЭМ!$D$33:$D$776,СВЦЭМ!$A$33:$A$776,$A23,СВЦЭМ!$B$33:$B$776,C$11)+'СЕТ СН'!$F$11+СВЦЭМ!$D$10+'СЕТ СН'!$F$5-'СЕТ СН'!$F$21</f>
        <v>3371.0762358500001</v>
      </c>
      <c r="D23" s="36">
        <f>SUMIFS(СВЦЭМ!$D$33:$D$776,СВЦЭМ!$A$33:$A$776,$A23,СВЦЭМ!$B$33:$B$776,D$11)+'СЕТ СН'!$F$11+СВЦЭМ!$D$10+'СЕТ СН'!$F$5-'СЕТ СН'!$F$21</f>
        <v>3389.3884024600002</v>
      </c>
      <c r="E23" s="36">
        <f>SUMIFS(СВЦЭМ!$D$33:$D$776,СВЦЭМ!$A$33:$A$776,$A23,СВЦЭМ!$B$33:$B$776,E$11)+'СЕТ СН'!$F$11+СВЦЭМ!$D$10+'СЕТ СН'!$F$5-'СЕТ СН'!$F$21</f>
        <v>3411.67321739</v>
      </c>
      <c r="F23" s="36">
        <f>SUMIFS(СВЦЭМ!$D$33:$D$776,СВЦЭМ!$A$33:$A$776,$A23,СВЦЭМ!$B$33:$B$776,F$11)+'СЕТ СН'!$F$11+СВЦЭМ!$D$10+'СЕТ СН'!$F$5-'СЕТ СН'!$F$21</f>
        <v>3425.2767642500003</v>
      </c>
      <c r="G23" s="36">
        <f>SUMIFS(СВЦЭМ!$D$33:$D$776,СВЦЭМ!$A$33:$A$776,$A23,СВЦЭМ!$B$33:$B$776,G$11)+'СЕТ СН'!$F$11+СВЦЭМ!$D$10+'СЕТ СН'!$F$5-'СЕТ СН'!$F$21</f>
        <v>3413.6238671700003</v>
      </c>
      <c r="H23" s="36">
        <f>SUMIFS(СВЦЭМ!$D$33:$D$776,СВЦЭМ!$A$33:$A$776,$A23,СВЦЭМ!$B$33:$B$776,H$11)+'СЕТ СН'!$F$11+СВЦЭМ!$D$10+'СЕТ СН'!$F$5-'СЕТ СН'!$F$21</f>
        <v>3375.93786</v>
      </c>
      <c r="I23" s="36">
        <f>SUMIFS(СВЦЭМ!$D$33:$D$776,СВЦЭМ!$A$33:$A$776,$A23,СВЦЭМ!$B$33:$B$776,I$11)+'СЕТ СН'!$F$11+СВЦЭМ!$D$10+'СЕТ СН'!$F$5-'СЕТ СН'!$F$21</f>
        <v>3338.4334607800001</v>
      </c>
      <c r="J23" s="36">
        <f>SUMIFS(СВЦЭМ!$D$33:$D$776,СВЦЭМ!$A$33:$A$776,$A23,СВЦЭМ!$B$33:$B$776,J$11)+'СЕТ СН'!$F$11+СВЦЭМ!$D$10+'СЕТ СН'!$F$5-'СЕТ СН'!$F$21</f>
        <v>3293.10408809</v>
      </c>
      <c r="K23" s="36">
        <f>SUMIFS(СВЦЭМ!$D$33:$D$776,СВЦЭМ!$A$33:$A$776,$A23,СВЦЭМ!$B$33:$B$776,K$11)+'СЕТ СН'!$F$11+СВЦЭМ!$D$10+'СЕТ СН'!$F$5-'СЕТ СН'!$F$21</f>
        <v>3267.9590443400002</v>
      </c>
      <c r="L23" s="36">
        <f>SUMIFS(СВЦЭМ!$D$33:$D$776,СВЦЭМ!$A$33:$A$776,$A23,СВЦЭМ!$B$33:$B$776,L$11)+'СЕТ СН'!$F$11+СВЦЭМ!$D$10+'СЕТ СН'!$F$5-'СЕТ СН'!$F$21</f>
        <v>3248.4935372600003</v>
      </c>
      <c r="M23" s="36">
        <f>SUMIFS(СВЦЭМ!$D$33:$D$776,СВЦЭМ!$A$33:$A$776,$A23,СВЦЭМ!$B$33:$B$776,M$11)+'СЕТ СН'!$F$11+СВЦЭМ!$D$10+'СЕТ СН'!$F$5-'СЕТ СН'!$F$21</f>
        <v>3207.3295752399999</v>
      </c>
      <c r="N23" s="36">
        <f>SUMIFS(СВЦЭМ!$D$33:$D$776,СВЦЭМ!$A$33:$A$776,$A23,СВЦЭМ!$B$33:$B$776,N$11)+'СЕТ СН'!$F$11+СВЦЭМ!$D$10+'СЕТ СН'!$F$5-'СЕТ СН'!$F$21</f>
        <v>3178.8187067700001</v>
      </c>
      <c r="O23" s="36">
        <f>SUMIFS(СВЦЭМ!$D$33:$D$776,СВЦЭМ!$A$33:$A$776,$A23,СВЦЭМ!$B$33:$B$776,O$11)+'СЕТ СН'!$F$11+СВЦЭМ!$D$10+'СЕТ СН'!$F$5-'СЕТ СН'!$F$21</f>
        <v>3180.3027036100002</v>
      </c>
      <c r="P23" s="36">
        <f>SUMIFS(СВЦЭМ!$D$33:$D$776,СВЦЭМ!$A$33:$A$776,$A23,СВЦЭМ!$B$33:$B$776,P$11)+'СЕТ СН'!$F$11+СВЦЭМ!$D$10+'СЕТ СН'!$F$5-'СЕТ СН'!$F$21</f>
        <v>3171.4122703800003</v>
      </c>
      <c r="Q23" s="36">
        <f>SUMIFS(СВЦЭМ!$D$33:$D$776,СВЦЭМ!$A$33:$A$776,$A23,СВЦЭМ!$B$33:$B$776,Q$11)+'СЕТ СН'!$F$11+СВЦЭМ!$D$10+'СЕТ СН'!$F$5-'СЕТ СН'!$F$21</f>
        <v>3170.6277336600001</v>
      </c>
      <c r="R23" s="36">
        <f>SUMIFS(СВЦЭМ!$D$33:$D$776,СВЦЭМ!$A$33:$A$776,$A23,СВЦЭМ!$B$33:$B$776,R$11)+'СЕТ СН'!$F$11+СВЦЭМ!$D$10+'СЕТ СН'!$F$5-'СЕТ СН'!$F$21</f>
        <v>3161.1517017800002</v>
      </c>
      <c r="S23" s="36">
        <f>SUMIFS(СВЦЭМ!$D$33:$D$776,СВЦЭМ!$A$33:$A$776,$A23,СВЦЭМ!$B$33:$B$776,S$11)+'СЕТ СН'!$F$11+СВЦЭМ!$D$10+'СЕТ СН'!$F$5-'СЕТ СН'!$F$21</f>
        <v>3167.00381668</v>
      </c>
      <c r="T23" s="36">
        <f>SUMIFS(СВЦЭМ!$D$33:$D$776,СВЦЭМ!$A$33:$A$776,$A23,СВЦЭМ!$B$33:$B$776,T$11)+'СЕТ СН'!$F$11+СВЦЭМ!$D$10+'СЕТ СН'!$F$5-'СЕТ СН'!$F$21</f>
        <v>3171.3330700500001</v>
      </c>
      <c r="U23" s="36">
        <f>SUMIFS(СВЦЭМ!$D$33:$D$776,СВЦЭМ!$A$33:$A$776,$A23,СВЦЭМ!$B$33:$B$776,U$11)+'СЕТ СН'!$F$11+СВЦЭМ!$D$10+'СЕТ СН'!$F$5-'СЕТ СН'!$F$21</f>
        <v>3180.3509054400001</v>
      </c>
      <c r="V23" s="36">
        <f>SUMIFS(СВЦЭМ!$D$33:$D$776,СВЦЭМ!$A$33:$A$776,$A23,СВЦЭМ!$B$33:$B$776,V$11)+'СЕТ СН'!$F$11+СВЦЭМ!$D$10+'СЕТ СН'!$F$5-'СЕТ СН'!$F$21</f>
        <v>3194.9244907800003</v>
      </c>
      <c r="W23" s="36">
        <f>SUMIFS(СВЦЭМ!$D$33:$D$776,СВЦЭМ!$A$33:$A$776,$A23,СВЦЭМ!$B$33:$B$776,W$11)+'СЕТ СН'!$F$11+СВЦЭМ!$D$10+'СЕТ СН'!$F$5-'СЕТ СН'!$F$21</f>
        <v>3191.47106166</v>
      </c>
      <c r="X23" s="36">
        <f>SUMIFS(СВЦЭМ!$D$33:$D$776,СВЦЭМ!$A$33:$A$776,$A23,СВЦЭМ!$B$33:$B$776,X$11)+'СЕТ СН'!$F$11+СВЦЭМ!$D$10+'СЕТ СН'!$F$5-'СЕТ СН'!$F$21</f>
        <v>3143.2820547700003</v>
      </c>
      <c r="Y23" s="36">
        <f>SUMIFS(СВЦЭМ!$D$33:$D$776,СВЦЭМ!$A$33:$A$776,$A23,СВЦЭМ!$B$33:$B$776,Y$11)+'СЕТ СН'!$F$11+СВЦЭМ!$D$10+'СЕТ СН'!$F$5-'СЕТ СН'!$F$21</f>
        <v>3206.17413713</v>
      </c>
    </row>
    <row r="24" spans="1:25" ht="15.75" x14ac:dyDescent="0.2">
      <c r="A24" s="35">
        <f t="shared" si="0"/>
        <v>44087</v>
      </c>
      <c r="B24" s="36">
        <f>SUMIFS(СВЦЭМ!$D$33:$D$776,СВЦЭМ!$A$33:$A$776,$A24,СВЦЭМ!$B$33:$B$776,B$11)+'СЕТ СН'!$F$11+СВЦЭМ!$D$10+'СЕТ СН'!$F$5-'СЕТ СН'!$F$21</f>
        <v>3296.7373485799999</v>
      </c>
      <c r="C24" s="36">
        <f>SUMIFS(СВЦЭМ!$D$33:$D$776,СВЦЭМ!$A$33:$A$776,$A24,СВЦЭМ!$B$33:$B$776,C$11)+'СЕТ СН'!$F$11+СВЦЭМ!$D$10+'СЕТ СН'!$F$5-'СЕТ СН'!$F$21</f>
        <v>3318.4071884099999</v>
      </c>
      <c r="D24" s="36">
        <f>SUMIFS(СВЦЭМ!$D$33:$D$776,СВЦЭМ!$A$33:$A$776,$A24,СВЦЭМ!$B$33:$B$776,D$11)+'СЕТ СН'!$F$11+СВЦЭМ!$D$10+'СЕТ СН'!$F$5-'СЕТ СН'!$F$21</f>
        <v>3337.8815111700001</v>
      </c>
      <c r="E24" s="36">
        <f>SUMIFS(СВЦЭМ!$D$33:$D$776,СВЦЭМ!$A$33:$A$776,$A24,СВЦЭМ!$B$33:$B$776,E$11)+'СЕТ СН'!$F$11+СВЦЭМ!$D$10+'СЕТ СН'!$F$5-'СЕТ СН'!$F$21</f>
        <v>3348.2543443</v>
      </c>
      <c r="F24" s="36">
        <f>SUMIFS(СВЦЭМ!$D$33:$D$776,СВЦЭМ!$A$33:$A$776,$A24,СВЦЭМ!$B$33:$B$776,F$11)+'СЕТ СН'!$F$11+СВЦЭМ!$D$10+'СЕТ СН'!$F$5-'СЕТ СН'!$F$21</f>
        <v>3354.71636558</v>
      </c>
      <c r="G24" s="36">
        <f>SUMIFS(СВЦЭМ!$D$33:$D$776,СВЦЭМ!$A$33:$A$776,$A24,СВЦЭМ!$B$33:$B$776,G$11)+'СЕТ СН'!$F$11+СВЦЭМ!$D$10+'СЕТ СН'!$F$5-'СЕТ СН'!$F$21</f>
        <v>3345.4386721800001</v>
      </c>
      <c r="H24" s="36">
        <f>SUMIFS(СВЦЭМ!$D$33:$D$776,СВЦЭМ!$A$33:$A$776,$A24,СВЦЭМ!$B$33:$B$776,H$11)+'СЕТ СН'!$F$11+СВЦЭМ!$D$10+'СЕТ СН'!$F$5-'СЕТ СН'!$F$21</f>
        <v>3338.82846625</v>
      </c>
      <c r="I24" s="36">
        <f>SUMIFS(СВЦЭМ!$D$33:$D$776,СВЦЭМ!$A$33:$A$776,$A24,СВЦЭМ!$B$33:$B$776,I$11)+'СЕТ СН'!$F$11+СВЦЭМ!$D$10+'СЕТ СН'!$F$5-'СЕТ СН'!$F$21</f>
        <v>3311.8785038200003</v>
      </c>
      <c r="J24" s="36">
        <f>SUMIFS(СВЦЭМ!$D$33:$D$776,СВЦЭМ!$A$33:$A$776,$A24,СВЦЭМ!$B$33:$B$776,J$11)+'СЕТ СН'!$F$11+СВЦЭМ!$D$10+'СЕТ СН'!$F$5-'СЕТ СН'!$F$21</f>
        <v>3263.9797376900001</v>
      </c>
      <c r="K24" s="36">
        <f>SUMIFS(СВЦЭМ!$D$33:$D$776,СВЦЭМ!$A$33:$A$776,$A24,СВЦЭМ!$B$33:$B$776,K$11)+'СЕТ СН'!$F$11+СВЦЭМ!$D$10+'СЕТ СН'!$F$5-'СЕТ СН'!$F$21</f>
        <v>3221.30497642</v>
      </c>
      <c r="L24" s="36">
        <f>SUMIFS(СВЦЭМ!$D$33:$D$776,СВЦЭМ!$A$33:$A$776,$A24,СВЦЭМ!$B$33:$B$776,L$11)+'СЕТ СН'!$F$11+СВЦЭМ!$D$10+'СЕТ СН'!$F$5-'СЕТ СН'!$F$21</f>
        <v>3202.5062133700003</v>
      </c>
      <c r="M24" s="36">
        <f>SUMIFS(СВЦЭМ!$D$33:$D$776,СВЦЭМ!$A$33:$A$776,$A24,СВЦЭМ!$B$33:$B$776,M$11)+'СЕТ СН'!$F$11+СВЦЭМ!$D$10+'СЕТ СН'!$F$5-'СЕТ СН'!$F$21</f>
        <v>3155.39155944</v>
      </c>
      <c r="N24" s="36">
        <f>SUMIFS(СВЦЭМ!$D$33:$D$776,СВЦЭМ!$A$33:$A$776,$A24,СВЦЭМ!$B$33:$B$776,N$11)+'СЕТ СН'!$F$11+СВЦЭМ!$D$10+'СЕТ СН'!$F$5-'СЕТ СН'!$F$21</f>
        <v>3114.9465414800002</v>
      </c>
      <c r="O24" s="36">
        <f>SUMIFS(СВЦЭМ!$D$33:$D$776,СВЦЭМ!$A$33:$A$776,$A24,СВЦЭМ!$B$33:$B$776,O$11)+'СЕТ СН'!$F$11+СВЦЭМ!$D$10+'СЕТ СН'!$F$5-'СЕТ СН'!$F$21</f>
        <v>3114.1796582300003</v>
      </c>
      <c r="P24" s="36">
        <f>SUMIFS(СВЦЭМ!$D$33:$D$776,СВЦЭМ!$A$33:$A$776,$A24,СВЦЭМ!$B$33:$B$776,P$11)+'СЕТ СН'!$F$11+СВЦЭМ!$D$10+'СЕТ СН'!$F$5-'СЕТ СН'!$F$21</f>
        <v>3105.4365628</v>
      </c>
      <c r="Q24" s="36">
        <f>SUMIFS(СВЦЭМ!$D$33:$D$776,СВЦЭМ!$A$33:$A$776,$A24,СВЦЭМ!$B$33:$B$776,Q$11)+'СЕТ СН'!$F$11+СВЦЭМ!$D$10+'СЕТ СН'!$F$5-'СЕТ СН'!$F$21</f>
        <v>3104.8779275699999</v>
      </c>
      <c r="R24" s="36">
        <f>SUMIFS(СВЦЭМ!$D$33:$D$776,СВЦЭМ!$A$33:$A$776,$A24,СВЦЭМ!$B$33:$B$776,R$11)+'СЕТ СН'!$F$11+СВЦЭМ!$D$10+'СЕТ СН'!$F$5-'СЕТ СН'!$F$21</f>
        <v>3103.4414348099999</v>
      </c>
      <c r="S24" s="36">
        <f>SUMIFS(СВЦЭМ!$D$33:$D$776,СВЦЭМ!$A$33:$A$776,$A24,СВЦЭМ!$B$33:$B$776,S$11)+'СЕТ СН'!$F$11+СВЦЭМ!$D$10+'СЕТ СН'!$F$5-'СЕТ СН'!$F$21</f>
        <v>3113.32533091</v>
      </c>
      <c r="T24" s="36">
        <f>SUMIFS(СВЦЭМ!$D$33:$D$776,СВЦЭМ!$A$33:$A$776,$A24,СВЦЭМ!$B$33:$B$776,T$11)+'СЕТ СН'!$F$11+СВЦЭМ!$D$10+'СЕТ СН'!$F$5-'СЕТ СН'!$F$21</f>
        <v>3118.0064433100001</v>
      </c>
      <c r="U24" s="36">
        <f>SUMIFS(СВЦЭМ!$D$33:$D$776,СВЦЭМ!$A$33:$A$776,$A24,СВЦЭМ!$B$33:$B$776,U$11)+'СЕТ СН'!$F$11+СВЦЭМ!$D$10+'СЕТ СН'!$F$5-'СЕТ СН'!$F$21</f>
        <v>3129.6047400799998</v>
      </c>
      <c r="V24" s="36">
        <f>SUMIFS(СВЦЭМ!$D$33:$D$776,СВЦЭМ!$A$33:$A$776,$A24,СВЦЭМ!$B$33:$B$776,V$11)+'СЕТ СН'!$F$11+СВЦЭМ!$D$10+'СЕТ СН'!$F$5-'СЕТ СН'!$F$21</f>
        <v>3150.6012602199999</v>
      </c>
      <c r="W24" s="36">
        <f>SUMIFS(СВЦЭМ!$D$33:$D$776,СВЦЭМ!$A$33:$A$776,$A24,СВЦЭМ!$B$33:$B$776,W$11)+'СЕТ СН'!$F$11+СВЦЭМ!$D$10+'СЕТ СН'!$F$5-'СЕТ СН'!$F$21</f>
        <v>3146.0968016300003</v>
      </c>
      <c r="X24" s="36">
        <f>SUMIFS(СВЦЭМ!$D$33:$D$776,СВЦЭМ!$A$33:$A$776,$A24,СВЦЭМ!$B$33:$B$776,X$11)+'СЕТ СН'!$F$11+СВЦЭМ!$D$10+'СЕТ СН'!$F$5-'СЕТ СН'!$F$21</f>
        <v>3123.7228023900002</v>
      </c>
      <c r="Y24" s="36">
        <f>SUMIFS(СВЦЭМ!$D$33:$D$776,СВЦЭМ!$A$33:$A$776,$A24,СВЦЭМ!$B$33:$B$776,Y$11)+'СЕТ СН'!$F$11+СВЦЭМ!$D$10+'СЕТ СН'!$F$5-'СЕТ СН'!$F$21</f>
        <v>3203.08737952</v>
      </c>
    </row>
    <row r="25" spans="1:25" ht="15.75" x14ac:dyDescent="0.2">
      <c r="A25" s="35">
        <f t="shared" si="0"/>
        <v>44088</v>
      </c>
      <c r="B25" s="36">
        <f>SUMIFS(СВЦЭМ!$D$33:$D$776,СВЦЭМ!$A$33:$A$776,$A25,СВЦЭМ!$B$33:$B$776,B$11)+'СЕТ СН'!$F$11+СВЦЭМ!$D$10+'СЕТ СН'!$F$5-'СЕТ СН'!$F$21</f>
        <v>3297.6503704800002</v>
      </c>
      <c r="C25" s="36">
        <f>SUMIFS(СВЦЭМ!$D$33:$D$776,СВЦЭМ!$A$33:$A$776,$A25,СВЦЭМ!$B$33:$B$776,C$11)+'СЕТ СН'!$F$11+СВЦЭМ!$D$10+'СЕТ СН'!$F$5-'СЕТ СН'!$F$21</f>
        <v>3336.9368725200002</v>
      </c>
      <c r="D25" s="36">
        <f>SUMIFS(СВЦЭМ!$D$33:$D$776,СВЦЭМ!$A$33:$A$776,$A25,СВЦЭМ!$B$33:$B$776,D$11)+'СЕТ СН'!$F$11+СВЦЭМ!$D$10+'СЕТ СН'!$F$5-'СЕТ СН'!$F$21</f>
        <v>3342.7527223000002</v>
      </c>
      <c r="E25" s="36">
        <f>SUMIFS(СВЦЭМ!$D$33:$D$776,СВЦЭМ!$A$33:$A$776,$A25,СВЦЭМ!$B$33:$B$776,E$11)+'СЕТ СН'!$F$11+СВЦЭМ!$D$10+'СЕТ СН'!$F$5-'СЕТ СН'!$F$21</f>
        <v>3341.30303099</v>
      </c>
      <c r="F25" s="36">
        <f>SUMIFS(СВЦЭМ!$D$33:$D$776,СВЦЭМ!$A$33:$A$776,$A25,СВЦЭМ!$B$33:$B$776,F$11)+'СЕТ СН'!$F$11+СВЦЭМ!$D$10+'СЕТ СН'!$F$5-'СЕТ СН'!$F$21</f>
        <v>3340.4060813599999</v>
      </c>
      <c r="G25" s="36">
        <f>SUMIFS(СВЦЭМ!$D$33:$D$776,СВЦЭМ!$A$33:$A$776,$A25,СВЦЭМ!$B$33:$B$776,G$11)+'СЕТ СН'!$F$11+СВЦЭМ!$D$10+'СЕТ СН'!$F$5-'СЕТ СН'!$F$21</f>
        <v>3344.0909084800001</v>
      </c>
      <c r="H25" s="36">
        <f>SUMIFS(СВЦЭМ!$D$33:$D$776,СВЦЭМ!$A$33:$A$776,$A25,СВЦЭМ!$B$33:$B$776,H$11)+'СЕТ СН'!$F$11+СВЦЭМ!$D$10+'СЕТ СН'!$F$5-'СЕТ СН'!$F$21</f>
        <v>3383.3770835700002</v>
      </c>
      <c r="I25" s="36">
        <f>SUMIFS(СВЦЭМ!$D$33:$D$776,СВЦЭМ!$A$33:$A$776,$A25,СВЦЭМ!$B$33:$B$776,I$11)+'СЕТ СН'!$F$11+СВЦЭМ!$D$10+'СЕТ СН'!$F$5-'СЕТ СН'!$F$21</f>
        <v>3363.8409917399999</v>
      </c>
      <c r="J25" s="36">
        <f>SUMIFS(СВЦЭМ!$D$33:$D$776,СВЦЭМ!$A$33:$A$776,$A25,СВЦЭМ!$B$33:$B$776,J$11)+'СЕТ СН'!$F$11+СВЦЭМ!$D$10+'СЕТ СН'!$F$5-'СЕТ СН'!$F$21</f>
        <v>3321.4708607100001</v>
      </c>
      <c r="K25" s="36">
        <f>SUMIFS(СВЦЭМ!$D$33:$D$776,СВЦЭМ!$A$33:$A$776,$A25,СВЦЭМ!$B$33:$B$776,K$11)+'СЕТ СН'!$F$11+СВЦЭМ!$D$10+'СЕТ СН'!$F$5-'СЕТ СН'!$F$21</f>
        <v>3293.6290558400001</v>
      </c>
      <c r="L25" s="36">
        <f>SUMIFS(СВЦЭМ!$D$33:$D$776,СВЦЭМ!$A$33:$A$776,$A25,СВЦЭМ!$B$33:$B$776,L$11)+'СЕТ СН'!$F$11+СВЦЭМ!$D$10+'СЕТ СН'!$F$5-'СЕТ СН'!$F$21</f>
        <v>3281.5415023099999</v>
      </c>
      <c r="M25" s="36">
        <f>SUMIFS(СВЦЭМ!$D$33:$D$776,СВЦЭМ!$A$33:$A$776,$A25,СВЦЭМ!$B$33:$B$776,M$11)+'СЕТ СН'!$F$11+СВЦЭМ!$D$10+'СЕТ СН'!$F$5-'СЕТ СН'!$F$21</f>
        <v>3223.6838122500003</v>
      </c>
      <c r="N25" s="36">
        <f>SUMIFS(СВЦЭМ!$D$33:$D$776,СВЦЭМ!$A$33:$A$776,$A25,СВЦЭМ!$B$33:$B$776,N$11)+'СЕТ СН'!$F$11+СВЦЭМ!$D$10+'СЕТ СН'!$F$5-'СЕТ СН'!$F$21</f>
        <v>3177.71144383</v>
      </c>
      <c r="O25" s="36">
        <f>SUMIFS(СВЦЭМ!$D$33:$D$776,СВЦЭМ!$A$33:$A$776,$A25,СВЦЭМ!$B$33:$B$776,O$11)+'СЕТ СН'!$F$11+СВЦЭМ!$D$10+'СЕТ СН'!$F$5-'СЕТ СН'!$F$21</f>
        <v>3173.7654416599999</v>
      </c>
      <c r="P25" s="36">
        <f>SUMIFS(СВЦЭМ!$D$33:$D$776,СВЦЭМ!$A$33:$A$776,$A25,СВЦЭМ!$B$33:$B$776,P$11)+'СЕТ СН'!$F$11+СВЦЭМ!$D$10+'СЕТ СН'!$F$5-'СЕТ СН'!$F$21</f>
        <v>3176.78899155</v>
      </c>
      <c r="Q25" s="36">
        <f>SUMIFS(СВЦЭМ!$D$33:$D$776,СВЦЭМ!$A$33:$A$776,$A25,СВЦЭМ!$B$33:$B$776,Q$11)+'СЕТ СН'!$F$11+СВЦЭМ!$D$10+'СЕТ СН'!$F$5-'СЕТ СН'!$F$21</f>
        <v>3180.0598178600003</v>
      </c>
      <c r="R25" s="36">
        <f>SUMIFS(СВЦЭМ!$D$33:$D$776,СВЦЭМ!$A$33:$A$776,$A25,СВЦЭМ!$B$33:$B$776,R$11)+'СЕТ СН'!$F$11+СВЦЭМ!$D$10+'СЕТ СН'!$F$5-'СЕТ СН'!$F$21</f>
        <v>3164.4933375300002</v>
      </c>
      <c r="S25" s="36">
        <f>SUMIFS(СВЦЭМ!$D$33:$D$776,СВЦЭМ!$A$33:$A$776,$A25,СВЦЭМ!$B$33:$B$776,S$11)+'СЕТ СН'!$F$11+СВЦЭМ!$D$10+'СЕТ СН'!$F$5-'СЕТ СН'!$F$21</f>
        <v>3167.9056958199999</v>
      </c>
      <c r="T25" s="36">
        <f>SUMIFS(СВЦЭМ!$D$33:$D$776,СВЦЭМ!$A$33:$A$776,$A25,СВЦЭМ!$B$33:$B$776,T$11)+'СЕТ СН'!$F$11+СВЦЭМ!$D$10+'СЕТ СН'!$F$5-'СЕТ СН'!$F$21</f>
        <v>3165.5763906399998</v>
      </c>
      <c r="U25" s="36">
        <f>SUMIFS(СВЦЭМ!$D$33:$D$776,СВЦЭМ!$A$33:$A$776,$A25,СВЦЭМ!$B$33:$B$776,U$11)+'СЕТ СН'!$F$11+СВЦЭМ!$D$10+'СЕТ СН'!$F$5-'СЕТ СН'!$F$21</f>
        <v>3146.4773358500001</v>
      </c>
      <c r="V25" s="36">
        <f>SUMIFS(СВЦЭМ!$D$33:$D$776,СВЦЭМ!$A$33:$A$776,$A25,СВЦЭМ!$B$33:$B$776,V$11)+'СЕТ СН'!$F$11+СВЦЭМ!$D$10+'СЕТ СН'!$F$5-'СЕТ СН'!$F$21</f>
        <v>3141.40968733</v>
      </c>
      <c r="W25" s="36">
        <f>SUMIFS(СВЦЭМ!$D$33:$D$776,СВЦЭМ!$A$33:$A$776,$A25,СВЦЭМ!$B$33:$B$776,W$11)+'СЕТ СН'!$F$11+СВЦЭМ!$D$10+'СЕТ СН'!$F$5-'СЕТ СН'!$F$21</f>
        <v>3151.9309153700001</v>
      </c>
      <c r="X25" s="36">
        <f>SUMIFS(СВЦЭМ!$D$33:$D$776,СВЦЭМ!$A$33:$A$776,$A25,СВЦЭМ!$B$33:$B$776,X$11)+'СЕТ СН'!$F$11+СВЦЭМ!$D$10+'СЕТ СН'!$F$5-'СЕТ СН'!$F$21</f>
        <v>3175.50550217</v>
      </c>
      <c r="Y25" s="36">
        <f>SUMIFS(СВЦЭМ!$D$33:$D$776,СВЦЭМ!$A$33:$A$776,$A25,СВЦЭМ!$B$33:$B$776,Y$11)+'СЕТ СН'!$F$11+СВЦЭМ!$D$10+'СЕТ СН'!$F$5-'СЕТ СН'!$F$21</f>
        <v>3283.67478527</v>
      </c>
    </row>
    <row r="26" spans="1:25" ht="15.75" x14ac:dyDescent="0.2">
      <c r="A26" s="35">
        <f t="shared" si="0"/>
        <v>44089</v>
      </c>
      <c r="B26" s="36">
        <f>SUMIFS(СВЦЭМ!$D$33:$D$776,СВЦЭМ!$A$33:$A$776,$A26,СВЦЭМ!$B$33:$B$776,B$11)+'СЕТ СН'!$F$11+СВЦЭМ!$D$10+'СЕТ СН'!$F$5-'СЕТ СН'!$F$21</f>
        <v>3323.86431103</v>
      </c>
      <c r="C26" s="36">
        <f>SUMIFS(СВЦЭМ!$D$33:$D$776,СВЦЭМ!$A$33:$A$776,$A26,СВЦЭМ!$B$33:$B$776,C$11)+'СЕТ СН'!$F$11+СВЦЭМ!$D$10+'СЕТ СН'!$F$5-'СЕТ СН'!$F$21</f>
        <v>3338.0715112400003</v>
      </c>
      <c r="D26" s="36">
        <f>SUMIFS(СВЦЭМ!$D$33:$D$776,СВЦЭМ!$A$33:$A$776,$A26,СВЦЭМ!$B$33:$B$776,D$11)+'СЕТ СН'!$F$11+СВЦЭМ!$D$10+'СЕТ СН'!$F$5-'СЕТ СН'!$F$21</f>
        <v>3363.5815040699999</v>
      </c>
      <c r="E26" s="36">
        <f>SUMIFS(СВЦЭМ!$D$33:$D$776,СВЦЭМ!$A$33:$A$776,$A26,СВЦЭМ!$B$33:$B$776,E$11)+'СЕТ СН'!$F$11+СВЦЭМ!$D$10+'СЕТ СН'!$F$5-'СЕТ СН'!$F$21</f>
        <v>3365.53052269</v>
      </c>
      <c r="F26" s="36">
        <f>SUMIFS(СВЦЭМ!$D$33:$D$776,СВЦЭМ!$A$33:$A$776,$A26,СВЦЭМ!$B$33:$B$776,F$11)+'СЕТ СН'!$F$11+СВЦЭМ!$D$10+'СЕТ СН'!$F$5-'СЕТ СН'!$F$21</f>
        <v>3364.6582503700001</v>
      </c>
      <c r="G26" s="36">
        <f>SUMIFS(СВЦЭМ!$D$33:$D$776,СВЦЭМ!$A$33:$A$776,$A26,СВЦЭМ!$B$33:$B$776,G$11)+'СЕТ СН'!$F$11+СВЦЭМ!$D$10+'СЕТ СН'!$F$5-'СЕТ СН'!$F$21</f>
        <v>3356.3235895600001</v>
      </c>
      <c r="H26" s="36">
        <f>SUMIFS(СВЦЭМ!$D$33:$D$776,СВЦЭМ!$A$33:$A$776,$A26,СВЦЭМ!$B$33:$B$776,H$11)+'СЕТ СН'!$F$11+СВЦЭМ!$D$10+'СЕТ СН'!$F$5-'СЕТ СН'!$F$21</f>
        <v>3313.0680599799998</v>
      </c>
      <c r="I26" s="36">
        <f>SUMIFS(СВЦЭМ!$D$33:$D$776,СВЦЭМ!$A$33:$A$776,$A26,СВЦЭМ!$B$33:$B$776,I$11)+'СЕТ СН'!$F$11+СВЦЭМ!$D$10+'СЕТ СН'!$F$5-'СЕТ СН'!$F$21</f>
        <v>3299.2833150699998</v>
      </c>
      <c r="J26" s="36">
        <f>SUMIFS(СВЦЭМ!$D$33:$D$776,СВЦЭМ!$A$33:$A$776,$A26,СВЦЭМ!$B$33:$B$776,J$11)+'СЕТ СН'!$F$11+СВЦЭМ!$D$10+'СЕТ СН'!$F$5-'СЕТ СН'!$F$21</f>
        <v>3249.2508289299999</v>
      </c>
      <c r="K26" s="36">
        <f>SUMIFS(СВЦЭМ!$D$33:$D$776,СВЦЭМ!$A$33:$A$776,$A26,СВЦЭМ!$B$33:$B$776,K$11)+'СЕТ СН'!$F$11+СВЦЭМ!$D$10+'СЕТ СН'!$F$5-'СЕТ СН'!$F$21</f>
        <v>3212.9474822299999</v>
      </c>
      <c r="L26" s="36">
        <f>SUMIFS(СВЦЭМ!$D$33:$D$776,СВЦЭМ!$A$33:$A$776,$A26,СВЦЭМ!$B$33:$B$776,L$11)+'СЕТ СН'!$F$11+СВЦЭМ!$D$10+'СЕТ СН'!$F$5-'СЕТ СН'!$F$21</f>
        <v>3223.5417140500003</v>
      </c>
      <c r="M26" s="36">
        <f>SUMIFS(СВЦЭМ!$D$33:$D$776,СВЦЭМ!$A$33:$A$776,$A26,СВЦЭМ!$B$33:$B$776,M$11)+'СЕТ СН'!$F$11+СВЦЭМ!$D$10+'СЕТ СН'!$F$5-'СЕТ СН'!$F$21</f>
        <v>3198.09889888</v>
      </c>
      <c r="N26" s="36">
        <f>SUMIFS(СВЦЭМ!$D$33:$D$776,СВЦЭМ!$A$33:$A$776,$A26,СВЦЭМ!$B$33:$B$776,N$11)+'СЕТ СН'!$F$11+СВЦЭМ!$D$10+'СЕТ СН'!$F$5-'СЕТ СН'!$F$21</f>
        <v>3158.0590704300002</v>
      </c>
      <c r="O26" s="36">
        <f>SUMIFS(СВЦЭМ!$D$33:$D$776,СВЦЭМ!$A$33:$A$776,$A26,СВЦЭМ!$B$33:$B$776,O$11)+'СЕТ СН'!$F$11+СВЦЭМ!$D$10+'СЕТ СН'!$F$5-'СЕТ СН'!$F$21</f>
        <v>3132.46418146</v>
      </c>
      <c r="P26" s="36">
        <f>SUMIFS(СВЦЭМ!$D$33:$D$776,СВЦЭМ!$A$33:$A$776,$A26,СВЦЭМ!$B$33:$B$776,P$11)+'СЕТ СН'!$F$11+СВЦЭМ!$D$10+'СЕТ СН'!$F$5-'СЕТ СН'!$F$21</f>
        <v>3132.4071295399999</v>
      </c>
      <c r="Q26" s="36">
        <f>SUMIFS(СВЦЭМ!$D$33:$D$776,СВЦЭМ!$A$33:$A$776,$A26,СВЦЭМ!$B$33:$B$776,Q$11)+'СЕТ СН'!$F$11+СВЦЭМ!$D$10+'СЕТ СН'!$F$5-'СЕТ СН'!$F$21</f>
        <v>3133.6001764299999</v>
      </c>
      <c r="R26" s="36">
        <f>SUMIFS(СВЦЭМ!$D$33:$D$776,СВЦЭМ!$A$33:$A$776,$A26,СВЦЭМ!$B$33:$B$776,R$11)+'СЕТ СН'!$F$11+СВЦЭМ!$D$10+'СЕТ СН'!$F$5-'СЕТ СН'!$F$21</f>
        <v>3126.5455412199999</v>
      </c>
      <c r="S26" s="36">
        <f>SUMIFS(СВЦЭМ!$D$33:$D$776,СВЦЭМ!$A$33:$A$776,$A26,СВЦЭМ!$B$33:$B$776,S$11)+'СЕТ СН'!$F$11+СВЦЭМ!$D$10+'СЕТ СН'!$F$5-'СЕТ СН'!$F$21</f>
        <v>3131.5798695399999</v>
      </c>
      <c r="T26" s="36">
        <f>SUMIFS(СВЦЭМ!$D$33:$D$776,СВЦЭМ!$A$33:$A$776,$A26,СВЦЭМ!$B$33:$B$776,T$11)+'СЕТ СН'!$F$11+СВЦЭМ!$D$10+'СЕТ СН'!$F$5-'СЕТ СН'!$F$21</f>
        <v>3114.7465575699998</v>
      </c>
      <c r="U26" s="36">
        <f>SUMIFS(СВЦЭМ!$D$33:$D$776,СВЦЭМ!$A$33:$A$776,$A26,СВЦЭМ!$B$33:$B$776,U$11)+'СЕТ СН'!$F$11+СВЦЭМ!$D$10+'СЕТ СН'!$F$5-'СЕТ СН'!$F$21</f>
        <v>3097.5148640300004</v>
      </c>
      <c r="V26" s="36">
        <f>SUMIFS(СВЦЭМ!$D$33:$D$776,СВЦЭМ!$A$33:$A$776,$A26,СВЦЭМ!$B$33:$B$776,V$11)+'СЕТ СН'!$F$11+СВЦЭМ!$D$10+'СЕТ СН'!$F$5-'СЕТ СН'!$F$21</f>
        <v>3110.8765826500003</v>
      </c>
      <c r="W26" s="36">
        <f>SUMIFS(СВЦЭМ!$D$33:$D$776,СВЦЭМ!$A$33:$A$776,$A26,СВЦЭМ!$B$33:$B$776,W$11)+'СЕТ СН'!$F$11+СВЦЭМ!$D$10+'СЕТ СН'!$F$5-'СЕТ СН'!$F$21</f>
        <v>3115.2133428900001</v>
      </c>
      <c r="X26" s="36">
        <f>SUMIFS(СВЦЭМ!$D$33:$D$776,СВЦЭМ!$A$33:$A$776,$A26,СВЦЭМ!$B$33:$B$776,X$11)+'СЕТ СН'!$F$11+СВЦЭМ!$D$10+'СЕТ СН'!$F$5-'СЕТ СН'!$F$21</f>
        <v>3143.65034797</v>
      </c>
      <c r="Y26" s="36">
        <f>SUMIFS(СВЦЭМ!$D$33:$D$776,СВЦЭМ!$A$33:$A$776,$A26,СВЦЭМ!$B$33:$B$776,Y$11)+'СЕТ СН'!$F$11+СВЦЭМ!$D$10+'СЕТ СН'!$F$5-'СЕТ СН'!$F$21</f>
        <v>3235.1471919200003</v>
      </c>
    </row>
    <row r="27" spans="1:25" ht="15.75" x14ac:dyDescent="0.2">
      <c r="A27" s="35">
        <f t="shared" si="0"/>
        <v>44090</v>
      </c>
      <c r="B27" s="36">
        <f>SUMIFS(СВЦЭМ!$D$33:$D$776,СВЦЭМ!$A$33:$A$776,$A27,СВЦЭМ!$B$33:$B$776,B$11)+'СЕТ СН'!$F$11+СВЦЭМ!$D$10+'СЕТ СН'!$F$5-'СЕТ СН'!$F$21</f>
        <v>3308.1326022799999</v>
      </c>
      <c r="C27" s="36">
        <f>SUMIFS(СВЦЭМ!$D$33:$D$776,СВЦЭМ!$A$33:$A$776,$A27,СВЦЭМ!$B$33:$B$776,C$11)+'СЕТ СН'!$F$11+СВЦЭМ!$D$10+'СЕТ СН'!$F$5-'СЕТ СН'!$F$21</f>
        <v>3336.1443637000002</v>
      </c>
      <c r="D27" s="36">
        <f>SUMIFS(СВЦЭМ!$D$33:$D$776,СВЦЭМ!$A$33:$A$776,$A27,СВЦЭМ!$B$33:$B$776,D$11)+'СЕТ СН'!$F$11+СВЦЭМ!$D$10+'СЕТ СН'!$F$5-'СЕТ СН'!$F$21</f>
        <v>3365.1158450800003</v>
      </c>
      <c r="E27" s="36">
        <f>SUMIFS(СВЦЭМ!$D$33:$D$776,СВЦЭМ!$A$33:$A$776,$A27,СВЦЭМ!$B$33:$B$776,E$11)+'СЕТ СН'!$F$11+СВЦЭМ!$D$10+'СЕТ СН'!$F$5-'СЕТ СН'!$F$21</f>
        <v>3375.3022525900001</v>
      </c>
      <c r="F27" s="36">
        <f>SUMIFS(СВЦЭМ!$D$33:$D$776,СВЦЭМ!$A$33:$A$776,$A27,СВЦЭМ!$B$33:$B$776,F$11)+'СЕТ СН'!$F$11+СВЦЭМ!$D$10+'СЕТ СН'!$F$5-'СЕТ СН'!$F$21</f>
        <v>3394.38018173</v>
      </c>
      <c r="G27" s="36">
        <f>SUMIFS(СВЦЭМ!$D$33:$D$776,СВЦЭМ!$A$33:$A$776,$A27,СВЦЭМ!$B$33:$B$776,G$11)+'СЕТ СН'!$F$11+СВЦЭМ!$D$10+'СЕТ СН'!$F$5-'СЕТ СН'!$F$21</f>
        <v>3382.90612362</v>
      </c>
      <c r="H27" s="36">
        <f>SUMIFS(СВЦЭМ!$D$33:$D$776,СВЦЭМ!$A$33:$A$776,$A27,СВЦЭМ!$B$33:$B$776,H$11)+'СЕТ СН'!$F$11+СВЦЭМ!$D$10+'СЕТ СН'!$F$5-'СЕТ СН'!$F$21</f>
        <v>3322.1370350400002</v>
      </c>
      <c r="I27" s="36">
        <f>SUMIFS(СВЦЭМ!$D$33:$D$776,СВЦЭМ!$A$33:$A$776,$A27,СВЦЭМ!$B$33:$B$776,I$11)+'СЕТ СН'!$F$11+СВЦЭМ!$D$10+'СЕТ СН'!$F$5-'СЕТ СН'!$F$21</f>
        <v>3260.98370531</v>
      </c>
      <c r="J27" s="36">
        <f>SUMIFS(СВЦЭМ!$D$33:$D$776,СВЦЭМ!$A$33:$A$776,$A27,СВЦЭМ!$B$33:$B$776,J$11)+'СЕТ СН'!$F$11+СВЦЭМ!$D$10+'СЕТ СН'!$F$5-'СЕТ СН'!$F$21</f>
        <v>3227.3510081499999</v>
      </c>
      <c r="K27" s="36">
        <f>SUMIFS(СВЦЭМ!$D$33:$D$776,СВЦЭМ!$A$33:$A$776,$A27,СВЦЭМ!$B$33:$B$776,K$11)+'СЕТ СН'!$F$11+СВЦЭМ!$D$10+'СЕТ СН'!$F$5-'СЕТ СН'!$F$21</f>
        <v>3226.64681733</v>
      </c>
      <c r="L27" s="36">
        <f>SUMIFS(СВЦЭМ!$D$33:$D$776,СВЦЭМ!$A$33:$A$776,$A27,СВЦЭМ!$B$33:$B$776,L$11)+'СЕТ СН'!$F$11+СВЦЭМ!$D$10+'СЕТ СН'!$F$5-'СЕТ СН'!$F$21</f>
        <v>3210.9370962600001</v>
      </c>
      <c r="M27" s="36">
        <f>SUMIFS(СВЦЭМ!$D$33:$D$776,СВЦЭМ!$A$33:$A$776,$A27,СВЦЭМ!$B$33:$B$776,M$11)+'СЕТ СН'!$F$11+СВЦЭМ!$D$10+'СЕТ СН'!$F$5-'СЕТ СН'!$F$21</f>
        <v>3174.7042980400001</v>
      </c>
      <c r="N27" s="36">
        <f>SUMIFS(СВЦЭМ!$D$33:$D$776,СВЦЭМ!$A$33:$A$776,$A27,СВЦЭМ!$B$33:$B$776,N$11)+'СЕТ СН'!$F$11+СВЦЭМ!$D$10+'СЕТ СН'!$F$5-'СЕТ СН'!$F$21</f>
        <v>3127.6268990500002</v>
      </c>
      <c r="O27" s="36">
        <f>SUMIFS(СВЦЭМ!$D$33:$D$776,СВЦЭМ!$A$33:$A$776,$A27,СВЦЭМ!$B$33:$B$776,O$11)+'СЕТ СН'!$F$11+СВЦЭМ!$D$10+'СЕТ СН'!$F$5-'СЕТ СН'!$F$21</f>
        <v>3112.7620701800001</v>
      </c>
      <c r="P27" s="36">
        <f>SUMIFS(СВЦЭМ!$D$33:$D$776,СВЦЭМ!$A$33:$A$776,$A27,СВЦЭМ!$B$33:$B$776,P$11)+'СЕТ СН'!$F$11+СВЦЭМ!$D$10+'СЕТ СН'!$F$5-'СЕТ СН'!$F$21</f>
        <v>3114.7451301700003</v>
      </c>
      <c r="Q27" s="36">
        <f>SUMIFS(СВЦЭМ!$D$33:$D$776,СВЦЭМ!$A$33:$A$776,$A27,СВЦЭМ!$B$33:$B$776,Q$11)+'СЕТ СН'!$F$11+СВЦЭМ!$D$10+'СЕТ СН'!$F$5-'СЕТ СН'!$F$21</f>
        <v>3112.20112251</v>
      </c>
      <c r="R27" s="36">
        <f>SUMIFS(СВЦЭМ!$D$33:$D$776,СВЦЭМ!$A$33:$A$776,$A27,СВЦЭМ!$B$33:$B$776,R$11)+'СЕТ СН'!$F$11+СВЦЭМ!$D$10+'СЕТ СН'!$F$5-'СЕТ СН'!$F$21</f>
        <v>3109.3462843699999</v>
      </c>
      <c r="S27" s="36">
        <f>SUMIFS(СВЦЭМ!$D$33:$D$776,СВЦЭМ!$A$33:$A$776,$A27,СВЦЭМ!$B$33:$B$776,S$11)+'СЕТ СН'!$F$11+СВЦЭМ!$D$10+'СЕТ СН'!$F$5-'СЕТ СН'!$F$21</f>
        <v>3108.9996784499999</v>
      </c>
      <c r="T27" s="36">
        <f>SUMIFS(СВЦЭМ!$D$33:$D$776,СВЦЭМ!$A$33:$A$776,$A27,СВЦЭМ!$B$33:$B$776,T$11)+'СЕТ СН'!$F$11+СВЦЭМ!$D$10+'СЕТ СН'!$F$5-'СЕТ СН'!$F$21</f>
        <v>3102.64685113</v>
      </c>
      <c r="U27" s="36">
        <f>SUMIFS(СВЦЭМ!$D$33:$D$776,СВЦЭМ!$A$33:$A$776,$A27,СВЦЭМ!$B$33:$B$776,U$11)+'СЕТ СН'!$F$11+СВЦЭМ!$D$10+'СЕТ СН'!$F$5-'СЕТ СН'!$F$21</f>
        <v>3102.1338538600003</v>
      </c>
      <c r="V27" s="36">
        <f>SUMIFS(СВЦЭМ!$D$33:$D$776,СВЦЭМ!$A$33:$A$776,$A27,СВЦЭМ!$B$33:$B$776,V$11)+'СЕТ СН'!$F$11+СВЦЭМ!$D$10+'СЕТ СН'!$F$5-'СЕТ СН'!$F$21</f>
        <v>3106.6472450299998</v>
      </c>
      <c r="W27" s="36">
        <f>SUMIFS(СВЦЭМ!$D$33:$D$776,СВЦЭМ!$A$33:$A$776,$A27,СВЦЭМ!$B$33:$B$776,W$11)+'СЕТ СН'!$F$11+СВЦЭМ!$D$10+'СЕТ СН'!$F$5-'СЕТ СН'!$F$21</f>
        <v>3097.2202932499999</v>
      </c>
      <c r="X27" s="36">
        <f>SUMIFS(СВЦЭМ!$D$33:$D$776,СВЦЭМ!$A$33:$A$776,$A27,СВЦЭМ!$B$33:$B$776,X$11)+'СЕТ СН'!$F$11+СВЦЭМ!$D$10+'СЕТ СН'!$F$5-'СЕТ СН'!$F$21</f>
        <v>3128.7888102100001</v>
      </c>
      <c r="Y27" s="36">
        <f>SUMIFS(СВЦЭМ!$D$33:$D$776,СВЦЭМ!$A$33:$A$776,$A27,СВЦЭМ!$B$33:$B$776,Y$11)+'СЕТ СН'!$F$11+СВЦЭМ!$D$10+'СЕТ СН'!$F$5-'СЕТ СН'!$F$21</f>
        <v>3215.6917436700001</v>
      </c>
    </row>
    <row r="28" spans="1:25" ht="15.75" x14ac:dyDescent="0.2">
      <c r="A28" s="35">
        <f t="shared" si="0"/>
        <v>44091</v>
      </c>
      <c r="B28" s="36">
        <f>SUMIFS(СВЦЭМ!$D$33:$D$776,СВЦЭМ!$A$33:$A$776,$A28,СВЦЭМ!$B$33:$B$776,B$11)+'СЕТ СН'!$F$11+СВЦЭМ!$D$10+'СЕТ СН'!$F$5-'СЕТ СН'!$F$21</f>
        <v>3328.4303223100001</v>
      </c>
      <c r="C28" s="36">
        <f>SUMIFS(СВЦЭМ!$D$33:$D$776,СВЦЭМ!$A$33:$A$776,$A28,СВЦЭМ!$B$33:$B$776,C$11)+'СЕТ СН'!$F$11+СВЦЭМ!$D$10+'СЕТ СН'!$F$5-'СЕТ СН'!$F$21</f>
        <v>3360.99917882</v>
      </c>
      <c r="D28" s="36">
        <f>SUMIFS(СВЦЭМ!$D$33:$D$776,СВЦЭМ!$A$33:$A$776,$A28,СВЦЭМ!$B$33:$B$776,D$11)+'СЕТ СН'!$F$11+СВЦЭМ!$D$10+'СЕТ СН'!$F$5-'СЕТ СН'!$F$21</f>
        <v>3386.3172743800001</v>
      </c>
      <c r="E28" s="36">
        <f>SUMIFS(СВЦЭМ!$D$33:$D$776,СВЦЭМ!$A$33:$A$776,$A28,СВЦЭМ!$B$33:$B$776,E$11)+'СЕТ СН'!$F$11+СВЦЭМ!$D$10+'СЕТ СН'!$F$5-'СЕТ СН'!$F$21</f>
        <v>3395.9390265400002</v>
      </c>
      <c r="F28" s="36">
        <f>SUMIFS(СВЦЭМ!$D$33:$D$776,СВЦЭМ!$A$33:$A$776,$A28,СВЦЭМ!$B$33:$B$776,F$11)+'СЕТ СН'!$F$11+СВЦЭМ!$D$10+'СЕТ СН'!$F$5-'СЕТ СН'!$F$21</f>
        <v>3403.3357564200001</v>
      </c>
      <c r="G28" s="36">
        <f>SUMIFS(СВЦЭМ!$D$33:$D$776,СВЦЭМ!$A$33:$A$776,$A28,СВЦЭМ!$B$33:$B$776,G$11)+'СЕТ СН'!$F$11+СВЦЭМ!$D$10+'СЕТ СН'!$F$5-'СЕТ СН'!$F$21</f>
        <v>3386.31704274</v>
      </c>
      <c r="H28" s="36">
        <f>SUMIFS(СВЦЭМ!$D$33:$D$776,СВЦЭМ!$A$33:$A$776,$A28,СВЦЭМ!$B$33:$B$776,H$11)+'СЕТ СН'!$F$11+СВЦЭМ!$D$10+'СЕТ СН'!$F$5-'СЕТ СН'!$F$21</f>
        <v>3328.33247364</v>
      </c>
      <c r="I28" s="36">
        <f>SUMIFS(СВЦЭМ!$D$33:$D$776,СВЦЭМ!$A$33:$A$776,$A28,СВЦЭМ!$B$33:$B$776,I$11)+'СЕТ СН'!$F$11+СВЦЭМ!$D$10+'СЕТ СН'!$F$5-'СЕТ СН'!$F$21</f>
        <v>3263.4827647699999</v>
      </c>
      <c r="J28" s="36">
        <f>SUMIFS(СВЦЭМ!$D$33:$D$776,СВЦЭМ!$A$33:$A$776,$A28,СВЦЭМ!$B$33:$B$776,J$11)+'СЕТ СН'!$F$11+СВЦЭМ!$D$10+'СЕТ СН'!$F$5-'СЕТ СН'!$F$21</f>
        <v>3222.9213855500002</v>
      </c>
      <c r="K28" s="36">
        <f>SUMIFS(СВЦЭМ!$D$33:$D$776,СВЦЭМ!$A$33:$A$776,$A28,СВЦЭМ!$B$33:$B$776,K$11)+'СЕТ СН'!$F$11+СВЦЭМ!$D$10+'СЕТ СН'!$F$5-'СЕТ СН'!$F$21</f>
        <v>3196.21730837</v>
      </c>
      <c r="L28" s="36">
        <f>SUMIFS(СВЦЭМ!$D$33:$D$776,СВЦЭМ!$A$33:$A$776,$A28,СВЦЭМ!$B$33:$B$776,L$11)+'СЕТ СН'!$F$11+СВЦЭМ!$D$10+'СЕТ СН'!$F$5-'СЕТ СН'!$F$21</f>
        <v>3208.3602828399999</v>
      </c>
      <c r="M28" s="36">
        <f>SUMIFS(СВЦЭМ!$D$33:$D$776,СВЦЭМ!$A$33:$A$776,$A28,СВЦЭМ!$B$33:$B$776,M$11)+'СЕТ СН'!$F$11+СВЦЭМ!$D$10+'СЕТ СН'!$F$5-'СЕТ СН'!$F$21</f>
        <v>3168.32172537</v>
      </c>
      <c r="N28" s="36">
        <f>SUMIFS(СВЦЭМ!$D$33:$D$776,СВЦЭМ!$A$33:$A$776,$A28,СВЦЭМ!$B$33:$B$776,N$11)+'СЕТ СН'!$F$11+СВЦЭМ!$D$10+'СЕТ СН'!$F$5-'СЕТ СН'!$F$21</f>
        <v>3121.7595970500001</v>
      </c>
      <c r="O28" s="36">
        <f>SUMIFS(СВЦЭМ!$D$33:$D$776,СВЦЭМ!$A$33:$A$776,$A28,СВЦЭМ!$B$33:$B$776,O$11)+'СЕТ СН'!$F$11+СВЦЭМ!$D$10+'СЕТ СН'!$F$5-'СЕТ СН'!$F$21</f>
        <v>3101.7566383399999</v>
      </c>
      <c r="P28" s="36">
        <f>SUMIFS(СВЦЭМ!$D$33:$D$776,СВЦЭМ!$A$33:$A$776,$A28,СВЦЭМ!$B$33:$B$776,P$11)+'СЕТ СН'!$F$11+СВЦЭМ!$D$10+'СЕТ СН'!$F$5-'СЕТ СН'!$F$21</f>
        <v>3102.80001115</v>
      </c>
      <c r="Q28" s="36">
        <f>SUMIFS(СВЦЭМ!$D$33:$D$776,СВЦЭМ!$A$33:$A$776,$A28,СВЦЭМ!$B$33:$B$776,Q$11)+'СЕТ СН'!$F$11+СВЦЭМ!$D$10+'СЕТ СН'!$F$5-'СЕТ СН'!$F$21</f>
        <v>3106.9374487</v>
      </c>
      <c r="R28" s="36">
        <f>SUMIFS(СВЦЭМ!$D$33:$D$776,СВЦЭМ!$A$33:$A$776,$A28,СВЦЭМ!$B$33:$B$776,R$11)+'СЕТ СН'!$F$11+СВЦЭМ!$D$10+'СЕТ СН'!$F$5-'СЕТ СН'!$F$21</f>
        <v>3109.1060159799999</v>
      </c>
      <c r="S28" s="36">
        <f>SUMIFS(СВЦЭМ!$D$33:$D$776,СВЦЭМ!$A$33:$A$776,$A28,СВЦЭМ!$B$33:$B$776,S$11)+'СЕТ СН'!$F$11+СВЦЭМ!$D$10+'СЕТ СН'!$F$5-'СЕТ СН'!$F$21</f>
        <v>3100.8445249300003</v>
      </c>
      <c r="T28" s="36">
        <f>SUMIFS(СВЦЭМ!$D$33:$D$776,СВЦЭМ!$A$33:$A$776,$A28,СВЦЭМ!$B$33:$B$776,T$11)+'СЕТ СН'!$F$11+СВЦЭМ!$D$10+'СЕТ СН'!$F$5-'СЕТ СН'!$F$21</f>
        <v>3091.7915672899999</v>
      </c>
      <c r="U28" s="36">
        <f>SUMIFS(СВЦЭМ!$D$33:$D$776,СВЦЭМ!$A$33:$A$776,$A28,СВЦЭМ!$B$33:$B$776,U$11)+'СЕТ СН'!$F$11+СВЦЭМ!$D$10+'СЕТ СН'!$F$5-'СЕТ СН'!$F$21</f>
        <v>3088.1041200899999</v>
      </c>
      <c r="V28" s="36">
        <f>SUMIFS(СВЦЭМ!$D$33:$D$776,СВЦЭМ!$A$33:$A$776,$A28,СВЦЭМ!$B$33:$B$776,V$11)+'СЕТ СН'!$F$11+СВЦЭМ!$D$10+'СЕТ СН'!$F$5-'СЕТ СН'!$F$21</f>
        <v>3100.6738775100002</v>
      </c>
      <c r="W28" s="36">
        <f>SUMIFS(СВЦЭМ!$D$33:$D$776,СВЦЭМ!$A$33:$A$776,$A28,СВЦЭМ!$B$33:$B$776,W$11)+'СЕТ СН'!$F$11+СВЦЭМ!$D$10+'СЕТ СН'!$F$5-'СЕТ СН'!$F$21</f>
        <v>3086.4276077</v>
      </c>
      <c r="X28" s="36">
        <f>SUMIFS(СВЦЭМ!$D$33:$D$776,СВЦЭМ!$A$33:$A$776,$A28,СВЦЭМ!$B$33:$B$776,X$11)+'СЕТ СН'!$F$11+СВЦЭМ!$D$10+'СЕТ СН'!$F$5-'СЕТ СН'!$F$21</f>
        <v>3130.8217437000003</v>
      </c>
      <c r="Y28" s="36">
        <f>SUMIFS(СВЦЭМ!$D$33:$D$776,СВЦЭМ!$A$33:$A$776,$A28,СВЦЭМ!$B$33:$B$776,Y$11)+'СЕТ СН'!$F$11+СВЦЭМ!$D$10+'СЕТ СН'!$F$5-'СЕТ СН'!$F$21</f>
        <v>3216.6031445100002</v>
      </c>
    </row>
    <row r="29" spans="1:25" ht="15.75" x14ac:dyDescent="0.2">
      <c r="A29" s="35">
        <f t="shared" si="0"/>
        <v>44092</v>
      </c>
      <c r="B29" s="36">
        <f>SUMIFS(СВЦЭМ!$D$33:$D$776,СВЦЭМ!$A$33:$A$776,$A29,СВЦЭМ!$B$33:$B$776,B$11)+'СЕТ СН'!$F$11+СВЦЭМ!$D$10+'СЕТ СН'!$F$5-'СЕТ СН'!$F$21</f>
        <v>3326.0249613999999</v>
      </c>
      <c r="C29" s="36">
        <f>SUMIFS(СВЦЭМ!$D$33:$D$776,СВЦЭМ!$A$33:$A$776,$A29,СВЦЭМ!$B$33:$B$776,C$11)+'СЕТ СН'!$F$11+СВЦЭМ!$D$10+'СЕТ СН'!$F$5-'СЕТ СН'!$F$21</f>
        <v>3372.9570549600003</v>
      </c>
      <c r="D29" s="36">
        <f>SUMIFS(СВЦЭМ!$D$33:$D$776,СВЦЭМ!$A$33:$A$776,$A29,СВЦЭМ!$B$33:$B$776,D$11)+'СЕТ СН'!$F$11+СВЦЭМ!$D$10+'СЕТ СН'!$F$5-'СЕТ СН'!$F$21</f>
        <v>3420.3553163400002</v>
      </c>
      <c r="E29" s="36">
        <f>SUMIFS(СВЦЭМ!$D$33:$D$776,СВЦЭМ!$A$33:$A$776,$A29,СВЦЭМ!$B$33:$B$776,E$11)+'СЕТ СН'!$F$11+СВЦЭМ!$D$10+'СЕТ СН'!$F$5-'СЕТ СН'!$F$21</f>
        <v>3456.2070331800001</v>
      </c>
      <c r="F29" s="36">
        <f>SUMIFS(СВЦЭМ!$D$33:$D$776,СВЦЭМ!$A$33:$A$776,$A29,СВЦЭМ!$B$33:$B$776,F$11)+'СЕТ СН'!$F$11+СВЦЭМ!$D$10+'СЕТ СН'!$F$5-'СЕТ СН'!$F$21</f>
        <v>3474.3198832899998</v>
      </c>
      <c r="G29" s="36">
        <f>SUMIFS(СВЦЭМ!$D$33:$D$776,СВЦЭМ!$A$33:$A$776,$A29,СВЦЭМ!$B$33:$B$776,G$11)+'СЕТ СН'!$F$11+СВЦЭМ!$D$10+'СЕТ СН'!$F$5-'СЕТ СН'!$F$21</f>
        <v>3443.3783304500002</v>
      </c>
      <c r="H29" s="36">
        <f>SUMIFS(СВЦЭМ!$D$33:$D$776,СВЦЭМ!$A$33:$A$776,$A29,СВЦЭМ!$B$33:$B$776,H$11)+'СЕТ СН'!$F$11+СВЦЭМ!$D$10+'СЕТ СН'!$F$5-'СЕТ СН'!$F$21</f>
        <v>3393.3852701300002</v>
      </c>
      <c r="I29" s="36">
        <f>SUMIFS(СВЦЭМ!$D$33:$D$776,СВЦЭМ!$A$33:$A$776,$A29,СВЦЭМ!$B$33:$B$776,I$11)+'СЕТ СН'!$F$11+СВЦЭМ!$D$10+'СЕТ СН'!$F$5-'СЕТ СН'!$F$21</f>
        <v>3347.4892117899999</v>
      </c>
      <c r="J29" s="36">
        <f>SUMIFS(СВЦЭМ!$D$33:$D$776,СВЦЭМ!$A$33:$A$776,$A29,СВЦЭМ!$B$33:$B$776,J$11)+'СЕТ СН'!$F$11+СВЦЭМ!$D$10+'СЕТ СН'!$F$5-'СЕТ СН'!$F$21</f>
        <v>3314.3103054900002</v>
      </c>
      <c r="K29" s="36">
        <f>SUMIFS(СВЦЭМ!$D$33:$D$776,СВЦЭМ!$A$33:$A$776,$A29,СВЦЭМ!$B$33:$B$776,K$11)+'СЕТ СН'!$F$11+СВЦЭМ!$D$10+'СЕТ СН'!$F$5-'СЕТ СН'!$F$21</f>
        <v>3285.33359096</v>
      </c>
      <c r="L29" s="36">
        <f>SUMIFS(СВЦЭМ!$D$33:$D$776,СВЦЭМ!$A$33:$A$776,$A29,СВЦЭМ!$B$33:$B$776,L$11)+'СЕТ СН'!$F$11+СВЦЭМ!$D$10+'СЕТ СН'!$F$5-'СЕТ СН'!$F$21</f>
        <v>3288.3432939700001</v>
      </c>
      <c r="M29" s="36">
        <f>SUMIFS(СВЦЭМ!$D$33:$D$776,СВЦЭМ!$A$33:$A$776,$A29,СВЦЭМ!$B$33:$B$776,M$11)+'СЕТ СН'!$F$11+СВЦЭМ!$D$10+'СЕТ СН'!$F$5-'СЕТ СН'!$F$21</f>
        <v>3238.2482620999999</v>
      </c>
      <c r="N29" s="36">
        <f>SUMIFS(СВЦЭМ!$D$33:$D$776,СВЦЭМ!$A$33:$A$776,$A29,СВЦЭМ!$B$33:$B$776,N$11)+'СЕТ СН'!$F$11+СВЦЭМ!$D$10+'СЕТ СН'!$F$5-'СЕТ СН'!$F$21</f>
        <v>3183.6498428100003</v>
      </c>
      <c r="O29" s="36">
        <f>SUMIFS(СВЦЭМ!$D$33:$D$776,СВЦЭМ!$A$33:$A$776,$A29,СВЦЭМ!$B$33:$B$776,O$11)+'СЕТ СН'!$F$11+СВЦЭМ!$D$10+'СЕТ СН'!$F$5-'СЕТ СН'!$F$21</f>
        <v>3149.6773630900002</v>
      </c>
      <c r="P29" s="36">
        <f>SUMIFS(СВЦЭМ!$D$33:$D$776,СВЦЭМ!$A$33:$A$776,$A29,СВЦЭМ!$B$33:$B$776,P$11)+'СЕТ СН'!$F$11+СВЦЭМ!$D$10+'СЕТ СН'!$F$5-'СЕТ СН'!$F$21</f>
        <v>3185.2216863100002</v>
      </c>
      <c r="Q29" s="36">
        <f>SUMIFS(СВЦЭМ!$D$33:$D$776,СВЦЭМ!$A$33:$A$776,$A29,СВЦЭМ!$B$33:$B$776,Q$11)+'СЕТ СН'!$F$11+СВЦЭМ!$D$10+'СЕТ СН'!$F$5-'СЕТ СН'!$F$21</f>
        <v>3180.1364534300001</v>
      </c>
      <c r="R29" s="36">
        <f>SUMIFS(СВЦЭМ!$D$33:$D$776,СВЦЭМ!$A$33:$A$776,$A29,СВЦЭМ!$B$33:$B$776,R$11)+'СЕТ СН'!$F$11+СВЦЭМ!$D$10+'СЕТ СН'!$F$5-'СЕТ СН'!$F$21</f>
        <v>3157.18812136</v>
      </c>
      <c r="S29" s="36">
        <f>SUMIFS(СВЦЭМ!$D$33:$D$776,СВЦЭМ!$A$33:$A$776,$A29,СВЦЭМ!$B$33:$B$776,S$11)+'СЕТ СН'!$F$11+СВЦЭМ!$D$10+'СЕТ СН'!$F$5-'СЕТ СН'!$F$21</f>
        <v>3150.23159287</v>
      </c>
      <c r="T29" s="36">
        <f>SUMIFS(СВЦЭМ!$D$33:$D$776,СВЦЭМ!$A$33:$A$776,$A29,СВЦЭМ!$B$33:$B$776,T$11)+'СЕТ СН'!$F$11+СВЦЭМ!$D$10+'СЕТ СН'!$F$5-'СЕТ СН'!$F$21</f>
        <v>3141.8640596700002</v>
      </c>
      <c r="U29" s="36">
        <f>SUMIFS(СВЦЭМ!$D$33:$D$776,СВЦЭМ!$A$33:$A$776,$A29,СВЦЭМ!$B$33:$B$776,U$11)+'СЕТ СН'!$F$11+СВЦЭМ!$D$10+'СЕТ СН'!$F$5-'СЕТ СН'!$F$21</f>
        <v>3126.3938257899999</v>
      </c>
      <c r="V29" s="36">
        <f>SUMIFS(СВЦЭМ!$D$33:$D$776,СВЦЭМ!$A$33:$A$776,$A29,СВЦЭМ!$B$33:$B$776,V$11)+'СЕТ СН'!$F$11+СВЦЭМ!$D$10+'СЕТ СН'!$F$5-'СЕТ СН'!$F$21</f>
        <v>3129.4719161399998</v>
      </c>
      <c r="W29" s="36">
        <f>SUMIFS(СВЦЭМ!$D$33:$D$776,СВЦЭМ!$A$33:$A$776,$A29,СВЦЭМ!$B$33:$B$776,W$11)+'СЕТ СН'!$F$11+СВЦЭМ!$D$10+'СЕТ СН'!$F$5-'СЕТ СН'!$F$21</f>
        <v>3128.6047622199999</v>
      </c>
      <c r="X29" s="36">
        <f>SUMIFS(СВЦЭМ!$D$33:$D$776,СВЦЭМ!$A$33:$A$776,$A29,СВЦЭМ!$B$33:$B$776,X$11)+'СЕТ СН'!$F$11+СВЦЭМ!$D$10+'СЕТ СН'!$F$5-'СЕТ СН'!$F$21</f>
        <v>3171.84711625</v>
      </c>
      <c r="Y29" s="36">
        <f>SUMIFS(СВЦЭМ!$D$33:$D$776,СВЦЭМ!$A$33:$A$776,$A29,СВЦЭМ!$B$33:$B$776,Y$11)+'СЕТ СН'!$F$11+СВЦЭМ!$D$10+'СЕТ СН'!$F$5-'СЕТ СН'!$F$21</f>
        <v>3255.9745841200001</v>
      </c>
    </row>
    <row r="30" spans="1:25" ht="15.75" x14ac:dyDescent="0.2">
      <c r="A30" s="35">
        <f t="shared" si="0"/>
        <v>44093</v>
      </c>
      <c r="B30" s="36">
        <f>SUMIFS(СВЦЭМ!$D$33:$D$776,СВЦЭМ!$A$33:$A$776,$A30,СВЦЭМ!$B$33:$B$776,B$11)+'СЕТ СН'!$F$11+СВЦЭМ!$D$10+'СЕТ СН'!$F$5-'СЕТ СН'!$F$21</f>
        <v>3348.4499042900002</v>
      </c>
      <c r="C30" s="36">
        <f>SUMIFS(СВЦЭМ!$D$33:$D$776,СВЦЭМ!$A$33:$A$776,$A30,СВЦЭМ!$B$33:$B$776,C$11)+'СЕТ СН'!$F$11+СВЦЭМ!$D$10+'СЕТ СН'!$F$5-'СЕТ СН'!$F$21</f>
        <v>3384.87215621</v>
      </c>
      <c r="D30" s="36">
        <f>SUMIFS(СВЦЭМ!$D$33:$D$776,СВЦЭМ!$A$33:$A$776,$A30,СВЦЭМ!$B$33:$B$776,D$11)+'СЕТ СН'!$F$11+СВЦЭМ!$D$10+'СЕТ СН'!$F$5-'СЕТ СН'!$F$21</f>
        <v>3408.56002016</v>
      </c>
      <c r="E30" s="36">
        <f>SUMIFS(СВЦЭМ!$D$33:$D$776,СВЦЭМ!$A$33:$A$776,$A30,СВЦЭМ!$B$33:$B$776,E$11)+'СЕТ СН'!$F$11+СВЦЭМ!$D$10+'СЕТ СН'!$F$5-'СЕТ СН'!$F$21</f>
        <v>3428.9383326300003</v>
      </c>
      <c r="F30" s="36">
        <f>SUMIFS(СВЦЭМ!$D$33:$D$776,СВЦЭМ!$A$33:$A$776,$A30,СВЦЭМ!$B$33:$B$776,F$11)+'СЕТ СН'!$F$11+СВЦЭМ!$D$10+'СЕТ СН'!$F$5-'СЕТ СН'!$F$21</f>
        <v>3432.7513545100001</v>
      </c>
      <c r="G30" s="36">
        <f>SUMIFS(СВЦЭМ!$D$33:$D$776,СВЦЭМ!$A$33:$A$776,$A30,СВЦЭМ!$B$33:$B$776,G$11)+'СЕТ СН'!$F$11+СВЦЭМ!$D$10+'СЕТ СН'!$F$5-'СЕТ СН'!$F$21</f>
        <v>3420.2587837700003</v>
      </c>
      <c r="H30" s="36">
        <f>SUMIFS(СВЦЭМ!$D$33:$D$776,СВЦЭМ!$A$33:$A$776,$A30,СВЦЭМ!$B$33:$B$776,H$11)+'СЕТ СН'!$F$11+СВЦЭМ!$D$10+'СЕТ СН'!$F$5-'СЕТ СН'!$F$21</f>
        <v>3390.3540524800001</v>
      </c>
      <c r="I30" s="36">
        <f>SUMIFS(СВЦЭМ!$D$33:$D$776,СВЦЭМ!$A$33:$A$776,$A30,СВЦЭМ!$B$33:$B$776,I$11)+'СЕТ СН'!$F$11+СВЦЭМ!$D$10+'СЕТ СН'!$F$5-'СЕТ СН'!$F$21</f>
        <v>3359.5819887299999</v>
      </c>
      <c r="J30" s="36">
        <f>SUMIFS(СВЦЭМ!$D$33:$D$776,СВЦЭМ!$A$33:$A$776,$A30,СВЦЭМ!$B$33:$B$776,J$11)+'СЕТ СН'!$F$11+СВЦЭМ!$D$10+'СЕТ СН'!$F$5-'СЕТ СН'!$F$21</f>
        <v>3301.7967946500003</v>
      </c>
      <c r="K30" s="36">
        <f>SUMIFS(СВЦЭМ!$D$33:$D$776,СВЦЭМ!$A$33:$A$776,$A30,СВЦЭМ!$B$33:$B$776,K$11)+'СЕТ СН'!$F$11+СВЦЭМ!$D$10+'СЕТ СН'!$F$5-'СЕТ СН'!$F$21</f>
        <v>3264.2142762100002</v>
      </c>
      <c r="L30" s="36">
        <f>SUMIFS(СВЦЭМ!$D$33:$D$776,СВЦЭМ!$A$33:$A$776,$A30,СВЦЭМ!$B$33:$B$776,L$11)+'СЕТ СН'!$F$11+СВЦЭМ!$D$10+'СЕТ СН'!$F$5-'СЕТ СН'!$F$21</f>
        <v>3243.2455100900002</v>
      </c>
      <c r="M30" s="36">
        <f>SUMIFS(СВЦЭМ!$D$33:$D$776,СВЦЭМ!$A$33:$A$776,$A30,СВЦЭМ!$B$33:$B$776,M$11)+'СЕТ СН'!$F$11+СВЦЭМ!$D$10+'СЕТ СН'!$F$5-'СЕТ СН'!$F$21</f>
        <v>3199.2019315299999</v>
      </c>
      <c r="N30" s="36">
        <f>SUMIFS(СВЦЭМ!$D$33:$D$776,СВЦЭМ!$A$33:$A$776,$A30,СВЦЭМ!$B$33:$B$776,N$11)+'СЕТ СН'!$F$11+СВЦЭМ!$D$10+'СЕТ СН'!$F$5-'СЕТ СН'!$F$21</f>
        <v>3157.1886528599998</v>
      </c>
      <c r="O30" s="36">
        <f>SUMIFS(СВЦЭМ!$D$33:$D$776,СВЦЭМ!$A$33:$A$776,$A30,СВЦЭМ!$B$33:$B$776,O$11)+'СЕТ СН'!$F$11+СВЦЭМ!$D$10+'СЕТ СН'!$F$5-'СЕТ СН'!$F$21</f>
        <v>3153.5853305800001</v>
      </c>
      <c r="P30" s="36">
        <f>SUMIFS(СВЦЭМ!$D$33:$D$776,СВЦЭМ!$A$33:$A$776,$A30,СВЦЭМ!$B$33:$B$776,P$11)+'СЕТ СН'!$F$11+СВЦЭМ!$D$10+'СЕТ СН'!$F$5-'СЕТ СН'!$F$21</f>
        <v>3163.75324288</v>
      </c>
      <c r="Q30" s="36">
        <f>SUMIFS(СВЦЭМ!$D$33:$D$776,СВЦЭМ!$A$33:$A$776,$A30,СВЦЭМ!$B$33:$B$776,Q$11)+'СЕТ СН'!$F$11+СВЦЭМ!$D$10+'СЕТ СН'!$F$5-'СЕТ СН'!$F$21</f>
        <v>3144.3447674600002</v>
      </c>
      <c r="R30" s="36">
        <f>SUMIFS(СВЦЭМ!$D$33:$D$776,СВЦЭМ!$A$33:$A$776,$A30,СВЦЭМ!$B$33:$B$776,R$11)+'СЕТ СН'!$F$11+СВЦЭМ!$D$10+'СЕТ СН'!$F$5-'СЕТ СН'!$F$21</f>
        <v>3130.3983694799999</v>
      </c>
      <c r="S30" s="36">
        <f>SUMIFS(СВЦЭМ!$D$33:$D$776,СВЦЭМ!$A$33:$A$776,$A30,СВЦЭМ!$B$33:$B$776,S$11)+'СЕТ СН'!$F$11+СВЦЭМ!$D$10+'СЕТ СН'!$F$5-'СЕТ СН'!$F$21</f>
        <v>3136.44796529</v>
      </c>
      <c r="T30" s="36">
        <f>SUMIFS(СВЦЭМ!$D$33:$D$776,СВЦЭМ!$A$33:$A$776,$A30,СВЦЭМ!$B$33:$B$776,T$11)+'СЕТ СН'!$F$11+СВЦЭМ!$D$10+'СЕТ СН'!$F$5-'СЕТ СН'!$F$21</f>
        <v>3147.5874861800003</v>
      </c>
      <c r="U30" s="36">
        <f>SUMIFS(СВЦЭМ!$D$33:$D$776,СВЦЭМ!$A$33:$A$776,$A30,СВЦЭМ!$B$33:$B$776,U$11)+'СЕТ СН'!$F$11+СВЦЭМ!$D$10+'СЕТ СН'!$F$5-'СЕТ СН'!$F$21</f>
        <v>3145.66676026</v>
      </c>
      <c r="V30" s="36">
        <f>SUMIFS(СВЦЭМ!$D$33:$D$776,СВЦЭМ!$A$33:$A$776,$A30,СВЦЭМ!$B$33:$B$776,V$11)+'СЕТ СН'!$F$11+СВЦЭМ!$D$10+'СЕТ СН'!$F$5-'СЕТ СН'!$F$21</f>
        <v>3156.9766326700001</v>
      </c>
      <c r="W30" s="36">
        <f>SUMIFS(СВЦЭМ!$D$33:$D$776,СВЦЭМ!$A$33:$A$776,$A30,СВЦЭМ!$B$33:$B$776,W$11)+'СЕТ СН'!$F$11+СВЦЭМ!$D$10+'СЕТ СН'!$F$5-'СЕТ СН'!$F$21</f>
        <v>3152.2310168600002</v>
      </c>
      <c r="X30" s="36">
        <f>SUMIFS(СВЦЭМ!$D$33:$D$776,СВЦЭМ!$A$33:$A$776,$A30,СВЦЭМ!$B$33:$B$776,X$11)+'СЕТ СН'!$F$11+СВЦЭМ!$D$10+'СЕТ СН'!$F$5-'СЕТ СН'!$F$21</f>
        <v>3177.0658772400002</v>
      </c>
      <c r="Y30" s="36">
        <f>SUMIFS(СВЦЭМ!$D$33:$D$776,СВЦЭМ!$A$33:$A$776,$A30,СВЦЭМ!$B$33:$B$776,Y$11)+'СЕТ СН'!$F$11+СВЦЭМ!$D$10+'СЕТ СН'!$F$5-'СЕТ СН'!$F$21</f>
        <v>3228.80552743</v>
      </c>
    </row>
    <row r="31" spans="1:25" ht="15.75" x14ac:dyDescent="0.2">
      <c r="A31" s="35">
        <f t="shared" si="0"/>
        <v>44094</v>
      </c>
      <c r="B31" s="36">
        <f>SUMIFS(СВЦЭМ!$D$33:$D$776,СВЦЭМ!$A$33:$A$776,$A31,СВЦЭМ!$B$33:$B$776,B$11)+'СЕТ СН'!$F$11+СВЦЭМ!$D$10+'СЕТ СН'!$F$5-'СЕТ СН'!$F$21</f>
        <v>3278.9611421999998</v>
      </c>
      <c r="C31" s="36">
        <f>SUMIFS(СВЦЭМ!$D$33:$D$776,СВЦЭМ!$A$33:$A$776,$A31,СВЦЭМ!$B$33:$B$776,C$11)+'СЕТ СН'!$F$11+СВЦЭМ!$D$10+'СЕТ СН'!$F$5-'СЕТ СН'!$F$21</f>
        <v>3311.7269702399999</v>
      </c>
      <c r="D31" s="36">
        <f>SUMIFS(СВЦЭМ!$D$33:$D$776,СВЦЭМ!$A$33:$A$776,$A31,СВЦЭМ!$B$33:$B$776,D$11)+'СЕТ СН'!$F$11+СВЦЭМ!$D$10+'СЕТ СН'!$F$5-'СЕТ СН'!$F$21</f>
        <v>3346.11457101</v>
      </c>
      <c r="E31" s="36">
        <f>SUMIFS(СВЦЭМ!$D$33:$D$776,СВЦЭМ!$A$33:$A$776,$A31,СВЦЭМ!$B$33:$B$776,E$11)+'СЕТ СН'!$F$11+СВЦЭМ!$D$10+'СЕТ СН'!$F$5-'СЕТ СН'!$F$21</f>
        <v>3376.5111433900001</v>
      </c>
      <c r="F31" s="36">
        <f>SUMIFS(СВЦЭМ!$D$33:$D$776,СВЦЭМ!$A$33:$A$776,$A31,СВЦЭМ!$B$33:$B$776,F$11)+'СЕТ СН'!$F$11+СВЦЭМ!$D$10+'СЕТ СН'!$F$5-'СЕТ СН'!$F$21</f>
        <v>3384.0370856</v>
      </c>
      <c r="G31" s="36">
        <f>SUMIFS(СВЦЭМ!$D$33:$D$776,СВЦЭМ!$A$33:$A$776,$A31,СВЦЭМ!$B$33:$B$776,G$11)+'СЕТ СН'!$F$11+СВЦЭМ!$D$10+'СЕТ СН'!$F$5-'СЕТ СН'!$F$21</f>
        <v>3372.6133222899998</v>
      </c>
      <c r="H31" s="36">
        <f>SUMIFS(СВЦЭМ!$D$33:$D$776,СВЦЭМ!$A$33:$A$776,$A31,СВЦЭМ!$B$33:$B$776,H$11)+'СЕТ СН'!$F$11+СВЦЭМ!$D$10+'СЕТ СН'!$F$5-'СЕТ СН'!$F$21</f>
        <v>3353.3763109000001</v>
      </c>
      <c r="I31" s="36">
        <f>SUMIFS(СВЦЭМ!$D$33:$D$776,СВЦЭМ!$A$33:$A$776,$A31,СВЦЭМ!$B$33:$B$776,I$11)+'СЕТ СН'!$F$11+СВЦЭМ!$D$10+'СЕТ СН'!$F$5-'СЕТ СН'!$F$21</f>
        <v>3307.7277527699998</v>
      </c>
      <c r="J31" s="36">
        <f>SUMIFS(СВЦЭМ!$D$33:$D$776,СВЦЭМ!$A$33:$A$776,$A31,СВЦЭМ!$B$33:$B$776,J$11)+'СЕТ СН'!$F$11+СВЦЭМ!$D$10+'СЕТ СН'!$F$5-'СЕТ СН'!$F$21</f>
        <v>3262.5359207000001</v>
      </c>
      <c r="K31" s="36">
        <f>SUMIFS(СВЦЭМ!$D$33:$D$776,СВЦЭМ!$A$33:$A$776,$A31,СВЦЭМ!$B$33:$B$776,K$11)+'СЕТ СН'!$F$11+СВЦЭМ!$D$10+'СЕТ СН'!$F$5-'СЕТ СН'!$F$21</f>
        <v>3247.8591590699998</v>
      </c>
      <c r="L31" s="36">
        <f>SUMIFS(СВЦЭМ!$D$33:$D$776,СВЦЭМ!$A$33:$A$776,$A31,СВЦЭМ!$B$33:$B$776,L$11)+'СЕТ СН'!$F$11+СВЦЭМ!$D$10+'СЕТ СН'!$F$5-'СЕТ СН'!$F$21</f>
        <v>3245.04382833</v>
      </c>
      <c r="M31" s="36">
        <f>SUMIFS(СВЦЭМ!$D$33:$D$776,СВЦЭМ!$A$33:$A$776,$A31,СВЦЭМ!$B$33:$B$776,M$11)+'СЕТ СН'!$F$11+СВЦЭМ!$D$10+'СЕТ СН'!$F$5-'СЕТ СН'!$F$21</f>
        <v>3212.3261959299998</v>
      </c>
      <c r="N31" s="36">
        <f>SUMIFS(СВЦЭМ!$D$33:$D$776,СВЦЭМ!$A$33:$A$776,$A31,СВЦЭМ!$B$33:$B$776,N$11)+'СЕТ СН'!$F$11+СВЦЭМ!$D$10+'СЕТ СН'!$F$5-'СЕТ СН'!$F$21</f>
        <v>3183.0412059</v>
      </c>
      <c r="O31" s="36">
        <f>SUMIFS(СВЦЭМ!$D$33:$D$776,СВЦЭМ!$A$33:$A$776,$A31,СВЦЭМ!$B$33:$B$776,O$11)+'СЕТ СН'!$F$11+СВЦЭМ!$D$10+'СЕТ СН'!$F$5-'СЕТ СН'!$F$21</f>
        <v>3187.12187193</v>
      </c>
      <c r="P31" s="36">
        <f>SUMIFS(СВЦЭМ!$D$33:$D$776,СВЦЭМ!$A$33:$A$776,$A31,СВЦЭМ!$B$33:$B$776,P$11)+'СЕТ СН'!$F$11+СВЦЭМ!$D$10+'СЕТ СН'!$F$5-'СЕТ СН'!$F$21</f>
        <v>3180.0361634599999</v>
      </c>
      <c r="Q31" s="36">
        <f>SUMIFS(СВЦЭМ!$D$33:$D$776,СВЦЭМ!$A$33:$A$776,$A31,СВЦЭМ!$B$33:$B$776,Q$11)+'СЕТ СН'!$F$11+СВЦЭМ!$D$10+'СЕТ СН'!$F$5-'СЕТ СН'!$F$21</f>
        <v>3181.0392850200001</v>
      </c>
      <c r="R31" s="36">
        <f>SUMIFS(СВЦЭМ!$D$33:$D$776,СВЦЭМ!$A$33:$A$776,$A31,СВЦЭМ!$B$33:$B$776,R$11)+'СЕТ СН'!$F$11+СВЦЭМ!$D$10+'СЕТ СН'!$F$5-'СЕТ СН'!$F$21</f>
        <v>3179.2187698299999</v>
      </c>
      <c r="S31" s="36">
        <f>SUMIFS(СВЦЭМ!$D$33:$D$776,СВЦЭМ!$A$33:$A$776,$A31,СВЦЭМ!$B$33:$B$776,S$11)+'СЕТ СН'!$F$11+СВЦЭМ!$D$10+'СЕТ СН'!$F$5-'СЕТ СН'!$F$21</f>
        <v>3190.9963577100002</v>
      </c>
      <c r="T31" s="36">
        <f>SUMIFS(СВЦЭМ!$D$33:$D$776,СВЦЭМ!$A$33:$A$776,$A31,СВЦЭМ!$B$33:$B$776,T$11)+'СЕТ СН'!$F$11+СВЦЭМ!$D$10+'СЕТ СН'!$F$5-'СЕТ СН'!$F$21</f>
        <v>3206.1634648099998</v>
      </c>
      <c r="U31" s="36">
        <f>SUMIFS(СВЦЭМ!$D$33:$D$776,СВЦЭМ!$A$33:$A$776,$A31,СВЦЭМ!$B$33:$B$776,U$11)+'СЕТ СН'!$F$11+СВЦЭМ!$D$10+'СЕТ СН'!$F$5-'СЕТ СН'!$F$21</f>
        <v>3222.76750296</v>
      </c>
      <c r="V31" s="36">
        <f>SUMIFS(СВЦЭМ!$D$33:$D$776,СВЦЭМ!$A$33:$A$776,$A31,СВЦЭМ!$B$33:$B$776,V$11)+'СЕТ СН'!$F$11+СВЦЭМ!$D$10+'СЕТ СН'!$F$5-'СЕТ СН'!$F$21</f>
        <v>3236.01756647</v>
      </c>
      <c r="W31" s="36">
        <f>SUMIFS(СВЦЭМ!$D$33:$D$776,СВЦЭМ!$A$33:$A$776,$A31,СВЦЭМ!$B$33:$B$776,W$11)+'СЕТ СН'!$F$11+СВЦЭМ!$D$10+'СЕТ СН'!$F$5-'СЕТ СН'!$F$21</f>
        <v>3223.8401354600001</v>
      </c>
      <c r="X31" s="36">
        <f>SUMIFS(СВЦЭМ!$D$33:$D$776,СВЦЭМ!$A$33:$A$776,$A31,СВЦЭМ!$B$33:$B$776,X$11)+'СЕТ СН'!$F$11+СВЦЭМ!$D$10+'СЕТ СН'!$F$5-'СЕТ СН'!$F$21</f>
        <v>3198.8588955800001</v>
      </c>
      <c r="Y31" s="36">
        <f>SUMIFS(СВЦЭМ!$D$33:$D$776,СВЦЭМ!$A$33:$A$776,$A31,СВЦЭМ!$B$33:$B$776,Y$11)+'СЕТ СН'!$F$11+СВЦЭМ!$D$10+'СЕТ СН'!$F$5-'СЕТ СН'!$F$21</f>
        <v>3273.9915482400002</v>
      </c>
    </row>
    <row r="32" spans="1:25" ht="15.75" x14ac:dyDescent="0.2">
      <c r="A32" s="35">
        <f t="shared" si="0"/>
        <v>44095</v>
      </c>
      <c r="B32" s="36">
        <f>SUMIFS(СВЦЭМ!$D$33:$D$776,СВЦЭМ!$A$33:$A$776,$A32,СВЦЭМ!$B$33:$B$776,B$11)+'СЕТ СН'!$F$11+СВЦЭМ!$D$10+'СЕТ СН'!$F$5-'СЕТ СН'!$F$21</f>
        <v>3304.3819895500001</v>
      </c>
      <c r="C32" s="36">
        <f>SUMIFS(СВЦЭМ!$D$33:$D$776,СВЦЭМ!$A$33:$A$776,$A32,СВЦЭМ!$B$33:$B$776,C$11)+'СЕТ СН'!$F$11+СВЦЭМ!$D$10+'СЕТ СН'!$F$5-'СЕТ СН'!$F$21</f>
        <v>3313.0204472999999</v>
      </c>
      <c r="D32" s="36">
        <f>SUMIFS(СВЦЭМ!$D$33:$D$776,СВЦЭМ!$A$33:$A$776,$A32,СВЦЭМ!$B$33:$B$776,D$11)+'СЕТ СН'!$F$11+СВЦЭМ!$D$10+'СЕТ СН'!$F$5-'СЕТ СН'!$F$21</f>
        <v>3320.9973676099999</v>
      </c>
      <c r="E32" s="36">
        <f>SUMIFS(СВЦЭМ!$D$33:$D$776,СВЦЭМ!$A$33:$A$776,$A32,СВЦЭМ!$B$33:$B$776,E$11)+'СЕТ СН'!$F$11+СВЦЭМ!$D$10+'СЕТ СН'!$F$5-'СЕТ СН'!$F$21</f>
        <v>3341.3530806899998</v>
      </c>
      <c r="F32" s="36">
        <f>SUMIFS(СВЦЭМ!$D$33:$D$776,СВЦЭМ!$A$33:$A$776,$A32,СВЦЭМ!$B$33:$B$776,F$11)+'СЕТ СН'!$F$11+СВЦЭМ!$D$10+'СЕТ СН'!$F$5-'СЕТ СН'!$F$21</f>
        <v>3341.4337096700001</v>
      </c>
      <c r="G32" s="36">
        <f>SUMIFS(СВЦЭМ!$D$33:$D$776,СВЦЭМ!$A$33:$A$776,$A32,СВЦЭМ!$B$33:$B$776,G$11)+'СЕТ СН'!$F$11+СВЦЭМ!$D$10+'СЕТ СН'!$F$5-'СЕТ СН'!$F$21</f>
        <v>3327.31171563</v>
      </c>
      <c r="H32" s="36">
        <f>SUMIFS(СВЦЭМ!$D$33:$D$776,СВЦЭМ!$A$33:$A$776,$A32,СВЦЭМ!$B$33:$B$776,H$11)+'СЕТ СН'!$F$11+СВЦЭМ!$D$10+'СЕТ СН'!$F$5-'СЕТ СН'!$F$21</f>
        <v>3283.0856389999999</v>
      </c>
      <c r="I32" s="36">
        <f>SUMIFS(СВЦЭМ!$D$33:$D$776,СВЦЭМ!$A$33:$A$776,$A32,СВЦЭМ!$B$33:$B$776,I$11)+'СЕТ СН'!$F$11+СВЦЭМ!$D$10+'СЕТ СН'!$F$5-'СЕТ СН'!$F$21</f>
        <v>3232.0364216100002</v>
      </c>
      <c r="J32" s="36">
        <f>SUMIFS(СВЦЭМ!$D$33:$D$776,СВЦЭМ!$A$33:$A$776,$A32,СВЦЭМ!$B$33:$B$776,J$11)+'СЕТ СН'!$F$11+СВЦЭМ!$D$10+'СЕТ СН'!$F$5-'СЕТ СН'!$F$21</f>
        <v>3194.5772884400003</v>
      </c>
      <c r="K32" s="36">
        <f>SUMIFS(СВЦЭМ!$D$33:$D$776,СВЦЭМ!$A$33:$A$776,$A32,СВЦЭМ!$B$33:$B$776,K$11)+'СЕТ СН'!$F$11+СВЦЭМ!$D$10+'СЕТ СН'!$F$5-'СЕТ СН'!$F$21</f>
        <v>3180.1100032700001</v>
      </c>
      <c r="L32" s="36">
        <f>SUMIFS(СВЦЭМ!$D$33:$D$776,СВЦЭМ!$A$33:$A$776,$A32,СВЦЭМ!$B$33:$B$776,L$11)+'СЕТ СН'!$F$11+СВЦЭМ!$D$10+'СЕТ СН'!$F$5-'СЕТ СН'!$F$21</f>
        <v>3196.1992433099999</v>
      </c>
      <c r="M32" s="36">
        <f>SUMIFS(СВЦЭМ!$D$33:$D$776,СВЦЭМ!$A$33:$A$776,$A32,СВЦЭМ!$B$33:$B$776,M$11)+'СЕТ СН'!$F$11+СВЦЭМ!$D$10+'СЕТ СН'!$F$5-'СЕТ СН'!$F$21</f>
        <v>3165.35040183</v>
      </c>
      <c r="N32" s="36">
        <f>SUMIFS(СВЦЭМ!$D$33:$D$776,СВЦЭМ!$A$33:$A$776,$A32,СВЦЭМ!$B$33:$B$776,N$11)+'СЕТ СН'!$F$11+СВЦЭМ!$D$10+'СЕТ СН'!$F$5-'СЕТ СН'!$F$21</f>
        <v>3122.8101305800001</v>
      </c>
      <c r="O32" s="36">
        <f>SUMIFS(СВЦЭМ!$D$33:$D$776,СВЦЭМ!$A$33:$A$776,$A32,СВЦЭМ!$B$33:$B$776,O$11)+'СЕТ СН'!$F$11+СВЦЭМ!$D$10+'СЕТ СН'!$F$5-'СЕТ СН'!$F$21</f>
        <v>3123.7642508500003</v>
      </c>
      <c r="P32" s="36">
        <f>SUMIFS(СВЦЭМ!$D$33:$D$776,СВЦЭМ!$A$33:$A$776,$A32,СВЦЭМ!$B$33:$B$776,P$11)+'СЕТ СН'!$F$11+СВЦЭМ!$D$10+'СЕТ СН'!$F$5-'СЕТ СН'!$F$21</f>
        <v>3118.4809536299999</v>
      </c>
      <c r="Q32" s="36">
        <f>SUMIFS(СВЦЭМ!$D$33:$D$776,СВЦЭМ!$A$33:$A$776,$A32,СВЦЭМ!$B$33:$B$776,Q$11)+'СЕТ СН'!$F$11+СВЦЭМ!$D$10+'СЕТ СН'!$F$5-'СЕТ СН'!$F$21</f>
        <v>3116.2413854199999</v>
      </c>
      <c r="R32" s="36">
        <f>SUMIFS(СВЦЭМ!$D$33:$D$776,СВЦЭМ!$A$33:$A$776,$A32,СВЦЭМ!$B$33:$B$776,R$11)+'СЕТ СН'!$F$11+СВЦЭМ!$D$10+'СЕТ СН'!$F$5-'СЕТ СН'!$F$21</f>
        <v>3114.6470189199999</v>
      </c>
      <c r="S32" s="36">
        <f>SUMIFS(СВЦЭМ!$D$33:$D$776,СВЦЭМ!$A$33:$A$776,$A32,СВЦЭМ!$B$33:$B$776,S$11)+'СЕТ СН'!$F$11+СВЦЭМ!$D$10+'СЕТ СН'!$F$5-'СЕТ СН'!$F$21</f>
        <v>3123.9255328600002</v>
      </c>
      <c r="T32" s="36">
        <f>SUMIFS(СВЦЭМ!$D$33:$D$776,СВЦЭМ!$A$33:$A$776,$A32,СВЦЭМ!$B$33:$B$776,T$11)+'СЕТ СН'!$F$11+СВЦЭМ!$D$10+'СЕТ СН'!$F$5-'СЕТ СН'!$F$21</f>
        <v>3149.3845282399998</v>
      </c>
      <c r="U32" s="36">
        <f>SUMIFS(СВЦЭМ!$D$33:$D$776,СВЦЭМ!$A$33:$A$776,$A32,СВЦЭМ!$B$33:$B$776,U$11)+'СЕТ СН'!$F$11+СВЦЭМ!$D$10+'СЕТ СН'!$F$5-'СЕТ СН'!$F$21</f>
        <v>3163.3413203700002</v>
      </c>
      <c r="V32" s="36">
        <f>SUMIFS(СВЦЭМ!$D$33:$D$776,СВЦЭМ!$A$33:$A$776,$A32,СВЦЭМ!$B$33:$B$776,V$11)+'СЕТ СН'!$F$11+СВЦЭМ!$D$10+'СЕТ СН'!$F$5-'СЕТ СН'!$F$21</f>
        <v>3171.8945746300001</v>
      </c>
      <c r="W32" s="36">
        <f>SUMIFS(СВЦЭМ!$D$33:$D$776,СВЦЭМ!$A$33:$A$776,$A32,СВЦЭМ!$B$33:$B$776,W$11)+'СЕТ СН'!$F$11+СВЦЭМ!$D$10+'СЕТ СН'!$F$5-'СЕТ СН'!$F$21</f>
        <v>3150.6991152300002</v>
      </c>
      <c r="X32" s="36">
        <f>SUMIFS(СВЦЭМ!$D$33:$D$776,СВЦЭМ!$A$33:$A$776,$A32,СВЦЭМ!$B$33:$B$776,X$11)+'СЕТ СН'!$F$11+СВЦЭМ!$D$10+'СЕТ СН'!$F$5-'СЕТ СН'!$F$21</f>
        <v>3127.1549869300002</v>
      </c>
      <c r="Y32" s="36">
        <f>SUMIFS(СВЦЭМ!$D$33:$D$776,СВЦЭМ!$A$33:$A$776,$A32,СВЦЭМ!$B$33:$B$776,Y$11)+'СЕТ СН'!$F$11+СВЦЭМ!$D$10+'СЕТ СН'!$F$5-'СЕТ СН'!$F$21</f>
        <v>3215.6476195700002</v>
      </c>
    </row>
    <row r="33" spans="1:27" ht="15.75" x14ac:dyDescent="0.2">
      <c r="A33" s="35">
        <f t="shared" si="0"/>
        <v>44096</v>
      </c>
      <c r="B33" s="36">
        <f>SUMIFS(СВЦЭМ!$D$33:$D$776,СВЦЭМ!$A$33:$A$776,$A33,СВЦЭМ!$B$33:$B$776,B$11)+'СЕТ СН'!$F$11+СВЦЭМ!$D$10+'СЕТ СН'!$F$5-'СЕТ СН'!$F$21</f>
        <v>3309.3672994799999</v>
      </c>
      <c r="C33" s="36">
        <f>SUMIFS(СВЦЭМ!$D$33:$D$776,СВЦЭМ!$A$33:$A$776,$A33,СВЦЭМ!$B$33:$B$776,C$11)+'СЕТ СН'!$F$11+СВЦЭМ!$D$10+'СЕТ СН'!$F$5-'СЕТ СН'!$F$21</f>
        <v>3348.42389804</v>
      </c>
      <c r="D33" s="36">
        <f>SUMIFS(СВЦЭМ!$D$33:$D$776,СВЦЭМ!$A$33:$A$776,$A33,СВЦЭМ!$B$33:$B$776,D$11)+'СЕТ СН'!$F$11+СВЦЭМ!$D$10+'СЕТ СН'!$F$5-'СЕТ СН'!$F$21</f>
        <v>3367.6789018899999</v>
      </c>
      <c r="E33" s="36">
        <f>SUMIFS(СВЦЭМ!$D$33:$D$776,СВЦЭМ!$A$33:$A$776,$A33,СВЦЭМ!$B$33:$B$776,E$11)+'СЕТ СН'!$F$11+СВЦЭМ!$D$10+'СЕТ СН'!$F$5-'СЕТ СН'!$F$21</f>
        <v>3388.5370218799999</v>
      </c>
      <c r="F33" s="36">
        <f>SUMIFS(СВЦЭМ!$D$33:$D$776,СВЦЭМ!$A$33:$A$776,$A33,СВЦЭМ!$B$33:$B$776,F$11)+'СЕТ СН'!$F$11+СВЦЭМ!$D$10+'СЕТ СН'!$F$5-'СЕТ СН'!$F$21</f>
        <v>3373.1451854500001</v>
      </c>
      <c r="G33" s="36">
        <f>SUMIFS(СВЦЭМ!$D$33:$D$776,СВЦЭМ!$A$33:$A$776,$A33,СВЦЭМ!$B$33:$B$776,G$11)+'СЕТ СН'!$F$11+СВЦЭМ!$D$10+'СЕТ СН'!$F$5-'СЕТ СН'!$F$21</f>
        <v>3348.6106193300002</v>
      </c>
      <c r="H33" s="36">
        <f>SUMIFS(СВЦЭМ!$D$33:$D$776,СВЦЭМ!$A$33:$A$776,$A33,СВЦЭМ!$B$33:$B$776,H$11)+'СЕТ СН'!$F$11+СВЦЭМ!$D$10+'СЕТ СН'!$F$5-'СЕТ СН'!$F$21</f>
        <v>3309.12918683</v>
      </c>
      <c r="I33" s="36">
        <f>SUMIFS(СВЦЭМ!$D$33:$D$776,СВЦЭМ!$A$33:$A$776,$A33,СВЦЭМ!$B$33:$B$776,I$11)+'СЕТ СН'!$F$11+СВЦЭМ!$D$10+'СЕТ СН'!$F$5-'СЕТ СН'!$F$21</f>
        <v>3279.8893529300003</v>
      </c>
      <c r="J33" s="36">
        <f>SUMIFS(СВЦЭМ!$D$33:$D$776,СВЦЭМ!$A$33:$A$776,$A33,СВЦЭМ!$B$33:$B$776,J$11)+'СЕТ СН'!$F$11+СВЦЭМ!$D$10+'СЕТ СН'!$F$5-'СЕТ СН'!$F$21</f>
        <v>3249.89457038</v>
      </c>
      <c r="K33" s="36">
        <f>SUMIFS(СВЦЭМ!$D$33:$D$776,СВЦЭМ!$A$33:$A$776,$A33,СВЦЭМ!$B$33:$B$776,K$11)+'СЕТ СН'!$F$11+СВЦЭМ!$D$10+'СЕТ СН'!$F$5-'СЕТ СН'!$F$21</f>
        <v>3239.5736781800001</v>
      </c>
      <c r="L33" s="36">
        <f>SUMIFS(СВЦЭМ!$D$33:$D$776,СВЦЭМ!$A$33:$A$776,$A33,СВЦЭМ!$B$33:$B$776,L$11)+'СЕТ СН'!$F$11+СВЦЭМ!$D$10+'СЕТ СН'!$F$5-'СЕТ СН'!$F$21</f>
        <v>3239.0034084600002</v>
      </c>
      <c r="M33" s="36">
        <f>SUMIFS(СВЦЭМ!$D$33:$D$776,СВЦЭМ!$A$33:$A$776,$A33,СВЦЭМ!$B$33:$B$776,M$11)+'СЕТ СН'!$F$11+СВЦЭМ!$D$10+'СЕТ СН'!$F$5-'СЕТ СН'!$F$21</f>
        <v>3213.4726736800003</v>
      </c>
      <c r="N33" s="36">
        <f>SUMIFS(СВЦЭМ!$D$33:$D$776,СВЦЭМ!$A$33:$A$776,$A33,СВЦЭМ!$B$33:$B$776,N$11)+'СЕТ СН'!$F$11+СВЦЭМ!$D$10+'СЕТ СН'!$F$5-'СЕТ СН'!$F$21</f>
        <v>3163.3276742400003</v>
      </c>
      <c r="O33" s="36">
        <f>SUMIFS(СВЦЭМ!$D$33:$D$776,СВЦЭМ!$A$33:$A$776,$A33,СВЦЭМ!$B$33:$B$776,O$11)+'СЕТ СН'!$F$11+СВЦЭМ!$D$10+'СЕТ СН'!$F$5-'СЕТ СН'!$F$21</f>
        <v>3153.19063671</v>
      </c>
      <c r="P33" s="36">
        <f>SUMIFS(СВЦЭМ!$D$33:$D$776,СВЦЭМ!$A$33:$A$776,$A33,СВЦЭМ!$B$33:$B$776,P$11)+'СЕТ СН'!$F$11+СВЦЭМ!$D$10+'СЕТ СН'!$F$5-'СЕТ СН'!$F$21</f>
        <v>3148.85240294</v>
      </c>
      <c r="Q33" s="36">
        <f>SUMIFS(СВЦЭМ!$D$33:$D$776,СВЦЭМ!$A$33:$A$776,$A33,СВЦЭМ!$B$33:$B$776,Q$11)+'СЕТ СН'!$F$11+СВЦЭМ!$D$10+'СЕТ СН'!$F$5-'СЕТ СН'!$F$21</f>
        <v>3151.01512744</v>
      </c>
      <c r="R33" s="36">
        <f>SUMIFS(СВЦЭМ!$D$33:$D$776,СВЦЭМ!$A$33:$A$776,$A33,СВЦЭМ!$B$33:$B$776,R$11)+'СЕТ СН'!$F$11+СВЦЭМ!$D$10+'СЕТ СН'!$F$5-'СЕТ СН'!$F$21</f>
        <v>3149.08995108</v>
      </c>
      <c r="S33" s="36">
        <f>SUMIFS(СВЦЭМ!$D$33:$D$776,СВЦЭМ!$A$33:$A$776,$A33,СВЦЭМ!$B$33:$B$776,S$11)+'СЕТ СН'!$F$11+СВЦЭМ!$D$10+'СЕТ СН'!$F$5-'СЕТ СН'!$F$21</f>
        <v>3155.63387328</v>
      </c>
      <c r="T33" s="36">
        <f>SUMIFS(СВЦЭМ!$D$33:$D$776,СВЦЭМ!$A$33:$A$776,$A33,СВЦЭМ!$B$33:$B$776,T$11)+'СЕТ СН'!$F$11+СВЦЭМ!$D$10+'СЕТ СН'!$F$5-'СЕТ СН'!$F$21</f>
        <v>3165.7258289299998</v>
      </c>
      <c r="U33" s="36">
        <f>SUMIFS(СВЦЭМ!$D$33:$D$776,СВЦЭМ!$A$33:$A$776,$A33,СВЦЭМ!$B$33:$B$776,U$11)+'СЕТ СН'!$F$11+СВЦЭМ!$D$10+'СЕТ СН'!$F$5-'СЕТ СН'!$F$21</f>
        <v>3189.6544023500001</v>
      </c>
      <c r="V33" s="36">
        <f>SUMIFS(СВЦЭМ!$D$33:$D$776,СВЦЭМ!$A$33:$A$776,$A33,СВЦЭМ!$B$33:$B$776,V$11)+'СЕТ СН'!$F$11+СВЦЭМ!$D$10+'СЕТ СН'!$F$5-'СЕТ СН'!$F$21</f>
        <v>3190.0011928700001</v>
      </c>
      <c r="W33" s="36">
        <f>SUMIFS(СВЦЭМ!$D$33:$D$776,СВЦЭМ!$A$33:$A$776,$A33,СВЦЭМ!$B$33:$B$776,W$11)+'СЕТ СН'!$F$11+СВЦЭМ!$D$10+'СЕТ СН'!$F$5-'СЕТ СН'!$F$21</f>
        <v>3177.7760707100001</v>
      </c>
      <c r="X33" s="36">
        <f>SUMIFS(СВЦЭМ!$D$33:$D$776,СВЦЭМ!$A$33:$A$776,$A33,СВЦЭМ!$B$33:$B$776,X$11)+'СЕТ СН'!$F$11+СВЦЭМ!$D$10+'СЕТ СН'!$F$5-'СЕТ СН'!$F$21</f>
        <v>3175.0671217899999</v>
      </c>
      <c r="Y33" s="36">
        <f>SUMIFS(СВЦЭМ!$D$33:$D$776,СВЦЭМ!$A$33:$A$776,$A33,СВЦЭМ!$B$33:$B$776,Y$11)+'СЕТ СН'!$F$11+СВЦЭМ!$D$10+'СЕТ СН'!$F$5-'СЕТ СН'!$F$21</f>
        <v>3249.4710180500001</v>
      </c>
    </row>
    <row r="34" spans="1:27" ht="15.75" x14ac:dyDescent="0.2">
      <c r="A34" s="35">
        <f t="shared" si="0"/>
        <v>44097</v>
      </c>
      <c r="B34" s="36">
        <f>SUMIFS(СВЦЭМ!$D$33:$D$776,СВЦЭМ!$A$33:$A$776,$A34,СВЦЭМ!$B$33:$B$776,B$11)+'СЕТ СН'!$F$11+СВЦЭМ!$D$10+'СЕТ СН'!$F$5-'СЕТ СН'!$F$21</f>
        <v>3299.9783839800002</v>
      </c>
      <c r="C34" s="36">
        <f>SUMIFS(СВЦЭМ!$D$33:$D$776,СВЦЭМ!$A$33:$A$776,$A34,СВЦЭМ!$B$33:$B$776,C$11)+'СЕТ СН'!$F$11+СВЦЭМ!$D$10+'СЕТ СН'!$F$5-'СЕТ СН'!$F$21</f>
        <v>3336.5927358500003</v>
      </c>
      <c r="D34" s="36">
        <f>SUMIFS(СВЦЭМ!$D$33:$D$776,СВЦЭМ!$A$33:$A$776,$A34,СВЦЭМ!$B$33:$B$776,D$11)+'СЕТ СН'!$F$11+СВЦЭМ!$D$10+'СЕТ СН'!$F$5-'СЕТ СН'!$F$21</f>
        <v>3351.5122138000002</v>
      </c>
      <c r="E34" s="36">
        <f>SUMIFS(СВЦЭМ!$D$33:$D$776,СВЦЭМ!$A$33:$A$776,$A34,СВЦЭМ!$B$33:$B$776,E$11)+'СЕТ СН'!$F$11+СВЦЭМ!$D$10+'СЕТ СН'!$F$5-'СЕТ СН'!$F$21</f>
        <v>3369.9090761400003</v>
      </c>
      <c r="F34" s="36">
        <f>SUMIFS(СВЦЭМ!$D$33:$D$776,СВЦЭМ!$A$33:$A$776,$A34,СВЦЭМ!$B$33:$B$776,F$11)+'СЕТ СН'!$F$11+СВЦЭМ!$D$10+'СЕТ СН'!$F$5-'СЕТ СН'!$F$21</f>
        <v>3379.0375331</v>
      </c>
      <c r="G34" s="36">
        <f>SUMIFS(СВЦЭМ!$D$33:$D$776,СВЦЭМ!$A$33:$A$776,$A34,СВЦЭМ!$B$33:$B$776,G$11)+'СЕТ СН'!$F$11+СВЦЭМ!$D$10+'СЕТ СН'!$F$5-'СЕТ СН'!$F$21</f>
        <v>3359.2181231499999</v>
      </c>
      <c r="H34" s="36">
        <f>SUMIFS(СВЦЭМ!$D$33:$D$776,СВЦЭМ!$A$33:$A$776,$A34,СВЦЭМ!$B$33:$B$776,H$11)+'СЕТ СН'!$F$11+СВЦЭМ!$D$10+'СЕТ СН'!$F$5-'СЕТ СН'!$F$21</f>
        <v>3306.5155863499999</v>
      </c>
      <c r="I34" s="36">
        <f>SUMIFS(СВЦЭМ!$D$33:$D$776,СВЦЭМ!$A$33:$A$776,$A34,СВЦЭМ!$B$33:$B$776,I$11)+'СЕТ СН'!$F$11+СВЦЭМ!$D$10+'СЕТ СН'!$F$5-'СЕТ СН'!$F$21</f>
        <v>3249.290422</v>
      </c>
      <c r="J34" s="36">
        <f>SUMIFS(СВЦЭМ!$D$33:$D$776,СВЦЭМ!$A$33:$A$776,$A34,СВЦЭМ!$B$33:$B$776,J$11)+'СЕТ СН'!$F$11+СВЦЭМ!$D$10+'СЕТ СН'!$F$5-'СЕТ СН'!$F$21</f>
        <v>3220.8259684</v>
      </c>
      <c r="K34" s="36">
        <f>SUMIFS(СВЦЭМ!$D$33:$D$776,СВЦЭМ!$A$33:$A$776,$A34,СВЦЭМ!$B$33:$B$776,K$11)+'СЕТ СН'!$F$11+СВЦЭМ!$D$10+'СЕТ СН'!$F$5-'СЕТ СН'!$F$21</f>
        <v>3216.5018353200003</v>
      </c>
      <c r="L34" s="36">
        <f>SUMIFS(СВЦЭМ!$D$33:$D$776,СВЦЭМ!$A$33:$A$776,$A34,СВЦЭМ!$B$33:$B$776,L$11)+'СЕТ СН'!$F$11+СВЦЭМ!$D$10+'СЕТ СН'!$F$5-'СЕТ СН'!$F$21</f>
        <v>3209.8282893800001</v>
      </c>
      <c r="M34" s="36">
        <f>SUMIFS(СВЦЭМ!$D$33:$D$776,СВЦЭМ!$A$33:$A$776,$A34,СВЦЭМ!$B$33:$B$776,M$11)+'СЕТ СН'!$F$11+СВЦЭМ!$D$10+'СЕТ СН'!$F$5-'СЕТ СН'!$F$21</f>
        <v>3169.0221608299998</v>
      </c>
      <c r="N34" s="36">
        <f>SUMIFS(СВЦЭМ!$D$33:$D$776,СВЦЭМ!$A$33:$A$776,$A34,СВЦЭМ!$B$33:$B$776,N$11)+'СЕТ СН'!$F$11+СВЦЭМ!$D$10+'СЕТ СН'!$F$5-'СЕТ СН'!$F$21</f>
        <v>3163.9779721700002</v>
      </c>
      <c r="O34" s="36">
        <f>SUMIFS(СВЦЭМ!$D$33:$D$776,СВЦЭМ!$A$33:$A$776,$A34,СВЦЭМ!$B$33:$B$776,O$11)+'СЕТ СН'!$F$11+СВЦЭМ!$D$10+'СЕТ СН'!$F$5-'СЕТ СН'!$F$21</f>
        <v>3162.53847847</v>
      </c>
      <c r="P34" s="36">
        <f>SUMIFS(СВЦЭМ!$D$33:$D$776,СВЦЭМ!$A$33:$A$776,$A34,СВЦЭМ!$B$33:$B$776,P$11)+'СЕТ СН'!$F$11+СВЦЭМ!$D$10+'СЕТ СН'!$F$5-'СЕТ СН'!$F$21</f>
        <v>3157.7985362700001</v>
      </c>
      <c r="Q34" s="36">
        <f>SUMIFS(СВЦЭМ!$D$33:$D$776,СВЦЭМ!$A$33:$A$776,$A34,СВЦЭМ!$B$33:$B$776,Q$11)+'СЕТ СН'!$F$11+СВЦЭМ!$D$10+'СЕТ СН'!$F$5-'СЕТ СН'!$F$21</f>
        <v>3157.9033793899998</v>
      </c>
      <c r="R34" s="36">
        <f>SUMIFS(СВЦЭМ!$D$33:$D$776,СВЦЭМ!$A$33:$A$776,$A34,СВЦЭМ!$B$33:$B$776,R$11)+'СЕТ СН'!$F$11+СВЦЭМ!$D$10+'СЕТ СН'!$F$5-'СЕТ СН'!$F$21</f>
        <v>3153.53942624</v>
      </c>
      <c r="S34" s="36">
        <f>SUMIFS(СВЦЭМ!$D$33:$D$776,СВЦЭМ!$A$33:$A$776,$A34,СВЦЭМ!$B$33:$B$776,S$11)+'СЕТ СН'!$F$11+СВЦЭМ!$D$10+'СЕТ СН'!$F$5-'СЕТ СН'!$F$21</f>
        <v>3160.16094557</v>
      </c>
      <c r="T34" s="36">
        <f>SUMIFS(СВЦЭМ!$D$33:$D$776,СВЦЭМ!$A$33:$A$776,$A34,СВЦЭМ!$B$33:$B$776,T$11)+'СЕТ СН'!$F$11+СВЦЭМ!$D$10+'СЕТ СН'!$F$5-'СЕТ СН'!$F$21</f>
        <v>3162.8976814400003</v>
      </c>
      <c r="U34" s="36">
        <f>SUMIFS(СВЦЭМ!$D$33:$D$776,СВЦЭМ!$A$33:$A$776,$A34,СВЦЭМ!$B$33:$B$776,U$11)+'СЕТ СН'!$F$11+СВЦЭМ!$D$10+'СЕТ СН'!$F$5-'СЕТ СН'!$F$21</f>
        <v>3180.68904509</v>
      </c>
      <c r="V34" s="36">
        <f>SUMIFS(СВЦЭМ!$D$33:$D$776,СВЦЭМ!$A$33:$A$776,$A34,СВЦЭМ!$B$33:$B$776,V$11)+'СЕТ СН'!$F$11+СВЦЭМ!$D$10+'СЕТ СН'!$F$5-'СЕТ СН'!$F$21</f>
        <v>3174.2082140699999</v>
      </c>
      <c r="W34" s="36">
        <f>SUMIFS(СВЦЭМ!$D$33:$D$776,СВЦЭМ!$A$33:$A$776,$A34,СВЦЭМ!$B$33:$B$776,W$11)+'СЕТ СН'!$F$11+СВЦЭМ!$D$10+'СЕТ СН'!$F$5-'СЕТ СН'!$F$21</f>
        <v>3164.03158179</v>
      </c>
      <c r="X34" s="36">
        <f>SUMIFS(СВЦЭМ!$D$33:$D$776,СВЦЭМ!$A$33:$A$776,$A34,СВЦЭМ!$B$33:$B$776,X$11)+'СЕТ СН'!$F$11+СВЦЭМ!$D$10+'СЕТ СН'!$F$5-'СЕТ СН'!$F$21</f>
        <v>3151.9401209100001</v>
      </c>
      <c r="Y34" s="36">
        <f>SUMIFS(СВЦЭМ!$D$33:$D$776,СВЦЭМ!$A$33:$A$776,$A34,СВЦЭМ!$B$33:$B$776,Y$11)+'СЕТ СН'!$F$11+СВЦЭМ!$D$10+'СЕТ СН'!$F$5-'СЕТ СН'!$F$21</f>
        <v>3209.1327685599999</v>
      </c>
    </row>
    <row r="35" spans="1:27" ht="15.75" x14ac:dyDescent="0.2">
      <c r="A35" s="35">
        <f t="shared" si="0"/>
        <v>44098</v>
      </c>
      <c r="B35" s="36">
        <f>SUMIFS(СВЦЭМ!$D$33:$D$776,СВЦЭМ!$A$33:$A$776,$A35,СВЦЭМ!$B$33:$B$776,B$11)+'СЕТ СН'!$F$11+СВЦЭМ!$D$10+'СЕТ СН'!$F$5-'СЕТ СН'!$F$21</f>
        <v>3324.8878789999999</v>
      </c>
      <c r="C35" s="36">
        <f>SUMIFS(СВЦЭМ!$D$33:$D$776,СВЦЭМ!$A$33:$A$776,$A35,СВЦЭМ!$B$33:$B$776,C$11)+'СЕТ СН'!$F$11+СВЦЭМ!$D$10+'СЕТ СН'!$F$5-'СЕТ СН'!$F$21</f>
        <v>3342.67652451</v>
      </c>
      <c r="D35" s="36">
        <f>SUMIFS(СВЦЭМ!$D$33:$D$776,СВЦЭМ!$A$33:$A$776,$A35,СВЦЭМ!$B$33:$B$776,D$11)+'СЕТ СН'!$F$11+СВЦЭМ!$D$10+'СЕТ СН'!$F$5-'СЕТ СН'!$F$21</f>
        <v>3359.68223721</v>
      </c>
      <c r="E35" s="36">
        <f>SUMIFS(СВЦЭМ!$D$33:$D$776,СВЦЭМ!$A$33:$A$776,$A35,СВЦЭМ!$B$33:$B$776,E$11)+'СЕТ СН'!$F$11+СВЦЭМ!$D$10+'СЕТ СН'!$F$5-'СЕТ СН'!$F$21</f>
        <v>3365.5322667199998</v>
      </c>
      <c r="F35" s="36">
        <f>SUMIFS(СВЦЭМ!$D$33:$D$776,СВЦЭМ!$A$33:$A$776,$A35,СВЦЭМ!$B$33:$B$776,F$11)+'СЕТ СН'!$F$11+СВЦЭМ!$D$10+'СЕТ СН'!$F$5-'СЕТ СН'!$F$21</f>
        <v>3356.3901833499999</v>
      </c>
      <c r="G35" s="36">
        <f>SUMIFS(СВЦЭМ!$D$33:$D$776,СВЦЭМ!$A$33:$A$776,$A35,СВЦЭМ!$B$33:$B$776,G$11)+'СЕТ СН'!$F$11+СВЦЭМ!$D$10+'СЕТ СН'!$F$5-'СЕТ СН'!$F$21</f>
        <v>3353.9957619500001</v>
      </c>
      <c r="H35" s="36">
        <f>SUMIFS(СВЦЭМ!$D$33:$D$776,СВЦЭМ!$A$33:$A$776,$A35,СВЦЭМ!$B$33:$B$776,H$11)+'СЕТ СН'!$F$11+СВЦЭМ!$D$10+'СЕТ СН'!$F$5-'СЕТ СН'!$F$21</f>
        <v>3356.34412333</v>
      </c>
      <c r="I35" s="36">
        <f>SUMIFS(СВЦЭМ!$D$33:$D$776,СВЦЭМ!$A$33:$A$776,$A35,СВЦЭМ!$B$33:$B$776,I$11)+'СЕТ СН'!$F$11+СВЦЭМ!$D$10+'СЕТ СН'!$F$5-'СЕТ СН'!$F$21</f>
        <v>3268.1462578000001</v>
      </c>
      <c r="J35" s="36">
        <f>SUMIFS(СВЦЭМ!$D$33:$D$776,СВЦЭМ!$A$33:$A$776,$A35,СВЦЭМ!$B$33:$B$776,J$11)+'СЕТ СН'!$F$11+СВЦЭМ!$D$10+'СЕТ СН'!$F$5-'СЕТ СН'!$F$21</f>
        <v>3235.9492080199998</v>
      </c>
      <c r="K35" s="36">
        <f>SUMIFS(СВЦЭМ!$D$33:$D$776,СВЦЭМ!$A$33:$A$776,$A35,СВЦЭМ!$B$33:$B$776,K$11)+'СЕТ СН'!$F$11+СВЦЭМ!$D$10+'СЕТ СН'!$F$5-'СЕТ СН'!$F$21</f>
        <v>3239.9517516800001</v>
      </c>
      <c r="L35" s="36">
        <f>SUMIFS(СВЦЭМ!$D$33:$D$776,СВЦЭМ!$A$33:$A$776,$A35,СВЦЭМ!$B$33:$B$776,L$11)+'СЕТ СН'!$F$11+СВЦЭМ!$D$10+'СЕТ СН'!$F$5-'СЕТ СН'!$F$21</f>
        <v>3250.6736059200002</v>
      </c>
      <c r="M35" s="36">
        <f>SUMIFS(СВЦЭМ!$D$33:$D$776,СВЦЭМ!$A$33:$A$776,$A35,СВЦЭМ!$B$33:$B$776,M$11)+'СЕТ СН'!$F$11+СВЦЭМ!$D$10+'СЕТ СН'!$F$5-'СЕТ СН'!$F$21</f>
        <v>3213.4347922100001</v>
      </c>
      <c r="N35" s="36">
        <f>SUMIFS(СВЦЭМ!$D$33:$D$776,СВЦЭМ!$A$33:$A$776,$A35,СВЦЭМ!$B$33:$B$776,N$11)+'СЕТ СН'!$F$11+СВЦЭМ!$D$10+'СЕТ СН'!$F$5-'СЕТ СН'!$F$21</f>
        <v>3166.4130070000001</v>
      </c>
      <c r="O35" s="36">
        <f>SUMIFS(СВЦЭМ!$D$33:$D$776,СВЦЭМ!$A$33:$A$776,$A35,СВЦЭМ!$B$33:$B$776,O$11)+'СЕТ СН'!$F$11+СВЦЭМ!$D$10+'СЕТ СН'!$F$5-'СЕТ СН'!$F$21</f>
        <v>3164.2984065000001</v>
      </c>
      <c r="P35" s="36">
        <f>SUMIFS(СВЦЭМ!$D$33:$D$776,СВЦЭМ!$A$33:$A$776,$A35,СВЦЭМ!$B$33:$B$776,P$11)+'СЕТ СН'!$F$11+СВЦЭМ!$D$10+'СЕТ СН'!$F$5-'СЕТ СН'!$F$21</f>
        <v>3162.0207463300003</v>
      </c>
      <c r="Q35" s="36">
        <f>SUMIFS(СВЦЭМ!$D$33:$D$776,СВЦЭМ!$A$33:$A$776,$A35,СВЦЭМ!$B$33:$B$776,Q$11)+'СЕТ СН'!$F$11+СВЦЭМ!$D$10+'СЕТ СН'!$F$5-'СЕТ СН'!$F$21</f>
        <v>3157.1250581100003</v>
      </c>
      <c r="R35" s="36">
        <f>SUMIFS(СВЦЭМ!$D$33:$D$776,СВЦЭМ!$A$33:$A$776,$A35,СВЦЭМ!$B$33:$B$776,R$11)+'СЕТ СН'!$F$11+СВЦЭМ!$D$10+'СЕТ СН'!$F$5-'СЕТ СН'!$F$21</f>
        <v>3152.8707021099999</v>
      </c>
      <c r="S35" s="36">
        <f>SUMIFS(СВЦЭМ!$D$33:$D$776,СВЦЭМ!$A$33:$A$776,$A35,СВЦЭМ!$B$33:$B$776,S$11)+'СЕТ СН'!$F$11+СВЦЭМ!$D$10+'СЕТ СН'!$F$5-'СЕТ СН'!$F$21</f>
        <v>3157.88923226</v>
      </c>
      <c r="T35" s="36">
        <f>SUMIFS(СВЦЭМ!$D$33:$D$776,СВЦЭМ!$A$33:$A$776,$A35,СВЦЭМ!$B$33:$B$776,T$11)+'СЕТ СН'!$F$11+СВЦЭМ!$D$10+'СЕТ СН'!$F$5-'СЕТ СН'!$F$21</f>
        <v>3163.5519232199999</v>
      </c>
      <c r="U35" s="36">
        <f>SUMIFS(СВЦЭМ!$D$33:$D$776,СВЦЭМ!$A$33:$A$776,$A35,СВЦЭМ!$B$33:$B$776,U$11)+'СЕТ СН'!$F$11+СВЦЭМ!$D$10+'СЕТ СН'!$F$5-'СЕТ СН'!$F$21</f>
        <v>3195.6388273500002</v>
      </c>
      <c r="V35" s="36">
        <f>SUMIFS(СВЦЭМ!$D$33:$D$776,СВЦЭМ!$A$33:$A$776,$A35,СВЦЭМ!$B$33:$B$776,V$11)+'СЕТ СН'!$F$11+СВЦЭМ!$D$10+'СЕТ СН'!$F$5-'СЕТ СН'!$F$21</f>
        <v>3192.1516673699998</v>
      </c>
      <c r="W35" s="36">
        <f>SUMIFS(СВЦЭМ!$D$33:$D$776,СВЦЭМ!$A$33:$A$776,$A35,СВЦЭМ!$B$33:$B$776,W$11)+'СЕТ СН'!$F$11+СВЦЭМ!$D$10+'СЕТ СН'!$F$5-'СЕТ СН'!$F$21</f>
        <v>3240.4212299400001</v>
      </c>
      <c r="X35" s="36">
        <f>SUMIFS(СВЦЭМ!$D$33:$D$776,СВЦЭМ!$A$33:$A$776,$A35,СВЦЭМ!$B$33:$B$776,X$11)+'СЕТ СН'!$F$11+СВЦЭМ!$D$10+'СЕТ СН'!$F$5-'СЕТ СН'!$F$21</f>
        <v>3256.00837022</v>
      </c>
      <c r="Y35" s="36">
        <f>SUMIFS(СВЦЭМ!$D$33:$D$776,СВЦЭМ!$A$33:$A$776,$A35,СВЦЭМ!$B$33:$B$776,Y$11)+'СЕТ СН'!$F$11+СВЦЭМ!$D$10+'СЕТ СН'!$F$5-'СЕТ СН'!$F$21</f>
        <v>3300.89533325</v>
      </c>
    </row>
    <row r="36" spans="1:27" ht="15.75" x14ac:dyDescent="0.2">
      <c r="A36" s="35">
        <f t="shared" si="0"/>
        <v>44099</v>
      </c>
      <c r="B36" s="36">
        <f>SUMIFS(СВЦЭМ!$D$33:$D$776,СВЦЭМ!$A$33:$A$776,$A36,СВЦЭМ!$B$33:$B$776,B$11)+'СЕТ СН'!$F$11+СВЦЭМ!$D$10+'СЕТ СН'!$F$5-'СЕТ СН'!$F$21</f>
        <v>3294.7559175599999</v>
      </c>
      <c r="C36" s="36">
        <f>SUMIFS(СВЦЭМ!$D$33:$D$776,СВЦЭМ!$A$33:$A$776,$A36,СВЦЭМ!$B$33:$B$776,C$11)+'СЕТ СН'!$F$11+СВЦЭМ!$D$10+'СЕТ СН'!$F$5-'СЕТ СН'!$F$21</f>
        <v>3309.42351181</v>
      </c>
      <c r="D36" s="36">
        <f>SUMIFS(СВЦЭМ!$D$33:$D$776,СВЦЭМ!$A$33:$A$776,$A36,СВЦЭМ!$B$33:$B$776,D$11)+'СЕТ СН'!$F$11+СВЦЭМ!$D$10+'СЕТ СН'!$F$5-'СЕТ СН'!$F$21</f>
        <v>3323.3085339300001</v>
      </c>
      <c r="E36" s="36">
        <f>SUMIFS(СВЦЭМ!$D$33:$D$776,СВЦЭМ!$A$33:$A$776,$A36,СВЦЭМ!$B$33:$B$776,E$11)+'СЕТ СН'!$F$11+СВЦЭМ!$D$10+'СЕТ СН'!$F$5-'СЕТ СН'!$F$21</f>
        <v>3326.0646855200002</v>
      </c>
      <c r="F36" s="36">
        <f>SUMIFS(СВЦЭМ!$D$33:$D$776,СВЦЭМ!$A$33:$A$776,$A36,СВЦЭМ!$B$33:$B$776,F$11)+'СЕТ СН'!$F$11+СВЦЭМ!$D$10+'СЕТ СН'!$F$5-'СЕТ СН'!$F$21</f>
        <v>3320.2337433100001</v>
      </c>
      <c r="G36" s="36">
        <f>SUMIFS(СВЦЭМ!$D$33:$D$776,СВЦЭМ!$A$33:$A$776,$A36,СВЦЭМ!$B$33:$B$776,G$11)+'СЕТ СН'!$F$11+СВЦЭМ!$D$10+'СЕТ СН'!$F$5-'СЕТ СН'!$F$21</f>
        <v>3304.70622379</v>
      </c>
      <c r="H36" s="36">
        <f>SUMIFS(СВЦЭМ!$D$33:$D$776,СВЦЭМ!$A$33:$A$776,$A36,СВЦЭМ!$B$33:$B$776,H$11)+'СЕТ СН'!$F$11+СВЦЭМ!$D$10+'СЕТ СН'!$F$5-'СЕТ СН'!$F$21</f>
        <v>3268.6854536300002</v>
      </c>
      <c r="I36" s="36">
        <f>SUMIFS(СВЦЭМ!$D$33:$D$776,СВЦЭМ!$A$33:$A$776,$A36,СВЦЭМ!$B$33:$B$776,I$11)+'СЕТ СН'!$F$11+СВЦЭМ!$D$10+'СЕТ СН'!$F$5-'СЕТ СН'!$F$21</f>
        <v>3242.69529655</v>
      </c>
      <c r="J36" s="36">
        <f>SUMIFS(СВЦЭМ!$D$33:$D$776,СВЦЭМ!$A$33:$A$776,$A36,СВЦЭМ!$B$33:$B$776,J$11)+'СЕТ СН'!$F$11+СВЦЭМ!$D$10+'СЕТ СН'!$F$5-'СЕТ СН'!$F$21</f>
        <v>3232.9811857599998</v>
      </c>
      <c r="K36" s="36">
        <f>SUMIFS(СВЦЭМ!$D$33:$D$776,СВЦЭМ!$A$33:$A$776,$A36,СВЦЭМ!$B$33:$B$776,K$11)+'СЕТ СН'!$F$11+СВЦЭМ!$D$10+'СЕТ СН'!$F$5-'СЕТ СН'!$F$21</f>
        <v>3229.8569217100003</v>
      </c>
      <c r="L36" s="36">
        <f>SUMIFS(СВЦЭМ!$D$33:$D$776,СВЦЭМ!$A$33:$A$776,$A36,СВЦЭМ!$B$33:$B$776,L$11)+'СЕТ СН'!$F$11+СВЦЭМ!$D$10+'СЕТ СН'!$F$5-'СЕТ СН'!$F$21</f>
        <v>3240.3488855700002</v>
      </c>
      <c r="M36" s="36">
        <f>SUMIFS(СВЦЭМ!$D$33:$D$776,СВЦЭМ!$A$33:$A$776,$A36,СВЦЭМ!$B$33:$B$776,M$11)+'СЕТ СН'!$F$11+СВЦЭМ!$D$10+'СЕТ СН'!$F$5-'СЕТ СН'!$F$21</f>
        <v>3199.5085831699998</v>
      </c>
      <c r="N36" s="36">
        <f>SUMIFS(СВЦЭМ!$D$33:$D$776,СВЦЭМ!$A$33:$A$776,$A36,СВЦЭМ!$B$33:$B$776,N$11)+'СЕТ СН'!$F$11+СВЦЭМ!$D$10+'СЕТ СН'!$F$5-'СЕТ СН'!$F$21</f>
        <v>3159.2182808500002</v>
      </c>
      <c r="O36" s="36">
        <f>SUMIFS(СВЦЭМ!$D$33:$D$776,СВЦЭМ!$A$33:$A$776,$A36,СВЦЭМ!$B$33:$B$776,O$11)+'СЕТ СН'!$F$11+СВЦЭМ!$D$10+'СЕТ СН'!$F$5-'СЕТ СН'!$F$21</f>
        <v>3137.61631493</v>
      </c>
      <c r="P36" s="36">
        <f>SUMIFS(СВЦЭМ!$D$33:$D$776,СВЦЭМ!$A$33:$A$776,$A36,СВЦЭМ!$B$33:$B$776,P$11)+'СЕТ СН'!$F$11+СВЦЭМ!$D$10+'СЕТ СН'!$F$5-'СЕТ СН'!$F$21</f>
        <v>3133.2516806399999</v>
      </c>
      <c r="Q36" s="36">
        <f>SUMIFS(СВЦЭМ!$D$33:$D$776,СВЦЭМ!$A$33:$A$776,$A36,СВЦЭМ!$B$33:$B$776,Q$11)+'СЕТ СН'!$F$11+СВЦЭМ!$D$10+'СЕТ СН'!$F$5-'СЕТ СН'!$F$21</f>
        <v>3130.3521424800001</v>
      </c>
      <c r="R36" s="36">
        <f>SUMIFS(СВЦЭМ!$D$33:$D$776,СВЦЭМ!$A$33:$A$776,$A36,СВЦЭМ!$B$33:$B$776,R$11)+'СЕТ СН'!$F$11+СВЦЭМ!$D$10+'СЕТ СН'!$F$5-'СЕТ СН'!$F$21</f>
        <v>3131.4359940700001</v>
      </c>
      <c r="S36" s="36">
        <f>SUMIFS(СВЦЭМ!$D$33:$D$776,СВЦЭМ!$A$33:$A$776,$A36,СВЦЭМ!$B$33:$B$776,S$11)+'СЕТ СН'!$F$11+СВЦЭМ!$D$10+'СЕТ СН'!$F$5-'СЕТ СН'!$F$21</f>
        <v>3134.4753279199999</v>
      </c>
      <c r="T36" s="36">
        <f>SUMIFS(СВЦЭМ!$D$33:$D$776,СВЦЭМ!$A$33:$A$776,$A36,СВЦЭМ!$B$33:$B$776,T$11)+'СЕТ СН'!$F$11+СВЦЭМ!$D$10+'СЕТ СН'!$F$5-'СЕТ СН'!$F$21</f>
        <v>3124.3700707500002</v>
      </c>
      <c r="U36" s="36">
        <f>SUMIFS(СВЦЭМ!$D$33:$D$776,СВЦЭМ!$A$33:$A$776,$A36,СВЦЭМ!$B$33:$B$776,U$11)+'СЕТ СН'!$F$11+СВЦЭМ!$D$10+'СЕТ СН'!$F$5-'СЕТ СН'!$F$21</f>
        <v>3136.80549071</v>
      </c>
      <c r="V36" s="36">
        <f>SUMIFS(СВЦЭМ!$D$33:$D$776,СВЦЭМ!$A$33:$A$776,$A36,СВЦЭМ!$B$33:$B$776,V$11)+'СЕТ СН'!$F$11+СВЦЭМ!$D$10+'СЕТ СН'!$F$5-'СЕТ СН'!$F$21</f>
        <v>3149.9457951499999</v>
      </c>
      <c r="W36" s="36">
        <f>SUMIFS(СВЦЭМ!$D$33:$D$776,СВЦЭМ!$A$33:$A$776,$A36,СВЦЭМ!$B$33:$B$776,W$11)+'СЕТ СН'!$F$11+СВЦЭМ!$D$10+'СЕТ СН'!$F$5-'СЕТ СН'!$F$21</f>
        <v>3137.50081052</v>
      </c>
      <c r="X36" s="36">
        <f>SUMIFS(СВЦЭМ!$D$33:$D$776,СВЦЭМ!$A$33:$A$776,$A36,СВЦЭМ!$B$33:$B$776,X$11)+'СЕТ СН'!$F$11+СВЦЭМ!$D$10+'СЕТ СН'!$F$5-'СЕТ СН'!$F$21</f>
        <v>3166.84646595</v>
      </c>
      <c r="Y36" s="36">
        <f>SUMIFS(СВЦЭМ!$D$33:$D$776,СВЦЭМ!$A$33:$A$776,$A36,СВЦЭМ!$B$33:$B$776,Y$11)+'СЕТ СН'!$F$11+СВЦЭМ!$D$10+'СЕТ СН'!$F$5-'СЕТ СН'!$F$21</f>
        <v>3248.1044614000002</v>
      </c>
    </row>
    <row r="37" spans="1:27" ht="15.75" x14ac:dyDescent="0.2">
      <c r="A37" s="35">
        <f t="shared" si="0"/>
        <v>44100</v>
      </c>
      <c r="B37" s="36">
        <f>SUMIFS(СВЦЭМ!$D$33:$D$776,СВЦЭМ!$A$33:$A$776,$A37,СВЦЭМ!$B$33:$B$776,B$11)+'СЕТ СН'!$F$11+СВЦЭМ!$D$10+'СЕТ СН'!$F$5-'СЕТ СН'!$F$21</f>
        <v>3317.9092281900002</v>
      </c>
      <c r="C37" s="36">
        <f>SUMIFS(СВЦЭМ!$D$33:$D$776,СВЦЭМ!$A$33:$A$776,$A37,СВЦЭМ!$B$33:$B$776,C$11)+'СЕТ СН'!$F$11+СВЦЭМ!$D$10+'СЕТ СН'!$F$5-'СЕТ СН'!$F$21</f>
        <v>3348.0146608200002</v>
      </c>
      <c r="D37" s="36">
        <f>SUMIFS(СВЦЭМ!$D$33:$D$776,СВЦЭМ!$A$33:$A$776,$A37,СВЦЭМ!$B$33:$B$776,D$11)+'СЕТ СН'!$F$11+СВЦЭМ!$D$10+'СЕТ СН'!$F$5-'СЕТ СН'!$F$21</f>
        <v>3364.7722474399998</v>
      </c>
      <c r="E37" s="36">
        <f>SUMIFS(СВЦЭМ!$D$33:$D$776,СВЦЭМ!$A$33:$A$776,$A37,СВЦЭМ!$B$33:$B$776,E$11)+'СЕТ СН'!$F$11+СВЦЭМ!$D$10+'СЕТ СН'!$F$5-'СЕТ СН'!$F$21</f>
        <v>3374.5561987900001</v>
      </c>
      <c r="F37" s="36">
        <f>SUMIFS(СВЦЭМ!$D$33:$D$776,СВЦЭМ!$A$33:$A$776,$A37,СВЦЭМ!$B$33:$B$776,F$11)+'СЕТ СН'!$F$11+СВЦЭМ!$D$10+'СЕТ СН'!$F$5-'СЕТ СН'!$F$21</f>
        <v>3379.0275890399998</v>
      </c>
      <c r="G37" s="36">
        <f>SUMIFS(СВЦЭМ!$D$33:$D$776,СВЦЭМ!$A$33:$A$776,$A37,СВЦЭМ!$B$33:$B$776,G$11)+'СЕТ СН'!$F$11+СВЦЭМ!$D$10+'СЕТ СН'!$F$5-'СЕТ СН'!$F$21</f>
        <v>3368.55968355</v>
      </c>
      <c r="H37" s="36">
        <f>SUMIFS(СВЦЭМ!$D$33:$D$776,СВЦЭМ!$A$33:$A$776,$A37,СВЦЭМ!$B$33:$B$776,H$11)+'СЕТ СН'!$F$11+СВЦЭМ!$D$10+'СЕТ СН'!$F$5-'СЕТ СН'!$F$21</f>
        <v>3344.7899087200003</v>
      </c>
      <c r="I37" s="36">
        <f>SUMIFS(СВЦЭМ!$D$33:$D$776,СВЦЭМ!$A$33:$A$776,$A37,СВЦЭМ!$B$33:$B$776,I$11)+'СЕТ СН'!$F$11+СВЦЭМ!$D$10+'СЕТ СН'!$F$5-'СЕТ СН'!$F$21</f>
        <v>3307.2633743900001</v>
      </c>
      <c r="J37" s="36">
        <f>SUMIFS(СВЦЭМ!$D$33:$D$776,СВЦЭМ!$A$33:$A$776,$A37,СВЦЭМ!$B$33:$B$776,J$11)+'СЕТ СН'!$F$11+СВЦЭМ!$D$10+'СЕТ СН'!$F$5-'СЕТ СН'!$F$21</f>
        <v>3267.4514256900002</v>
      </c>
      <c r="K37" s="36">
        <f>SUMIFS(СВЦЭМ!$D$33:$D$776,СВЦЭМ!$A$33:$A$776,$A37,СВЦЭМ!$B$33:$B$776,K$11)+'СЕТ СН'!$F$11+СВЦЭМ!$D$10+'СЕТ СН'!$F$5-'СЕТ СН'!$F$21</f>
        <v>3245.1603442300002</v>
      </c>
      <c r="L37" s="36">
        <f>SUMIFS(СВЦЭМ!$D$33:$D$776,СВЦЭМ!$A$33:$A$776,$A37,СВЦЭМ!$B$33:$B$776,L$11)+'СЕТ СН'!$F$11+СВЦЭМ!$D$10+'СЕТ СН'!$F$5-'СЕТ СН'!$F$21</f>
        <v>3234.74836168</v>
      </c>
      <c r="M37" s="36">
        <f>SUMIFS(СВЦЭМ!$D$33:$D$776,СВЦЭМ!$A$33:$A$776,$A37,СВЦЭМ!$B$33:$B$776,M$11)+'СЕТ СН'!$F$11+СВЦЭМ!$D$10+'СЕТ СН'!$F$5-'СЕТ СН'!$F$21</f>
        <v>3193.25589967</v>
      </c>
      <c r="N37" s="36">
        <f>SUMIFS(СВЦЭМ!$D$33:$D$776,СВЦЭМ!$A$33:$A$776,$A37,СВЦЭМ!$B$33:$B$776,N$11)+'СЕТ СН'!$F$11+СВЦЭМ!$D$10+'СЕТ СН'!$F$5-'СЕТ СН'!$F$21</f>
        <v>3160.2394204399998</v>
      </c>
      <c r="O37" s="36">
        <f>SUMIFS(СВЦЭМ!$D$33:$D$776,СВЦЭМ!$A$33:$A$776,$A37,СВЦЭМ!$B$33:$B$776,O$11)+'СЕТ СН'!$F$11+СВЦЭМ!$D$10+'СЕТ СН'!$F$5-'СЕТ СН'!$F$21</f>
        <v>3143.7534799700002</v>
      </c>
      <c r="P37" s="36">
        <f>SUMIFS(СВЦЭМ!$D$33:$D$776,СВЦЭМ!$A$33:$A$776,$A37,СВЦЭМ!$B$33:$B$776,P$11)+'СЕТ СН'!$F$11+СВЦЭМ!$D$10+'СЕТ СН'!$F$5-'СЕТ СН'!$F$21</f>
        <v>3141.7592066400002</v>
      </c>
      <c r="Q37" s="36">
        <f>SUMIFS(СВЦЭМ!$D$33:$D$776,СВЦЭМ!$A$33:$A$776,$A37,СВЦЭМ!$B$33:$B$776,Q$11)+'СЕТ СН'!$F$11+СВЦЭМ!$D$10+'СЕТ СН'!$F$5-'СЕТ СН'!$F$21</f>
        <v>3141.46676157</v>
      </c>
      <c r="R37" s="36">
        <f>SUMIFS(СВЦЭМ!$D$33:$D$776,СВЦЭМ!$A$33:$A$776,$A37,СВЦЭМ!$B$33:$B$776,R$11)+'СЕТ СН'!$F$11+СВЦЭМ!$D$10+'СЕТ СН'!$F$5-'СЕТ СН'!$F$21</f>
        <v>3138.4683683900003</v>
      </c>
      <c r="S37" s="36">
        <f>SUMIFS(СВЦЭМ!$D$33:$D$776,СВЦЭМ!$A$33:$A$776,$A37,СВЦЭМ!$B$33:$B$776,S$11)+'СЕТ СН'!$F$11+СВЦЭМ!$D$10+'СЕТ СН'!$F$5-'СЕТ СН'!$F$21</f>
        <v>3138.3867928899999</v>
      </c>
      <c r="T37" s="36">
        <f>SUMIFS(СВЦЭМ!$D$33:$D$776,СВЦЭМ!$A$33:$A$776,$A37,СВЦЭМ!$B$33:$B$776,T$11)+'СЕТ СН'!$F$11+СВЦЭМ!$D$10+'СЕТ СН'!$F$5-'СЕТ СН'!$F$21</f>
        <v>3132.1012657800002</v>
      </c>
      <c r="U37" s="36">
        <f>SUMIFS(СВЦЭМ!$D$33:$D$776,СВЦЭМ!$A$33:$A$776,$A37,СВЦЭМ!$B$33:$B$776,U$11)+'СЕТ СН'!$F$11+СВЦЭМ!$D$10+'СЕТ СН'!$F$5-'СЕТ СН'!$F$21</f>
        <v>3148.7804692200002</v>
      </c>
      <c r="V37" s="36">
        <f>SUMIFS(СВЦЭМ!$D$33:$D$776,СВЦЭМ!$A$33:$A$776,$A37,СВЦЭМ!$B$33:$B$776,V$11)+'СЕТ СН'!$F$11+СВЦЭМ!$D$10+'СЕТ СН'!$F$5-'СЕТ СН'!$F$21</f>
        <v>3150.9980527500002</v>
      </c>
      <c r="W37" s="36">
        <f>SUMIFS(СВЦЭМ!$D$33:$D$776,СВЦЭМ!$A$33:$A$776,$A37,СВЦЭМ!$B$33:$B$776,W$11)+'СЕТ СН'!$F$11+СВЦЭМ!$D$10+'СЕТ СН'!$F$5-'СЕТ СН'!$F$21</f>
        <v>3130.1212442800002</v>
      </c>
      <c r="X37" s="36">
        <f>SUMIFS(СВЦЭМ!$D$33:$D$776,СВЦЭМ!$A$33:$A$776,$A37,СВЦЭМ!$B$33:$B$776,X$11)+'СЕТ СН'!$F$11+СВЦЭМ!$D$10+'СЕТ СН'!$F$5-'СЕТ СН'!$F$21</f>
        <v>3158.7571723900001</v>
      </c>
      <c r="Y37" s="36">
        <f>SUMIFS(СВЦЭМ!$D$33:$D$776,СВЦЭМ!$A$33:$A$776,$A37,СВЦЭМ!$B$33:$B$776,Y$11)+'СЕТ СН'!$F$11+СВЦЭМ!$D$10+'СЕТ СН'!$F$5-'СЕТ СН'!$F$21</f>
        <v>3243.5100773600002</v>
      </c>
    </row>
    <row r="38" spans="1:27" ht="15.75" x14ac:dyDescent="0.2">
      <c r="A38" s="35">
        <f t="shared" si="0"/>
        <v>44101</v>
      </c>
      <c r="B38" s="36">
        <f>SUMIFS(СВЦЭМ!$D$33:$D$776,СВЦЭМ!$A$33:$A$776,$A38,СВЦЭМ!$B$33:$B$776,B$11)+'СЕТ СН'!$F$11+СВЦЭМ!$D$10+'СЕТ СН'!$F$5-'СЕТ СН'!$F$21</f>
        <v>3300.4864319600001</v>
      </c>
      <c r="C38" s="36">
        <f>SUMIFS(СВЦЭМ!$D$33:$D$776,СВЦЭМ!$A$33:$A$776,$A38,СВЦЭМ!$B$33:$B$776,C$11)+'СЕТ СН'!$F$11+СВЦЭМ!$D$10+'СЕТ СН'!$F$5-'СЕТ СН'!$F$21</f>
        <v>3325.8483010800001</v>
      </c>
      <c r="D38" s="36">
        <f>SUMIFS(СВЦЭМ!$D$33:$D$776,СВЦЭМ!$A$33:$A$776,$A38,СВЦЭМ!$B$33:$B$776,D$11)+'СЕТ СН'!$F$11+СВЦЭМ!$D$10+'СЕТ СН'!$F$5-'СЕТ СН'!$F$21</f>
        <v>3345.4179353999998</v>
      </c>
      <c r="E38" s="36">
        <f>SUMIFS(СВЦЭМ!$D$33:$D$776,СВЦЭМ!$A$33:$A$776,$A38,СВЦЭМ!$B$33:$B$776,E$11)+'СЕТ СН'!$F$11+СВЦЭМ!$D$10+'СЕТ СН'!$F$5-'СЕТ СН'!$F$21</f>
        <v>3356.0090677500002</v>
      </c>
      <c r="F38" s="36">
        <f>SUMIFS(СВЦЭМ!$D$33:$D$776,СВЦЭМ!$A$33:$A$776,$A38,СВЦЭМ!$B$33:$B$776,F$11)+'СЕТ СН'!$F$11+СВЦЭМ!$D$10+'СЕТ СН'!$F$5-'СЕТ СН'!$F$21</f>
        <v>3358.8406108899999</v>
      </c>
      <c r="G38" s="36">
        <f>SUMIFS(СВЦЭМ!$D$33:$D$776,СВЦЭМ!$A$33:$A$776,$A38,СВЦЭМ!$B$33:$B$776,G$11)+'СЕТ СН'!$F$11+СВЦЭМ!$D$10+'СЕТ СН'!$F$5-'СЕТ СН'!$F$21</f>
        <v>3353.9488620500001</v>
      </c>
      <c r="H38" s="36">
        <f>SUMIFS(СВЦЭМ!$D$33:$D$776,СВЦЭМ!$A$33:$A$776,$A38,СВЦЭМ!$B$33:$B$776,H$11)+'СЕТ СН'!$F$11+СВЦЭМ!$D$10+'СЕТ СН'!$F$5-'СЕТ СН'!$F$21</f>
        <v>3335.5846146499998</v>
      </c>
      <c r="I38" s="36">
        <f>SUMIFS(СВЦЭМ!$D$33:$D$776,СВЦЭМ!$A$33:$A$776,$A38,СВЦЭМ!$B$33:$B$776,I$11)+'СЕТ СН'!$F$11+СВЦЭМ!$D$10+'СЕТ СН'!$F$5-'СЕТ СН'!$F$21</f>
        <v>3307.96010402</v>
      </c>
      <c r="J38" s="36">
        <f>SUMIFS(СВЦЭМ!$D$33:$D$776,СВЦЭМ!$A$33:$A$776,$A38,СВЦЭМ!$B$33:$B$776,J$11)+'СЕТ СН'!$F$11+СВЦЭМ!$D$10+'СЕТ СН'!$F$5-'СЕТ СН'!$F$21</f>
        <v>3271.51517681</v>
      </c>
      <c r="K38" s="36">
        <f>SUMIFS(СВЦЭМ!$D$33:$D$776,СВЦЭМ!$A$33:$A$776,$A38,СВЦЭМ!$B$33:$B$776,K$11)+'СЕТ СН'!$F$11+СВЦЭМ!$D$10+'СЕТ СН'!$F$5-'СЕТ СН'!$F$21</f>
        <v>3234.7657952700001</v>
      </c>
      <c r="L38" s="36">
        <f>SUMIFS(СВЦЭМ!$D$33:$D$776,СВЦЭМ!$A$33:$A$776,$A38,СВЦЭМ!$B$33:$B$776,L$11)+'СЕТ СН'!$F$11+СВЦЭМ!$D$10+'СЕТ СН'!$F$5-'СЕТ СН'!$F$21</f>
        <v>3218.5780956799999</v>
      </c>
      <c r="M38" s="36">
        <f>SUMIFS(СВЦЭМ!$D$33:$D$776,СВЦЭМ!$A$33:$A$776,$A38,СВЦЭМ!$B$33:$B$776,M$11)+'СЕТ СН'!$F$11+СВЦЭМ!$D$10+'СЕТ СН'!$F$5-'СЕТ СН'!$F$21</f>
        <v>3176.9936212299999</v>
      </c>
      <c r="N38" s="36">
        <f>SUMIFS(СВЦЭМ!$D$33:$D$776,СВЦЭМ!$A$33:$A$776,$A38,СВЦЭМ!$B$33:$B$776,N$11)+'СЕТ СН'!$F$11+СВЦЭМ!$D$10+'СЕТ СН'!$F$5-'СЕТ СН'!$F$21</f>
        <v>3132.0196081700001</v>
      </c>
      <c r="O38" s="36">
        <f>SUMIFS(СВЦЭМ!$D$33:$D$776,СВЦЭМ!$A$33:$A$776,$A38,СВЦЭМ!$B$33:$B$776,O$11)+'СЕТ СН'!$F$11+СВЦЭМ!$D$10+'СЕТ СН'!$F$5-'СЕТ СН'!$F$21</f>
        <v>3116.12344158</v>
      </c>
      <c r="P38" s="36">
        <f>SUMIFS(СВЦЭМ!$D$33:$D$776,СВЦЭМ!$A$33:$A$776,$A38,СВЦЭМ!$B$33:$B$776,P$11)+'СЕТ СН'!$F$11+СВЦЭМ!$D$10+'СЕТ СН'!$F$5-'СЕТ СН'!$F$21</f>
        <v>3117.5026852199999</v>
      </c>
      <c r="Q38" s="36">
        <f>SUMIFS(СВЦЭМ!$D$33:$D$776,СВЦЭМ!$A$33:$A$776,$A38,СВЦЭМ!$B$33:$B$776,Q$11)+'СЕТ СН'!$F$11+СВЦЭМ!$D$10+'СЕТ СН'!$F$5-'СЕТ СН'!$F$21</f>
        <v>3123.25703054</v>
      </c>
      <c r="R38" s="36">
        <f>SUMIFS(СВЦЭМ!$D$33:$D$776,СВЦЭМ!$A$33:$A$776,$A38,СВЦЭМ!$B$33:$B$776,R$11)+'СЕТ СН'!$F$11+СВЦЭМ!$D$10+'СЕТ СН'!$F$5-'СЕТ СН'!$F$21</f>
        <v>3121.16270007</v>
      </c>
      <c r="S38" s="36">
        <f>SUMIFS(СВЦЭМ!$D$33:$D$776,СВЦЭМ!$A$33:$A$776,$A38,СВЦЭМ!$B$33:$B$776,S$11)+'СЕТ СН'!$F$11+СВЦЭМ!$D$10+'СЕТ СН'!$F$5-'СЕТ СН'!$F$21</f>
        <v>3118.6434537800001</v>
      </c>
      <c r="T38" s="36">
        <f>SUMIFS(СВЦЭМ!$D$33:$D$776,СВЦЭМ!$A$33:$A$776,$A38,СВЦЭМ!$B$33:$B$776,T$11)+'СЕТ СН'!$F$11+СВЦЭМ!$D$10+'СЕТ СН'!$F$5-'СЕТ СН'!$F$21</f>
        <v>3121.2111965100003</v>
      </c>
      <c r="U38" s="36">
        <f>SUMIFS(СВЦЭМ!$D$33:$D$776,СВЦЭМ!$A$33:$A$776,$A38,СВЦЭМ!$B$33:$B$776,U$11)+'СЕТ СН'!$F$11+СВЦЭМ!$D$10+'СЕТ СН'!$F$5-'СЕТ СН'!$F$21</f>
        <v>3154.6888221200002</v>
      </c>
      <c r="V38" s="36">
        <f>SUMIFS(СВЦЭМ!$D$33:$D$776,СВЦЭМ!$A$33:$A$776,$A38,СВЦЭМ!$B$33:$B$776,V$11)+'СЕТ СН'!$F$11+СВЦЭМ!$D$10+'СЕТ СН'!$F$5-'СЕТ СН'!$F$21</f>
        <v>3161.9538489699999</v>
      </c>
      <c r="W38" s="36">
        <f>SUMIFS(СВЦЭМ!$D$33:$D$776,СВЦЭМ!$A$33:$A$776,$A38,СВЦЭМ!$B$33:$B$776,W$11)+'СЕТ СН'!$F$11+СВЦЭМ!$D$10+'СЕТ СН'!$F$5-'СЕТ СН'!$F$21</f>
        <v>3143.7669450900003</v>
      </c>
      <c r="X38" s="36">
        <f>SUMIFS(СВЦЭМ!$D$33:$D$776,СВЦЭМ!$A$33:$A$776,$A38,СВЦЭМ!$B$33:$B$776,X$11)+'СЕТ СН'!$F$11+СВЦЭМ!$D$10+'СЕТ СН'!$F$5-'СЕТ СН'!$F$21</f>
        <v>3129.89192598</v>
      </c>
      <c r="Y38" s="36">
        <f>SUMIFS(СВЦЭМ!$D$33:$D$776,СВЦЭМ!$A$33:$A$776,$A38,СВЦЭМ!$B$33:$B$776,Y$11)+'СЕТ СН'!$F$11+СВЦЭМ!$D$10+'СЕТ СН'!$F$5-'СЕТ СН'!$F$21</f>
        <v>3219.9283201899998</v>
      </c>
    </row>
    <row r="39" spans="1:27" ht="15.75" x14ac:dyDescent="0.2">
      <c r="A39" s="35">
        <f t="shared" si="0"/>
        <v>44102</v>
      </c>
      <c r="B39" s="36">
        <f>SUMIFS(СВЦЭМ!$D$33:$D$776,СВЦЭМ!$A$33:$A$776,$A39,СВЦЭМ!$B$33:$B$776,B$11)+'СЕТ СН'!$F$11+СВЦЭМ!$D$10+'СЕТ СН'!$F$5-'СЕТ СН'!$F$21</f>
        <v>3292.0330852400002</v>
      </c>
      <c r="C39" s="36">
        <f>SUMIFS(СВЦЭМ!$D$33:$D$776,СВЦЭМ!$A$33:$A$776,$A39,СВЦЭМ!$B$33:$B$776,C$11)+'СЕТ СН'!$F$11+СВЦЭМ!$D$10+'СЕТ СН'!$F$5-'СЕТ СН'!$F$21</f>
        <v>3308.5657167500003</v>
      </c>
      <c r="D39" s="36">
        <f>SUMIFS(СВЦЭМ!$D$33:$D$776,СВЦЭМ!$A$33:$A$776,$A39,СВЦЭМ!$B$33:$B$776,D$11)+'СЕТ СН'!$F$11+СВЦЭМ!$D$10+'СЕТ СН'!$F$5-'СЕТ СН'!$F$21</f>
        <v>3320.9951230199999</v>
      </c>
      <c r="E39" s="36">
        <f>SUMIFS(СВЦЭМ!$D$33:$D$776,СВЦЭМ!$A$33:$A$776,$A39,СВЦЭМ!$B$33:$B$776,E$11)+'СЕТ СН'!$F$11+СВЦЭМ!$D$10+'СЕТ СН'!$F$5-'СЕТ СН'!$F$21</f>
        <v>3334.39112871</v>
      </c>
      <c r="F39" s="36">
        <f>SUMIFS(СВЦЭМ!$D$33:$D$776,СВЦЭМ!$A$33:$A$776,$A39,СВЦЭМ!$B$33:$B$776,F$11)+'СЕТ СН'!$F$11+СВЦЭМ!$D$10+'СЕТ СН'!$F$5-'СЕТ СН'!$F$21</f>
        <v>3334.7698856900001</v>
      </c>
      <c r="G39" s="36">
        <f>SUMIFS(СВЦЭМ!$D$33:$D$776,СВЦЭМ!$A$33:$A$776,$A39,СВЦЭМ!$B$33:$B$776,G$11)+'СЕТ СН'!$F$11+СВЦЭМ!$D$10+'СЕТ СН'!$F$5-'СЕТ СН'!$F$21</f>
        <v>3319.7036489000002</v>
      </c>
      <c r="H39" s="36">
        <f>SUMIFS(СВЦЭМ!$D$33:$D$776,СВЦЭМ!$A$33:$A$776,$A39,СВЦЭМ!$B$33:$B$776,H$11)+'СЕТ СН'!$F$11+СВЦЭМ!$D$10+'СЕТ СН'!$F$5-'СЕТ СН'!$F$21</f>
        <v>3273.9002405000001</v>
      </c>
      <c r="I39" s="36">
        <f>SUMIFS(СВЦЭМ!$D$33:$D$776,СВЦЭМ!$A$33:$A$776,$A39,СВЦЭМ!$B$33:$B$776,I$11)+'СЕТ СН'!$F$11+СВЦЭМ!$D$10+'СЕТ СН'!$F$5-'СЕТ СН'!$F$21</f>
        <v>3253.2263339900001</v>
      </c>
      <c r="J39" s="36">
        <f>SUMIFS(СВЦЭМ!$D$33:$D$776,СВЦЭМ!$A$33:$A$776,$A39,СВЦЭМ!$B$33:$B$776,J$11)+'СЕТ СН'!$F$11+СВЦЭМ!$D$10+'СЕТ СН'!$F$5-'СЕТ СН'!$F$21</f>
        <v>3215.6902835199999</v>
      </c>
      <c r="K39" s="36">
        <f>SUMIFS(СВЦЭМ!$D$33:$D$776,СВЦЭМ!$A$33:$A$776,$A39,СВЦЭМ!$B$33:$B$776,K$11)+'СЕТ СН'!$F$11+СВЦЭМ!$D$10+'СЕТ СН'!$F$5-'СЕТ СН'!$F$21</f>
        <v>3207.6936032900003</v>
      </c>
      <c r="L39" s="36">
        <f>SUMIFS(СВЦЭМ!$D$33:$D$776,СВЦЭМ!$A$33:$A$776,$A39,СВЦЭМ!$B$33:$B$776,L$11)+'СЕТ СН'!$F$11+СВЦЭМ!$D$10+'СЕТ СН'!$F$5-'СЕТ СН'!$F$21</f>
        <v>3210.8518307700001</v>
      </c>
      <c r="M39" s="36">
        <f>SUMIFS(СВЦЭМ!$D$33:$D$776,СВЦЭМ!$A$33:$A$776,$A39,СВЦЭМ!$B$33:$B$776,M$11)+'СЕТ СН'!$F$11+СВЦЭМ!$D$10+'СЕТ СН'!$F$5-'СЕТ СН'!$F$21</f>
        <v>3170.4821381199999</v>
      </c>
      <c r="N39" s="36">
        <f>SUMIFS(СВЦЭМ!$D$33:$D$776,СВЦЭМ!$A$33:$A$776,$A39,СВЦЭМ!$B$33:$B$776,N$11)+'СЕТ СН'!$F$11+СВЦЭМ!$D$10+'СЕТ СН'!$F$5-'СЕТ СН'!$F$21</f>
        <v>3123.5641240300001</v>
      </c>
      <c r="O39" s="36">
        <f>SUMIFS(СВЦЭМ!$D$33:$D$776,СВЦЭМ!$A$33:$A$776,$A39,СВЦЭМ!$B$33:$B$776,O$11)+'СЕТ СН'!$F$11+СВЦЭМ!$D$10+'СЕТ СН'!$F$5-'СЕТ СН'!$F$21</f>
        <v>3107.87634252</v>
      </c>
      <c r="P39" s="36">
        <f>SUMIFS(СВЦЭМ!$D$33:$D$776,СВЦЭМ!$A$33:$A$776,$A39,СВЦЭМ!$B$33:$B$776,P$11)+'СЕТ СН'!$F$11+СВЦЭМ!$D$10+'СЕТ СН'!$F$5-'СЕТ СН'!$F$21</f>
        <v>3101.6224239500002</v>
      </c>
      <c r="Q39" s="36">
        <f>SUMIFS(СВЦЭМ!$D$33:$D$776,СВЦЭМ!$A$33:$A$776,$A39,СВЦЭМ!$B$33:$B$776,Q$11)+'СЕТ СН'!$F$11+СВЦЭМ!$D$10+'СЕТ СН'!$F$5-'СЕТ СН'!$F$21</f>
        <v>3101.5949914800003</v>
      </c>
      <c r="R39" s="36">
        <f>SUMIFS(СВЦЭМ!$D$33:$D$776,СВЦЭМ!$A$33:$A$776,$A39,СВЦЭМ!$B$33:$B$776,R$11)+'СЕТ СН'!$F$11+СВЦЭМ!$D$10+'СЕТ СН'!$F$5-'СЕТ СН'!$F$21</f>
        <v>3093.08128588</v>
      </c>
      <c r="S39" s="36">
        <f>SUMIFS(СВЦЭМ!$D$33:$D$776,СВЦЭМ!$A$33:$A$776,$A39,СВЦЭМ!$B$33:$B$776,S$11)+'СЕТ СН'!$F$11+СВЦЭМ!$D$10+'СЕТ СН'!$F$5-'СЕТ СН'!$F$21</f>
        <v>3111.1854210900001</v>
      </c>
      <c r="T39" s="36">
        <f>SUMIFS(СВЦЭМ!$D$33:$D$776,СВЦЭМ!$A$33:$A$776,$A39,СВЦЭМ!$B$33:$B$776,T$11)+'СЕТ СН'!$F$11+СВЦЭМ!$D$10+'СЕТ СН'!$F$5-'СЕТ СН'!$F$21</f>
        <v>3124.8661779700001</v>
      </c>
      <c r="U39" s="36">
        <f>SUMIFS(СВЦЭМ!$D$33:$D$776,СВЦЭМ!$A$33:$A$776,$A39,СВЦЭМ!$B$33:$B$776,U$11)+'СЕТ СН'!$F$11+СВЦЭМ!$D$10+'СЕТ СН'!$F$5-'СЕТ СН'!$F$21</f>
        <v>3151.3134663400001</v>
      </c>
      <c r="V39" s="36">
        <f>SUMIFS(СВЦЭМ!$D$33:$D$776,СВЦЭМ!$A$33:$A$776,$A39,СВЦЭМ!$B$33:$B$776,V$11)+'СЕТ СН'!$F$11+СВЦЭМ!$D$10+'СЕТ СН'!$F$5-'СЕТ СН'!$F$21</f>
        <v>3142.0275660000002</v>
      </c>
      <c r="W39" s="36">
        <f>SUMIFS(СВЦЭМ!$D$33:$D$776,СВЦЭМ!$A$33:$A$776,$A39,СВЦЭМ!$B$33:$B$776,W$11)+'СЕТ СН'!$F$11+СВЦЭМ!$D$10+'СЕТ СН'!$F$5-'СЕТ СН'!$F$21</f>
        <v>3124.5609319800001</v>
      </c>
      <c r="X39" s="36">
        <f>SUMIFS(СВЦЭМ!$D$33:$D$776,СВЦЭМ!$A$33:$A$776,$A39,СВЦЭМ!$B$33:$B$776,X$11)+'СЕТ СН'!$F$11+СВЦЭМ!$D$10+'СЕТ СН'!$F$5-'СЕТ СН'!$F$21</f>
        <v>3129.1736216700001</v>
      </c>
      <c r="Y39" s="36">
        <f>SUMIFS(СВЦЭМ!$D$33:$D$776,СВЦЭМ!$A$33:$A$776,$A39,СВЦЭМ!$B$33:$B$776,Y$11)+'СЕТ СН'!$F$11+СВЦЭМ!$D$10+'СЕТ СН'!$F$5-'СЕТ СН'!$F$21</f>
        <v>3207.7441012500003</v>
      </c>
    </row>
    <row r="40" spans="1:27" ht="15.75" x14ac:dyDescent="0.2">
      <c r="A40" s="35">
        <f t="shared" si="0"/>
        <v>44103</v>
      </c>
      <c r="B40" s="36">
        <f>SUMIFS(СВЦЭМ!$D$33:$D$776,СВЦЭМ!$A$33:$A$776,$A40,СВЦЭМ!$B$33:$B$776,B$11)+'СЕТ СН'!$F$11+СВЦЭМ!$D$10+'СЕТ СН'!$F$5-'СЕТ СН'!$F$21</f>
        <v>3264.6031738500001</v>
      </c>
      <c r="C40" s="36">
        <f>SUMIFS(СВЦЭМ!$D$33:$D$776,СВЦЭМ!$A$33:$A$776,$A40,СВЦЭМ!$B$33:$B$776,C$11)+'СЕТ СН'!$F$11+СВЦЭМ!$D$10+'СЕТ СН'!$F$5-'СЕТ СН'!$F$21</f>
        <v>3294.9307993900002</v>
      </c>
      <c r="D40" s="36">
        <f>SUMIFS(СВЦЭМ!$D$33:$D$776,СВЦЭМ!$A$33:$A$776,$A40,СВЦЭМ!$B$33:$B$776,D$11)+'СЕТ СН'!$F$11+СВЦЭМ!$D$10+'СЕТ СН'!$F$5-'СЕТ СН'!$F$21</f>
        <v>3310.5909924799998</v>
      </c>
      <c r="E40" s="36">
        <f>SUMIFS(СВЦЭМ!$D$33:$D$776,СВЦЭМ!$A$33:$A$776,$A40,СВЦЭМ!$B$33:$B$776,E$11)+'СЕТ СН'!$F$11+СВЦЭМ!$D$10+'СЕТ СН'!$F$5-'СЕТ СН'!$F$21</f>
        <v>3328.49157728</v>
      </c>
      <c r="F40" s="36">
        <f>SUMIFS(СВЦЭМ!$D$33:$D$776,СВЦЭМ!$A$33:$A$776,$A40,СВЦЭМ!$B$33:$B$776,F$11)+'СЕТ СН'!$F$11+СВЦЭМ!$D$10+'СЕТ СН'!$F$5-'СЕТ СН'!$F$21</f>
        <v>3329.7693651899999</v>
      </c>
      <c r="G40" s="36">
        <f>SUMIFS(СВЦЭМ!$D$33:$D$776,СВЦЭМ!$A$33:$A$776,$A40,СВЦЭМ!$B$33:$B$776,G$11)+'СЕТ СН'!$F$11+СВЦЭМ!$D$10+'СЕТ СН'!$F$5-'СЕТ СН'!$F$21</f>
        <v>3312.3363233999999</v>
      </c>
      <c r="H40" s="36">
        <f>SUMIFS(СВЦЭМ!$D$33:$D$776,СВЦЭМ!$A$33:$A$776,$A40,СВЦЭМ!$B$33:$B$776,H$11)+'СЕТ СН'!$F$11+СВЦЭМ!$D$10+'СЕТ СН'!$F$5-'СЕТ СН'!$F$21</f>
        <v>3269.7306748000001</v>
      </c>
      <c r="I40" s="36">
        <f>SUMIFS(СВЦЭМ!$D$33:$D$776,СВЦЭМ!$A$33:$A$776,$A40,СВЦЭМ!$B$33:$B$776,I$11)+'СЕТ СН'!$F$11+СВЦЭМ!$D$10+'СЕТ СН'!$F$5-'СЕТ СН'!$F$21</f>
        <v>3215.47830359</v>
      </c>
      <c r="J40" s="36">
        <f>SUMIFS(СВЦЭМ!$D$33:$D$776,СВЦЭМ!$A$33:$A$776,$A40,СВЦЭМ!$B$33:$B$776,J$11)+'СЕТ СН'!$F$11+СВЦЭМ!$D$10+'СЕТ СН'!$F$5-'СЕТ СН'!$F$21</f>
        <v>3186.7884562700001</v>
      </c>
      <c r="K40" s="36">
        <f>SUMIFS(СВЦЭМ!$D$33:$D$776,СВЦЭМ!$A$33:$A$776,$A40,СВЦЭМ!$B$33:$B$776,K$11)+'СЕТ СН'!$F$11+СВЦЭМ!$D$10+'СЕТ СН'!$F$5-'СЕТ СН'!$F$21</f>
        <v>3176.7822353900001</v>
      </c>
      <c r="L40" s="36">
        <f>SUMIFS(СВЦЭМ!$D$33:$D$776,СВЦЭМ!$A$33:$A$776,$A40,СВЦЭМ!$B$33:$B$776,L$11)+'СЕТ СН'!$F$11+СВЦЭМ!$D$10+'СЕТ СН'!$F$5-'СЕТ СН'!$F$21</f>
        <v>3213.86776452</v>
      </c>
      <c r="M40" s="36">
        <f>SUMIFS(СВЦЭМ!$D$33:$D$776,СВЦЭМ!$A$33:$A$776,$A40,СВЦЭМ!$B$33:$B$776,M$11)+'СЕТ СН'!$F$11+СВЦЭМ!$D$10+'СЕТ СН'!$F$5-'СЕТ СН'!$F$21</f>
        <v>3196.08818161</v>
      </c>
      <c r="N40" s="36">
        <f>SUMIFS(СВЦЭМ!$D$33:$D$776,СВЦЭМ!$A$33:$A$776,$A40,СВЦЭМ!$B$33:$B$776,N$11)+'СЕТ СН'!$F$11+СВЦЭМ!$D$10+'СЕТ СН'!$F$5-'СЕТ СН'!$F$21</f>
        <v>3169.6024075099999</v>
      </c>
      <c r="O40" s="36">
        <f>SUMIFS(СВЦЭМ!$D$33:$D$776,СВЦЭМ!$A$33:$A$776,$A40,СВЦЭМ!$B$33:$B$776,O$11)+'СЕТ СН'!$F$11+СВЦЭМ!$D$10+'СЕТ СН'!$F$5-'СЕТ СН'!$F$21</f>
        <v>3183.4699965899999</v>
      </c>
      <c r="P40" s="36">
        <f>SUMIFS(СВЦЭМ!$D$33:$D$776,СВЦЭМ!$A$33:$A$776,$A40,СВЦЭМ!$B$33:$B$776,P$11)+'СЕТ СН'!$F$11+СВЦЭМ!$D$10+'СЕТ СН'!$F$5-'СЕТ СН'!$F$21</f>
        <v>3168.80710533</v>
      </c>
      <c r="Q40" s="36">
        <f>SUMIFS(СВЦЭМ!$D$33:$D$776,СВЦЭМ!$A$33:$A$776,$A40,СВЦЭМ!$B$33:$B$776,Q$11)+'СЕТ СН'!$F$11+СВЦЭМ!$D$10+'СЕТ СН'!$F$5-'СЕТ СН'!$F$21</f>
        <v>3149.2015739600001</v>
      </c>
      <c r="R40" s="36">
        <f>SUMIFS(СВЦЭМ!$D$33:$D$776,СВЦЭМ!$A$33:$A$776,$A40,СВЦЭМ!$B$33:$B$776,R$11)+'СЕТ СН'!$F$11+СВЦЭМ!$D$10+'СЕТ СН'!$F$5-'СЕТ СН'!$F$21</f>
        <v>3250.8998865799999</v>
      </c>
      <c r="S40" s="36">
        <f>SUMIFS(СВЦЭМ!$D$33:$D$776,СВЦЭМ!$A$33:$A$776,$A40,СВЦЭМ!$B$33:$B$776,S$11)+'СЕТ СН'!$F$11+СВЦЭМ!$D$10+'СЕТ СН'!$F$5-'СЕТ СН'!$F$21</f>
        <v>3198.3129564000001</v>
      </c>
      <c r="T40" s="36">
        <f>SUMIFS(СВЦЭМ!$D$33:$D$776,СВЦЭМ!$A$33:$A$776,$A40,СВЦЭМ!$B$33:$B$776,T$11)+'СЕТ СН'!$F$11+СВЦЭМ!$D$10+'СЕТ СН'!$F$5-'СЕТ СН'!$F$21</f>
        <v>3155.65090504</v>
      </c>
      <c r="U40" s="36">
        <f>SUMIFS(СВЦЭМ!$D$33:$D$776,СВЦЭМ!$A$33:$A$776,$A40,СВЦЭМ!$B$33:$B$776,U$11)+'СЕТ СН'!$F$11+СВЦЭМ!$D$10+'СЕТ СН'!$F$5-'СЕТ СН'!$F$21</f>
        <v>3180.4881832700003</v>
      </c>
      <c r="V40" s="36">
        <f>SUMIFS(СВЦЭМ!$D$33:$D$776,СВЦЭМ!$A$33:$A$776,$A40,СВЦЭМ!$B$33:$B$776,V$11)+'СЕТ СН'!$F$11+СВЦЭМ!$D$10+'СЕТ СН'!$F$5-'СЕТ СН'!$F$21</f>
        <v>3171.6459790399999</v>
      </c>
      <c r="W40" s="36">
        <f>SUMIFS(СВЦЭМ!$D$33:$D$776,СВЦЭМ!$A$33:$A$776,$A40,СВЦЭМ!$B$33:$B$776,W$11)+'СЕТ СН'!$F$11+СВЦЭМ!$D$10+'СЕТ СН'!$F$5-'СЕТ СН'!$F$21</f>
        <v>3156.7717638399999</v>
      </c>
      <c r="X40" s="36">
        <f>SUMIFS(СВЦЭМ!$D$33:$D$776,СВЦЭМ!$A$33:$A$776,$A40,СВЦЭМ!$B$33:$B$776,X$11)+'СЕТ СН'!$F$11+СВЦЭМ!$D$10+'СЕТ СН'!$F$5-'СЕТ СН'!$F$21</f>
        <v>3129.37166325</v>
      </c>
      <c r="Y40" s="36">
        <f>SUMIFS(СВЦЭМ!$D$33:$D$776,СВЦЭМ!$A$33:$A$776,$A40,СВЦЭМ!$B$33:$B$776,Y$11)+'СЕТ СН'!$F$11+СВЦЭМ!$D$10+'СЕТ СН'!$F$5-'СЕТ СН'!$F$21</f>
        <v>3165.114435</v>
      </c>
    </row>
    <row r="41" spans="1:27" ht="15.75" x14ac:dyDescent="0.2">
      <c r="A41" s="35">
        <f t="shared" si="0"/>
        <v>44104</v>
      </c>
      <c r="B41" s="36">
        <f>SUMIFS(СВЦЭМ!$D$33:$D$776,СВЦЭМ!$A$33:$A$776,$A41,СВЦЭМ!$B$33:$B$776,B$11)+'СЕТ СН'!$F$11+СВЦЭМ!$D$10+'СЕТ СН'!$F$5-'СЕТ СН'!$F$21</f>
        <v>3238.7300774200003</v>
      </c>
      <c r="C41" s="36">
        <f>SUMIFS(СВЦЭМ!$D$33:$D$776,СВЦЭМ!$A$33:$A$776,$A41,СВЦЭМ!$B$33:$B$776,C$11)+'СЕТ СН'!$F$11+СВЦЭМ!$D$10+'СЕТ СН'!$F$5-'СЕТ СН'!$F$21</f>
        <v>3269.6680655800001</v>
      </c>
      <c r="D41" s="36">
        <f>SUMIFS(СВЦЭМ!$D$33:$D$776,СВЦЭМ!$A$33:$A$776,$A41,СВЦЭМ!$B$33:$B$776,D$11)+'СЕТ СН'!$F$11+СВЦЭМ!$D$10+'СЕТ СН'!$F$5-'СЕТ СН'!$F$21</f>
        <v>3289.4922329000001</v>
      </c>
      <c r="E41" s="36">
        <f>SUMIFS(СВЦЭМ!$D$33:$D$776,СВЦЭМ!$A$33:$A$776,$A41,СВЦЭМ!$B$33:$B$776,E$11)+'СЕТ СН'!$F$11+СВЦЭМ!$D$10+'СЕТ СН'!$F$5-'СЕТ СН'!$F$21</f>
        <v>3306.0181640000001</v>
      </c>
      <c r="F41" s="36">
        <f>SUMIFS(СВЦЭМ!$D$33:$D$776,СВЦЭМ!$A$33:$A$776,$A41,СВЦЭМ!$B$33:$B$776,F$11)+'СЕТ СН'!$F$11+СВЦЭМ!$D$10+'СЕТ СН'!$F$5-'СЕТ СН'!$F$21</f>
        <v>3301.5643495300001</v>
      </c>
      <c r="G41" s="36">
        <f>SUMIFS(СВЦЭМ!$D$33:$D$776,СВЦЭМ!$A$33:$A$776,$A41,СВЦЭМ!$B$33:$B$776,G$11)+'СЕТ СН'!$F$11+СВЦЭМ!$D$10+'СЕТ СН'!$F$5-'СЕТ СН'!$F$21</f>
        <v>3283.0592858499999</v>
      </c>
      <c r="H41" s="36">
        <f>SUMIFS(СВЦЭМ!$D$33:$D$776,СВЦЭМ!$A$33:$A$776,$A41,СВЦЭМ!$B$33:$B$776,H$11)+'СЕТ СН'!$F$11+СВЦЭМ!$D$10+'СЕТ СН'!$F$5-'СЕТ СН'!$F$21</f>
        <v>3239.0211309800002</v>
      </c>
      <c r="I41" s="36">
        <f>SUMIFS(СВЦЭМ!$D$33:$D$776,СВЦЭМ!$A$33:$A$776,$A41,СВЦЭМ!$B$33:$B$776,I$11)+'СЕТ СН'!$F$11+СВЦЭМ!$D$10+'СЕТ СН'!$F$5-'СЕТ СН'!$F$21</f>
        <v>3171.4809636199998</v>
      </c>
      <c r="J41" s="36">
        <f>SUMIFS(СВЦЭМ!$D$33:$D$776,СВЦЭМ!$A$33:$A$776,$A41,СВЦЭМ!$B$33:$B$776,J$11)+'СЕТ СН'!$F$11+СВЦЭМ!$D$10+'СЕТ СН'!$F$5-'СЕТ СН'!$F$21</f>
        <v>3142.7567385800003</v>
      </c>
      <c r="K41" s="36">
        <f>SUMIFS(СВЦЭМ!$D$33:$D$776,СВЦЭМ!$A$33:$A$776,$A41,СВЦЭМ!$B$33:$B$776,K$11)+'СЕТ СН'!$F$11+СВЦЭМ!$D$10+'СЕТ СН'!$F$5-'СЕТ СН'!$F$21</f>
        <v>3126.48572036</v>
      </c>
      <c r="L41" s="36">
        <f>SUMIFS(СВЦЭМ!$D$33:$D$776,СВЦЭМ!$A$33:$A$776,$A41,СВЦЭМ!$B$33:$B$776,L$11)+'СЕТ СН'!$F$11+СВЦЭМ!$D$10+'СЕТ СН'!$F$5-'СЕТ СН'!$F$21</f>
        <v>3139.7021103000002</v>
      </c>
      <c r="M41" s="36">
        <f>SUMIFS(СВЦЭМ!$D$33:$D$776,СВЦЭМ!$A$33:$A$776,$A41,СВЦЭМ!$B$33:$B$776,M$11)+'СЕТ СН'!$F$11+СВЦЭМ!$D$10+'СЕТ СН'!$F$5-'СЕТ СН'!$F$21</f>
        <v>3109.06694272</v>
      </c>
      <c r="N41" s="36">
        <f>SUMIFS(СВЦЭМ!$D$33:$D$776,СВЦЭМ!$A$33:$A$776,$A41,СВЦЭМ!$B$33:$B$776,N$11)+'СЕТ СН'!$F$11+СВЦЭМ!$D$10+'СЕТ СН'!$F$5-'СЕТ СН'!$F$21</f>
        <v>3066.9992479399998</v>
      </c>
      <c r="O41" s="36">
        <f>SUMIFS(СВЦЭМ!$D$33:$D$776,СВЦЭМ!$A$33:$A$776,$A41,СВЦЭМ!$B$33:$B$776,O$11)+'СЕТ СН'!$F$11+СВЦЭМ!$D$10+'СЕТ СН'!$F$5-'СЕТ СН'!$F$21</f>
        <v>3051.8961625299999</v>
      </c>
      <c r="P41" s="36">
        <f>SUMIFS(СВЦЭМ!$D$33:$D$776,СВЦЭМ!$A$33:$A$776,$A41,СВЦЭМ!$B$33:$B$776,P$11)+'СЕТ СН'!$F$11+СВЦЭМ!$D$10+'СЕТ СН'!$F$5-'СЕТ СН'!$F$21</f>
        <v>3050.00991729</v>
      </c>
      <c r="Q41" s="36">
        <f>SUMIFS(СВЦЭМ!$D$33:$D$776,СВЦЭМ!$A$33:$A$776,$A41,СВЦЭМ!$B$33:$B$776,Q$11)+'СЕТ СН'!$F$11+СВЦЭМ!$D$10+'СЕТ СН'!$F$5-'СЕТ СН'!$F$21</f>
        <v>3050.51277338</v>
      </c>
      <c r="R41" s="36">
        <f>SUMIFS(СВЦЭМ!$D$33:$D$776,СВЦЭМ!$A$33:$A$776,$A41,СВЦЭМ!$B$33:$B$776,R$11)+'СЕТ СН'!$F$11+СВЦЭМ!$D$10+'СЕТ СН'!$F$5-'СЕТ СН'!$F$21</f>
        <v>3050.29197432</v>
      </c>
      <c r="S41" s="36">
        <f>SUMIFS(СВЦЭМ!$D$33:$D$776,СВЦЭМ!$A$33:$A$776,$A41,СВЦЭМ!$B$33:$B$776,S$11)+'СЕТ СН'!$F$11+СВЦЭМ!$D$10+'СЕТ СН'!$F$5-'СЕТ СН'!$F$21</f>
        <v>3054.0622136900001</v>
      </c>
      <c r="T41" s="36">
        <f>SUMIFS(СВЦЭМ!$D$33:$D$776,СВЦЭМ!$A$33:$A$776,$A41,СВЦЭМ!$B$33:$B$776,T$11)+'СЕТ СН'!$F$11+СВЦЭМ!$D$10+'СЕТ СН'!$F$5-'СЕТ СН'!$F$21</f>
        <v>3046.0710371499999</v>
      </c>
      <c r="U41" s="36">
        <f>SUMIFS(СВЦЭМ!$D$33:$D$776,СВЦЭМ!$A$33:$A$776,$A41,СВЦЭМ!$B$33:$B$776,U$11)+'СЕТ СН'!$F$11+СВЦЭМ!$D$10+'СЕТ СН'!$F$5-'СЕТ СН'!$F$21</f>
        <v>3064.8196857299999</v>
      </c>
      <c r="V41" s="36">
        <f>SUMIFS(СВЦЭМ!$D$33:$D$776,СВЦЭМ!$A$33:$A$776,$A41,СВЦЭМ!$B$33:$B$776,V$11)+'СЕТ СН'!$F$11+СВЦЭМ!$D$10+'СЕТ СН'!$F$5-'СЕТ СН'!$F$21</f>
        <v>3049.44420012</v>
      </c>
      <c r="W41" s="36">
        <f>SUMIFS(СВЦЭМ!$D$33:$D$776,СВЦЭМ!$A$33:$A$776,$A41,СВЦЭМ!$B$33:$B$776,W$11)+'СЕТ СН'!$F$11+СВЦЭМ!$D$10+'СЕТ СН'!$F$5-'СЕТ СН'!$F$21</f>
        <v>3042.3058873099999</v>
      </c>
      <c r="X41" s="36">
        <f>SUMIFS(СВЦЭМ!$D$33:$D$776,СВЦЭМ!$A$33:$A$776,$A41,СВЦЭМ!$B$33:$B$776,X$11)+'СЕТ СН'!$F$11+СВЦЭМ!$D$10+'СЕТ СН'!$F$5-'СЕТ СН'!$F$21</f>
        <v>3080.2325555300004</v>
      </c>
      <c r="Y41" s="36">
        <f>SUMIFS(СВЦЭМ!$D$33:$D$776,СВЦЭМ!$A$33:$A$776,$A41,СВЦЭМ!$B$33:$B$776,Y$11)+'СЕТ СН'!$F$11+СВЦЭМ!$D$10+'СЕТ СН'!$F$5-'СЕТ СН'!$F$21</f>
        <v>3148.7501178000002</v>
      </c>
    </row>
    <row r="42" spans="1:27" ht="15.75" hidden="1" x14ac:dyDescent="0.2">
      <c r="A42" s="35">
        <f t="shared" si="0"/>
        <v>44105</v>
      </c>
      <c r="B42" s="36">
        <f>SUMIFS(СВЦЭМ!$D$33:$D$776,СВЦЭМ!$A$33:$A$776,$A42,СВЦЭМ!$B$33:$B$776,B$11)+'СЕТ СН'!$F$11+СВЦЭМ!$D$10+'СЕТ СН'!$F$5-'СЕТ СН'!$F$21</f>
        <v>2586.8786840399998</v>
      </c>
      <c r="C42" s="36">
        <f>SUMIFS(СВЦЭМ!$D$33:$D$776,СВЦЭМ!$A$33:$A$776,$A42,СВЦЭМ!$B$33:$B$776,C$11)+'СЕТ СН'!$F$11+СВЦЭМ!$D$10+'СЕТ СН'!$F$5-'СЕТ СН'!$F$21</f>
        <v>2586.8786840399998</v>
      </c>
      <c r="D42" s="36">
        <f>SUMIFS(СВЦЭМ!$D$33:$D$776,СВЦЭМ!$A$33:$A$776,$A42,СВЦЭМ!$B$33:$B$776,D$11)+'СЕТ СН'!$F$11+СВЦЭМ!$D$10+'СЕТ СН'!$F$5-'СЕТ СН'!$F$21</f>
        <v>2586.8786840399998</v>
      </c>
      <c r="E42" s="36">
        <f>SUMIFS(СВЦЭМ!$D$33:$D$776,СВЦЭМ!$A$33:$A$776,$A42,СВЦЭМ!$B$33:$B$776,E$11)+'СЕТ СН'!$F$11+СВЦЭМ!$D$10+'СЕТ СН'!$F$5-'СЕТ СН'!$F$21</f>
        <v>2586.8786840399998</v>
      </c>
      <c r="F42" s="36">
        <f>SUMIFS(СВЦЭМ!$D$33:$D$776,СВЦЭМ!$A$33:$A$776,$A42,СВЦЭМ!$B$33:$B$776,F$11)+'СЕТ СН'!$F$11+СВЦЭМ!$D$10+'СЕТ СН'!$F$5-'СЕТ СН'!$F$21</f>
        <v>2586.8786840399998</v>
      </c>
      <c r="G42" s="36">
        <f>SUMIFS(СВЦЭМ!$D$33:$D$776,СВЦЭМ!$A$33:$A$776,$A42,СВЦЭМ!$B$33:$B$776,G$11)+'СЕТ СН'!$F$11+СВЦЭМ!$D$10+'СЕТ СН'!$F$5-'СЕТ СН'!$F$21</f>
        <v>2586.8786840399998</v>
      </c>
      <c r="H42" s="36">
        <f>SUMIFS(СВЦЭМ!$D$33:$D$776,СВЦЭМ!$A$33:$A$776,$A42,СВЦЭМ!$B$33:$B$776,H$11)+'СЕТ СН'!$F$11+СВЦЭМ!$D$10+'СЕТ СН'!$F$5-'СЕТ СН'!$F$21</f>
        <v>2586.8786840399998</v>
      </c>
      <c r="I42" s="36">
        <f>SUMIFS(СВЦЭМ!$D$33:$D$776,СВЦЭМ!$A$33:$A$776,$A42,СВЦЭМ!$B$33:$B$776,I$11)+'СЕТ СН'!$F$11+СВЦЭМ!$D$10+'СЕТ СН'!$F$5-'СЕТ СН'!$F$21</f>
        <v>2586.8786840399998</v>
      </c>
      <c r="J42" s="36">
        <f>SUMIFS(СВЦЭМ!$D$33:$D$776,СВЦЭМ!$A$33:$A$776,$A42,СВЦЭМ!$B$33:$B$776,J$11)+'СЕТ СН'!$F$11+СВЦЭМ!$D$10+'СЕТ СН'!$F$5-'СЕТ СН'!$F$21</f>
        <v>2586.8786840399998</v>
      </c>
      <c r="K42" s="36">
        <f>SUMIFS(СВЦЭМ!$D$33:$D$776,СВЦЭМ!$A$33:$A$776,$A42,СВЦЭМ!$B$33:$B$776,K$11)+'СЕТ СН'!$F$11+СВЦЭМ!$D$10+'СЕТ СН'!$F$5-'СЕТ СН'!$F$21</f>
        <v>2586.8786840399998</v>
      </c>
      <c r="L42" s="36">
        <f>SUMIFS(СВЦЭМ!$D$33:$D$776,СВЦЭМ!$A$33:$A$776,$A42,СВЦЭМ!$B$33:$B$776,L$11)+'СЕТ СН'!$F$11+СВЦЭМ!$D$10+'СЕТ СН'!$F$5-'СЕТ СН'!$F$21</f>
        <v>2586.8786840399998</v>
      </c>
      <c r="M42" s="36">
        <f>SUMIFS(СВЦЭМ!$D$33:$D$776,СВЦЭМ!$A$33:$A$776,$A42,СВЦЭМ!$B$33:$B$776,M$11)+'СЕТ СН'!$F$11+СВЦЭМ!$D$10+'СЕТ СН'!$F$5-'СЕТ СН'!$F$21</f>
        <v>2586.8786840399998</v>
      </c>
      <c r="N42" s="36">
        <f>SUMIFS(СВЦЭМ!$D$33:$D$776,СВЦЭМ!$A$33:$A$776,$A42,СВЦЭМ!$B$33:$B$776,N$11)+'СЕТ СН'!$F$11+СВЦЭМ!$D$10+'СЕТ СН'!$F$5-'СЕТ СН'!$F$21</f>
        <v>2586.8786840399998</v>
      </c>
      <c r="O42" s="36">
        <f>SUMIFS(СВЦЭМ!$D$33:$D$776,СВЦЭМ!$A$33:$A$776,$A42,СВЦЭМ!$B$33:$B$776,O$11)+'СЕТ СН'!$F$11+СВЦЭМ!$D$10+'СЕТ СН'!$F$5-'СЕТ СН'!$F$21</f>
        <v>2586.8786840399998</v>
      </c>
      <c r="P42" s="36">
        <f>SUMIFS(СВЦЭМ!$D$33:$D$776,СВЦЭМ!$A$33:$A$776,$A42,СВЦЭМ!$B$33:$B$776,P$11)+'СЕТ СН'!$F$11+СВЦЭМ!$D$10+'СЕТ СН'!$F$5-'СЕТ СН'!$F$21</f>
        <v>2586.8786840399998</v>
      </c>
      <c r="Q42" s="36">
        <f>SUMIFS(СВЦЭМ!$D$33:$D$776,СВЦЭМ!$A$33:$A$776,$A42,СВЦЭМ!$B$33:$B$776,Q$11)+'СЕТ СН'!$F$11+СВЦЭМ!$D$10+'СЕТ СН'!$F$5-'СЕТ СН'!$F$21</f>
        <v>2586.8786840399998</v>
      </c>
      <c r="R42" s="36">
        <f>SUMIFS(СВЦЭМ!$D$33:$D$776,СВЦЭМ!$A$33:$A$776,$A42,СВЦЭМ!$B$33:$B$776,R$11)+'СЕТ СН'!$F$11+СВЦЭМ!$D$10+'СЕТ СН'!$F$5-'СЕТ СН'!$F$21</f>
        <v>2586.8786840399998</v>
      </c>
      <c r="S42" s="36">
        <f>SUMIFS(СВЦЭМ!$D$33:$D$776,СВЦЭМ!$A$33:$A$776,$A42,СВЦЭМ!$B$33:$B$776,S$11)+'СЕТ СН'!$F$11+СВЦЭМ!$D$10+'СЕТ СН'!$F$5-'СЕТ СН'!$F$21</f>
        <v>2586.8786840399998</v>
      </c>
      <c r="T42" s="36">
        <f>SUMIFS(СВЦЭМ!$D$33:$D$776,СВЦЭМ!$A$33:$A$776,$A42,СВЦЭМ!$B$33:$B$776,T$11)+'СЕТ СН'!$F$11+СВЦЭМ!$D$10+'СЕТ СН'!$F$5-'СЕТ СН'!$F$21</f>
        <v>2586.8786840399998</v>
      </c>
      <c r="U42" s="36">
        <f>SUMIFS(СВЦЭМ!$D$33:$D$776,СВЦЭМ!$A$33:$A$776,$A42,СВЦЭМ!$B$33:$B$776,U$11)+'СЕТ СН'!$F$11+СВЦЭМ!$D$10+'СЕТ СН'!$F$5-'СЕТ СН'!$F$21</f>
        <v>2586.8786840399998</v>
      </c>
      <c r="V42" s="36">
        <f>SUMIFS(СВЦЭМ!$D$33:$D$776,СВЦЭМ!$A$33:$A$776,$A42,СВЦЭМ!$B$33:$B$776,V$11)+'СЕТ СН'!$F$11+СВЦЭМ!$D$10+'СЕТ СН'!$F$5-'СЕТ СН'!$F$21</f>
        <v>2586.8786840399998</v>
      </c>
      <c r="W42" s="36">
        <f>SUMIFS(СВЦЭМ!$D$33:$D$776,СВЦЭМ!$A$33:$A$776,$A42,СВЦЭМ!$B$33:$B$776,W$11)+'СЕТ СН'!$F$11+СВЦЭМ!$D$10+'СЕТ СН'!$F$5-'СЕТ СН'!$F$21</f>
        <v>2586.8786840399998</v>
      </c>
      <c r="X42" s="36">
        <f>SUMIFS(СВЦЭМ!$D$33:$D$776,СВЦЭМ!$A$33:$A$776,$A42,СВЦЭМ!$B$33:$B$776,X$11)+'СЕТ СН'!$F$11+СВЦЭМ!$D$10+'СЕТ СН'!$F$5-'СЕТ СН'!$F$21</f>
        <v>2586.8786840399998</v>
      </c>
      <c r="Y42" s="36">
        <f>SUMIFS(СВЦЭМ!$D$33:$D$776,СВЦЭМ!$A$33:$A$776,$A42,СВЦЭМ!$B$33:$B$776,Y$11)+'СЕТ СН'!$F$11+СВЦЭМ!$D$10+'СЕТ СН'!$F$5-'СЕТ СН'!$F$21</f>
        <v>2586.8786840399998</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2"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01.09.2020</v>
      </c>
      <c r="B48" s="36">
        <f>SUMIFS(СВЦЭМ!$D$33:$D$776,СВЦЭМ!$A$33:$A$776,$A48,СВЦЭМ!$B$33:$B$776,B$47)+'СЕТ СН'!$G$11+СВЦЭМ!$D$10+'СЕТ СН'!$G$5-'СЕТ СН'!$G$21</f>
        <v>3519.53261251</v>
      </c>
      <c r="C48" s="36">
        <f>SUMIFS(СВЦЭМ!$D$33:$D$776,СВЦЭМ!$A$33:$A$776,$A48,СВЦЭМ!$B$33:$B$776,C$47)+'СЕТ СН'!$G$11+СВЦЭМ!$D$10+'СЕТ СН'!$G$5-'СЕТ СН'!$G$21</f>
        <v>3570.6864431399999</v>
      </c>
      <c r="D48" s="36">
        <f>SUMIFS(СВЦЭМ!$D$33:$D$776,СВЦЭМ!$A$33:$A$776,$A48,СВЦЭМ!$B$33:$B$776,D$47)+'СЕТ СН'!$G$11+СВЦЭМ!$D$10+'СЕТ СН'!$G$5-'СЕТ СН'!$G$21</f>
        <v>3589.9972270400003</v>
      </c>
      <c r="E48" s="36">
        <f>SUMIFS(СВЦЭМ!$D$33:$D$776,СВЦЭМ!$A$33:$A$776,$A48,СВЦЭМ!$B$33:$B$776,E$47)+'СЕТ СН'!$G$11+СВЦЭМ!$D$10+'СЕТ СН'!$G$5-'СЕТ СН'!$G$21</f>
        <v>3605.4326298300002</v>
      </c>
      <c r="F48" s="36">
        <f>SUMIFS(СВЦЭМ!$D$33:$D$776,СВЦЭМ!$A$33:$A$776,$A48,СВЦЭМ!$B$33:$B$776,F$47)+'СЕТ СН'!$G$11+СВЦЭМ!$D$10+'СЕТ СН'!$G$5-'СЕТ СН'!$G$21</f>
        <v>3615.9756680099999</v>
      </c>
      <c r="G48" s="36">
        <f>SUMIFS(СВЦЭМ!$D$33:$D$776,СВЦЭМ!$A$33:$A$776,$A48,СВЦЭМ!$B$33:$B$776,G$47)+'СЕТ СН'!$G$11+СВЦЭМ!$D$10+'СЕТ СН'!$G$5-'СЕТ СН'!$G$21</f>
        <v>3616.7980451900003</v>
      </c>
      <c r="H48" s="36">
        <f>SUMIFS(СВЦЭМ!$D$33:$D$776,СВЦЭМ!$A$33:$A$776,$A48,СВЦЭМ!$B$33:$B$776,H$47)+'СЕТ СН'!$G$11+СВЦЭМ!$D$10+'СЕТ СН'!$G$5-'СЕТ СН'!$G$21</f>
        <v>3599.0124691000001</v>
      </c>
      <c r="I48" s="36">
        <f>SUMIFS(СВЦЭМ!$D$33:$D$776,СВЦЭМ!$A$33:$A$776,$A48,СВЦЭМ!$B$33:$B$776,I$47)+'СЕТ СН'!$G$11+СВЦЭМ!$D$10+'СЕТ СН'!$G$5-'СЕТ СН'!$G$21</f>
        <v>3560.1265411300001</v>
      </c>
      <c r="J48" s="36">
        <f>SUMIFS(СВЦЭМ!$D$33:$D$776,СВЦЭМ!$A$33:$A$776,$A48,СВЦЭМ!$B$33:$B$776,J$47)+'СЕТ СН'!$G$11+СВЦЭМ!$D$10+'СЕТ СН'!$G$5-'СЕТ СН'!$G$21</f>
        <v>3507.75122362</v>
      </c>
      <c r="K48" s="36">
        <f>SUMIFS(СВЦЭМ!$D$33:$D$776,СВЦЭМ!$A$33:$A$776,$A48,СВЦЭМ!$B$33:$B$776,K$47)+'СЕТ СН'!$G$11+СВЦЭМ!$D$10+'СЕТ СН'!$G$5-'СЕТ СН'!$G$21</f>
        <v>3489.1946579</v>
      </c>
      <c r="L48" s="36">
        <f>SUMIFS(СВЦЭМ!$D$33:$D$776,СВЦЭМ!$A$33:$A$776,$A48,СВЦЭМ!$B$33:$B$776,L$47)+'СЕТ СН'!$G$11+СВЦЭМ!$D$10+'СЕТ СН'!$G$5-'СЕТ СН'!$G$21</f>
        <v>3481.67015274</v>
      </c>
      <c r="M48" s="36">
        <f>SUMIFS(СВЦЭМ!$D$33:$D$776,СВЦЭМ!$A$33:$A$776,$A48,СВЦЭМ!$B$33:$B$776,M$47)+'СЕТ СН'!$G$11+СВЦЭМ!$D$10+'СЕТ СН'!$G$5-'СЕТ СН'!$G$21</f>
        <v>3484.67799221</v>
      </c>
      <c r="N48" s="36">
        <f>SUMIFS(СВЦЭМ!$D$33:$D$776,СВЦЭМ!$A$33:$A$776,$A48,СВЦЭМ!$B$33:$B$776,N$47)+'СЕТ СН'!$G$11+СВЦЭМ!$D$10+'СЕТ СН'!$G$5-'СЕТ СН'!$G$21</f>
        <v>3509.6797537699999</v>
      </c>
      <c r="O48" s="36">
        <f>SUMIFS(СВЦЭМ!$D$33:$D$776,СВЦЭМ!$A$33:$A$776,$A48,СВЦЭМ!$B$33:$B$776,O$47)+'СЕТ СН'!$G$11+СВЦЭМ!$D$10+'СЕТ СН'!$G$5-'СЕТ СН'!$G$21</f>
        <v>3506.26186714</v>
      </c>
      <c r="P48" s="36">
        <f>SUMIFS(СВЦЭМ!$D$33:$D$776,СВЦЭМ!$A$33:$A$776,$A48,СВЦЭМ!$B$33:$B$776,P$47)+'СЕТ СН'!$G$11+СВЦЭМ!$D$10+'СЕТ СН'!$G$5-'СЕТ СН'!$G$21</f>
        <v>3505.2954100400002</v>
      </c>
      <c r="Q48" s="36">
        <f>SUMIFS(СВЦЭМ!$D$33:$D$776,СВЦЭМ!$A$33:$A$776,$A48,СВЦЭМ!$B$33:$B$776,Q$47)+'СЕТ СН'!$G$11+СВЦЭМ!$D$10+'СЕТ СН'!$G$5-'СЕТ СН'!$G$21</f>
        <v>3511.1585773300003</v>
      </c>
      <c r="R48" s="36">
        <f>SUMIFS(СВЦЭМ!$D$33:$D$776,СВЦЭМ!$A$33:$A$776,$A48,СВЦЭМ!$B$33:$B$776,R$47)+'СЕТ СН'!$G$11+СВЦЭМ!$D$10+'СЕТ СН'!$G$5-'СЕТ СН'!$G$21</f>
        <v>3500.3486513500002</v>
      </c>
      <c r="S48" s="36">
        <f>SUMIFS(СВЦЭМ!$D$33:$D$776,СВЦЭМ!$A$33:$A$776,$A48,СВЦЭМ!$B$33:$B$776,S$47)+'СЕТ СН'!$G$11+СВЦЭМ!$D$10+'СЕТ СН'!$G$5-'СЕТ СН'!$G$21</f>
        <v>3505.5824007900001</v>
      </c>
      <c r="T48" s="36">
        <f>SUMIFS(СВЦЭМ!$D$33:$D$776,СВЦЭМ!$A$33:$A$776,$A48,СВЦЭМ!$B$33:$B$776,T$47)+'СЕТ СН'!$G$11+СВЦЭМ!$D$10+'СЕТ СН'!$G$5-'СЕТ СН'!$G$21</f>
        <v>3499.6889985799999</v>
      </c>
      <c r="U48" s="36">
        <f>SUMIFS(СВЦЭМ!$D$33:$D$776,СВЦЭМ!$A$33:$A$776,$A48,СВЦЭМ!$B$33:$B$776,U$47)+'СЕТ СН'!$G$11+СВЦЭМ!$D$10+'СЕТ СН'!$G$5-'СЕТ СН'!$G$21</f>
        <v>3495.9512605300001</v>
      </c>
      <c r="V48" s="36">
        <f>SUMIFS(СВЦЭМ!$D$33:$D$776,СВЦЭМ!$A$33:$A$776,$A48,СВЦЭМ!$B$33:$B$776,V$47)+'СЕТ СН'!$G$11+СВЦЭМ!$D$10+'СЕТ СН'!$G$5-'СЕТ СН'!$G$21</f>
        <v>3486.82069284</v>
      </c>
      <c r="W48" s="36">
        <f>SUMIFS(СВЦЭМ!$D$33:$D$776,СВЦЭМ!$A$33:$A$776,$A48,СВЦЭМ!$B$33:$B$776,W$47)+'СЕТ СН'!$G$11+СВЦЭМ!$D$10+'СЕТ СН'!$G$5-'СЕТ СН'!$G$21</f>
        <v>3475.6396781100002</v>
      </c>
      <c r="X48" s="36">
        <f>SUMIFS(СВЦЭМ!$D$33:$D$776,СВЦЭМ!$A$33:$A$776,$A48,СВЦЭМ!$B$33:$B$776,X$47)+'СЕТ СН'!$G$11+СВЦЭМ!$D$10+'СЕТ СН'!$G$5-'СЕТ СН'!$G$21</f>
        <v>3503.3177590400001</v>
      </c>
      <c r="Y48" s="36">
        <f>SUMIFS(СВЦЭМ!$D$33:$D$776,СВЦЭМ!$A$33:$A$776,$A48,СВЦЭМ!$B$33:$B$776,Y$47)+'СЕТ СН'!$G$11+СВЦЭМ!$D$10+'СЕТ СН'!$G$5-'СЕТ СН'!$G$21</f>
        <v>3563.6409367199999</v>
      </c>
      <c r="AA48" s="45"/>
    </row>
    <row r="49" spans="1:25" ht="15.75" x14ac:dyDescent="0.2">
      <c r="A49" s="35">
        <f>A48+1</f>
        <v>44076</v>
      </c>
      <c r="B49" s="36">
        <f>SUMIFS(СВЦЭМ!$D$33:$D$776,СВЦЭМ!$A$33:$A$776,$A49,СВЦЭМ!$B$33:$B$776,B$47)+'СЕТ СН'!$G$11+СВЦЭМ!$D$10+'СЕТ СН'!$G$5-'СЕТ СН'!$G$21</f>
        <v>3588.93623875</v>
      </c>
      <c r="C49" s="36">
        <f>SUMIFS(СВЦЭМ!$D$33:$D$776,СВЦЭМ!$A$33:$A$776,$A49,СВЦЭМ!$B$33:$B$776,C$47)+'СЕТ СН'!$G$11+СВЦЭМ!$D$10+'СЕТ СН'!$G$5-'СЕТ СН'!$G$21</f>
        <v>3648.4466204800001</v>
      </c>
      <c r="D49" s="36">
        <f>SUMIFS(СВЦЭМ!$D$33:$D$776,СВЦЭМ!$A$33:$A$776,$A49,СВЦЭМ!$B$33:$B$776,D$47)+'СЕТ СН'!$G$11+СВЦЭМ!$D$10+'СЕТ СН'!$G$5-'СЕТ СН'!$G$21</f>
        <v>3688.8208595599999</v>
      </c>
      <c r="E49" s="36">
        <f>SUMIFS(СВЦЭМ!$D$33:$D$776,СВЦЭМ!$A$33:$A$776,$A49,СВЦЭМ!$B$33:$B$776,E$47)+'СЕТ СН'!$G$11+СВЦЭМ!$D$10+'СЕТ СН'!$G$5-'СЕТ СН'!$G$21</f>
        <v>3705.7519247999999</v>
      </c>
      <c r="F49" s="36">
        <f>SUMIFS(СВЦЭМ!$D$33:$D$776,СВЦЭМ!$A$33:$A$776,$A49,СВЦЭМ!$B$33:$B$776,F$47)+'СЕТ СН'!$G$11+СВЦЭМ!$D$10+'СЕТ СН'!$G$5-'СЕТ СН'!$G$21</f>
        <v>3705.7803378600001</v>
      </c>
      <c r="G49" s="36">
        <f>SUMIFS(СВЦЭМ!$D$33:$D$776,СВЦЭМ!$A$33:$A$776,$A49,СВЦЭМ!$B$33:$B$776,G$47)+'СЕТ СН'!$G$11+СВЦЭМ!$D$10+'СЕТ СН'!$G$5-'СЕТ СН'!$G$21</f>
        <v>3682.9026586800001</v>
      </c>
      <c r="H49" s="36">
        <f>SUMIFS(СВЦЭМ!$D$33:$D$776,СВЦЭМ!$A$33:$A$776,$A49,СВЦЭМ!$B$33:$B$776,H$47)+'СЕТ СН'!$G$11+СВЦЭМ!$D$10+'СЕТ СН'!$G$5-'СЕТ СН'!$G$21</f>
        <v>3628.0185787600003</v>
      </c>
      <c r="I49" s="36">
        <f>SUMIFS(СВЦЭМ!$D$33:$D$776,СВЦЭМ!$A$33:$A$776,$A49,СВЦЭМ!$B$33:$B$776,I$47)+'СЕТ СН'!$G$11+СВЦЭМ!$D$10+'СЕТ СН'!$G$5-'СЕТ СН'!$G$21</f>
        <v>3557.0933982800002</v>
      </c>
      <c r="J49" s="36">
        <f>SUMIFS(СВЦЭМ!$D$33:$D$776,СВЦЭМ!$A$33:$A$776,$A49,СВЦЭМ!$B$33:$B$776,J$47)+'СЕТ СН'!$G$11+СВЦЭМ!$D$10+'СЕТ СН'!$G$5-'СЕТ СН'!$G$21</f>
        <v>3494.8489995</v>
      </c>
      <c r="K49" s="36">
        <f>SUMIFS(СВЦЭМ!$D$33:$D$776,СВЦЭМ!$A$33:$A$776,$A49,СВЦЭМ!$B$33:$B$776,K$47)+'СЕТ СН'!$G$11+СВЦЭМ!$D$10+'СЕТ СН'!$G$5-'СЕТ СН'!$G$21</f>
        <v>3493.4650235099998</v>
      </c>
      <c r="L49" s="36">
        <f>SUMIFS(СВЦЭМ!$D$33:$D$776,СВЦЭМ!$A$33:$A$776,$A49,СВЦЭМ!$B$33:$B$776,L$47)+'СЕТ СН'!$G$11+СВЦЭМ!$D$10+'СЕТ СН'!$G$5-'СЕТ СН'!$G$21</f>
        <v>3499.0991171300002</v>
      </c>
      <c r="M49" s="36">
        <f>SUMIFS(СВЦЭМ!$D$33:$D$776,СВЦЭМ!$A$33:$A$776,$A49,СВЦЭМ!$B$33:$B$776,M$47)+'СЕТ СН'!$G$11+СВЦЭМ!$D$10+'СЕТ СН'!$G$5-'СЕТ СН'!$G$21</f>
        <v>3498.4691593799998</v>
      </c>
      <c r="N49" s="36">
        <f>SUMIFS(СВЦЭМ!$D$33:$D$776,СВЦЭМ!$A$33:$A$776,$A49,СВЦЭМ!$B$33:$B$776,N$47)+'СЕТ СН'!$G$11+СВЦЭМ!$D$10+'СЕТ СН'!$G$5-'СЕТ СН'!$G$21</f>
        <v>3509.7684652600001</v>
      </c>
      <c r="O49" s="36">
        <f>SUMIFS(СВЦЭМ!$D$33:$D$776,СВЦЭМ!$A$33:$A$776,$A49,СВЦЭМ!$B$33:$B$776,O$47)+'СЕТ СН'!$G$11+СВЦЭМ!$D$10+'СЕТ СН'!$G$5-'СЕТ СН'!$G$21</f>
        <v>3516.15361235</v>
      </c>
      <c r="P49" s="36">
        <f>SUMIFS(СВЦЭМ!$D$33:$D$776,СВЦЭМ!$A$33:$A$776,$A49,СВЦЭМ!$B$33:$B$776,P$47)+'СЕТ СН'!$G$11+СВЦЭМ!$D$10+'СЕТ СН'!$G$5-'СЕТ СН'!$G$21</f>
        <v>3519.99111619</v>
      </c>
      <c r="Q49" s="36">
        <f>SUMIFS(СВЦЭМ!$D$33:$D$776,СВЦЭМ!$A$33:$A$776,$A49,СВЦЭМ!$B$33:$B$776,Q$47)+'СЕТ СН'!$G$11+СВЦЭМ!$D$10+'СЕТ СН'!$G$5-'СЕТ СН'!$G$21</f>
        <v>3518.6400112599999</v>
      </c>
      <c r="R49" s="36">
        <f>SUMIFS(СВЦЭМ!$D$33:$D$776,СВЦЭМ!$A$33:$A$776,$A49,СВЦЭМ!$B$33:$B$776,R$47)+'СЕТ СН'!$G$11+СВЦЭМ!$D$10+'СЕТ СН'!$G$5-'СЕТ СН'!$G$21</f>
        <v>3509.12880154</v>
      </c>
      <c r="S49" s="36">
        <f>SUMIFS(СВЦЭМ!$D$33:$D$776,СВЦЭМ!$A$33:$A$776,$A49,СВЦЭМ!$B$33:$B$776,S$47)+'СЕТ СН'!$G$11+СВЦЭМ!$D$10+'СЕТ СН'!$G$5-'СЕТ СН'!$G$21</f>
        <v>3514.1869140200001</v>
      </c>
      <c r="T49" s="36">
        <f>SUMIFS(СВЦЭМ!$D$33:$D$776,СВЦЭМ!$A$33:$A$776,$A49,СВЦЭМ!$B$33:$B$776,T$47)+'СЕТ СН'!$G$11+СВЦЭМ!$D$10+'СЕТ СН'!$G$5-'СЕТ СН'!$G$21</f>
        <v>3465.31173713</v>
      </c>
      <c r="U49" s="36">
        <f>SUMIFS(СВЦЭМ!$D$33:$D$776,СВЦЭМ!$A$33:$A$776,$A49,СВЦЭМ!$B$33:$B$776,U$47)+'СЕТ СН'!$G$11+СВЦЭМ!$D$10+'СЕТ СН'!$G$5-'СЕТ СН'!$G$21</f>
        <v>3445.32523477</v>
      </c>
      <c r="V49" s="36">
        <f>SUMIFS(СВЦЭМ!$D$33:$D$776,СВЦЭМ!$A$33:$A$776,$A49,СВЦЭМ!$B$33:$B$776,V$47)+'СЕТ СН'!$G$11+СВЦЭМ!$D$10+'СЕТ СН'!$G$5-'СЕТ СН'!$G$21</f>
        <v>3427.9627529600002</v>
      </c>
      <c r="W49" s="36">
        <f>SUMIFS(СВЦЭМ!$D$33:$D$776,СВЦЭМ!$A$33:$A$776,$A49,СВЦЭМ!$B$33:$B$776,W$47)+'СЕТ СН'!$G$11+СВЦЭМ!$D$10+'СЕТ СН'!$G$5-'СЕТ СН'!$G$21</f>
        <v>3434.87485259</v>
      </c>
      <c r="X49" s="36">
        <f>SUMIFS(СВЦЭМ!$D$33:$D$776,СВЦЭМ!$A$33:$A$776,$A49,СВЦЭМ!$B$33:$B$776,X$47)+'СЕТ СН'!$G$11+СВЦЭМ!$D$10+'СЕТ СН'!$G$5-'СЕТ СН'!$G$21</f>
        <v>3485.31433935</v>
      </c>
      <c r="Y49" s="36">
        <f>SUMIFS(СВЦЭМ!$D$33:$D$776,СВЦЭМ!$A$33:$A$776,$A49,СВЦЭМ!$B$33:$B$776,Y$47)+'СЕТ СН'!$G$11+СВЦЭМ!$D$10+'СЕТ СН'!$G$5-'СЕТ СН'!$G$21</f>
        <v>3522.5303343300002</v>
      </c>
    </row>
    <row r="50" spans="1:25" ht="15.75" x14ac:dyDescent="0.2">
      <c r="A50" s="35">
        <f t="shared" ref="A50:A78" si="1">A49+1</f>
        <v>44077</v>
      </c>
      <c r="B50" s="36">
        <f>SUMIFS(СВЦЭМ!$D$33:$D$776,СВЦЭМ!$A$33:$A$776,$A50,СВЦЭМ!$B$33:$B$776,B$47)+'СЕТ СН'!$G$11+СВЦЭМ!$D$10+'СЕТ СН'!$G$5-'СЕТ СН'!$G$21</f>
        <v>3618.3376768200001</v>
      </c>
      <c r="C50" s="36">
        <f>SUMIFS(СВЦЭМ!$D$33:$D$776,СВЦЭМ!$A$33:$A$776,$A50,СВЦЭМ!$B$33:$B$776,C$47)+'СЕТ СН'!$G$11+СВЦЭМ!$D$10+'СЕТ СН'!$G$5-'СЕТ СН'!$G$21</f>
        <v>3644.12427708</v>
      </c>
      <c r="D50" s="36">
        <f>SUMIFS(СВЦЭМ!$D$33:$D$776,СВЦЭМ!$A$33:$A$776,$A50,СВЦЭМ!$B$33:$B$776,D$47)+'СЕТ СН'!$G$11+СВЦЭМ!$D$10+'СЕТ СН'!$G$5-'СЕТ СН'!$G$21</f>
        <v>3628.2698603600002</v>
      </c>
      <c r="E50" s="36">
        <f>SUMIFS(СВЦЭМ!$D$33:$D$776,СВЦЭМ!$A$33:$A$776,$A50,СВЦЭМ!$B$33:$B$776,E$47)+'СЕТ СН'!$G$11+СВЦЭМ!$D$10+'СЕТ СН'!$G$5-'СЕТ СН'!$G$21</f>
        <v>3625.3993359699998</v>
      </c>
      <c r="F50" s="36">
        <f>SUMIFS(СВЦЭМ!$D$33:$D$776,СВЦЭМ!$A$33:$A$776,$A50,СВЦЭМ!$B$33:$B$776,F$47)+'СЕТ СН'!$G$11+СВЦЭМ!$D$10+'СЕТ СН'!$G$5-'СЕТ СН'!$G$21</f>
        <v>3625.38839138</v>
      </c>
      <c r="G50" s="36">
        <f>SUMIFS(СВЦЭМ!$D$33:$D$776,СВЦЭМ!$A$33:$A$776,$A50,СВЦЭМ!$B$33:$B$776,G$47)+'СЕТ СН'!$G$11+СВЦЭМ!$D$10+'СЕТ СН'!$G$5-'СЕТ СН'!$G$21</f>
        <v>3629.6050785699999</v>
      </c>
      <c r="H50" s="36">
        <f>SUMIFS(СВЦЭМ!$D$33:$D$776,СВЦЭМ!$A$33:$A$776,$A50,СВЦЭМ!$B$33:$B$776,H$47)+'СЕТ СН'!$G$11+СВЦЭМ!$D$10+'СЕТ СН'!$G$5-'СЕТ СН'!$G$21</f>
        <v>3613.1565485700003</v>
      </c>
      <c r="I50" s="36">
        <f>SUMIFS(СВЦЭМ!$D$33:$D$776,СВЦЭМ!$A$33:$A$776,$A50,СВЦЭМ!$B$33:$B$776,I$47)+'СЕТ СН'!$G$11+СВЦЭМ!$D$10+'СЕТ СН'!$G$5-'СЕТ СН'!$G$21</f>
        <v>3543.45021382</v>
      </c>
      <c r="J50" s="36">
        <f>SUMIFS(СВЦЭМ!$D$33:$D$776,СВЦЭМ!$A$33:$A$776,$A50,СВЦЭМ!$B$33:$B$776,J$47)+'СЕТ СН'!$G$11+СВЦЭМ!$D$10+'СЕТ СН'!$G$5-'СЕТ СН'!$G$21</f>
        <v>3527.6457268300001</v>
      </c>
      <c r="K50" s="36">
        <f>SUMIFS(СВЦЭМ!$D$33:$D$776,СВЦЭМ!$A$33:$A$776,$A50,СВЦЭМ!$B$33:$B$776,K$47)+'СЕТ СН'!$G$11+СВЦЭМ!$D$10+'СЕТ СН'!$G$5-'СЕТ СН'!$G$21</f>
        <v>3562.3471265799999</v>
      </c>
      <c r="L50" s="36">
        <f>SUMIFS(СВЦЭМ!$D$33:$D$776,СВЦЭМ!$A$33:$A$776,$A50,СВЦЭМ!$B$33:$B$776,L$47)+'СЕТ СН'!$G$11+СВЦЭМ!$D$10+'СЕТ СН'!$G$5-'СЕТ СН'!$G$21</f>
        <v>3552.62373441</v>
      </c>
      <c r="M50" s="36">
        <f>SUMIFS(СВЦЭМ!$D$33:$D$776,СВЦЭМ!$A$33:$A$776,$A50,СВЦЭМ!$B$33:$B$776,M$47)+'СЕТ СН'!$G$11+СВЦЭМ!$D$10+'СЕТ СН'!$G$5-'СЕТ СН'!$G$21</f>
        <v>3559.9717743400001</v>
      </c>
      <c r="N50" s="36">
        <f>SUMIFS(СВЦЭМ!$D$33:$D$776,СВЦЭМ!$A$33:$A$776,$A50,СВЦЭМ!$B$33:$B$776,N$47)+'СЕТ СН'!$G$11+СВЦЭМ!$D$10+'СЕТ СН'!$G$5-'СЕТ СН'!$G$21</f>
        <v>3567.7446513200002</v>
      </c>
      <c r="O50" s="36">
        <f>SUMIFS(СВЦЭМ!$D$33:$D$776,СВЦЭМ!$A$33:$A$776,$A50,СВЦЭМ!$B$33:$B$776,O$47)+'СЕТ СН'!$G$11+СВЦЭМ!$D$10+'СЕТ СН'!$G$5-'СЕТ СН'!$G$21</f>
        <v>3569.6127703900002</v>
      </c>
      <c r="P50" s="36">
        <f>SUMIFS(СВЦЭМ!$D$33:$D$776,СВЦЭМ!$A$33:$A$776,$A50,СВЦЭМ!$B$33:$B$776,P$47)+'СЕТ СН'!$G$11+СВЦЭМ!$D$10+'СЕТ СН'!$G$5-'СЕТ СН'!$G$21</f>
        <v>3573.4424048800001</v>
      </c>
      <c r="Q50" s="36">
        <f>SUMIFS(СВЦЭМ!$D$33:$D$776,СВЦЭМ!$A$33:$A$776,$A50,СВЦЭМ!$B$33:$B$776,Q$47)+'СЕТ СН'!$G$11+СВЦЭМ!$D$10+'СЕТ СН'!$G$5-'СЕТ СН'!$G$21</f>
        <v>3568.9599769699998</v>
      </c>
      <c r="R50" s="36">
        <f>SUMIFS(СВЦЭМ!$D$33:$D$776,СВЦЭМ!$A$33:$A$776,$A50,СВЦЭМ!$B$33:$B$776,R$47)+'СЕТ СН'!$G$11+СВЦЭМ!$D$10+'СЕТ СН'!$G$5-'СЕТ СН'!$G$21</f>
        <v>3563.0582484000001</v>
      </c>
      <c r="S50" s="36">
        <f>SUMIFS(СВЦЭМ!$D$33:$D$776,СВЦЭМ!$A$33:$A$776,$A50,СВЦЭМ!$B$33:$B$776,S$47)+'СЕТ СН'!$G$11+СВЦЭМ!$D$10+'СЕТ СН'!$G$5-'СЕТ СН'!$G$21</f>
        <v>3564.3915620299999</v>
      </c>
      <c r="T50" s="36">
        <f>SUMIFS(СВЦЭМ!$D$33:$D$776,СВЦЭМ!$A$33:$A$776,$A50,СВЦЭМ!$B$33:$B$776,T$47)+'СЕТ СН'!$G$11+СВЦЭМ!$D$10+'СЕТ СН'!$G$5-'СЕТ СН'!$G$21</f>
        <v>3525.0204214300002</v>
      </c>
      <c r="U50" s="36">
        <f>SUMIFS(СВЦЭМ!$D$33:$D$776,СВЦЭМ!$A$33:$A$776,$A50,СВЦЭМ!$B$33:$B$776,U$47)+'СЕТ СН'!$G$11+СВЦЭМ!$D$10+'СЕТ СН'!$G$5-'СЕТ СН'!$G$21</f>
        <v>3507.78827671</v>
      </c>
      <c r="V50" s="36">
        <f>SUMIFS(СВЦЭМ!$D$33:$D$776,СВЦЭМ!$A$33:$A$776,$A50,СВЦЭМ!$B$33:$B$776,V$47)+'СЕТ СН'!$G$11+СВЦЭМ!$D$10+'СЕТ СН'!$G$5-'СЕТ СН'!$G$21</f>
        <v>3511.4285790100002</v>
      </c>
      <c r="W50" s="36">
        <f>SUMIFS(СВЦЭМ!$D$33:$D$776,СВЦЭМ!$A$33:$A$776,$A50,СВЦЭМ!$B$33:$B$776,W$47)+'СЕТ СН'!$G$11+СВЦЭМ!$D$10+'СЕТ СН'!$G$5-'СЕТ СН'!$G$21</f>
        <v>3502.3588019500003</v>
      </c>
      <c r="X50" s="36">
        <f>SUMIFS(СВЦЭМ!$D$33:$D$776,СВЦЭМ!$A$33:$A$776,$A50,СВЦЭМ!$B$33:$B$776,X$47)+'СЕТ СН'!$G$11+СВЦЭМ!$D$10+'СЕТ СН'!$G$5-'СЕТ СН'!$G$21</f>
        <v>3562.8661779700001</v>
      </c>
      <c r="Y50" s="36">
        <f>SUMIFS(СВЦЭМ!$D$33:$D$776,СВЦЭМ!$A$33:$A$776,$A50,СВЦЭМ!$B$33:$B$776,Y$47)+'СЕТ СН'!$G$11+СВЦЭМ!$D$10+'СЕТ СН'!$G$5-'СЕТ СН'!$G$21</f>
        <v>3566.4424993500002</v>
      </c>
    </row>
    <row r="51" spans="1:25" ht="15.75" x14ac:dyDescent="0.2">
      <c r="A51" s="35">
        <f t="shared" si="1"/>
        <v>44078</v>
      </c>
      <c r="B51" s="36">
        <f>SUMIFS(СВЦЭМ!$D$33:$D$776,СВЦЭМ!$A$33:$A$776,$A51,СВЦЭМ!$B$33:$B$776,B$47)+'СЕТ СН'!$G$11+СВЦЭМ!$D$10+'СЕТ СН'!$G$5-'СЕТ СН'!$G$21</f>
        <v>3642.3498122800002</v>
      </c>
      <c r="C51" s="36">
        <f>SUMIFS(СВЦЭМ!$D$33:$D$776,СВЦЭМ!$A$33:$A$776,$A51,СВЦЭМ!$B$33:$B$776,C$47)+'СЕТ СН'!$G$11+СВЦЭМ!$D$10+'СЕТ СН'!$G$5-'СЕТ СН'!$G$21</f>
        <v>3645.5899480100002</v>
      </c>
      <c r="D51" s="36">
        <f>SUMIFS(СВЦЭМ!$D$33:$D$776,СВЦЭМ!$A$33:$A$776,$A51,СВЦЭМ!$B$33:$B$776,D$47)+'СЕТ СН'!$G$11+СВЦЭМ!$D$10+'СЕТ СН'!$G$5-'СЕТ СН'!$G$21</f>
        <v>3628.3344610499998</v>
      </c>
      <c r="E51" s="36">
        <f>SUMIFS(СВЦЭМ!$D$33:$D$776,СВЦЭМ!$A$33:$A$776,$A51,СВЦЭМ!$B$33:$B$776,E$47)+'СЕТ СН'!$G$11+СВЦЭМ!$D$10+'СЕТ СН'!$G$5-'СЕТ СН'!$G$21</f>
        <v>3622.9278400600001</v>
      </c>
      <c r="F51" s="36">
        <f>SUMIFS(СВЦЭМ!$D$33:$D$776,СВЦЭМ!$A$33:$A$776,$A51,СВЦЭМ!$B$33:$B$776,F$47)+'СЕТ СН'!$G$11+СВЦЭМ!$D$10+'СЕТ СН'!$G$5-'СЕТ СН'!$G$21</f>
        <v>3623.0279208800002</v>
      </c>
      <c r="G51" s="36">
        <f>SUMIFS(СВЦЭМ!$D$33:$D$776,СВЦЭМ!$A$33:$A$776,$A51,СВЦЭМ!$B$33:$B$776,G$47)+'СЕТ СН'!$G$11+СВЦЭМ!$D$10+'СЕТ СН'!$G$5-'СЕТ СН'!$G$21</f>
        <v>3628.3562773799999</v>
      </c>
      <c r="H51" s="36">
        <f>SUMIFS(СВЦЭМ!$D$33:$D$776,СВЦЭМ!$A$33:$A$776,$A51,СВЦЭМ!$B$33:$B$776,H$47)+'СЕТ СН'!$G$11+СВЦЭМ!$D$10+'СЕТ СН'!$G$5-'СЕТ СН'!$G$21</f>
        <v>3612.4170087699999</v>
      </c>
      <c r="I51" s="36">
        <f>SUMIFS(СВЦЭМ!$D$33:$D$776,СВЦЭМ!$A$33:$A$776,$A51,СВЦЭМ!$B$33:$B$776,I$47)+'СЕТ СН'!$G$11+СВЦЭМ!$D$10+'СЕТ СН'!$G$5-'СЕТ СН'!$G$21</f>
        <v>3571.86134249</v>
      </c>
      <c r="J51" s="36">
        <f>SUMIFS(СВЦЭМ!$D$33:$D$776,СВЦЭМ!$A$33:$A$776,$A51,СВЦЭМ!$B$33:$B$776,J$47)+'СЕТ СН'!$G$11+СВЦЭМ!$D$10+'СЕТ СН'!$G$5-'СЕТ СН'!$G$21</f>
        <v>3560.5070310900001</v>
      </c>
      <c r="K51" s="36">
        <f>SUMIFS(СВЦЭМ!$D$33:$D$776,СВЦЭМ!$A$33:$A$776,$A51,СВЦЭМ!$B$33:$B$776,K$47)+'СЕТ СН'!$G$11+СВЦЭМ!$D$10+'СЕТ СН'!$G$5-'СЕТ СН'!$G$21</f>
        <v>3521.8655392000001</v>
      </c>
      <c r="L51" s="36">
        <f>SUMIFS(СВЦЭМ!$D$33:$D$776,СВЦЭМ!$A$33:$A$776,$A51,СВЦЭМ!$B$33:$B$776,L$47)+'СЕТ СН'!$G$11+СВЦЭМ!$D$10+'СЕТ СН'!$G$5-'СЕТ СН'!$G$21</f>
        <v>3515.8795486399999</v>
      </c>
      <c r="M51" s="36">
        <f>SUMIFS(СВЦЭМ!$D$33:$D$776,СВЦЭМ!$A$33:$A$776,$A51,СВЦЭМ!$B$33:$B$776,M$47)+'СЕТ СН'!$G$11+СВЦЭМ!$D$10+'СЕТ СН'!$G$5-'СЕТ СН'!$G$21</f>
        <v>3510.5639486099999</v>
      </c>
      <c r="N51" s="36">
        <f>SUMIFS(СВЦЭМ!$D$33:$D$776,СВЦЭМ!$A$33:$A$776,$A51,СВЦЭМ!$B$33:$B$776,N$47)+'СЕТ СН'!$G$11+СВЦЭМ!$D$10+'СЕТ СН'!$G$5-'СЕТ СН'!$G$21</f>
        <v>3530.6450396800001</v>
      </c>
      <c r="O51" s="36">
        <f>SUMIFS(СВЦЭМ!$D$33:$D$776,СВЦЭМ!$A$33:$A$776,$A51,СВЦЭМ!$B$33:$B$776,O$47)+'СЕТ СН'!$G$11+СВЦЭМ!$D$10+'СЕТ СН'!$G$5-'СЕТ СН'!$G$21</f>
        <v>3553.37726742</v>
      </c>
      <c r="P51" s="36">
        <f>SUMIFS(СВЦЭМ!$D$33:$D$776,СВЦЭМ!$A$33:$A$776,$A51,СВЦЭМ!$B$33:$B$776,P$47)+'СЕТ СН'!$G$11+СВЦЭМ!$D$10+'СЕТ СН'!$G$5-'СЕТ СН'!$G$21</f>
        <v>3555.1531214000001</v>
      </c>
      <c r="Q51" s="36">
        <f>SUMIFS(СВЦЭМ!$D$33:$D$776,СВЦЭМ!$A$33:$A$776,$A51,СВЦЭМ!$B$33:$B$776,Q$47)+'СЕТ СН'!$G$11+СВЦЭМ!$D$10+'СЕТ СН'!$G$5-'СЕТ СН'!$G$21</f>
        <v>3540.1850172300001</v>
      </c>
      <c r="R51" s="36">
        <f>SUMIFS(СВЦЭМ!$D$33:$D$776,СВЦЭМ!$A$33:$A$776,$A51,СВЦЭМ!$B$33:$B$776,R$47)+'СЕТ СН'!$G$11+СВЦЭМ!$D$10+'СЕТ СН'!$G$5-'СЕТ СН'!$G$21</f>
        <v>3550.6068946999999</v>
      </c>
      <c r="S51" s="36">
        <f>SUMIFS(СВЦЭМ!$D$33:$D$776,СВЦЭМ!$A$33:$A$776,$A51,СВЦЭМ!$B$33:$B$776,S$47)+'СЕТ СН'!$G$11+СВЦЭМ!$D$10+'СЕТ СН'!$G$5-'СЕТ СН'!$G$21</f>
        <v>3563.84560027</v>
      </c>
      <c r="T51" s="36">
        <f>SUMIFS(СВЦЭМ!$D$33:$D$776,СВЦЭМ!$A$33:$A$776,$A51,СВЦЭМ!$B$33:$B$776,T$47)+'СЕТ СН'!$G$11+СВЦЭМ!$D$10+'СЕТ СН'!$G$5-'СЕТ СН'!$G$21</f>
        <v>3552.7840743400002</v>
      </c>
      <c r="U51" s="36">
        <f>SUMIFS(СВЦЭМ!$D$33:$D$776,СВЦЭМ!$A$33:$A$776,$A51,СВЦЭМ!$B$33:$B$776,U$47)+'СЕТ СН'!$G$11+СВЦЭМ!$D$10+'СЕТ СН'!$G$5-'СЕТ СН'!$G$21</f>
        <v>3530.30850414</v>
      </c>
      <c r="V51" s="36">
        <f>SUMIFS(СВЦЭМ!$D$33:$D$776,СВЦЭМ!$A$33:$A$776,$A51,СВЦЭМ!$B$33:$B$776,V$47)+'СЕТ СН'!$G$11+СВЦЭМ!$D$10+'СЕТ СН'!$G$5-'СЕТ СН'!$G$21</f>
        <v>3535.5509500899998</v>
      </c>
      <c r="W51" s="36">
        <f>SUMIFS(СВЦЭМ!$D$33:$D$776,СВЦЭМ!$A$33:$A$776,$A51,СВЦЭМ!$B$33:$B$776,W$47)+'СЕТ СН'!$G$11+СВЦЭМ!$D$10+'СЕТ СН'!$G$5-'СЕТ СН'!$G$21</f>
        <v>3544.4842603500001</v>
      </c>
      <c r="X51" s="36">
        <f>SUMIFS(СВЦЭМ!$D$33:$D$776,СВЦЭМ!$A$33:$A$776,$A51,СВЦЭМ!$B$33:$B$776,X$47)+'СЕТ СН'!$G$11+СВЦЭМ!$D$10+'СЕТ СН'!$G$5-'СЕТ СН'!$G$21</f>
        <v>3558.1366650499999</v>
      </c>
      <c r="Y51" s="36">
        <f>SUMIFS(СВЦЭМ!$D$33:$D$776,СВЦЭМ!$A$33:$A$776,$A51,СВЦЭМ!$B$33:$B$776,Y$47)+'СЕТ СН'!$G$11+СВЦЭМ!$D$10+'СЕТ СН'!$G$5-'СЕТ СН'!$G$21</f>
        <v>3583.8599390300001</v>
      </c>
    </row>
    <row r="52" spans="1:25" ht="15.75" x14ac:dyDescent="0.2">
      <c r="A52" s="35">
        <f t="shared" si="1"/>
        <v>44079</v>
      </c>
      <c r="B52" s="36">
        <f>SUMIFS(СВЦЭМ!$D$33:$D$776,СВЦЭМ!$A$33:$A$776,$A52,СВЦЭМ!$B$33:$B$776,B$47)+'СЕТ СН'!$G$11+СВЦЭМ!$D$10+'СЕТ СН'!$G$5-'СЕТ СН'!$G$21</f>
        <v>3605.0367325900002</v>
      </c>
      <c r="C52" s="36">
        <f>SUMIFS(СВЦЭМ!$D$33:$D$776,СВЦЭМ!$A$33:$A$776,$A52,СВЦЭМ!$B$33:$B$776,C$47)+'СЕТ СН'!$G$11+СВЦЭМ!$D$10+'СЕТ СН'!$G$5-'СЕТ СН'!$G$21</f>
        <v>3640.3549975599999</v>
      </c>
      <c r="D52" s="36">
        <f>SUMIFS(СВЦЭМ!$D$33:$D$776,СВЦЭМ!$A$33:$A$776,$A52,СВЦЭМ!$B$33:$B$776,D$47)+'СЕТ СН'!$G$11+СВЦЭМ!$D$10+'СЕТ СН'!$G$5-'СЕТ СН'!$G$21</f>
        <v>3636.0660374300001</v>
      </c>
      <c r="E52" s="36">
        <f>SUMIFS(СВЦЭМ!$D$33:$D$776,СВЦЭМ!$A$33:$A$776,$A52,СВЦЭМ!$B$33:$B$776,E$47)+'СЕТ СН'!$G$11+СВЦЭМ!$D$10+'СЕТ СН'!$G$5-'СЕТ СН'!$G$21</f>
        <v>3646.4440466699998</v>
      </c>
      <c r="F52" s="36">
        <f>SUMIFS(СВЦЭМ!$D$33:$D$776,СВЦЭМ!$A$33:$A$776,$A52,СВЦЭМ!$B$33:$B$776,F$47)+'СЕТ СН'!$G$11+СВЦЭМ!$D$10+'СЕТ СН'!$G$5-'СЕТ СН'!$G$21</f>
        <v>3653.8408016000003</v>
      </c>
      <c r="G52" s="36">
        <f>SUMIFS(СВЦЭМ!$D$33:$D$776,СВЦЭМ!$A$33:$A$776,$A52,СВЦЭМ!$B$33:$B$776,G$47)+'СЕТ СН'!$G$11+СВЦЭМ!$D$10+'СЕТ СН'!$G$5-'СЕТ СН'!$G$21</f>
        <v>3654.4284141899998</v>
      </c>
      <c r="H52" s="36">
        <f>SUMIFS(СВЦЭМ!$D$33:$D$776,СВЦЭМ!$A$33:$A$776,$A52,СВЦЭМ!$B$33:$B$776,H$47)+'СЕТ СН'!$G$11+СВЦЭМ!$D$10+'СЕТ СН'!$G$5-'СЕТ СН'!$G$21</f>
        <v>3640.2670038400001</v>
      </c>
      <c r="I52" s="36">
        <f>SUMIFS(СВЦЭМ!$D$33:$D$776,СВЦЭМ!$A$33:$A$776,$A52,СВЦЭМ!$B$33:$B$776,I$47)+'СЕТ СН'!$G$11+СВЦЭМ!$D$10+'СЕТ СН'!$G$5-'СЕТ СН'!$G$21</f>
        <v>3583.18985591</v>
      </c>
      <c r="J52" s="36">
        <f>SUMIFS(СВЦЭМ!$D$33:$D$776,СВЦЭМ!$A$33:$A$776,$A52,СВЦЭМ!$B$33:$B$776,J$47)+'СЕТ СН'!$G$11+СВЦЭМ!$D$10+'СЕТ СН'!$G$5-'СЕТ СН'!$G$21</f>
        <v>3573.4376666600001</v>
      </c>
      <c r="K52" s="36">
        <f>SUMIFS(СВЦЭМ!$D$33:$D$776,СВЦЭМ!$A$33:$A$776,$A52,СВЦЭМ!$B$33:$B$776,K$47)+'СЕТ СН'!$G$11+СВЦЭМ!$D$10+'СЕТ СН'!$G$5-'СЕТ СН'!$G$21</f>
        <v>3543.1744966400001</v>
      </c>
      <c r="L52" s="36">
        <f>SUMIFS(СВЦЭМ!$D$33:$D$776,СВЦЭМ!$A$33:$A$776,$A52,СВЦЭМ!$B$33:$B$776,L$47)+'СЕТ СН'!$G$11+СВЦЭМ!$D$10+'СЕТ СН'!$G$5-'СЕТ СН'!$G$21</f>
        <v>3517.3679043699999</v>
      </c>
      <c r="M52" s="36">
        <f>SUMIFS(СВЦЭМ!$D$33:$D$776,СВЦЭМ!$A$33:$A$776,$A52,СВЦЭМ!$B$33:$B$776,M$47)+'СЕТ СН'!$G$11+СВЦЭМ!$D$10+'СЕТ СН'!$G$5-'СЕТ СН'!$G$21</f>
        <v>3503.98490502</v>
      </c>
      <c r="N52" s="36">
        <f>SUMIFS(СВЦЭМ!$D$33:$D$776,СВЦЭМ!$A$33:$A$776,$A52,СВЦЭМ!$B$33:$B$776,N$47)+'СЕТ СН'!$G$11+СВЦЭМ!$D$10+'СЕТ СН'!$G$5-'СЕТ СН'!$G$21</f>
        <v>3513.2621025500002</v>
      </c>
      <c r="O52" s="36">
        <f>SUMIFS(СВЦЭМ!$D$33:$D$776,СВЦЭМ!$A$33:$A$776,$A52,СВЦЭМ!$B$33:$B$776,O$47)+'СЕТ СН'!$G$11+СВЦЭМ!$D$10+'СЕТ СН'!$G$5-'СЕТ СН'!$G$21</f>
        <v>3515.4038600499998</v>
      </c>
      <c r="P52" s="36">
        <f>SUMIFS(СВЦЭМ!$D$33:$D$776,СВЦЭМ!$A$33:$A$776,$A52,СВЦЭМ!$B$33:$B$776,P$47)+'СЕТ СН'!$G$11+СВЦЭМ!$D$10+'СЕТ СН'!$G$5-'СЕТ СН'!$G$21</f>
        <v>3509.54346975</v>
      </c>
      <c r="Q52" s="36">
        <f>SUMIFS(СВЦЭМ!$D$33:$D$776,СВЦЭМ!$A$33:$A$776,$A52,СВЦЭМ!$B$33:$B$776,Q$47)+'СЕТ СН'!$G$11+СВЦЭМ!$D$10+'СЕТ СН'!$G$5-'СЕТ СН'!$G$21</f>
        <v>3491.1751067</v>
      </c>
      <c r="R52" s="36">
        <f>SUMIFS(СВЦЭМ!$D$33:$D$776,СВЦЭМ!$A$33:$A$776,$A52,СВЦЭМ!$B$33:$B$776,R$47)+'СЕТ СН'!$G$11+СВЦЭМ!$D$10+'СЕТ СН'!$G$5-'СЕТ СН'!$G$21</f>
        <v>3510.1868808200002</v>
      </c>
      <c r="S52" s="36">
        <f>SUMIFS(СВЦЭМ!$D$33:$D$776,СВЦЭМ!$A$33:$A$776,$A52,СВЦЭМ!$B$33:$B$776,S$47)+'СЕТ СН'!$G$11+СВЦЭМ!$D$10+'СЕТ СН'!$G$5-'СЕТ СН'!$G$21</f>
        <v>3519.81774713</v>
      </c>
      <c r="T52" s="36">
        <f>SUMIFS(СВЦЭМ!$D$33:$D$776,СВЦЭМ!$A$33:$A$776,$A52,СВЦЭМ!$B$33:$B$776,T$47)+'СЕТ СН'!$G$11+СВЦЭМ!$D$10+'СЕТ СН'!$G$5-'СЕТ СН'!$G$21</f>
        <v>3512.50634335</v>
      </c>
      <c r="U52" s="36">
        <f>SUMIFS(СВЦЭМ!$D$33:$D$776,СВЦЭМ!$A$33:$A$776,$A52,СВЦЭМ!$B$33:$B$776,U$47)+'СЕТ СН'!$G$11+СВЦЭМ!$D$10+'СЕТ СН'!$G$5-'СЕТ СН'!$G$21</f>
        <v>3502.3361011000002</v>
      </c>
      <c r="V52" s="36">
        <f>SUMIFS(СВЦЭМ!$D$33:$D$776,СВЦЭМ!$A$33:$A$776,$A52,СВЦЭМ!$B$33:$B$776,V$47)+'СЕТ СН'!$G$11+СВЦЭМ!$D$10+'СЕТ СН'!$G$5-'СЕТ СН'!$G$21</f>
        <v>3506.0389206</v>
      </c>
      <c r="W52" s="36">
        <f>SUMIFS(СВЦЭМ!$D$33:$D$776,СВЦЭМ!$A$33:$A$776,$A52,СВЦЭМ!$B$33:$B$776,W$47)+'СЕТ СН'!$G$11+СВЦЭМ!$D$10+'СЕТ СН'!$G$5-'СЕТ СН'!$G$21</f>
        <v>3531.1059768800001</v>
      </c>
      <c r="X52" s="36">
        <f>SUMIFS(СВЦЭМ!$D$33:$D$776,СВЦЭМ!$A$33:$A$776,$A52,СВЦЭМ!$B$33:$B$776,X$47)+'СЕТ СН'!$G$11+СВЦЭМ!$D$10+'СЕТ СН'!$G$5-'СЕТ СН'!$G$21</f>
        <v>3519.7033386200001</v>
      </c>
      <c r="Y52" s="36">
        <f>SUMIFS(СВЦЭМ!$D$33:$D$776,СВЦЭМ!$A$33:$A$776,$A52,СВЦЭМ!$B$33:$B$776,Y$47)+'СЕТ СН'!$G$11+СВЦЭМ!$D$10+'СЕТ СН'!$G$5-'СЕТ СН'!$G$21</f>
        <v>3561.0156132500001</v>
      </c>
    </row>
    <row r="53" spans="1:25" ht="15.75" x14ac:dyDescent="0.2">
      <c r="A53" s="35">
        <f t="shared" si="1"/>
        <v>44080</v>
      </c>
      <c r="B53" s="36">
        <f>SUMIFS(СВЦЭМ!$D$33:$D$776,СВЦЭМ!$A$33:$A$776,$A53,СВЦЭМ!$B$33:$B$776,B$47)+'СЕТ СН'!$G$11+СВЦЭМ!$D$10+'СЕТ СН'!$G$5-'СЕТ СН'!$G$21</f>
        <v>3578.5209838000001</v>
      </c>
      <c r="C53" s="36">
        <f>SUMIFS(СВЦЭМ!$D$33:$D$776,СВЦЭМ!$A$33:$A$776,$A53,СВЦЭМ!$B$33:$B$776,C$47)+'СЕТ СН'!$G$11+СВЦЭМ!$D$10+'СЕТ СН'!$G$5-'СЕТ СН'!$G$21</f>
        <v>3607.4289511500001</v>
      </c>
      <c r="D53" s="36">
        <f>SUMIFS(СВЦЭМ!$D$33:$D$776,СВЦЭМ!$A$33:$A$776,$A53,СВЦЭМ!$B$33:$B$776,D$47)+'СЕТ СН'!$G$11+СВЦЭМ!$D$10+'СЕТ СН'!$G$5-'СЕТ СН'!$G$21</f>
        <v>3657.4062424399999</v>
      </c>
      <c r="E53" s="36">
        <f>SUMIFS(СВЦЭМ!$D$33:$D$776,СВЦЭМ!$A$33:$A$776,$A53,СВЦЭМ!$B$33:$B$776,E$47)+'СЕТ СН'!$G$11+СВЦЭМ!$D$10+'СЕТ СН'!$G$5-'СЕТ СН'!$G$21</f>
        <v>3708.0690488</v>
      </c>
      <c r="F53" s="36">
        <f>SUMIFS(СВЦЭМ!$D$33:$D$776,СВЦЭМ!$A$33:$A$776,$A53,СВЦЭМ!$B$33:$B$776,F$47)+'СЕТ СН'!$G$11+СВЦЭМ!$D$10+'СЕТ СН'!$G$5-'СЕТ СН'!$G$21</f>
        <v>3701.9614288000002</v>
      </c>
      <c r="G53" s="36">
        <f>SUMIFS(СВЦЭМ!$D$33:$D$776,СВЦЭМ!$A$33:$A$776,$A53,СВЦЭМ!$B$33:$B$776,G$47)+'СЕТ СН'!$G$11+СВЦЭМ!$D$10+'СЕТ СН'!$G$5-'СЕТ СН'!$G$21</f>
        <v>3706.9876310300001</v>
      </c>
      <c r="H53" s="36">
        <f>SUMIFS(СВЦЭМ!$D$33:$D$776,СВЦЭМ!$A$33:$A$776,$A53,СВЦЭМ!$B$33:$B$776,H$47)+'СЕТ СН'!$G$11+СВЦЭМ!$D$10+'СЕТ СН'!$G$5-'СЕТ СН'!$G$21</f>
        <v>3704.1956134100001</v>
      </c>
      <c r="I53" s="36">
        <f>SUMIFS(СВЦЭМ!$D$33:$D$776,СВЦЭМ!$A$33:$A$776,$A53,СВЦЭМ!$B$33:$B$776,I$47)+'СЕТ СН'!$G$11+СВЦЭМ!$D$10+'СЕТ СН'!$G$5-'СЕТ СН'!$G$21</f>
        <v>3597.6896356299999</v>
      </c>
      <c r="J53" s="36">
        <f>SUMIFS(СВЦЭМ!$D$33:$D$776,СВЦЭМ!$A$33:$A$776,$A53,СВЦЭМ!$B$33:$B$776,J$47)+'СЕТ СН'!$G$11+СВЦЭМ!$D$10+'СЕТ СН'!$G$5-'СЕТ СН'!$G$21</f>
        <v>3499.7827722500001</v>
      </c>
      <c r="K53" s="36">
        <f>SUMIFS(СВЦЭМ!$D$33:$D$776,СВЦЭМ!$A$33:$A$776,$A53,СВЦЭМ!$B$33:$B$776,K$47)+'СЕТ СН'!$G$11+СВЦЭМ!$D$10+'СЕТ СН'!$G$5-'СЕТ СН'!$G$21</f>
        <v>3397.78539262</v>
      </c>
      <c r="L53" s="36">
        <f>SUMIFS(СВЦЭМ!$D$33:$D$776,СВЦЭМ!$A$33:$A$776,$A53,СВЦЭМ!$B$33:$B$776,L$47)+'СЕТ СН'!$G$11+СВЦЭМ!$D$10+'СЕТ СН'!$G$5-'СЕТ СН'!$G$21</f>
        <v>3409.5055395200002</v>
      </c>
      <c r="M53" s="36">
        <f>SUMIFS(СВЦЭМ!$D$33:$D$776,СВЦЭМ!$A$33:$A$776,$A53,СВЦЭМ!$B$33:$B$776,M$47)+'СЕТ СН'!$G$11+СВЦЭМ!$D$10+'СЕТ СН'!$G$5-'СЕТ СН'!$G$21</f>
        <v>3404.8568326499999</v>
      </c>
      <c r="N53" s="36">
        <f>SUMIFS(СВЦЭМ!$D$33:$D$776,СВЦЭМ!$A$33:$A$776,$A53,СВЦЭМ!$B$33:$B$776,N$47)+'СЕТ СН'!$G$11+СВЦЭМ!$D$10+'СЕТ СН'!$G$5-'СЕТ СН'!$G$21</f>
        <v>3399.7118173399999</v>
      </c>
      <c r="O53" s="36">
        <f>SUMIFS(СВЦЭМ!$D$33:$D$776,СВЦЭМ!$A$33:$A$776,$A53,СВЦЭМ!$B$33:$B$776,O$47)+'СЕТ СН'!$G$11+СВЦЭМ!$D$10+'СЕТ СН'!$G$5-'СЕТ СН'!$G$21</f>
        <v>3394.8737943800002</v>
      </c>
      <c r="P53" s="36">
        <f>SUMIFS(СВЦЭМ!$D$33:$D$776,СВЦЭМ!$A$33:$A$776,$A53,СВЦЭМ!$B$33:$B$776,P$47)+'СЕТ СН'!$G$11+СВЦЭМ!$D$10+'СЕТ СН'!$G$5-'СЕТ СН'!$G$21</f>
        <v>3390.1167523700001</v>
      </c>
      <c r="Q53" s="36">
        <f>SUMIFS(СВЦЭМ!$D$33:$D$776,СВЦЭМ!$A$33:$A$776,$A53,СВЦЭМ!$B$33:$B$776,Q$47)+'СЕТ СН'!$G$11+СВЦЭМ!$D$10+'СЕТ СН'!$G$5-'СЕТ СН'!$G$21</f>
        <v>3388.5113694400002</v>
      </c>
      <c r="R53" s="36">
        <f>SUMIFS(СВЦЭМ!$D$33:$D$776,СВЦЭМ!$A$33:$A$776,$A53,СВЦЭМ!$B$33:$B$776,R$47)+'СЕТ СН'!$G$11+СВЦЭМ!$D$10+'СЕТ СН'!$G$5-'СЕТ СН'!$G$21</f>
        <v>3381.6872728400003</v>
      </c>
      <c r="S53" s="36">
        <f>SUMIFS(СВЦЭМ!$D$33:$D$776,СВЦЭМ!$A$33:$A$776,$A53,СВЦЭМ!$B$33:$B$776,S$47)+'СЕТ СН'!$G$11+СВЦЭМ!$D$10+'СЕТ СН'!$G$5-'СЕТ СН'!$G$21</f>
        <v>3390.77933588</v>
      </c>
      <c r="T53" s="36">
        <f>SUMIFS(СВЦЭМ!$D$33:$D$776,СВЦЭМ!$A$33:$A$776,$A53,СВЦЭМ!$B$33:$B$776,T$47)+'СЕТ СН'!$G$11+СВЦЭМ!$D$10+'СЕТ СН'!$G$5-'СЕТ СН'!$G$21</f>
        <v>3391.6236632499999</v>
      </c>
      <c r="U53" s="36">
        <f>SUMIFS(СВЦЭМ!$D$33:$D$776,СВЦЭМ!$A$33:$A$776,$A53,СВЦЭМ!$B$33:$B$776,U$47)+'СЕТ СН'!$G$11+СВЦЭМ!$D$10+'СЕТ СН'!$G$5-'СЕТ СН'!$G$21</f>
        <v>3379.2865533200002</v>
      </c>
      <c r="V53" s="36">
        <f>SUMIFS(СВЦЭМ!$D$33:$D$776,СВЦЭМ!$A$33:$A$776,$A53,СВЦЭМ!$B$33:$B$776,V$47)+'СЕТ СН'!$G$11+СВЦЭМ!$D$10+'СЕТ СН'!$G$5-'СЕТ СН'!$G$21</f>
        <v>3383.3144549200001</v>
      </c>
      <c r="W53" s="36">
        <f>SUMIFS(СВЦЭМ!$D$33:$D$776,СВЦЭМ!$A$33:$A$776,$A53,СВЦЭМ!$B$33:$B$776,W$47)+'СЕТ СН'!$G$11+СВЦЭМ!$D$10+'СЕТ СН'!$G$5-'СЕТ СН'!$G$21</f>
        <v>3375.9318569400002</v>
      </c>
      <c r="X53" s="36">
        <f>SUMIFS(СВЦЭМ!$D$33:$D$776,СВЦЭМ!$A$33:$A$776,$A53,СВЦЭМ!$B$33:$B$776,X$47)+'СЕТ СН'!$G$11+СВЦЭМ!$D$10+'СЕТ СН'!$G$5-'СЕТ СН'!$G$21</f>
        <v>3378.4522105999999</v>
      </c>
      <c r="Y53" s="36">
        <f>SUMIFS(СВЦЭМ!$D$33:$D$776,СВЦЭМ!$A$33:$A$776,$A53,СВЦЭМ!$B$33:$B$776,Y$47)+'СЕТ СН'!$G$11+СВЦЭМ!$D$10+'СЕТ СН'!$G$5-'СЕТ СН'!$G$21</f>
        <v>3414.3974892000001</v>
      </c>
    </row>
    <row r="54" spans="1:25" ht="15.75" x14ac:dyDescent="0.2">
      <c r="A54" s="35">
        <f t="shared" si="1"/>
        <v>44081</v>
      </c>
      <c r="B54" s="36">
        <f>SUMIFS(СВЦЭМ!$D$33:$D$776,СВЦЭМ!$A$33:$A$776,$A54,СВЦЭМ!$B$33:$B$776,B$47)+'СЕТ СН'!$G$11+СВЦЭМ!$D$10+'СЕТ СН'!$G$5-'СЕТ СН'!$G$21</f>
        <v>3542.4907569400002</v>
      </c>
      <c r="C54" s="36">
        <f>SUMIFS(СВЦЭМ!$D$33:$D$776,СВЦЭМ!$A$33:$A$776,$A54,СВЦЭМ!$B$33:$B$776,C$47)+'СЕТ СН'!$G$11+СВЦЭМ!$D$10+'СЕТ СН'!$G$5-'СЕТ СН'!$G$21</f>
        <v>3579.7279490400001</v>
      </c>
      <c r="D54" s="36">
        <f>SUMIFS(СВЦЭМ!$D$33:$D$776,СВЦЭМ!$A$33:$A$776,$A54,СВЦЭМ!$B$33:$B$776,D$47)+'СЕТ СН'!$G$11+СВЦЭМ!$D$10+'СЕТ СН'!$G$5-'СЕТ СН'!$G$21</f>
        <v>3593.9717157300001</v>
      </c>
      <c r="E54" s="36">
        <f>SUMIFS(СВЦЭМ!$D$33:$D$776,СВЦЭМ!$A$33:$A$776,$A54,СВЦЭМ!$B$33:$B$776,E$47)+'СЕТ СН'!$G$11+СВЦЭМ!$D$10+'СЕТ СН'!$G$5-'СЕТ СН'!$G$21</f>
        <v>3615.5059545200002</v>
      </c>
      <c r="F54" s="36">
        <f>SUMIFS(СВЦЭМ!$D$33:$D$776,СВЦЭМ!$A$33:$A$776,$A54,СВЦЭМ!$B$33:$B$776,F$47)+'СЕТ СН'!$G$11+СВЦЭМ!$D$10+'СЕТ СН'!$G$5-'СЕТ СН'!$G$21</f>
        <v>3615.2177395500003</v>
      </c>
      <c r="G54" s="36">
        <f>SUMIFS(СВЦЭМ!$D$33:$D$776,СВЦЭМ!$A$33:$A$776,$A54,СВЦЭМ!$B$33:$B$776,G$47)+'СЕТ СН'!$G$11+СВЦЭМ!$D$10+'СЕТ СН'!$G$5-'СЕТ СН'!$G$21</f>
        <v>3605.2545022200002</v>
      </c>
      <c r="H54" s="36">
        <f>SUMIFS(СВЦЭМ!$D$33:$D$776,СВЦЭМ!$A$33:$A$776,$A54,СВЦЭМ!$B$33:$B$776,H$47)+'СЕТ СН'!$G$11+СВЦЭМ!$D$10+'СЕТ СН'!$G$5-'СЕТ СН'!$G$21</f>
        <v>3585.2974487700003</v>
      </c>
      <c r="I54" s="36">
        <f>SUMIFS(СВЦЭМ!$D$33:$D$776,СВЦЭМ!$A$33:$A$776,$A54,СВЦЭМ!$B$33:$B$776,I$47)+'СЕТ СН'!$G$11+СВЦЭМ!$D$10+'СЕТ СН'!$G$5-'СЕТ СН'!$G$21</f>
        <v>3557.7951398599998</v>
      </c>
      <c r="J54" s="36">
        <f>SUMIFS(СВЦЭМ!$D$33:$D$776,СВЦЭМ!$A$33:$A$776,$A54,СВЦЭМ!$B$33:$B$776,J$47)+'СЕТ СН'!$G$11+СВЦЭМ!$D$10+'СЕТ СН'!$G$5-'СЕТ СН'!$G$21</f>
        <v>3522.2011791</v>
      </c>
      <c r="K54" s="36">
        <f>SUMIFS(СВЦЭМ!$D$33:$D$776,СВЦЭМ!$A$33:$A$776,$A54,СВЦЭМ!$B$33:$B$776,K$47)+'СЕТ СН'!$G$11+СВЦЭМ!$D$10+'СЕТ СН'!$G$5-'СЕТ СН'!$G$21</f>
        <v>3483.1293429400002</v>
      </c>
      <c r="L54" s="36">
        <f>SUMIFS(СВЦЭМ!$D$33:$D$776,СВЦЭМ!$A$33:$A$776,$A54,СВЦЭМ!$B$33:$B$776,L$47)+'СЕТ СН'!$G$11+СВЦЭМ!$D$10+'СЕТ СН'!$G$5-'СЕТ СН'!$G$21</f>
        <v>3468.47656138</v>
      </c>
      <c r="M54" s="36">
        <f>SUMIFS(СВЦЭМ!$D$33:$D$776,СВЦЭМ!$A$33:$A$776,$A54,СВЦЭМ!$B$33:$B$776,M$47)+'СЕТ СН'!$G$11+СВЦЭМ!$D$10+'СЕТ СН'!$G$5-'СЕТ СН'!$G$21</f>
        <v>3432.27026738</v>
      </c>
      <c r="N54" s="36">
        <f>SUMIFS(СВЦЭМ!$D$33:$D$776,СВЦЭМ!$A$33:$A$776,$A54,СВЦЭМ!$B$33:$B$776,N$47)+'СЕТ СН'!$G$11+СВЦЭМ!$D$10+'СЕТ СН'!$G$5-'СЕТ СН'!$G$21</f>
        <v>3398.5498878100002</v>
      </c>
      <c r="O54" s="36">
        <f>SUMIFS(СВЦЭМ!$D$33:$D$776,СВЦЭМ!$A$33:$A$776,$A54,СВЦЭМ!$B$33:$B$776,O$47)+'СЕТ СН'!$G$11+СВЦЭМ!$D$10+'СЕТ СН'!$G$5-'СЕТ СН'!$G$21</f>
        <v>3393.8775378199998</v>
      </c>
      <c r="P54" s="36">
        <f>SUMIFS(СВЦЭМ!$D$33:$D$776,СВЦЭМ!$A$33:$A$776,$A54,СВЦЭМ!$B$33:$B$776,P$47)+'СЕТ СН'!$G$11+СВЦЭМ!$D$10+'СЕТ СН'!$G$5-'СЕТ СН'!$G$21</f>
        <v>3390.5911538400001</v>
      </c>
      <c r="Q54" s="36">
        <f>SUMIFS(СВЦЭМ!$D$33:$D$776,СВЦЭМ!$A$33:$A$776,$A54,СВЦЭМ!$B$33:$B$776,Q$47)+'СЕТ СН'!$G$11+СВЦЭМ!$D$10+'СЕТ СН'!$G$5-'СЕТ СН'!$G$21</f>
        <v>3387.6958457400001</v>
      </c>
      <c r="R54" s="36">
        <f>SUMIFS(СВЦЭМ!$D$33:$D$776,СВЦЭМ!$A$33:$A$776,$A54,СВЦЭМ!$B$33:$B$776,R$47)+'СЕТ СН'!$G$11+СВЦЭМ!$D$10+'СЕТ СН'!$G$5-'СЕТ СН'!$G$21</f>
        <v>3385.41435095</v>
      </c>
      <c r="S54" s="36">
        <f>SUMIFS(СВЦЭМ!$D$33:$D$776,СВЦЭМ!$A$33:$A$776,$A54,СВЦЭМ!$B$33:$B$776,S$47)+'СЕТ СН'!$G$11+СВЦЭМ!$D$10+'СЕТ СН'!$G$5-'СЕТ СН'!$G$21</f>
        <v>3392.6305854900002</v>
      </c>
      <c r="T54" s="36">
        <f>SUMIFS(СВЦЭМ!$D$33:$D$776,СВЦЭМ!$A$33:$A$776,$A54,СВЦЭМ!$B$33:$B$776,T$47)+'СЕТ СН'!$G$11+СВЦЭМ!$D$10+'СЕТ СН'!$G$5-'СЕТ СН'!$G$21</f>
        <v>3399.0410896100002</v>
      </c>
      <c r="U54" s="36">
        <f>SUMIFS(СВЦЭМ!$D$33:$D$776,СВЦЭМ!$A$33:$A$776,$A54,СВЦЭМ!$B$33:$B$776,U$47)+'СЕТ СН'!$G$11+СВЦЭМ!$D$10+'СЕТ СН'!$G$5-'СЕТ СН'!$G$21</f>
        <v>3401.1133008300003</v>
      </c>
      <c r="V54" s="36">
        <f>SUMIFS(СВЦЭМ!$D$33:$D$776,СВЦЭМ!$A$33:$A$776,$A54,СВЦЭМ!$B$33:$B$776,V$47)+'СЕТ СН'!$G$11+СВЦЭМ!$D$10+'СЕТ СН'!$G$5-'СЕТ СН'!$G$21</f>
        <v>3401.8571500400003</v>
      </c>
      <c r="W54" s="36">
        <f>SUMIFS(СВЦЭМ!$D$33:$D$776,СВЦЭМ!$A$33:$A$776,$A54,СВЦЭМ!$B$33:$B$776,W$47)+'СЕТ СН'!$G$11+СВЦЭМ!$D$10+'СЕТ СН'!$G$5-'СЕТ СН'!$G$21</f>
        <v>3403.4944414800002</v>
      </c>
      <c r="X54" s="36">
        <f>SUMIFS(СВЦЭМ!$D$33:$D$776,СВЦЭМ!$A$33:$A$776,$A54,СВЦЭМ!$B$33:$B$776,X$47)+'СЕТ СН'!$G$11+СВЦЭМ!$D$10+'СЕТ СН'!$G$5-'СЕТ СН'!$G$21</f>
        <v>3392.68748254</v>
      </c>
      <c r="Y54" s="36">
        <f>SUMIFS(СВЦЭМ!$D$33:$D$776,СВЦЭМ!$A$33:$A$776,$A54,СВЦЭМ!$B$33:$B$776,Y$47)+'СЕТ СН'!$G$11+СВЦЭМ!$D$10+'СЕТ СН'!$G$5-'СЕТ СН'!$G$21</f>
        <v>3481.6543610799999</v>
      </c>
    </row>
    <row r="55" spans="1:25" ht="15.75" x14ac:dyDescent="0.2">
      <c r="A55" s="35">
        <f t="shared" si="1"/>
        <v>44082</v>
      </c>
      <c r="B55" s="36">
        <f>SUMIFS(СВЦЭМ!$D$33:$D$776,СВЦЭМ!$A$33:$A$776,$A55,СВЦЭМ!$B$33:$B$776,B$47)+'СЕТ СН'!$G$11+СВЦЭМ!$D$10+'СЕТ СН'!$G$5-'СЕТ СН'!$G$21</f>
        <v>3516.3489638199999</v>
      </c>
      <c r="C55" s="36">
        <f>SUMIFS(СВЦЭМ!$D$33:$D$776,СВЦЭМ!$A$33:$A$776,$A55,СВЦЭМ!$B$33:$B$776,C$47)+'СЕТ СН'!$G$11+СВЦЭМ!$D$10+'СЕТ СН'!$G$5-'СЕТ СН'!$G$21</f>
        <v>3563.26707029</v>
      </c>
      <c r="D55" s="36">
        <f>SUMIFS(СВЦЭМ!$D$33:$D$776,СВЦЭМ!$A$33:$A$776,$A55,СВЦЭМ!$B$33:$B$776,D$47)+'СЕТ СН'!$G$11+СВЦЭМ!$D$10+'СЕТ СН'!$G$5-'СЕТ СН'!$G$21</f>
        <v>3618.2790514899998</v>
      </c>
      <c r="E55" s="36">
        <f>SUMIFS(СВЦЭМ!$D$33:$D$776,СВЦЭМ!$A$33:$A$776,$A55,СВЦЭМ!$B$33:$B$776,E$47)+'СЕТ СН'!$G$11+СВЦЭМ!$D$10+'СЕТ СН'!$G$5-'СЕТ СН'!$G$21</f>
        <v>3640.8881700299999</v>
      </c>
      <c r="F55" s="36">
        <f>SUMIFS(СВЦЭМ!$D$33:$D$776,СВЦЭМ!$A$33:$A$776,$A55,СВЦЭМ!$B$33:$B$776,F$47)+'СЕТ СН'!$G$11+СВЦЭМ!$D$10+'СЕТ СН'!$G$5-'СЕТ СН'!$G$21</f>
        <v>3608.7404043800002</v>
      </c>
      <c r="G55" s="36">
        <f>SUMIFS(СВЦЭМ!$D$33:$D$776,СВЦЭМ!$A$33:$A$776,$A55,СВЦЭМ!$B$33:$B$776,G$47)+'СЕТ СН'!$G$11+СВЦЭМ!$D$10+'СЕТ СН'!$G$5-'СЕТ СН'!$G$21</f>
        <v>3571.28284321</v>
      </c>
      <c r="H55" s="36">
        <f>SUMIFS(СВЦЭМ!$D$33:$D$776,СВЦЭМ!$A$33:$A$776,$A55,СВЦЭМ!$B$33:$B$776,H$47)+'СЕТ СН'!$G$11+СВЦЭМ!$D$10+'СЕТ СН'!$G$5-'СЕТ СН'!$G$21</f>
        <v>3524.7408077700002</v>
      </c>
      <c r="I55" s="36">
        <f>SUMIFS(СВЦЭМ!$D$33:$D$776,СВЦЭМ!$A$33:$A$776,$A55,СВЦЭМ!$B$33:$B$776,I$47)+'СЕТ СН'!$G$11+СВЦЭМ!$D$10+'СЕТ СН'!$G$5-'СЕТ СН'!$G$21</f>
        <v>3494.19064428</v>
      </c>
      <c r="J55" s="36">
        <f>SUMIFS(СВЦЭМ!$D$33:$D$776,СВЦЭМ!$A$33:$A$776,$A55,СВЦЭМ!$B$33:$B$776,J$47)+'СЕТ СН'!$G$11+СВЦЭМ!$D$10+'СЕТ СН'!$G$5-'СЕТ СН'!$G$21</f>
        <v>3441.4187378300003</v>
      </c>
      <c r="K55" s="36">
        <f>SUMIFS(СВЦЭМ!$D$33:$D$776,СВЦЭМ!$A$33:$A$776,$A55,СВЦЭМ!$B$33:$B$776,K$47)+'СЕТ СН'!$G$11+СВЦЭМ!$D$10+'СЕТ СН'!$G$5-'СЕТ СН'!$G$21</f>
        <v>3440.6491886700001</v>
      </c>
      <c r="L55" s="36">
        <f>SUMIFS(СВЦЭМ!$D$33:$D$776,СВЦЭМ!$A$33:$A$776,$A55,СВЦЭМ!$B$33:$B$776,L$47)+'СЕТ СН'!$G$11+СВЦЭМ!$D$10+'СЕТ СН'!$G$5-'СЕТ СН'!$G$21</f>
        <v>3399.3003266300002</v>
      </c>
      <c r="M55" s="36">
        <f>SUMIFS(СВЦЭМ!$D$33:$D$776,СВЦЭМ!$A$33:$A$776,$A55,СВЦЭМ!$B$33:$B$776,M$47)+'СЕТ СН'!$G$11+СВЦЭМ!$D$10+'СЕТ СН'!$G$5-'СЕТ СН'!$G$21</f>
        <v>3386.3327389400001</v>
      </c>
      <c r="N55" s="36">
        <f>SUMIFS(СВЦЭМ!$D$33:$D$776,СВЦЭМ!$A$33:$A$776,$A55,СВЦЭМ!$B$33:$B$776,N$47)+'СЕТ СН'!$G$11+СВЦЭМ!$D$10+'СЕТ СН'!$G$5-'СЕТ СН'!$G$21</f>
        <v>3319.1979422700001</v>
      </c>
      <c r="O55" s="36">
        <f>SUMIFS(СВЦЭМ!$D$33:$D$776,СВЦЭМ!$A$33:$A$776,$A55,СВЦЭМ!$B$33:$B$776,O$47)+'СЕТ СН'!$G$11+СВЦЭМ!$D$10+'СЕТ СН'!$G$5-'СЕТ СН'!$G$21</f>
        <v>3309.1820439500002</v>
      </c>
      <c r="P55" s="36">
        <f>SUMIFS(СВЦЭМ!$D$33:$D$776,СВЦЭМ!$A$33:$A$776,$A55,СВЦЭМ!$B$33:$B$776,P$47)+'СЕТ СН'!$G$11+СВЦЭМ!$D$10+'СЕТ СН'!$G$5-'СЕТ СН'!$G$21</f>
        <v>3309.9195954900001</v>
      </c>
      <c r="Q55" s="36">
        <f>SUMIFS(СВЦЭМ!$D$33:$D$776,СВЦЭМ!$A$33:$A$776,$A55,СВЦЭМ!$B$33:$B$776,Q$47)+'СЕТ СН'!$G$11+СВЦЭМ!$D$10+'СЕТ СН'!$G$5-'СЕТ СН'!$G$21</f>
        <v>3315.5182244400003</v>
      </c>
      <c r="R55" s="36">
        <f>SUMIFS(СВЦЭМ!$D$33:$D$776,СВЦЭМ!$A$33:$A$776,$A55,СВЦЭМ!$B$33:$B$776,R$47)+'СЕТ СН'!$G$11+СВЦЭМ!$D$10+'СЕТ СН'!$G$5-'СЕТ СН'!$G$21</f>
        <v>3298.3318831699999</v>
      </c>
      <c r="S55" s="36">
        <f>SUMIFS(СВЦЭМ!$D$33:$D$776,СВЦЭМ!$A$33:$A$776,$A55,СВЦЭМ!$B$33:$B$776,S$47)+'СЕТ СН'!$G$11+СВЦЭМ!$D$10+'СЕТ СН'!$G$5-'СЕТ СН'!$G$21</f>
        <v>3315.39227639</v>
      </c>
      <c r="T55" s="36">
        <f>SUMIFS(СВЦЭМ!$D$33:$D$776,СВЦЭМ!$A$33:$A$776,$A55,СВЦЭМ!$B$33:$B$776,T$47)+'СЕТ СН'!$G$11+СВЦЭМ!$D$10+'СЕТ СН'!$G$5-'СЕТ СН'!$G$21</f>
        <v>3324.48897145</v>
      </c>
      <c r="U55" s="36">
        <f>SUMIFS(СВЦЭМ!$D$33:$D$776,СВЦЭМ!$A$33:$A$776,$A55,СВЦЭМ!$B$33:$B$776,U$47)+'СЕТ СН'!$G$11+СВЦЭМ!$D$10+'СЕТ СН'!$G$5-'СЕТ СН'!$G$21</f>
        <v>3336.1748942899999</v>
      </c>
      <c r="V55" s="36">
        <f>SUMIFS(СВЦЭМ!$D$33:$D$776,СВЦЭМ!$A$33:$A$776,$A55,СВЦЭМ!$B$33:$B$776,V$47)+'СЕТ СН'!$G$11+СВЦЭМ!$D$10+'СЕТ СН'!$G$5-'СЕТ СН'!$G$21</f>
        <v>3348.7174664600002</v>
      </c>
      <c r="W55" s="36">
        <f>SUMIFS(СВЦЭМ!$D$33:$D$776,СВЦЭМ!$A$33:$A$776,$A55,СВЦЭМ!$B$33:$B$776,W$47)+'СЕТ СН'!$G$11+СВЦЭМ!$D$10+'СЕТ СН'!$G$5-'СЕТ СН'!$G$21</f>
        <v>3344.6465658000002</v>
      </c>
      <c r="X55" s="36">
        <f>SUMIFS(СВЦЭМ!$D$33:$D$776,СВЦЭМ!$A$33:$A$776,$A55,СВЦЭМ!$B$33:$B$776,X$47)+'СЕТ СН'!$G$11+СВЦЭМ!$D$10+'СЕТ СН'!$G$5-'СЕТ СН'!$G$21</f>
        <v>3347.3189460600001</v>
      </c>
      <c r="Y55" s="36">
        <f>SUMIFS(СВЦЭМ!$D$33:$D$776,СВЦЭМ!$A$33:$A$776,$A55,СВЦЭМ!$B$33:$B$776,Y$47)+'СЕТ СН'!$G$11+СВЦЭМ!$D$10+'СЕТ СН'!$G$5-'СЕТ СН'!$G$21</f>
        <v>3441.0345437999999</v>
      </c>
    </row>
    <row r="56" spans="1:25" ht="15.75" x14ac:dyDescent="0.2">
      <c r="A56" s="35">
        <f t="shared" si="1"/>
        <v>44083</v>
      </c>
      <c r="B56" s="36">
        <f>SUMIFS(СВЦЭМ!$D$33:$D$776,СВЦЭМ!$A$33:$A$776,$A56,СВЦЭМ!$B$33:$B$776,B$47)+'СЕТ СН'!$G$11+СВЦЭМ!$D$10+'СЕТ СН'!$G$5-'СЕТ СН'!$G$21</f>
        <v>3521.5070085100001</v>
      </c>
      <c r="C56" s="36">
        <f>SUMIFS(СВЦЭМ!$D$33:$D$776,СВЦЭМ!$A$33:$A$776,$A56,СВЦЭМ!$B$33:$B$776,C$47)+'СЕТ СН'!$G$11+СВЦЭМ!$D$10+'СЕТ СН'!$G$5-'СЕТ СН'!$G$21</f>
        <v>3556.3165111500002</v>
      </c>
      <c r="D56" s="36">
        <f>SUMIFS(СВЦЭМ!$D$33:$D$776,СВЦЭМ!$A$33:$A$776,$A56,СВЦЭМ!$B$33:$B$776,D$47)+'СЕТ СН'!$G$11+СВЦЭМ!$D$10+'СЕТ СН'!$G$5-'СЕТ СН'!$G$21</f>
        <v>3590.2770391900003</v>
      </c>
      <c r="E56" s="36">
        <f>SUMIFS(СВЦЭМ!$D$33:$D$776,СВЦЭМ!$A$33:$A$776,$A56,СВЦЭМ!$B$33:$B$776,E$47)+'СЕТ СН'!$G$11+СВЦЭМ!$D$10+'СЕТ СН'!$G$5-'СЕТ СН'!$G$21</f>
        <v>3604.3428638700002</v>
      </c>
      <c r="F56" s="36">
        <f>SUMIFS(СВЦЭМ!$D$33:$D$776,СВЦЭМ!$A$33:$A$776,$A56,СВЦЭМ!$B$33:$B$776,F$47)+'СЕТ СН'!$G$11+СВЦЭМ!$D$10+'СЕТ СН'!$G$5-'СЕТ СН'!$G$21</f>
        <v>3580.15606316</v>
      </c>
      <c r="G56" s="36">
        <f>SUMIFS(СВЦЭМ!$D$33:$D$776,СВЦЭМ!$A$33:$A$776,$A56,СВЦЭМ!$B$33:$B$776,G$47)+'СЕТ СН'!$G$11+СВЦЭМ!$D$10+'СЕТ СН'!$G$5-'СЕТ СН'!$G$21</f>
        <v>3568.4489311100001</v>
      </c>
      <c r="H56" s="36">
        <f>SUMIFS(СВЦЭМ!$D$33:$D$776,СВЦЭМ!$A$33:$A$776,$A56,СВЦЭМ!$B$33:$B$776,H$47)+'СЕТ СН'!$G$11+СВЦЭМ!$D$10+'СЕТ СН'!$G$5-'СЕТ СН'!$G$21</f>
        <v>3543.9438314500003</v>
      </c>
      <c r="I56" s="36">
        <f>SUMIFS(СВЦЭМ!$D$33:$D$776,СВЦЭМ!$A$33:$A$776,$A56,СВЦЭМ!$B$33:$B$776,I$47)+'СЕТ СН'!$G$11+СВЦЭМ!$D$10+'СЕТ СН'!$G$5-'СЕТ СН'!$G$21</f>
        <v>3535.34761265</v>
      </c>
      <c r="J56" s="36">
        <f>SUMIFS(СВЦЭМ!$D$33:$D$776,СВЦЭМ!$A$33:$A$776,$A56,СВЦЭМ!$B$33:$B$776,J$47)+'СЕТ СН'!$G$11+СВЦЭМ!$D$10+'СЕТ СН'!$G$5-'СЕТ СН'!$G$21</f>
        <v>3487.5966936700001</v>
      </c>
      <c r="K56" s="36">
        <f>SUMIFS(СВЦЭМ!$D$33:$D$776,СВЦЭМ!$A$33:$A$776,$A56,СВЦЭМ!$B$33:$B$776,K$47)+'СЕТ СН'!$G$11+СВЦЭМ!$D$10+'СЕТ СН'!$G$5-'СЕТ СН'!$G$21</f>
        <v>3477.2295024700002</v>
      </c>
      <c r="L56" s="36">
        <f>SUMIFS(СВЦЭМ!$D$33:$D$776,СВЦЭМ!$A$33:$A$776,$A56,СВЦЭМ!$B$33:$B$776,L$47)+'СЕТ СН'!$G$11+СВЦЭМ!$D$10+'СЕТ СН'!$G$5-'СЕТ СН'!$G$21</f>
        <v>3459.7621073099999</v>
      </c>
      <c r="M56" s="36">
        <f>SUMIFS(СВЦЭМ!$D$33:$D$776,СВЦЭМ!$A$33:$A$776,$A56,СВЦЭМ!$B$33:$B$776,M$47)+'СЕТ СН'!$G$11+СВЦЭМ!$D$10+'СЕТ СН'!$G$5-'СЕТ СН'!$G$21</f>
        <v>3400.9648062800002</v>
      </c>
      <c r="N56" s="36">
        <f>SUMIFS(СВЦЭМ!$D$33:$D$776,СВЦЭМ!$A$33:$A$776,$A56,СВЦЭМ!$B$33:$B$776,N$47)+'СЕТ СН'!$G$11+СВЦЭМ!$D$10+'СЕТ СН'!$G$5-'СЕТ СН'!$G$21</f>
        <v>3338.4726382500003</v>
      </c>
      <c r="O56" s="36">
        <f>SUMIFS(СВЦЭМ!$D$33:$D$776,СВЦЭМ!$A$33:$A$776,$A56,СВЦЭМ!$B$33:$B$776,O$47)+'СЕТ СН'!$G$11+СВЦЭМ!$D$10+'СЕТ СН'!$G$5-'СЕТ СН'!$G$21</f>
        <v>3336.1178206700001</v>
      </c>
      <c r="P56" s="36">
        <f>SUMIFS(СВЦЭМ!$D$33:$D$776,СВЦЭМ!$A$33:$A$776,$A56,СВЦЭМ!$B$33:$B$776,P$47)+'СЕТ СН'!$G$11+СВЦЭМ!$D$10+'СЕТ СН'!$G$5-'СЕТ СН'!$G$21</f>
        <v>3337.3995122900001</v>
      </c>
      <c r="Q56" s="36">
        <f>SUMIFS(СВЦЭМ!$D$33:$D$776,СВЦЭМ!$A$33:$A$776,$A56,СВЦЭМ!$B$33:$B$776,Q$47)+'СЕТ СН'!$G$11+СВЦЭМ!$D$10+'СЕТ СН'!$G$5-'СЕТ СН'!$G$21</f>
        <v>3342.8543063400002</v>
      </c>
      <c r="R56" s="36">
        <f>SUMIFS(СВЦЭМ!$D$33:$D$776,СВЦЭМ!$A$33:$A$776,$A56,СВЦЭМ!$B$33:$B$776,R$47)+'СЕТ СН'!$G$11+СВЦЭМ!$D$10+'СЕТ СН'!$G$5-'СЕТ СН'!$G$21</f>
        <v>3331.8607252800002</v>
      </c>
      <c r="S56" s="36">
        <f>SUMIFS(СВЦЭМ!$D$33:$D$776,СВЦЭМ!$A$33:$A$776,$A56,СВЦЭМ!$B$33:$B$776,S$47)+'СЕТ СН'!$G$11+СВЦЭМ!$D$10+'СЕТ СН'!$G$5-'СЕТ СН'!$G$21</f>
        <v>3331.5511481200001</v>
      </c>
      <c r="T56" s="36">
        <f>SUMIFS(СВЦЭМ!$D$33:$D$776,СВЦЭМ!$A$33:$A$776,$A56,СВЦЭМ!$B$33:$B$776,T$47)+'СЕТ СН'!$G$11+СВЦЭМ!$D$10+'СЕТ СН'!$G$5-'СЕТ СН'!$G$21</f>
        <v>3337.5722269900002</v>
      </c>
      <c r="U56" s="36">
        <f>SUMIFS(СВЦЭМ!$D$33:$D$776,СВЦЭМ!$A$33:$A$776,$A56,СВЦЭМ!$B$33:$B$776,U$47)+'СЕТ СН'!$G$11+СВЦЭМ!$D$10+'СЕТ СН'!$G$5-'СЕТ СН'!$G$21</f>
        <v>3352.9436390800001</v>
      </c>
      <c r="V56" s="36">
        <f>SUMIFS(СВЦЭМ!$D$33:$D$776,СВЦЭМ!$A$33:$A$776,$A56,СВЦЭМ!$B$33:$B$776,V$47)+'СЕТ СН'!$G$11+СВЦЭМ!$D$10+'СЕТ СН'!$G$5-'СЕТ СН'!$G$21</f>
        <v>3349.1056053000002</v>
      </c>
      <c r="W56" s="36">
        <f>SUMIFS(СВЦЭМ!$D$33:$D$776,СВЦЭМ!$A$33:$A$776,$A56,СВЦЭМ!$B$33:$B$776,W$47)+'СЕТ СН'!$G$11+СВЦЭМ!$D$10+'СЕТ СН'!$G$5-'СЕТ СН'!$G$21</f>
        <v>3343.9317442500001</v>
      </c>
      <c r="X56" s="36">
        <f>SUMIFS(СВЦЭМ!$D$33:$D$776,СВЦЭМ!$A$33:$A$776,$A56,СВЦЭМ!$B$33:$B$776,X$47)+'СЕТ СН'!$G$11+СВЦЭМ!$D$10+'СЕТ СН'!$G$5-'СЕТ СН'!$G$21</f>
        <v>3365.4958280599999</v>
      </c>
      <c r="Y56" s="36">
        <f>SUMIFS(СВЦЭМ!$D$33:$D$776,СВЦЭМ!$A$33:$A$776,$A56,СВЦЭМ!$B$33:$B$776,Y$47)+'СЕТ СН'!$G$11+СВЦЭМ!$D$10+'СЕТ СН'!$G$5-'СЕТ СН'!$G$21</f>
        <v>3465.2014688600002</v>
      </c>
    </row>
    <row r="57" spans="1:25" ht="15.75" x14ac:dyDescent="0.2">
      <c r="A57" s="35">
        <f t="shared" si="1"/>
        <v>44084</v>
      </c>
      <c r="B57" s="36">
        <f>SUMIFS(СВЦЭМ!$D$33:$D$776,СВЦЭМ!$A$33:$A$776,$A57,СВЦЭМ!$B$33:$B$776,B$47)+'СЕТ СН'!$G$11+СВЦЭМ!$D$10+'СЕТ СН'!$G$5-'СЕТ СН'!$G$21</f>
        <v>3483.3184618700002</v>
      </c>
      <c r="C57" s="36">
        <f>SUMIFS(СВЦЭМ!$D$33:$D$776,СВЦЭМ!$A$33:$A$776,$A57,СВЦЭМ!$B$33:$B$776,C$47)+'СЕТ СН'!$G$11+СВЦЭМ!$D$10+'СЕТ СН'!$G$5-'СЕТ СН'!$G$21</f>
        <v>3532.7486731399999</v>
      </c>
      <c r="D57" s="36">
        <f>SUMIFS(СВЦЭМ!$D$33:$D$776,СВЦЭМ!$A$33:$A$776,$A57,СВЦЭМ!$B$33:$B$776,D$47)+'СЕТ СН'!$G$11+СВЦЭМ!$D$10+'СЕТ СН'!$G$5-'СЕТ СН'!$G$21</f>
        <v>3554.3751606300002</v>
      </c>
      <c r="E57" s="36">
        <f>SUMIFS(СВЦЭМ!$D$33:$D$776,СВЦЭМ!$A$33:$A$776,$A57,СВЦЭМ!$B$33:$B$776,E$47)+'СЕТ СН'!$G$11+СВЦЭМ!$D$10+'СЕТ СН'!$G$5-'СЕТ СН'!$G$21</f>
        <v>3564.36188339</v>
      </c>
      <c r="F57" s="36">
        <f>SUMIFS(СВЦЭМ!$D$33:$D$776,СВЦЭМ!$A$33:$A$776,$A57,СВЦЭМ!$B$33:$B$776,F$47)+'СЕТ СН'!$G$11+СВЦЭМ!$D$10+'СЕТ СН'!$G$5-'СЕТ СН'!$G$21</f>
        <v>3566.0494610699998</v>
      </c>
      <c r="G57" s="36">
        <f>SUMIFS(СВЦЭМ!$D$33:$D$776,СВЦЭМ!$A$33:$A$776,$A57,СВЦЭМ!$B$33:$B$776,G$47)+'СЕТ СН'!$G$11+СВЦЭМ!$D$10+'СЕТ СН'!$G$5-'СЕТ СН'!$G$21</f>
        <v>3544.2294059400001</v>
      </c>
      <c r="H57" s="36">
        <f>SUMIFS(СВЦЭМ!$D$33:$D$776,СВЦЭМ!$A$33:$A$776,$A57,СВЦЭМ!$B$33:$B$776,H$47)+'СЕТ СН'!$G$11+СВЦЭМ!$D$10+'СЕТ СН'!$G$5-'СЕТ СН'!$G$21</f>
        <v>3497.2372765700002</v>
      </c>
      <c r="I57" s="36">
        <f>SUMIFS(СВЦЭМ!$D$33:$D$776,СВЦЭМ!$A$33:$A$776,$A57,СВЦЭМ!$B$33:$B$776,I$47)+'СЕТ СН'!$G$11+СВЦЭМ!$D$10+'СЕТ СН'!$G$5-'СЕТ СН'!$G$21</f>
        <v>3453.75296557</v>
      </c>
      <c r="J57" s="36">
        <f>SUMIFS(СВЦЭМ!$D$33:$D$776,СВЦЭМ!$A$33:$A$776,$A57,СВЦЭМ!$B$33:$B$776,J$47)+'СЕТ СН'!$G$11+СВЦЭМ!$D$10+'СЕТ СН'!$G$5-'СЕТ СН'!$G$21</f>
        <v>3432.9110896100001</v>
      </c>
      <c r="K57" s="36">
        <f>SUMIFS(СВЦЭМ!$D$33:$D$776,СВЦЭМ!$A$33:$A$776,$A57,СВЦЭМ!$B$33:$B$776,K$47)+'СЕТ СН'!$G$11+СВЦЭМ!$D$10+'СЕТ СН'!$G$5-'СЕТ СН'!$G$21</f>
        <v>3440.7246934899999</v>
      </c>
      <c r="L57" s="36">
        <f>SUMIFS(СВЦЭМ!$D$33:$D$776,СВЦЭМ!$A$33:$A$776,$A57,СВЦЭМ!$B$33:$B$776,L$47)+'СЕТ СН'!$G$11+СВЦЭМ!$D$10+'СЕТ СН'!$G$5-'СЕТ СН'!$G$21</f>
        <v>3446.2889991800002</v>
      </c>
      <c r="M57" s="36">
        <f>SUMIFS(СВЦЭМ!$D$33:$D$776,СВЦЭМ!$A$33:$A$776,$A57,СВЦЭМ!$B$33:$B$776,M$47)+'СЕТ СН'!$G$11+СВЦЭМ!$D$10+'СЕТ СН'!$G$5-'СЕТ СН'!$G$21</f>
        <v>3399.7494783900001</v>
      </c>
      <c r="N57" s="36">
        <f>SUMIFS(СВЦЭМ!$D$33:$D$776,СВЦЭМ!$A$33:$A$776,$A57,СВЦЭМ!$B$33:$B$776,N$47)+'СЕТ СН'!$G$11+СВЦЭМ!$D$10+'СЕТ СН'!$G$5-'СЕТ СН'!$G$21</f>
        <v>3321.6116805500001</v>
      </c>
      <c r="O57" s="36">
        <f>SUMIFS(СВЦЭМ!$D$33:$D$776,СВЦЭМ!$A$33:$A$776,$A57,СВЦЭМ!$B$33:$B$776,O$47)+'СЕТ СН'!$G$11+СВЦЭМ!$D$10+'СЕТ СН'!$G$5-'СЕТ СН'!$G$21</f>
        <v>3308.02174315</v>
      </c>
      <c r="P57" s="36">
        <f>SUMIFS(СВЦЭМ!$D$33:$D$776,СВЦЭМ!$A$33:$A$776,$A57,СВЦЭМ!$B$33:$B$776,P$47)+'СЕТ СН'!$G$11+СВЦЭМ!$D$10+'СЕТ СН'!$G$5-'СЕТ СН'!$G$21</f>
        <v>3309.90353211</v>
      </c>
      <c r="Q57" s="36">
        <f>SUMIFS(СВЦЭМ!$D$33:$D$776,СВЦЭМ!$A$33:$A$776,$A57,СВЦЭМ!$B$33:$B$776,Q$47)+'СЕТ СН'!$G$11+СВЦЭМ!$D$10+'СЕТ СН'!$G$5-'СЕТ СН'!$G$21</f>
        <v>3317.15092228</v>
      </c>
      <c r="R57" s="36">
        <f>SUMIFS(СВЦЭМ!$D$33:$D$776,СВЦЭМ!$A$33:$A$776,$A57,СВЦЭМ!$B$33:$B$776,R$47)+'СЕТ СН'!$G$11+СВЦЭМ!$D$10+'СЕТ СН'!$G$5-'СЕТ СН'!$G$21</f>
        <v>3308.6794656800002</v>
      </c>
      <c r="S57" s="36">
        <f>SUMIFS(СВЦЭМ!$D$33:$D$776,СВЦЭМ!$A$33:$A$776,$A57,СВЦЭМ!$B$33:$B$776,S$47)+'СЕТ СН'!$G$11+СВЦЭМ!$D$10+'СЕТ СН'!$G$5-'СЕТ СН'!$G$21</f>
        <v>3303.84258817</v>
      </c>
      <c r="T57" s="36">
        <f>SUMIFS(СВЦЭМ!$D$33:$D$776,СВЦЭМ!$A$33:$A$776,$A57,СВЦЭМ!$B$33:$B$776,T$47)+'СЕТ СН'!$G$11+СВЦЭМ!$D$10+'СЕТ СН'!$G$5-'СЕТ СН'!$G$21</f>
        <v>3306.49520295</v>
      </c>
      <c r="U57" s="36">
        <f>SUMIFS(СВЦЭМ!$D$33:$D$776,СВЦЭМ!$A$33:$A$776,$A57,СВЦЭМ!$B$33:$B$776,U$47)+'СЕТ СН'!$G$11+СВЦЭМ!$D$10+'СЕТ СН'!$G$5-'СЕТ СН'!$G$21</f>
        <v>3325.8965139000002</v>
      </c>
      <c r="V57" s="36">
        <f>SUMIFS(СВЦЭМ!$D$33:$D$776,СВЦЭМ!$A$33:$A$776,$A57,СВЦЭМ!$B$33:$B$776,V$47)+'СЕТ СН'!$G$11+СВЦЭМ!$D$10+'СЕТ СН'!$G$5-'СЕТ СН'!$G$21</f>
        <v>3338.7472516400003</v>
      </c>
      <c r="W57" s="36">
        <f>SUMIFS(СВЦЭМ!$D$33:$D$776,СВЦЭМ!$A$33:$A$776,$A57,СВЦЭМ!$B$33:$B$776,W$47)+'СЕТ СН'!$G$11+СВЦЭМ!$D$10+'СЕТ СН'!$G$5-'СЕТ СН'!$G$21</f>
        <v>3329.7925330600001</v>
      </c>
      <c r="X57" s="36">
        <f>SUMIFS(СВЦЭМ!$D$33:$D$776,СВЦЭМ!$A$33:$A$776,$A57,СВЦЭМ!$B$33:$B$776,X$47)+'СЕТ СН'!$G$11+СВЦЭМ!$D$10+'СЕТ СН'!$G$5-'СЕТ СН'!$G$21</f>
        <v>3343.6065894000003</v>
      </c>
      <c r="Y57" s="36">
        <f>SUMIFS(СВЦЭМ!$D$33:$D$776,СВЦЭМ!$A$33:$A$776,$A57,СВЦЭМ!$B$33:$B$776,Y$47)+'СЕТ СН'!$G$11+СВЦЭМ!$D$10+'СЕТ СН'!$G$5-'СЕТ СН'!$G$21</f>
        <v>3430.1910454600002</v>
      </c>
    </row>
    <row r="58" spans="1:25" ht="15.75" x14ac:dyDescent="0.2">
      <c r="A58" s="35">
        <f t="shared" si="1"/>
        <v>44085</v>
      </c>
      <c r="B58" s="36">
        <f>SUMIFS(СВЦЭМ!$D$33:$D$776,СВЦЭМ!$A$33:$A$776,$A58,СВЦЭМ!$B$33:$B$776,B$47)+'СЕТ СН'!$G$11+СВЦЭМ!$D$10+'СЕТ СН'!$G$5-'СЕТ СН'!$G$21</f>
        <v>3490.7413107900002</v>
      </c>
      <c r="C58" s="36">
        <f>SUMIFS(СВЦЭМ!$D$33:$D$776,СВЦЭМ!$A$33:$A$776,$A58,СВЦЭМ!$B$33:$B$776,C$47)+'СЕТ СН'!$G$11+СВЦЭМ!$D$10+'СЕТ СН'!$G$5-'СЕТ СН'!$G$21</f>
        <v>3511.4263017000003</v>
      </c>
      <c r="D58" s="36">
        <f>SUMIFS(СВЦЭМ!$D$33:$D$776,СВЦЭМ!$A$33:$A$776,$A58,СВЦЭМ!$B$33:$B$776,D$47)+'СЕТ СН'!$G$11+СВЦЭМ!$D$10+'СЕТ СН'!$G$5-'СЕТ СН'!$G$21</f>
        <v>3524.5709473699999</v>
      </c>
      <c r="E58" s="36">
        <f>SUMIFS(СВЦЭМ!$D$33:$D$776,СВЦЭМ!$A$33:$A$776,$A58,СВЦЭМ!$B$33:$B$776,E$47)+'СЕТ СН'!$G$11+СВЦЭМ!$D$10+'СЕТ СН'!$G$5-'СЕТ СН'!$G$21</f>
        <v>3548.4753931800001</v>
      </c>
      <c r="F58" s="36">
        <f>SUMIFS(СВЦЭМ!$D$33:$D$776,СВЦЭМ!$A$33:$A$776,$A58,СВЦЭМ!$B$33:$B$776,F$47)+'СЕТ СН'!$G$11+СВЦЭМ!$D$10+'СЕТ СН'!$G$5-'СЕТ СН'!$G$21</f>
        <v>3552.8985622600003</v>
      </c>
      <c r="G58" s="36">
        <f>SUMIFS(СВЦЭМ!$D$33:$D$776,СВЦЭМ!$A$33:$A$776,$A58,СВЦЭМ!$B$33:$B$776,G$47)+'СЕТ СН'!$G$11+СВЦЭМ!$D$10+'СЕТ СН'!$G$5-'СЕТ СН'!$G$21</f>
        <v>3535.5441063799999</v>
      </c>
      <c r="H58" s="36">
        <f>SUMIFS(СВЦЭМ!$D$33:$D$776,СВЦЭМ!$A$33:$A$776,$A58,СВЦЭМ!$B$33:$B$776,H$47)+'СЕТ СН'!$G$11+СВЦЭМ!$D$10+'СЕТ СН'!$G$5-'СЕТ СН'!$G$21</f>
        <v>3484.3799052200002</v>
      </c>
      <c r="I58" s="36">
        <f>SUMIFS(СВЦЭМ!$D$33:$D$776,СВЦЭМ!$A$33:$A$776,$A58,СВЦЭМ!$B$33:$B$776,I$47)+'СЕТ СН'!$G$11+СВЦЭМ!$D$10+'СЕТ СН'!$G$5-'СЕТ СН'!$G$21</f>
        <v>3429.7670601600003</v>
      </c>
      <c r="J58" s="36">
        <f>SUMIFS(СВЦЭМ!$D$33:$D$776,СВЦЭМ!$A$33:$A$776,$A58,СВЦЭМ!$B$33:$B$776,J$47)+'СЕТ СН'!$G$11+СВЦЭМ!$D$10+'СЕТ СН'!$G$5-'СЕТ СН'!$G$21</f>
        <v>3391.8073395400002</v>
      </c>
      <c r="K58" s="36">
        <f>SUMIFS(СВЦЭМ!$D$33:$D$776,СВЦЭМ!$A$33:$A$776,$A58,СВЦЭМ!$B$33:$B$776,K$47)+'СЕТ СН'!$G$11+СВЦЭМ!$D$10+'СЕТ СН'!$G$5-'СЕТ СН'!$G$21</f>
        <v>3385.4028231500001</v>
      </c>
      <c r="L58" s="36">
        <f>SUMIFS(СВЦЭМ!$D$33:$D$776,СВЦЭМ!$A$33:$A$776,$A58,СВЦЭМ!$B$33:$B$776,L$47)+'СЕТ СН'!$G$11+СВЦЭМ!$D$10+'СЕТ СН'!$G$5-'СЕТ СН'!$G$21</f>
        <v>3418.1903016000001</v>
      </c>
      <c r="M58" s="36">
        <f>SUMIFS(СВЦЭМ!$D$33:$D$776,СВЦЭМ!$A$33:$A$776,$A58,СВЦЭМ!$B$33:$B$776,M$47)+'СЕТ СН'!$G$11+СВЦЭМ!$D$10+'СЕТ СН'!$G$5-'СЕТ СН'!$G$21</f>
        <v>3378.3154842399999</v>
      </c>
      <c r="N58" s="36">
        <f>SUMIFS(СВЦЭМ!$D$33:$D$776,СВЦЭМ!$A$33:$A$776,$A58,СВЦЭМ!$B$33:$B$776,N$47)+'СЕТ СН'!$G$11+СВЦЭМ!$D$10+'СЕТ СН'!$G$5-'СЕТ СН'!$G$21</f>
        <v>3330.1225159599999</v>
      </c>
      <c r="O58" s="36">
        <f>SUMIFS(СВЦЭМ!$D$33:$D$776,СВЦЭМ!$A$33:$A$776,$A58,СВЦЭМ!$B$33:$B$776,O$47)+'СЕТ СН'!$G$11+СВЦЭМ!$D$10+'СЕТ СН'!$G$5-'СЕТ СН'!$G$21</f>
        <v>3310.9819578699999</v>
      </c>
      <c r="P58" s="36">
        <f>SUMIFS(СВЦЭМ!$D$33:$D$776,СВЦЭМ!$A$33:$A$776,$A58,СВЦЭМ!$B$33:$B$776,P$47)+'СЕТ СН'!$G$11+СВЦЭМ!$D$10+'СЕТ СН'!$G$5-'СЕТ СН'!$G$21</f>
        <v>3308.0648577900001</v>
      </c>
      <c r="Q58" s="36">
        <f>SUMIFS(СВЦЭМ!$D$33:$D$776,СВЦЭМ!$A$33:$A$776,$A58,СВЦЭМ!$B$33:$B$776,Q$47)+'СЕТ СН'!$G$11+СВЦЭМ!$D$10+'СЕТ СН'!$G$5-'СЕТ СН'!$G$21</f>
        <v>3306.4095437999999</v>
      </c>
      <c r="R58" s="36">
        <f>SUMIFS(СВЦЭМ!$D$33:$D$776,СВЦЭМ!$A$33:$A$776,$A58,СВЦЭМ!$B$33:$B$776,R$47)+'СЕТ СН'!$G$11+СВЦЭМ!$D$10+'СЕТ СН'!$G$5-'СЕТ СН'!$G$21</f>
        <v>3299.9990193499998</v>
      </c>
      <c r="S58" s="36">
        <f>SUMIFS(СВЦЭМ!$D$33:$D$776,СВЦЭМ!$A$33:$A$776,$A58,СВЦЭМ!$B$33:$B$776,S$47)+'СЕТ СН'!$G$11+СВЦЭМ!$D$10+'СЕТ СН'!$G$5-'СЕТ СН'!$G$21</f>
        <v>3299.9702038200003</v>
      </c>
      <c r="T58" s="36">
        <f>SUMIFS(СВЦЭМ!$D$33:$D$776,СВЦЭМ!$A$33:$A$776,$A58,СВЦЭМ!$B$33:$B$776,T$47)+'СЕТ СН'!$G$11+СВЦЭМ!$D$10+'СЕТ СН'!$G$5-'СЕТ СН'!$G$21</f>
        <v>3294.38060928</v>
      </c>
      <c r="U58" s="36">
        <f>SUMIFS(СВЦЭМ!$D$33:$D$776,СВЦЭМ!$A$33:$A$776,$A58,СВЦЭМ!$B$33:$B$776,U$47)+'СЕТ СН'!$G$11+СВЦЭМ!$D$10+'СЕТ СН'!$G$5-'СЕТ СН'!$G$21</f>
        <v>3300.4568776599999</v>
      </c>
      <c r="V58" s="36">
        <f>SUMIFS(СВЦЭМ!$D$33:$D$776,СВЦЭМ!$A$33:$A$776,$A58,СВЦЭМ!$B$33:$B$776,V$47)+'СЕТ СН'!$G$11+СВЦЭМ!$D$10+'СЕТ СН'!$G$5-'СЕТ СН'!$G$21</f>
        <v>3315.26101866</v>
      </c>
      <c r="W58" s="36">
        <f>SUMIFS(СВЦЭМ!$D$33:$D$776,СВЦЭМ!$A$33:$A$776,$A58,СВЦЭМ!$B$33:$B$776,W$47)+'СЕТ СН'!$G$11+СВЦЭМ!$D$10+'СЕТ СН'!$G$5-'СЕТ СН'!$G$21</f>
        <v>3309.8263840600002</v>
      </c>
      <c r="X58" s="36">
        <f>SUMIFS(СВЦЭМ!$D$33:$D$776,СВЦЭМ!$A$33:$A$776,$A58,СВЦЭМ!$B$33:$B$776,X$47)+'СЕТ СН'!$G$11+СВЦЭМ!$D$10+'СЕТ СН'!$G$5-'СЕТ СН'!$G$21</f>
        <v>3313.4254127900003</v>
      </c>
      <c r="Y58" s="36">
        <f>SUMIFS(СВЦЭМ!$D$33:$D$776,СВЦЭМ!$A$33:$A$776,$A58,СВЦЭМ!$B$33:$B$776,Y$47)+'СЕТ СН'!$G$11+СВЦЭМ!$D$10+'СЕТ СН'!$G$5-'СЕТ СН'!$G$21</f>
        <v>3356.04219517</v>
      </c>
    </row>
    <row r="59" spans="1:25" ht="15.75" x14ac:dyDescent="0.2">
      <c r="A59" s="35">
        <f t="shared" si="1"/>
        <v>44086</v>
      </c>
      <c r="B59" s="36">
        <f>SUMIFS(СВЦЭМ!$D$33:$D$776,СВЦЭМ!$A$33:$A$776,$A59,СВЦЭМ!$B$33:$B$776,B$47)+'СЕТ СН'!$G$11+СВЦЭМ!$D$10+'СЕТ СН'!$G$5-'СЕТ СН'!$G$21</f>
        <v>3462.7138298</v>
      </c>
      <c r="C59" s="36">
        <f>SUMIFS(СВЦЭМ!$D$33:$D$776,СВЦЭМ!$A$33:$A$776,$A59,СВЦЭМ!$B$33:$B$776,C$47)+'СЕТ СН'!$G$11+СВЦЭМ!$D$10+'СЕТ СН'!$G$5-'СЕТ СН'!$G$21</f>
        <v>3501.0762358500001</v>
      </c>
      <c r="D59" s="36">
        <f>SUMIFS(СВЦЭМ!$D$33:$D$776,СВЦЭМ!$A$33:$A$776,$A59,СВЦЭМ!$B$33:$B$776,D$47)+'СЕТ СН'!$G$11+СВЦЭМ!$D$10+'СЕТ СН'!$G$5-'СЕТ СН'!$G$21</f>
        <v>3519.3884024600002</v>
      </c>
      <c r="E59" s="36">
        <f>SUMIFS(СВЦЭМ!$D$33:$D$776,СВЦЭМ!$A$33:$A$776,$A59,СВЦЭМ!$B$33:$B$776,E$47)+'СЕТ СН'!$G$11+СВЦЭМ!$D$10+'СЕТ СН'!$G$5-'СЕТ СН'!$G$21</f>
        <v>3541.67321739</v>
      </c>
      <c r="F59" s="36">
        <f>SUMIFS(СВЦЭМ!$D$33:$D$776,СВЦЭМ!$A$33:$A$776,$A59,СВЦЭМ!$B$33:$B$776,F$47)+'СЕТ СН'!$G$11+СВЦЭМ!$D$10+'СЕТ СН'!$G$5-'СЕТ СН'!$G$21</f>
        <v>3555.2767642500003</v>
      </c>
      <c r="G59" s="36">
        <f>SUMIFS(СВЦЭМ!$D$33:$D$776,СВЦЭМ!$A$33:$A$776,$A59,СВЦЭМ!$B$33:$B$776,G$47)+'СЕТ СН'!$G$11+СВЦЭМ!$D$10+'СЕТ СН'!$G$5-'СЕТ СН'!$G$21</f>
        <v>3543.6238671700003</v>
      </c>
      <c r="H59" s="36">
        <f>SUMIFS(СВЦЭМ!$D$33:$D$776,СВЦЭМ!$A$33:$A$776,$A59,СВЦЭМ!$B$33:$B$776,H$47)+'СЕТ СН'!$G$11+СВЦЭМ!$D$10+'СЕТ СН'!$G$5-'СЕТ СН'!$G$21</f>
        <v>3505.93786</v>
      </c>
      <c r="I59" s="36">
        <f>SUMIFS(СВЦЭМ!$D$33:$D$776,СВЦЭМ!$A$33:$A$776,$A59,СВЦЭМ!$B$33:$B$776,I$47)+'СЕТ СН'!$G$11+СВЦЭМ!$D$10+'СЕТ СН'!$G$5-'СЕТ СН'!$G$21</f>
        <v>3468.4334607800001</v>
      </c>
      <c r="J59" s="36">
        <f>SUMIFS(СВЦЭМ!$D$33:$D$776,СВЦЭМ!$A$33:$A$776,$A59,СВЦЭМ!$B$33:$B$776,J$47)+'СЕТ СН'!$G$11+СВЦЭМ!$D$10+'СЕТ СН'!$G$5-'СЕТ СН'!$G$21</f>
        <v>3423.10408809</v>
      </c>
      <c r="K59" s="36">
        <f>SUMIFS(СВЦЭМ!$D$33:$D$776,СВЦЭМ!$A$33:$A$776,$A59,СВЦЭМ!$B$33:$B$776,K$47)+'СЕТ СН'!$G$11+СВЦЭМ!$D$10+'СЕТ СН'!$G$5-'СЕТ СН'!$G$21</f>
        <v>3397.9590443400002</v>
      </c>
      <c r="L59" s="36">
        <f>SUMIFS(СВЦЭМ!$D$33:$D$776,СВЦЭМ!$A$33:$A$776,$A59,СВЦЭМ!$B$33:$B$776,L$47)+'СЕТ СН'!$G$11+СВЦЭМ!$D$10+'СЕТ СН'!$G$5-'СЕТ СН'!$G$21</f>
        <v>3378.4935372600003</v>
      </c>
      <c r="M59" s="36">
        <f>SUMIFS(СВЦЭМ!$D$33:$D$776,СВЦЭМ!$A$33:$A$776,$A59,СВЦЭМ!$B$33:$B$776,M$47)+'СЕТ СН'!$G$11+СВЦЭМ!$D$10+'СЕТ СН'!$G$5-'СЕТ СН'!$G$21</f>
        <v>3337.3295752399999</v>
      </c>
      <c r="N59" s="36">
        <f>SUMIFS(СВЦЭМ!$D$33:$D$776,СВЦЭМ!$A$33:$A$776,$A59,СВЦЭМ!$B$33:$B$776,N$47)+'СЕТ СН'!$G$11+СВЦЭМ!$D$10+'СЕТ СН'!$G$5-'СЕТ СН'!$G$21</f>
        <v>3308.8187067700001</v>
      </c>
      <c r="O59" s="36">
        <f>SUMIFS(СВЦЭМ!$D$33:$D$776,СВЦЭМ!$A$33:$A$776,$A59,СВЦЭМ!$B$33:$B$776,O$47)+'СЕТ СН'!$G$11+СВЦЭМ!$D$10+'СЕТ СН'!$G$5-'СЕТ СН'!$G$21</f>
        <v>3310.3027036100002</v>
      </c>
      <c r="P59" s="36">
        <f>SUMIFS(СВЦЭМ!$D$33:$D$776,СВЦЭМ!$A$33:$A$776,$A59,СВЦЭМ!$B$33:$B$776,P$47)+'СЕТ СН'!$G$11+СВЦЭМ!$D$10+'СЕТ СН'!$G$5-'СЕТ СН'!$G$21</f>
        <v>3301.4122703800003</v>
      </c>
      <c r="Q59" s="36">
        <f>SUMIFS(СВЦЭМ!$D$33:$D$776,СВЦЭМ!$A$33:$A$776,$A59,СВЦЭМ!$B$33:$B$776,Q$47)+'СЕТ СН'!$G$11+СВЦЭМ!$D$10+'СЕТ СН'!$G$5-'СЕТ СН'!$G$21</f>
        <v>3300.6277336600001</v>
      </c>
      <c r="R59" s="36">
        <f>SUMIFS(СВЦЭМ!$D$33:$D$776,СВЦЭМ!$A$33:$A$776,$A59,СВЦЭМ!$B$33:$B$776,R$47)+'СЕТ СН'!$G$11+СВЦЭМ!$D$10+'СЕТ СН'!$G$5-'СЕТ СН'!$G$21</f>
        <v>3291.1517017800002</v>
      </c>
      <c r="S59" s="36">
        <f>SUMIFS(СВЦЭМ!$D$33:$D$776,СВЦЭМ!$A$33:$A$776,$A59,СВЦЭМ!$B$33:$B$776,S$47)+'СЕТ СН'!$G$11+СВЦЭМ!$D$10+'СЕТ СН'!$G$5-'СЕТ СН'!$G$21</f>
        <v>3297.00381668</v>
      </c>
      <c r="T59" s="36">
        <f>SUMIFS(СВЦЭМ!$D$33:$D$776,СВЦЭМ!$A$33:$A$776,$A59,СВЦЭМ!$B$33:$B$776,T$47)+'СЕТ СН'!$G$11+СВЦЭМ!$D$10+'СЕТ СН'!$G$5-'СЕТ СН'!$G$21</f>
        <v>3301.3330700500001</v>
      </c>
      <c r="U59" s="36">
        <f>SUMIFS(СВЦЭМ!$D$33:$D$776,СВЦЭМ!$A$33:$A$776,$A59,СВЦЭМ!$B$33:$B$776,U$47)+'СЕТ СН'!$G$11+СВЦЭМ!$D$10+'СЕТ СН'!$G$5-'СЕТ СН'!$G$21</f>
        <v>3310.3509054400001</v>
      </c>
      <c r="V59" s="36">
        <f>SUMIFS(СВЦЭМ!$D$33:$D$776,СВЦЭМ!$A$33:$A$776,$A59,СВЦЭМ!$B$33:$B$776,V$47)+'СЕТ СН'!$G$11+СВЦЭМ!$D$10+'СЕТ СН'!$G$5-'СЕТ СН'!$G$21</f>
        <v>3324.9244907800003</v>
      </c>
      <c r="W59" s="36">
        <f>SUMIFS(СВЦЭМ!$D$33:$D$776,СВЦЭМ!$A$33:$A$776,$A59,СВЦЭМ!$B$33:$B$776,W$47)+'СЕТ СН'!$G$11+СВЦЭМ!$D$10+'СЕТ СН'!$G$5-'СЕТ СН'!$G$21</f>
        <v>3321.47106166</v>
      </c>
      <c r="X59" s="36">
        <f>SUMIFS(СВЦЭМ!$D$33:$D$776,СВЦЭМ!$A$33:$A$776,$A59,СВЦЭМ!$B$33:$B$776,X$47)+'СЕТ СН'!$G$11+СВЦЭМ!$D$10+'СЕТ СН'!$G$5-'СЕТ СН'!$G$21</f>
        <v>3273.2820547700003</v>
      </c>
      <c r="Y59" s="36">
        <f>SUMIFS(СВЦЭМ!$D$33:$D$776,СВЦЭМ!$A$33:$A$776,$A59,СВЦЭМ!$B$33:$B$776,Y$47)+'СЕТ СН'!$G$11+СВЦЭМ!$D$10+'СЕТ СН'!$G$5-'СЕТ СН'!$G$21</f>
        <v>3336.17413713</v>
      </c>
    </row>
    <row r="60" spans="1:25" ht="15.75" x14ac:dyDescent="0.2">
      <c r="A60" s="35">
        <f t="shared" si="1"/>
        <v>44087</v>
      </c>
      <c r="B60" s="36">
        <f>SUMIFS(СВЦЭМ!$D$33:$D$776,СВЦЭМ!$A$33:$A$776,$A60,СВЦЭМ!$B$33:$B$776,B$47)+'СЕТ СН'!$G$11+СВЦЭМ!$D$10+'СЕТ СН'!$G$5-'СЕТ СН'!$G$21</f>
        <v>3426.7373485799999</v>
      </c>
      <c r="C60" s="36">
        <f>SUMIFS(СВЦЭМ!$D$33:$D$776,СВЦЭМ!$A$33:$A$776,$A60,СВЦЭМ!$B$33:$B$776,C$47)+'СЕТ СН'!$G$11+СВЦЭМ!$D$10+'СЕТ СН'!$G$5-'СЕТ СН'!$G$21</f>
        <v>3448.4071884099999</v>
      </c>
      <c r="D60" s="36">
        <f>SUMIFS(СВЦЭМ!$D$33:$D$776,СВЦЭМ!$A$33:$A$776,$A60,СВЦЭМ!$B$33:$B$776,D$47)+'СЕТ СН'!$G$11+СВЦЭМ!$D$10+'СЕТ СН'!$G$5-'СЕТ СН'!$G$21</f>
        <v>3467.8815111700001</v>
      </c>
      <c r="E60" s="36">
        <f>SUMIFS(СВЦЭМ!$D$33:$D$776,СВЦЭМ!$A$33:$A$776,$A60,СВЦЭМ!$B$33:$B$776,E$47)+'СЕТ СН'!$G$11+СВЦЭМ!$D$10+'СЕТ СН'!$G$5-'СЕТ СН'!$G$21</f>
        <v>3478.2543443</v>
      </c>
      <c r="F60" s="36">
        <f>SUMIFS(СВЦЭМ!$D$33:$D$776,СВЦЭМ!$A$33:$A$776,$A60,СВЦЭМ!$B$33:$B$776,F$47)+'СЕТ СН'!$G$11+СВЦЭМ!$D$10+'СЕТ СН'!$G$5-'СЕТ СН'!$G$21</f>
        <v>3484.71636558</v>
      </c>
      <c r="G60" s="36">
        <f>SUMIFS(СВЦЭМ!$D$33:$D$776,СВЦЭМ!$A$33:$A$776,$A60,СВЦЭМ!$B$33:$B$776,G$47)+'СЕТ СН'!$G$11+СВЦЭМ!$D$10+'СЕТ СН'!$G$5-'СЕТ СН'!$G$21</f>
        <v>3475.4386721800001</v>
      </c>
      <c r="H60" s="36">
        <f>SUMIFS(СВЦЭМ!$D$33:$D$776,СВЦЭМ!$A$33:$A$776,$A60,СВЦЭМ!$B$33:$B$776,H$47)+'СЕТ СН'!$G$11+СВЦЭМ!$D$10+'СЕТ СН'!$G$5-'СЕТ СН'!$G$21</f>
        <v>3468.82846625</v>
      </c>
      <c r="I60" s="36">
        <f>SUMIFS(СВЦЭМ!$D$33:$D$776,СВЦЭМ!$A$33:$A$776,$A60,СВЦЭМ!$B$33:$B$776,I$47)+'СЕТ СН'!$G$11+СВЦЭМ!$D$10+'СЕТ СН'!$G$5-'СЕТ СН'!$G$21</f>
        <v>3441.8785038200003</v>
      </c>
      <c r="J60" s="36">
        <f>SUMIFS(СВЦЭМ!$D$33:$D$776,СВЦЭМ!$A$33:$A$776,$A60,СВЦЭМ!$B$33:$B$776,J$47)+'СЕТ СН'!$G$11+СВЦЭМ!$D$10+'СЕТ СН'!$G$5-'СЕТ СН'!$G$21</f>
        <v>3393.9797376900001</v>
      </c>
      <c r="K60" s="36">
        <f>SUMIFS(СВЦЭМ!$D$33:$D$776,СВЦЭМ!$A$33:$A$776,$A60,СВЦЭМ!$B$33:$B$776,K$47)+'СЕТ СН'!$G$11+СВЦЭМ!$D$10+'СЕТ СН'!$G$5-'СЕТ СН'!$G$21</f>
        <v>3351.30497642</v>
      </c>
      <c r="L60" s="36">
        <f>SUMIFS(СВЦЭМ!$D$33:$D$776,СВЦЭМ!$A$33:$A$776,$A60,СВЦЭМ!$B$33:$B$776,L$47)+'СЕТ СН'!$G$11+СВЦЭМ!$D$10+'СЕТ СН'!$G$5-'СЕТ СН'!$G$21</f>
        <v>3332.5062133700003</v>
      </c>
      <c r="M60" s="36">
        <f>SUMIFS(СВЦЭМ!$D$33:$D$776,СВЦЭМ!$A$33:$A$776,$A60,СВЦЭМ!$B$33:$B$776,M$47)+'СЕТ СН'!$G$11+СВЦЭМ!$D$10+'СЕТ СН'!$G$5-'СЕТ СН'!$G$21</f>
        <v>3285.39155944</v>
      </c>
      <c r="N60" s="36">
        <f>SUMIFS(СВЦЭМ!$D$33:$D$776,СВЦЭМ!$A$33:$A$776,$A60,СВЦЭМ!$B$33:$B$776,N$47)+'СЕТ СН'!$G$11+СВЦЭМ!$D$10+'СЕТ СН'!$G$5-'СЕТ СН'!$G$21</f>
        <v>3244.9465414800002</v>
      </c>
      <c r="O60" s="36">
        <f>SUMIFS(СВЦЭМ!$D$33:$D$776,СВЦЭМ!$A$33:$A$776,$A60,СВЦЭМ!$B$33:$B$776,O$47)+'СЕТ СН'!$G$11+СВЦЭМ!$D$10+'СЕТ СН'!$G$5-'СЕТ СН'!$G$21</f>
        <v>3244.1796582300003</v>
      </c>
      <c r="P60" s="36">
        <f>SUMIFS(СВЦЭМ!$D$33:$D$776,СВЦЭМ!$A$33:$A$776,$A60,СВЦЭМ!$B$33:$B$776,P$47)+'СЕТ СН'!$G$11+СВЦЭМ!$D$10+'СЕТ СН'!$G$5-'СЕТ СН'!$G$21</f>
        <v>3235.4365628</v>
      </c>
      <c r="Q60" s="36">
        <f>SUMIFS(СВЦЭМ!$D$33:$D$776,СВЦЭМ!$A$33:$A$776,$A60,СВЦЭМ!$B$33:$B$776,Q$47)+'СЕТ СН'!$G$11+СВЦЭМ!$D$10+'СЕТ СН'!$G$5-'СЕТ СН'!$G$21</f>
        <v>3234.8779275699999</v>
      </c>
      <c r="R60" s="36">
        <f>SUMIFS(СВЦЭМ!$D$33:$D$776,СВЦЭМ!$A$33:$A$776,$A60,СВЦЭМ!$B$33:$B$776,R$47)+'СЕТ СН'!$G$11+СВЦЭМ!$D$10+'СЕТ СН'!$G$5-'СЕТ СН'!$G$21</f>
        <v>3233.4414348099999</v>
      </c>
      <c r="S60" s="36">
        <f>SUMIFS(СВЦЭМ!$D$33:$D$776,СВЦЭМ!$A$33:$A$776,$A60,СВЦЭМ!$B$33:$B$776,S$47)+'СЕТ СН'!$G$11+СВЦЭМ!$D$10+'СЕТ СН'!$G$5-'СЕТ СН'!$G$21</f>
        <v>3243.32533091</v>
      </c>
      <c r="T60" s="36">
        <f>SUMIFS(СВЦЭМ!$D$33:$D$776,СВЦЭМ!$A$33:$A$776,$A60,СВЦЭМ!$B$33:$B$776,T$47)+'СЕТ СН'!$G$11+СВЦЭМ!$D$10+'СЕТ СН'!$G$5-'СЕТ СН'!$G$21</f>
        <v>3248.0064433100001</v>
      </c>
      <c r="U60" s="36">
        <f>SUMIFS(СВЦЭМ!$D$33:$D$776,СВЦЭМ!$A$33:$A$776,$A60,СВЦЭМ!$B$33:$B$776,U$47)+'СЕТ СН'!$G$11+СВЦЭМ!$D$10+'СЕТ СН'!$G$5-'СЕТ СН'!$G$21</f>
        <v>3259.6047400799998</v>
      </c>
      <c r="V60" s="36">
        <f>SUMIFS(СВЦЭМ!$D$33:$D$776,СВЦЭМ!$A$33:$A$776,$A60,СВЦЭМ!$B$33:$B$776,V$47)+'СЕТ СН'!$G$11+СВЦЭМ!$D$10+'СЕТ СН'!$G$5-'СЕТ СН'!$G$21</f>
        <v>3280.6012602199999</v>
      </c>
      <c r="W60" s="36">
        <f>SUMIFS(СВЦЭМ!$D$33:$D$776,СВЦЭМ!$A$33:$A$776,$A60,СВЦЭМ!$B$33:$B$776,W$47)+'СЕТ СН'!$G$11+СВЦЭМ!$D$10+'СЕТ СН'!$G$5-'СЕТ СН'!$G$21</f>
        <v>3276.0968016300003</v>
      </c>
      <c r="X60" s="36">
        <f>SUMIFS(СВЦЭМ!$D$33:$D$776,СВЦЭМ!$A$33:$A$776,$A60,СВЦЭМ!$B$33:$B$776,X$47)+'СЕТ СН'!$G$11+СВЦЭМ!$D$10+'СЕТ СН'!$G$5-'СЕТ СН'!$G$21</f>
        <v>3253.7228023900002</v>
      </c>
      <c r="Y60" s="36">
        <f>SUMIFS(СВЦЭМ!$D$33:$D$776,СВЦЭМ!$A$33:$A$776,$A60,СВЦЭМ!$B$33:$B$776,Y$47)+'СЕТ СН'!$G$11+СВЦЭМ!$D$10+'СЕТ СН'!$G$5-'СЕТ СН'!$G$21</f>
        <v>3333.08737952</v>
      </c>
    </row>
    <row r="61" spans="1:25" ht="15.75" x14ac:dyDescent="0.2">
      <c r="A61" s="35">
        <f t="shared" si="1"/>
        <v>44088</v>
      </c>
      <c r="B61" s="36">
        <f>SUMIFS(СВЦЭМ!$D$33:$D$776,СВЦЭМ!$A$33:$A$776,$A61,СВЦЭМ!$B$33:$B$776,B$47)+'СЕТ СН'!$G$11+СВЦЭМ!$D$10+'СЕТ СН'!$G$5-'СЕТ СН'!$G$21</f>
        <v>3427.6503704800002</v>
      </c>
      <c r="C61" s="36">
        <f>SUMIFS(СВЦЭМ!$D$33:$D$776,СВЦЭМ!$A$33:$A$776,$A61,СВЦЭМ!$B$33:$B$776,C$47)+'СЕТ СН'!$G$11+СВЦЭМ!$D$10+'СЕТ СН'!$G$5-'СЕТ СН'!$G$21</f>
        <v>3466.9368725200002</v>
      </c>
      <c r="D61" s="36">
        <f>SUMIFS(СВЦЭМ!$D$33:$D$776,СВЦЭМ!$A$33:$A$776,$A61,СВЦЭМ!$B$33:$B$776,D$47)+'СЕТ СН'!$G$11+СВЦЭМ!$D$10+'СЕТ СН'!$G$5-'СЕТ СН'!$G$21</f>
        <v>3472.7527223000002</v>
      </c>
      <c r="E61" s="36">
        <f>SUMIFS(СВЦЭМ!$D$33:$D$776,СВЦЭМ!$A$33:$A$776,$A61,СВЦЭМ!$B$33:$B$776,E$47)+'СЕТ СН'!$G$11+СВЦЭМ!$D$10+'СЕТ СН'!$G$5-'СЕТ СН'!$G$21</f>
        <v>3471.30303099</v>
      </c>
      <c r="F61" s="36">
        <f>SUMIFS(СВЦЭМ!$D$33:$D$776,СВЦЭМ!$A$33:$A$776,$A61,СВЦЭМ!$B$33:$B$776,F$47)+'СЕТ СН'!$G$11+СВЦЭМ!$D$10+'СЕТ СН'!$G$5-'СЕТ СН'!$G$21</f>
        <v>3470.4060813599999</v>
      </c>
      <c r="G61" s="36">
        <f>SUMIFS(СВЦЭМ!$D$33:$D$776,СВЦЭМ!$A$33:$A$776,$A61,СВЦЭМ!$B$33:$B$776,G$47)+'СЕТ СН'!$G$11+СВЦЭМ!$D$10+'СЕТ СН'!$G$5-'СЕТ СН'!$G$21</f>
        <v>3474.0909084800001</v>
      </c>
      <c r="H61" s="36">
        <f>SUMIFS(СВЦЭМ!$D$33:$D$776,СВЦЭМ!$A$33:$A$776,$A61,СВЦЭМ!$B$33:$B$776,H$47)+'СЕТ СН'!$G$11+СВЦЭМ!$D$10+'СЕТ СН'!$G$5-'СЕТ СН'!$G$21</f>
        <v>3513.3770835700002</v>
      </c>
      <c r="I61" s="36">
        <f>SUMIFS(СВЦЭМ!$D$33:$D$776,СВЦЭМ!$A$33:$A$776,$A61,СВЦЭМ!$B$33:$B$776,I$47)+'СЕТ СН'!$G$11+СВЦЭМ!$D$10+'СЕТ СН'!$G$5-'СЕТ СН'!$G$21</f>
        <v>3493.8409917399999</v>
      </c>
      <c r="J61" s="36">
        <f>SUMIFS(СВЦЭМ!$D$33:$D$776,СВЦЭМ!$A$33:$A$776,$A61,СВЦЭМ!$B$33:$B$776,J$47)+'СЕТ СН'!$G$11+СВЦЭМ!$D$10+'СЕТ СН'!$G$5-'СЕТ СН'!$G$21</f>
        <v>3451.4708607100001</v>
      </c>
      <c r="K61" s="36">
        <f>SUMIFS(СВЦЭМ!$D$33:$D$776,СВЦЭМ!$A$33:$A$776,$A61,СВЦЭМ!$B$33:$B$776,K$47)+'СЕТ СН'!$G$11+СВЦЭМ!$D$10+'СЕТ СН'!$G$5-'СЕТ СН'!$G$21</f>
        <v>3423.6290558400001</v>
      </c>
      <c r="L61" s="36">
        <f>SUMIFS(СВЦЭМ!$D$33:$D$776,СВЦЭМ!$A$33:$A$776,$A61,СВЦЭМ!$B$33:$B$776,L$47)+'СЕТ СН'!$G$11+СВЦЭМ!$D$10+'СЕТ СН'!$G$5-'СЕТ СН'!$G$21</f>
        <v>3411.5415023099999</v>
      </c>
      <c r="M61" s="36">
        <f>SUMIFS(СВЦЭМ!$D$33:$D$776,СВЦЭМ!$A$33:$A$776,$A61,СВЦЭМ!$B$33:$B$776,M$47)+'СЕТ СН'!$G$11+СВЦЭМ!$D$10+'СЕТ СН'!$G$5-'СЕТ СН'!$G$21</f>
        <v>3353.6838122500003</v>
      </c>
      <c r="N61" s="36">
        <f>SUMIFS(СВЦЭМ!$D$33:$D$776,СВЦЭМ!$A$33:$A$776,$A61,СВЦЭМ!$B$33:$B$776,N$47)+'СЕТ СН'!$G$11+СВЦЭМ!$D$10+'СЕТ СН'!$G$5-'СЕТ СН'!$G$21</f>
        <v>3307.71144383</v>
      </c>
      <c r="O61" s="36">
        <f>SUMIFS(СВЦЭМ!$D$33:$D$776,СВЦЭМ!$A$33:$A$776,$A61,СВЦЭМ!$B$33:$B$776,O$47)+'СЕТ СН'!$G$11+СВЦЭМ!$D$10+'СЕТ СН'!$G$5-'СЕТ СН'!$G$21</f>
        <v>3303.7654416599999</v>
      </c>
      <c r="P61" s="36">
        <f>SUMIFS(СВЦЭМ!$D$33:$D$776,СВЦЭМ!$A$33:$A$776,$A61,СВЦЭМ!$B$33:$B$776,P$47)+'СЕТ СН'!$G$11+СВЦЭМ!$D$10+'СЕТ СН'!$G$5-'СЕТ СН'!$G$21</f>
        <v>3306.78899155</v>
      </c>
      <c r="Q61" s="36">
        <f>SUMIFS(СВЦЭМ!$D$33:$D$776,СВЦЭМ!$A$33:$A$776,$A61,СВЦЭМ!$B$33:$B$776,Q$47)+'СЕТ СН'!$G$11+СВЦЭМ!$D$10+'СЕТ СН'!$G$5-'СЕТ СН'!$G$21</f>
        <v>3310.0598178600003</v>
      </c>
      <c r="R61" s="36">
        <f>SUMIFS(СВЦЭМ!$D$33:$D$776,СВЦЭМ!$A$33:$A$776,$A61,СВЦЭМ!$B$33:$B$776,R$47)+'СЕТ СН'!$G$11+СВЦЭМ!$D$10+'СЕТ СН'!$G$5-'СЕТ СН'!$G$21</f>
        <v>3294.4933375300002</v>
      </c>
      <c r="S61" s="36">
        <f>SUMIFS(СВЦЭМ!$D$33:$D$776,СВЦЭМ!$A$33:$A$776,$A61,СВЦЭМ!$B$33:$B$776,S$47)+'СЕТ СН'!$G$11+СВЦЭМ!$D$10+'СЕТ СН'!$G$5-'СЕТ СН'!$G$21</f>
        <v>3297.9056958199999</v>
      </c>
      <c r="T61" s="36">
        <f>SUMIFS(СВЦЭМ!$D$33:$D$776,СВЦЭМ!$A$33:$A$776,$A61,СВЦЭМ!$B$33:$B$776,T$47)+'СЕТ СН'!$G$11+СВЦЭМ!$D$10+'СЕТ СН'!$G$5-'СЕТ СН'!$G$21</f>
        <v>3295.5763906399998</v>
      </c>
      <c r="U61" s="36">
        <f>SUMIFS(СВЦЭМ!$D$33:$D$776,СВЦЭМ!$A$33:$A$776,$A61,СВЦЭМ!$B$33:$B$776,U$47)+'СЕТ СН'!$G$11+СВЦЭМ!$D$10+'СЕТ СН'!$G$5-'СЕТ СН'!$G$21</f>
        <v>3276.4773358500001</v>
      </c>
      <c r="V61" s="36">
        <f>SUMIFS(СВЦЭМ!$D$33:$D$776,СВЦЭМ!$A$33:$A$776,$A61,СВЦЭМ!$B$33:$B$776,V$47)+'СЕТ СН'!$G$11+СВЦЭМ!$D$10+'СЕТ СН'!$G$5-'СЕТ СН'!$G$21</f>
        <v>3271.40968733</v>
      </c>
      <c r="W61" s="36">
        <f>SUMIFS(СВЦЭМ!$D$33:$D$776,СВЦЭМ!$A$33:$A$776,$A61,СВЦЭМ!$B$33:$B$776,W$47)+'СЕТ СН'!$G$11+СВЦЭМ!$D$10+'СЕТ СН'!$G$5-'СЕТ СН'!$G$21</f>
        <v>3281.9309153700001</v>
      </c>
      <c r="X61" s="36">
        <f>SUMIFS(СВЦЭМ!$D$33:$D$776,СВЦЭМ!$A$33:$A$776,$A61,СВЦЭМ!$B$33:$B$776,X$47)+'СЕТ СН'!$G$11+СВЦЭМ!$D$10+'СЕТ СН'!$G$5-'СЕТ СН'!$G$21</f>
        <v>3305.50550217</v>
      </c>
      <c r="Y61" s="36">
        <f>SUMIFS(СВЦЭМ!$D$33:$D$776,СВЦЭМ!$A$33:$A$776,$A61,СВЦЭМ!$B$33:$B$776,Y$47)+'СЕТ СН'!$G$11+СВЦЭМ!$D$10+'СЕТ СН'!$G$5-'СЕТ СН'!$G$21</f>
        <v>3413.67478527</v>
      </c>
    </row>
    <row r="62" spans="1:25" ht="15.75" x14ac:dyDescent="0.2">
      <c r="A62" s="35">
        <f t="shared" si="1"/>
        <v>44089</v>
      </c>
      <c r="B62" s="36">
        <f>SUMIFS(СВЦЭМ!$D$33:$D$776,СВЦЭМ!$A$33:$A$776,$A62,СВЦЭМ!$B$33:$B$776,B$47)+'СЕТ СН'!$G$11+СВЦЭМ!$D$10+'СЕТ СН'!$G$5-'СЕТ СН'!$G$21</f>
        <v>3453.86431103</v>
      </c>
      <c r="C62" s="36">
        <f>SUMIFS(СВЦЭМ!$D$33:$D$776,СВЦЭМ!$A$33:$A$776,$A62,СВЦЭМ!$B$33:$B$776,C$47)+'СЕТ СН'!$G$11+СВЦЭМ!$D$10+'СЕТ СН'!$G$5-'СЕТ СН'!$G$21</f>
        <v>3468.0715112400003</v>
      </c>
      <c r="D62" s="36">
        <f>SUMIFS(СВЦЭМ!$D$33:$D$776,СВЦЭМ!$A$33:$A$776,$A62,СВЦЭМ!$B$33:$B$776,D$47)+'СЕТ СН'!$G$11+СВЦЭМ!$D$10+'СЕТ СН'!$G$5-'СЕТ СН'!$G$21</f>
        <v>3493.5815040699999</v>
      </c>
      <c r="E62" s="36">
        <f>SUMIFS(СВЦЭМ!$D$33:$D$776,СВЦЭМ!$A$33:$A$776,$A62,СВЦЭМ!$B$33:$B$776,E$47)+'СЕТ СН'!$G$11+СВЦЭМ!$D$10+'СЕТ СН'!$G$5-'СЕТ СН'!$G$21</f>
        <v>3495.53052269</v>
      </c>
      <c r="F62" s="36">
        <f>SUMIFS(СВЦЭМ!$D$33:$D$776,СВЦЭМ!$A$33:$A$776,$A62,СВЦЭМ!$B$33:$B$776,F$47)+'СЕТ СН'!$G$11+СВЦЭМ!$D$10+'СЕТ СН'!$G$5-'СЕТ СН'!$G$21</f>
        <v>3494.6582503700001</v>
      </c>
      <c r="G62" s="36">
        <f>SUMIFS(СВЦЭМ!$D$33:$D$776,СВЦЭМ!$A$33:$A$776,$A62,СВЦЭМ!$B$33:$B$776,G$47)+'СЕТ СН'!$G$11+СВЦЭМ!$D$10+'СЕТ СН'!$G$5-'СЕТ СН'!$G$21</f>
        <v>3486.3235895600001</v>
      </c>
      <c r="H62" s="36">
        <f>SUMIFS(СВЦЭМ!$D$33:$D$776,СВЦЭМ!$A$33:$A$776,$A62,СВЦЭМ!$B$33:$B$776,H$47)+'СЕТ СН'!$G$11+СВЦЭМ!$D$10+'СЕТ СН'!$G$5-'СЕТ СН'!$G$21</f>
        <v>3443.0680599799998</v>
      </c>
      <c r="I62" s="36">
        <f>SUMIFS(СВЦЭМ!$D$33:$D$776,СВЦЭМ!$A$33:$A$776,$A62,СВЦЭМ!$B$33:$B$776,I$47)+'СЕТ СН'!$G$11+СВЦЭМ!$D$10+'СЕТ СН'!$G$5-'СЕТ СН'!$G$21</f>
        <v>3429.2833150699998</v>
      </c>
      <c r="J62" s="36">
        <f>SUMIFS(СВЦЭМ!$D$33:$D$776,СВЦЭМ!$A$33:$A$776,$A62,СВЦЭМ!$B$33:$B$776,J$47)+'СЕТ СН'!$G$11+СВЦЭМ!$D$10+'СЕТ СН'!$G$5-'СЕТ СН'!$G$21</f>
        <v>3379.2508289299999</v>
      </c>
      <c r="K62" s="36">
        <f>SUMIFS(СВЦЭМ!$D$33:$D$776,СВЦЭМ!$A$33:$A$776,$A62,СВЦЭМ!$B$33:$B$776,K$47)+'СЕТ СН'!$G$11+СВЦЭМ!$D$10+'СЕТ СН'!$G$5-'СЕТ СН'!$G$21</f>
        <v>3342.9474822299999</v>
      </c>
      <c r="L62" s="36">
        <f>SUMIFS(СВЦЭМ!$D$33:$D$776,СВЦЭМ!$A$33:$A$776,$A62,СВЦЭМ!$B$33:$B$776,L$47)+'СЕТ СН'!$G$11+СВЦЭМ!$D$10+'СЕТ СН'!$G$5-'СЕТ СН'!$G$21</f>
        <v>3353.5417140500003</v>
      </c>
      <c r="M62" s="36">
        <f>SUMIFS(СВЦЭМ!$D$33:$D$776,СВЦЭМ!$A$33:$A$776,$A62,СВЦЭМ!$B$33:$B$776,M$47)+'СЕТ СН'!$G$11+СВЦЭМ!$D$10+'СЕТ СН'!$G$5-'СЕТ СН'!$G$21</f>
        <v>3328.09889888</v>
      </c>
      <c r="N62" s="36">
        <f>SUMIFS(СВЦЭМ!$D$33:$D$776,СВЦЭМ!$A$33:$A$776,$A62,СВЦЭМ!$B$33:$B$776,N$47)+'СЕТ СН'!$G$11+СВЦЭМ!$D$10+'СЕТ СН'!$G$5-'СЕТ СН'!$G$21</f>
        <v>3288.0590704300002</v>
      </c>
      <c r="O62" s="36">
        <f>SUMIFS(СВЦЭМ!$D$33:$D$776,СВЦЭМ!$A$33:$A$776,$A62,СВЦЭМ!$B$33:$B$776,O$47)+'СЕТ СН'!$G$11+СВЦЭМ!$D$10+'СЕТ СН'!$G$5-'СЕТ СН'!$G$21</f>
        <v>3262.46418146</v>
      </c>
      <c r="P62" s="36">
        <f>SUMIFS(СВЦЭМ!$D$33:$D$776,СВЦЭМ!$A$33:$A$776,$A62,СВЦЭМ!$B$33:$B$776,P$47)+'СЕТ СН'!$G$11+СВЦЭМ!$D$10+'СЕТ СН'!$G$5-'СЕТ СН'!$G$21</f>
        <v>3262.4071295399999</v>
      </c>
      <c r="Q62" s="36">
        <f>SUMIFS(СВЦЭМ!$D$33:$D$776,СВЦЭМ!$A$33:$A$776,$A62,СВЦЭМ!$B$33:$B$776,Q$47)+'СЕТ СН'!$G$11+СВЦЭМ!$D$10+'СЕТ СН'!$G$5-'СЕТ СН'!$G$21</f>
        <v>3263.6001764299999</v>
      </c>
      <c r="R62" s="36">
        <f>SUMIFS(СВЦЭМ!$D$33:$D$776,СВЦЭМ!$A$33:$A$776,$A62,СВЦЭМ!$B$33:$B$776,R$47)+'СЕТ СН'!$G$11+СВЦЭМ!$D$10+'СЕТ СН'!$G$5-'СЕТ СН'!$G$21</f>
        <v>3256.5455412199999</v>
      </c>
      <c r="S62" s="36">
        <f>SUMIFS(СВЦЭМ!$D$33:$D$776,СВЦЭМ!$A$33:$A$776,$A62,СВЦЭМ!$B$33:$B$776,S$47)+'СЕТ СН'!$G$11+СВЦЭМ!$D$10+'СЕТ СН'!$G$5-'СЕТ СН'!$G$21</f>
        <v>3261.5798695399999</v>
      </c>
      <c r="T62" s="36">
        <f>SUMIFS(СВЦЭМ!$D$33:$D$776,СВЦЭМ!$A$33:$A$776,$A62,СВЦЭМ!$B$33:$B$776,T$47)+'СЕТ СН'!$G$11+СВЦЭМ!$D$10+'СЕТ СН'!$G$5-'СЕТ СН'!$G$21</f>
        <v>3244.7465575699998</v>
      </c>
      <c r="U62" s="36">
        <f>SUMIFS(СВЦЭМ!$D$33:$D$776,СВЦЭМ!$A$33:$A$776,$A62,СВЦЭМ!$B$33:$B$776,U$47)+'СЕТ СН'!$G$11+СВЦЭМ!$D$10+'СЕТ СН'!$G$5-'СЕТ СН'!$G$21</f>
        <v>3227.5148640300004</v>
      </c>
      <c r="V62" s="36">
        <f>SUMIFS(СВЦЭМ!$D$33:$D$776,СВЦЭМ!$A$33:$A$776,$A62,СВЦЭМ!$B$33:$B$776,V$47)+'СЕТ СН'!$G$11+СВЦЭМ!$D$10+'СЕТ СН'!$G$5-'СЕТ СН'!$G$21</f>
        <v>3240.8765826500003</v>
      </c>
      <c r="W62" s="36">
        <f>SUMIFS(СВЦЭМ!$D$33:$D$776,СВЦЭМ!$A$33:$A$776,$A62,СВЦЭМ!$B$33:$B$776,W$47)+'СЕТ СН'!$G$11+СВЦЭМ!$D$10+'СЕТ СН'!$G$5-'СЕТ СН'!$G$21</f>
        <v>3245.2133428900001</v>
      </c>
      <c r="X62" s="36">
        <f>SUMIFS(СВЦЭМ!$D$33:$D$776,СВЦЭМ!$A$33:$A$776,$A62,СВЦЭМ!$B$33:$B$776,X$47)+'СЕТ СН'!$G$11+СВЦЭМ!$D$10+'СЕТ СН'!$G$5-'СЕТ СН'!$G$21</f>
        <v>3273.65034797</v>
      </c>
      <c r="Y62" s="36">
        <f>SUMIFS(СВЦЭМ!$D$33:$D$776,СВЦЭМ!$A$33:$A$776,$A62,СВЦЭМ!$B$33:$B$776,Y$47)+'СЕТ СН'!$G$11+СВЦЭМ!$D$10+'СЕТ СН'!$G$5-'СЕТ СН'!$G$21</f>
        <v>3365.1471919200003</v>
      </c>
    </row>
    <row r="63" spans="1:25" ht="15.75" x14ac:dyDescent="0.2">
      <c r="A63" s="35">
        <f t="shared" si="1"/>
        <v>44090</v>
      </c>
      <c r="B63" s="36">
        <f>SUMIFS(СВЦЭМ!$D$33:$D$776,СВЦЭМ!$A$33:$A$776,$A63,СВЦЭМ!$B$33:$B$776,B$47)+'СЕТ СН'!$G$11+СВЦЭМ!$D$10+'СЕТ СН'!$G$5-'СЕТ СН'!$G$21</f>
        <v>3438.1326022799999</v>
      </c>
      <c r="C63" s="36">
        <f>SUMIFS(СВЦЭМ!$D$33:$D$776,СВЦЭМ!$A$33:$A$776,$A63,СВЦЭМ!$B$33:$B$776,C$47)+'СЕТ СН'!$G$11+СВЦЭМ!$D$10+'СЕТ СН'!$G$5-'СЕТ СН'!$G$21</f>
        <v>3466.1443637000002</v>
      </c>
      <c r="D63" s="36">
        <f>SUMIFS(СВЦЭМ!$D$33:$D$776,СВЦЭМ!$A$33:$A$776,$A63,СВЦЭМ!$B$33:$B$776,D$47)+'СЕТ СН'!$G$11+СВЦЭМ!$D$10+'СЕТ СН'!$G$5-'СЕТ СН'!$G$21</f>
        <v>3495.1158450800003</v>
      </c>
      <c r="E63" s="36">
        <f>SUMIFS(СВЦЭМ!$D$33:$D$776,СВЦЭМ!$A$33:$A$776,$A63,СВЦЭМ!$B$33:$B$776,E$47)+'СЕТ СН'!$G$11+СВЦЭМ!$D$10+'СЕТ СН'!$G$5-'СЕТ СН'!$G$21</f>
        <v>3505.3022525900001</v>
      </c>
      <c r="F63" s="36">
        <f>SUMIFS(СВЦЭМ!$D$33:$D$776,СВЦЭМ!$A$33:$A$776,$A63,СВЦЭМ!$B$33:$B$776,F$47)+'СЕТ СН'!$G$11+СВЦЭМ!$D$10+'СЕТ СН'!$G$5-'СЕТ СН'!$G$21</f>
        <v>3524.38018173</v>
      </c>
      <c r="G63" s="36">
        <f>SUMIFS(СВЦЭМ!$D$33:$D$776,СВЦЭМ!$A$33:$A$776,$A63,СВЦЭМ!$B$33:$B$776,G$47)+'СЕТ СН'!$G$11+СВЦЭМ!$D$10+'СЕТ СН'!$G$5-'СЕТ СН'!$G$21</f>
        <v>3512.90612362</v>
      </c>
      <c r="H63" s="36">
        <f>SUMIFS(СВЦЭМ!$D$33:$D$776,СВЦЭМ!$A$33:$A$776,$A63,СВЦЭМ!$B$33:$B$776,H$47)+'СЕТ СН'!$G$11+СВЦЭМ!$D$10+'СЕТ СН'!$G$5-'СЕТ СН'!$G$21</f>
        <v>3452.1370350400002</v>
      </c>
      <c r="I63" s="36">
        <f>SUMIFS(СВЦЭМ!$D$33:$D$776,СВЦЭМ!$A$33:$A$776,$A63,СВЦЭМ!$B$33:$B$776,I$47)+'СЕТ СН'!$G$11+СВЦЭМ!$D$10+'СЕТ СН'!$G$5-'СЕТ СН'!$G$21</f>
        <v>3390.98370531</v>
      </c>
      <c r="J63" s="36">
        <f>SUMIFS(СВЦЭМ!$D$33:$D$776,СВЦЭМ!$A$33:$A$776,$A63,СВЦЭМ!$B$33:$B$776,J$47)+'СЕТ СН'!$G$11+СВЦЭМ!$D$10+'СЕТ СН'!$G$5-'СЕТ СН'!$G$21</f>
        <v>3357.3510081499999</v>
      </c>
      <c r="K63" s="36">
        <f>SUMIFS(СВЦЭМ!$D$33:$D$776,СВЦЭМ!$A$33:$A$776,$A63,СВЦЭМ!$B$33:$B$776,K$47)+'СЕТ СН'!$G$11+СВЦЭМ!$D$10+'СЕТ СН'!$G$5-'СЕТ СН'!$G$21</f>
        <v>3356.64681733</v>
      </c>
      <c r="L63" s="36">
        <f>SUMIFS(СВЦЭМ!$D$33:$D$776,СВЦЭМ!$A$33:$A$776,$A63,СВЦЭМ!$B$33:$B$776,L$47)+'СЕТ СН'!$G$11+СВЦЭМ!$D$10+'СЕТ СН'!$G$5-'СЕТ СН'!$G$21</f>
        <v>3340.9370962600001</v>
      </c>
      <c r="M63" s="36">
        <f>SUMIFS(СВЦЭМ!$D$33:$D$776,СВЦЭМ!$A$33:$A$776,$A63,СВЦЭМ!$B$33:$B$776,M$47)+'СЕТ СН'!$G$11+СВЦЭМ!$D$10+'СЕТ СН'!$G$5-'СЕТ СН'!$G$21</f>
        <v>3304.7042980400001</v>
      </c>
      <c r="N63" s="36">
        <f>SUMIFS(СВЦЭМ!$D$33:$D$776,СВЦЭМ!$A$33:$A$776,$A63,СВЦЭМ!$B$33:$B$776,N$47)+'СЕТ СН'!$G$11+СВЦЭМ!$D$10+'СЕТ СН'!$G$5-'СЕТ СН'!$G$21</f>
        <v>3257.6268990500002</v>
      </c>
      <c r="O63" s="36">
        <f>SUMIFS(СВЦЭМ!$D$33:$D$776,СВЦЭМ!$A$33:$A$776,$A63,СВЦЭМ!$B$33:$B$776,O$47)+'СЕТ СН'!$G$11+СВЦЭМ!$D$10+'СЕТ СН'!$G$5-'СЕТ СН'!$G$21</f>
        <v>3242.7620701800001</v>
      </c>
      <c r="P63" s="36">
        <f>SUMIFS(СВЦЭМ!$D$33:$D$776,СВЦЭМ!$A$33:$A$776,$A63,СВЦЭМ!$B$33:$B$776,P$47)+'СЕТ СН'!$G$11+СВЦЭМ!$D$10+'СЕТ СН'!$G$5-'СЕТ СН'!$G$21</f>
        <v>3244.7451301700003</v>
      </c>
      <c r="Q63" s="36">
        <f>SUMIFS(СВЦЭМ!$D$33:$D$776,СВЦЭМ!$A$33:$A$776,$A63,СВЦЭМ!$B$33:$B$776,Q$47)+'СЕТ СН'!$G$11+СВЦЭМ!$D$10+'СЕТ СН'!$G$5-'СЕТ СН'!$G$21</f>
        <v>3242.20112251</v>
      </c>
      <c r="R63" s="36">
        <f>SUMIFS(СВЦЭМ!$D$33:$D$776,СВЦЭМ!$A$33:$A$776,$A63,СВЦЭМ!$B$33:$B$776,R$47)+'СЕТ СН'!$G$11+СВЦЭМ!$D$10+'СЕТ СН'!$G$5-'СЕТ СН'!$G$21</f>
        <v>3239.3462843699999</v>
      </c>
      <c r="S63" s="36">
        <f>SUMIFS(СВЦЭМ!$D$33:$D$776,СВЦЭМ!$A$33:$A$776,$A63,СВЦЭМ!$B$33:$B$776,S$47)+'СЕТ СН'!$G$11+СВЦЭМ!$D$10+'СЕТ СН'!$G$5-'СЕТ СН'!$G$21</f>
        <v>3238.9996784499999</v>
      </c>
      <c r="T63" s="36">
        <f>SUMIFS(СВЦЭМ!$D$33:$D$776,СВЦЭМ!$A$33:$A$776,$A63,СВЦЭМ!$B$33:$B$776,T$47)+'СЕТ СН'!$G$11+СВЦЭМ!$D$10+'СЕТ СН'!$G$5-'СЕТ СН'!$G$21</f>
        <v>3232.64685113</v>
      </c>
      <c r="U63" s="36">
        <f>SUMIFS(СВЦЭМ!$D$33:$D$776,СВЦЭМ!$A$33:$A$776,$A63,СВЦЭМ!$B$33:$B$776,U$47)+'СЕТ СН'!$G$11+СВЦЭМ!$D$10+'СЕТ СН'!$G$5-'СЕТ СН'!$G$21</f>
        <v>3232.1338538600003</v>
      </c>
      <c r="V63" s="36">
        <f>SUMIFS(СВЦЭМ!$D$33:$D$776,СВЦЭМ!$A$33:$A$776,$A63,СВЦЭМ!$B$33:$B$776,V$47)+'СЕТ СН'!$G$11+СВЦЭМ!$D$10+'СЕТ СН'!$G$5-'СЕТ СН'!$G$21</f>
        <v>3236.6472450299998</v>
      </c>
      <c r="W63" s="36">
        <f>SUMIFS(СВЦЭМ!$D$33:$D$776,СВЦЭМ!$A$33:$A$776,$A63,СВЦЭМ!$B$33:$B$776,W$47)+'СЕТ СН'!$G$11+СВЦЭМ!$D$10+'СЕТ СН'!$G$5-'СЕТ СН'!$G$21</f>
        <v>3227.2202932499999</v>
      </c>
      <c r="X63" s="36">
        <f>SUMIFS(СВЦЭМ!$D$33:$D$776,СВЦЭМ!$A$33:$A$776,$A63,СВЦЭМ!$B$33:$B$776,X$47)+'СЕТ СН'!$G$11+СВЦЭМ!$D$10+'СЕТ СН'!$G$5-'СЕТ СН'!$G$21</f>
        <v>3258.7888102100001</v>
      </c>
      <c r="Y63" s="36">
        <f>SUMIFS(СВЦЭМ!$D$33:$D$776,СВЦЭМ!$A$33:$A$776,$A63,СВЦЭМ!$B$33:$B$776,Y$47)+'СЕТ СН'!$G$11+СВЦЭМ!$D$10+'СЕТ СН'!$G$5-'СЕТ СН'!$G$21</f>
        <v>3345.6917436700001</v>
      </c>
    </row>
    <row r="64" spans="1:25" ht="15.75" x14ac:dyDescent="0.2">
      <c r="A64" s="35">
        <f t="shared" si="1"/>
        <v>44091</v>
      </c>
      <c r="B64" s="36">
        <f>SUMIFS(СВЦЭМ!$D$33:$D$776,СВЦЭМ!$A$33:$A$776,$A64,СВЦЭМ!$B$33:$B$776,B$47)+'СЕТ СН'!$G$11+СВЦЭМ!$D$10+'СЕТ СН'!$G$5-'СЕТ СН'!$G$21</f>
        <v>3458.4303223100001</v>
      </c>
      <c r="C64" s="36">
        <f>SUMIFS(СВЦЭМ!$D$33:$D$776,СВЦЭМ!$A$33:$A$776,$A64,СВЦЭМ!$B$33:$B$776,C$47)+'СЕТ СН'!$G$11+СВЦЭМ!$D$10+'СЕТ СН'!$G$5-'СЕТ СН'!$G$21</f>
        <v>3490.99917882</v>
      </c>
      <c r="D64" s="36">
        <f>SUMIFS(СВЦЭМ!$D$33:$D$776,СВЦЭМ!$A$33:$A$776,$A64,СВЦЭМ!$B$33:$B$776,D$47)+'СЕТ СН'!$G$11+СВЦЭМ!$D$10+'СЕТ СН'!$G$5-'СЕТ СН'!$G$21</f>
        <v>3516.3172743800001</v>
      </c>
      <c r="E64" s="36">
        <f>SUMIFS(СВЦЭМ!$D$33:$D$776,СВЦЭМ!$A$33:$A$776,$A64,СВЦЭМ!$B$33:$B$776,E$47)+'СЕТ СН'!$G$11+СВЦЭМ!$D$10+'СЕТ СН'!$G$5-'СЕТ СН'!$G$21</f>
        <v>3525.9390265400002</v>
      </c>
      <c r="F64" s="36">
        <f>SUMIFS(СВЦЭМ!$D$33:$D$776,СВЦЭМ!$A$33:$A$776,$A64,СВЦЭМ!$B$33:$B$776,F$47)+'СЕТ СН'!$G$11+СВЦЭМ!$D$10+'СЕТ СН'!$G$5-'СЕТ СН'!$G$21</f>
        <v>3533.3357564200001</v>
      </c>
      <c r="G64" s="36">
        <f>SUMIFS(СВЦЭМ!$D$33:$D$776,СВЦЭМ!$A$33:$A$776,$A64,СВЦЭМ!$B$33:$B$776,G$47)+'СЕТ СН'!$G$11+СВЦЭМ!$D$10+'СЕТ СН'!$G$5-'СЕТ СН'!$G$21</f>
        <v>3516.31704274</v>
      </c>
      <c r="H64" s="36">
        <f>SUMIFS(СВЦЭМ!$D$33:$D$776,СВЦЭМ!$A$33:$A$776,$A64,СВЦЭМ!$B$33:$B$776,H$47)+'СЕТ СН'!$G$11+СВЦЭМ!$D$10+'СЕТ СН'!$G$5-'СЕТ СН'!$G$21</f>
        <v>3458.33247364</v>
      </c>
      <c r="I64" s="36">
        <f>SUMIFS(СВЦЭМ!$D$33:$D$776,СВЦЭМ!$A$33:$A$776,$A64,СВЦЭМ!$B$33:$B$776,I$47)+'СЕТ СН'!$G$11+СВЦЭМ!$D$10+'СЕТ СН'!$G$5-'СЕТ СН'!$G$21</f>
        <v>3393.4827647699999</v>
      </c>
      <c r="J64" s="36">
        <f>SUMIFS(СВЦЭМ!$D$33:$D$776,СВЦЭМ!$A$33:$A$776,$A64,СВЦЭМ!$B$33:$B$776,J$47)+'СЕТ СН'!$G$11+СВЦЭМ!$D$10+'СЕТ СН'!$G$5-'СЕТ СН'!$G$21</f>
        <v>3352.9213855500002</v>
      </c>
      <c r="K64" s="36">
        <f>SUMIFS(СВЦЭМ!$D$33:$D$776,СВЦЭМ!$A$33:$A$776,$A64,СВЦЭМ!$B$33:$B$776,K$47)+'СЕТ СН'!$G$11+СВЦЭМ!$D$10+'СЕТ СН'!$G$5-'СЕТ СН'!$G$21</f>
        <v>3326.21730837</v>
      </c>
      <c r="L64" s="36">
        <f>SUMIFS(СВЦЭМ!$D$33:$D$776,СВЦЭМ!$A$33:$A$776,$A64,СВЦЭМ!$B$33:$B$776,L$47)+'СЕТ СН'!$G$11+СВЦЭМ!$D$10+'СЕТ СН'!$G$5-'СЕТ СН'!$G$21</f>
        <v>3338.3602828399999</v>
      </c>
      <c r="M64" s="36">
        <f>SUMIFS(СВЦЭМ!$D$33:$D$776,СВЦЭМ!$A$33:$A$776,$A64,СВЦЭМ!$B$33:$B$776,M$47)+'СЕТ СН'!$G$11+СВЦЭМ!$D$10+'СЕТ СН'!$G$5-'СЕТ СН'!$G$21</f>
        <v>3298.32172537</v>
      </c>
      <c r="N64" s="36">
        <f>SUMIFS(СВЦЭМ!$D$33:$D$776,СВЦЭМ!$A$33:$A$776,$A64,СВЦЭМ!$B$33:$B$776,N$47)+'СЕТ СН'!$G$11+СВЦЭМ!$D$10+'СЕТ СН'!$G$5-'СЕТ СН'!$G$21</f>
        <v>3251.7595970500001</v>
      </c>
      <c r="O64" s="36">
        <f>SUMIFS(СВЦЭМ!$D$33:$D$776,СВЦЭМ!$A$33:$A$776,$A64,СВЦЭМ!$B$33:$B$776,O$47)+'СЕТ СН'!$G$11+СВЦЭМ!$D$10+'СЕТ СН'!$G$5-'СЕТ СН'!$G$21</f>
        <v>3231.7566383399999</v>
      </c>
      <c r="P64" s="36">
        <f>SUMIFS(СВЦЭМ!$D$33:$D$776,СВЦЭМ!$A$33:$A$776,$A64,СВЦЭМ!$B$33:$B$776,P$47)+'СЕТ СН'!$G$11+СВЦЭМ!$D$10+'СЕТ СН'!$G$5-'СЕТ СН'!$G$21</f>
        <v>3232.80001115</v>
      </c>
      <c r="Q64" s="36">
        <f>SUMIFS(СВЦЭМ!$D$33:$D$776,СВЦЭМ!$A$33:$A$776,$A64,СВЦЭМ!$B$33:$B$776,Q$47)+'СЕТ СН'!$G$11+СВЦЭМ!$D$10+'СЕТ СН'!$G$5-'СЕТ СН'!$G$21</f>
        <v>3236.9374487</v>
      </c>
      <c r="R64" s="36">
        <f>SUMIFS(СВЦЭМ!$D$33:$D$776,СВЦЭМ!$A$33:$A$776,$A64,СВЦЭМ!$B$33:$B$776,R$47)+'СЕТ СН'!$G$11+СВЦЭМ!$D$10+'СЕТ СН'!$G$5-'СЕТ СН'!$G$21</f>
        <v>3239.1060159799999</v>
      </c>
      <c r="S64" s="36">
        <f>SUMIFS(СВЦЭМ!$D$33:$D$776,СВЦЭМ!$A$33:$A$776,$A64,СВЦЭМ!$B$33:$B$776,S$47)+'СЕТ СН'!$G$11+СВЦЭМ!$D$10+'СЕТ СН'!$G$5-'СЕТ СН'!$G$21</f>
        <v>3230.8445249300003</v>
      </c>
      <c r="T64" s="36">
        <f>SUMIFS(СВЦЭМ!$D$33:$D$776,СВЦЭМ!$A$33:$A$776,$A64,СВЦЭМ!$B$33:$B$776,T$47)+'СЕТ СН'!$G$11+СВЦЭМ!$D$10+'СЕТ СН'!$G$5-'СЕТ СН'!$G$21</f>
        <v>3221.7915672899999</v>
      </c>
      <c r="U64" s="36">
        <f>SUMIFS(СВЦЭМ!$D$33:$D$776,СВЦЭМ!$A$33:$A$776,$A64,СВЦЭМ!$B$33:$B$776,U$47)+'СЕТ СН'!$G$11+СВЦЭМ!$D$10+'СЕТ СН'!$G$5-'СЕТ СН'!$G$21</f>
        <v>3218.1041200899999</v>
      </c>
      <c r="V64" s="36">
        <f>SUMIFS(СВЦЭМ!$D$33:$D$776,СВЦЭМ!$A$33:$A$776,$A64,СВЦЭМ!$B$33:$B$776,V$47)+'СЕТ СН'!$G$11+СВЦЭМ!$D$10+'СЕТ СН'!$G$5-'СЕТ СН'!$G$21</f>
        <v>3230.6738775100002</v>
      </c>
      <c r="W64" s="36">
        <f>SUMIFS(СВЦЭМ!$D$33:$D$776,СВЦЭМ!$A$33:$A$776,$A64,СВЦЭМ!$B$33:$B$776,W$47)+'СЕТ СН'!$G$11+СВЦЭМ!$D$10+'СЕТ СН'!$G$5-'СЕТ СН'!$G$21</f>
        <v>3216.4276077</v>
      </c>
      <c r="X64" s="36">
        <f>SUMIFS(СВЦЭМ!$D$33:$D$776,СВЦЭМ!$A$33:$A$776,$A64,СВЦЭМ!$B$33:$B$776,X$47)+'СЕТ СН'!$G$11+СВЦЭМ!$D$10+'СЕТ СН'!$G$5-'СЕТ СН'!$G$21</f>
        <v>3260.8217437000003</v>
      </c>
      <c r="Y64" s="36">
        <f>SUMIFS(СВЦЭМ!$D$33:$D$776,СВЦЭМ!$A$33:$A$776,$A64,СВЦЭМ!$B$33:$B$776,Y$47)+'СЕТ СН'!$G$11+СВЦЭМ!$D$10+'СЕТ СН'!$G$5-'СЕТ СН'!$G$21</f>
        <v>3346.6031445100002</v>
      </c>
    </row>
    <row r="65" spans="1:26" ht="15.75" x14ac:dyDescent="0.2">
      <c r="A65" s="35">
        <f t="shared" si="1"/>
        <v>44092</v>
      </c>
      <c r="B65" s="36">
        <f>SUMIFS(СВЦЭМ!$D$33:$D$776,СВЦЭМ!$A$33:$A$776,$A65,СВЦЭМ!$B$33:$B$776,B$47)+'СЕТ СН'!$G$11+СВЦЭМ!$D$10+'СЕТ СН'!$G$5-'СЕТ СН'!$G$21</f>
        <v>3456.0249613999999</v>
      </c>
      <c r="C65" s="36">
        <f>SUMIFS(СВЦЭМ!$D$33:$D$776,СВЦЭМ!$A$33:$A$776,$A65,СВЦЭМ!$B$33:$B$776,C$47)+'СЕТ СН'!$G$11+СВЦЭМ!$D$10+'СЕТ СН'!$G$5-'СЕТ СН'!$G$21</f>
        <v>3502.9570549600003</v>
      </c>
      <c r="D65" s="36">
        <f>SUMIFS(СВЦЭМ!$D$33:$D$776,СВЦЭМ!$A$33:$A$776,$A65,СВЦЭМ!$B$33:$B$776,D$47)+'СЕТ СН'!$G$11+СВЦЭМ!$D$10+'СЕТ СН'!$G$5-'СЕТ СН'!$G$21</f>
        <v>3550.3553163400002</v>
      </c>
      <c r="E65" s="36">
        <f>SUMIFS(СВЦЭМ!$D$33:$D$776,СВЦЭМ!$A$33:$A$776,$A65,СВЦЭМ!$B$33:$B$776,E$47)+'СЕТ СН'!$G$11+СВЦЭМ!$D$10+'СЕТ СН'!$G$5-'СЕТ СН'!$G$21</f>
        <v>3586.2070331800001</v>
      </c>
      <c r="F65" s="36">
        <f>SUMIFS(СВЦЭМ!$D$33:$D$776,СВЦЭМ!$A$33:$A$776,$A65,СВЦЭМ!$B$33:$B$776,F$47)+'СЕТ СН'!$G$11+СВЦЭМ!$D$10+'СЕТ СН'!$G$5-'СЕТ СН'!$G$21</f>
        <v>3604.3198832899998</v>
      </c>
      <c r="G65" s="36">
        <f>SUMIFS(СВЦЭМ!$D$33:$D$776,СВЦЭМ!$A$33:$A$776,$A65,СВЦЭМ!$B$33:$B$776,G$47)+'СЕТ СН'!$G$11+СВЦЭМ!$D$10+'СЕТ СН'!$G$5-'СЕТ СН'!$G$21</f>
        <v>3573.3783304500002</v>
      </c>
      <c r="H65" s="36">
        <f>SUMIFS(СВЦЭМ!$D$33:$D$776,СВЦЭМ!$A$33:$A$776,$A65,СВЦЭМ!$B$33:$B$776,H$47)+'СЕТ СН'!$G$11+СВЦЭМ!$D$10+'СЕТ СН'!$G$5-'СЕТ СН'!$G$21</f>
        <v>3523.3852701300002</v>
      </c>
      <c r="I65" s="36">
        <f>SUMIFS(СВЦЭМ!$D$33:$D$776,СВЦЭМ!$A$33:$A$776,$A65,СВЦЭМ!$B$33:$B$776,I$47)+'СЕТ СН'!$G$11+СВЦЭМ!$D$10+'СЕТ СН'!$G$5-'СЕТ СН'!$G$21</f>
        <v>3477.4892117899999</v>
      </c>
      <c r="J65" s="36">
        <f>SUMIFS(СВЦЭМ!$D$33:$D$776,СВЦЭМ!$A$33:$A$776,$A65,СВЦЭМ!$B$33:$B$776,J$47)+'СЕТ СН'!$G$11+СВЦЭМ!$D$10+'СЕТ СН'!$G$5-'СЕТ СН'!$G$21</f>
        <v>3444.3103054900002</v>
      </c>
      <c r="K65" s="36">
        <f>SUMIFS(СВЦЭМ!$D$33:$D$776,СВЦЭМ!$A$33:$A$776,$A65,СВЦЭМ!$B$33:$B$776,K$47)+'СЕТ СН'!$G$11+СВЦЭМ!$D$10+'СЕТ СН'!$G$5-'СЕТ СН'!$G$21</f>
        <v>3415.33359096</v>
      </c>
      <c r="L65" s="36">
        <f>SUMIFS(СВЦЭМ!$D$33:$D$776,СВЦЭМ!$A$33:$A$776,$A65,СВЦЭМ!$B$33:$B$776,L$47)+'СЕТ СН'!$G$11+СВЦЭМ!$D$10+'СЕТ СН'!$G$5-'СЕТ СН'!$G$21</f>
        <v>3418.3432939700001</v>
      </c>
      <c r="M65" s="36">
        <f>SUMIFS(СВЦЭМ!$D$33:$D$776,СВЦЭМ!$A$33:$A$776,$A65,СВЦЭМ!$B$33:$B$776,M$47)+'СЕТ СН'!$G$11+СВЦЭМ!$D$10+'СЕТ СН'!$G$5-'СЕТ СН'!$G$21</f>
        <v>3368.2482620999999</v>
      </c>
      <c r="N65" s="36">
        <f>SUMIFS(СВЦЭМ!$D$33:$D$776,СВЦЭМ!$A$33:$A$776,$A65,СВЦЭМ!$B$33:$B$776,N$47)+'СЕТ СН'!$G$11+СВЦЭМ!$D$10+'СЕТ СН'!$G$5-'СЕТ СН'!$G$21</f>
        <v>3313.6498428100003</v>
      </c>
      <c r="O65" s="36">
        <f>SUMIFS(СВЦЭМ!$D$33:$D$776,СВЦЭМ!$A$33:$A$776,$A65,СВЦЭМ!$B$33:$B$776,O$47)+'СЕТ СН'!$G$11+СВЦЭМ!$D$10+'СЕТ СН'!$G$5-'СЕТ СН'!$G$21</f>
        <v>3279.6773630900002</v>
      </c>
      <c r="P65" s="36">
        <f>SUMIFS(СВЦЭМ!$D$33:$D$776,СВЦЭМ!$A$33:$A$776,$A65,СВЦЭМ!$B$33:$B$776,P$47)+'СЕТ СН'!$G$11+СВЦЭМ!$D$10+'СЕТ СН'!$G$5-'СЕТ СН'!$G$21</f>
        <v>3315.2216863100002</v>
      </c>
      <c r="Q65" s="36">
        <f>SUMIFS(СВЦЭМ!$D$33:$D$776,СВЦЭМ!$A$33:$A$776,$A65,СВЦЭМ!$B$33:$B$776,Q$47)+'СЕТ СН'!$G$11+СВЦЭМ!$D$10+'СЕТ СН'!$G$5-'СЕТ СН'!$G$21</f>
        <v>3310.1364534300001</v>
      </c>
      <c r="R65" s="36">
        <f>SUMIFS(СВЦЭМ!$D$33:$D$776,СВЦЭМ!$A$33:$A$776,$A65,СВЦЭМ!$B$33:$B$776,R$47)+'СЕТ СН'!$G$11+СВЦЭМ!$D$10+'СЕТ СН'!$G$5-'СЕТ СН'!$G$21</f>
        <v>3287.18812136</v>
      </c>
      <c r="S65" s="36">
        <f>SUMIFS(СВЦЭМ!$D$33:$D$776,СВЦЭМ!$A$33:$A$776,$A65,СВЦЭМ!$B$33:$B$776,S$47)+'СЕТ СН'!$G$11+СВЦЭМ!$D$10+'СЕТ СН'!$G$5-'СЕТ СН'!$G$21</f>
        <v>3280.23159287</v>
      </c>
      <c r="T65" s="36">
        <f>SUMIFS(СВЦЭМ!$D$33:$D$776,СВЦЭМ!$A$33:$A$776,$A65,СВЦЭМ!$B$33:$B$776,T$47)+'СЕТ СН'!$G$11+СВЦЭМ!$D$10+'СЕТ СН'!$G$5-'СЕТ СН'!$G$21</f>
        <v>3271.8640596700002</v>
      </c>
      <c r="U65" s="36">
        <f>SUMIFS(СВЦЭМ!$D$33:$D$776,СВЦЭМ!$A$33:$A$776,$A65,СВЦЭМ!$B$33:$B$776,U$47)+'СЕТ СН'!$G$11+СВЦЭМ!$D$10+'СЕТ СН'!$G$5-'СЕТ СН'!$G$21</f>
        <v>3256.3938257899999</v>
      </c>
      <c r="V65" s="36">
        <f>SUMIFS(СВЦЭМ!$D$33:$D$776,СВЦЭМ!$A$33:$A$776,$A65,СВЦЭМ!$B$33:$B$776,V$47)+'СЕТ СН'!$G$11+СВЦЭМ!$D$10+'СЕТ СН'!$G$5-'СЕТ СН'!$G$21</f>
        <v>3259.4719161399998</v>
      </c>
      <c r="W65" s="36">
        <f>SUMIFS(СВЦЭМ!$D$33:$D$776,СВЦЭМ!$A$33:$A$776,$A65,СВЦЭМ!$B$33:$B$776,W$47)+'СЕТ СН'!$G$11+СВЦЭМ!$D$10+'СЕТ СН'!$G$5-'СЕТ СН'!$G$21</f>
        <v>3258.6047622199999</v>
      </c>
      <c r="X65" s="36">
        <f>SUMIFS(СВЦЭМ!$D$33:$D$776,СВЦЭМ!$A$33:$A$776,$A65,СВЦЭМ!$B$33:$B$776,X$47)+'СЕТ СН'!$G$11+СВЦЭМ!$D$10+'СЕТ СН'!$G$5-'СЕТ СН'!$G$21</f>
        <v>3301.84711625</v>
      </c>
      <c r="Y65" s="36">
        <f>SUMIFS(СВЦЭМ!$D$33:$D$776,СВЦЭМ!$A$33:$A$776,$A65,СВЦЭМ!$B$33:$B$776,Y$47)+'СЕТ СН'!$G$11+СВЦЭМ!$D$10+'СЕТ СН'!$G$5-'СЕТ СН'!$G$21</f>
        <v>3385.9745841200001</v>
      </c>
    </row>
    <row r="66" spans="1:26" ht="15.75" x14ac:dyDescent="0.2">
      <c r="A66" s="35">
        <f t="shared" si="1"/>
        <v>44093</v>
      </c>
      <c r="B66" s="36">
        <f>SUMIFS(СВЦЭМ!$D$33:$D$776,СВЦЭМ!$A$33:$A$776,$A66,СВЦЭМ!$B$33:$B$776,B$47)+'СЕТ СН'!$G$11+СВЦЭМ!$D$10+'СЕТ СН'!$G$5-'СЕТ СН'!$G$21</f>
        <v>3478.4499042900002</v>
      </c>
      <c r="C66" s="36">
        <f>SUMIFS(СВЦЭМ!$D$33:$D$776,СВЦЭМ!$A$33:$A$776,$A66,СВЦЭМ!$B$33:$B$776,C$47)+'СЕТ СН'!$G$11+СВЦЭМ!$D$10+'СЕТ СН'!$G$5-'СЕТ СН'!$G$21</f>
        <v>3514.87215621</v>
      </c>
      <c r="D66" s="36">
        <f>SUMIFS(СВЦЭМ!$D$33:$D$776,СВЦЭМ!$A$33:$A$776,$A66,СВЦЭМ!$B$33:$B$776,D$47)+'СЕТ СН'!$G$11+СВЦЭМ!$D$10+'СЕТ СН'!$G$5-'СЕТ СН'!$G$21</f>
        <v>3538.56002016</v>
      </c>
      <c r="E66" s="36">
        <f>SUMIFS(СВЦЭМ!$D$33:$D$776,СВЦЭМ!$A$33:$A$776,$A66,СВЦЭМ!$B$33:$B$776,E$47)+'СЕТ СН'!$G$11+СВЦЭМ!$D$10+'СЕТ СН'!$G$5-'СЕТ СН'!$G$21</f>
        <v>3558.9383326300003</v>
      </c>
      <c r="F66" s="36">
        <f>SUMIFS(СВЦЭМ!$D$33:$D$776,СВЦЭМ!$A$33:$A$776,$A66,СВЦЭМ!$B$33:$B$776,F$47)+'СЕТ СН'!$G$11+СВЦЭМ!$D$10+'СЕТ СН'!$G$5-'СЕТ СН'!$G$21</f>
        <v>3562.7513545100001</v>
      </c>
      <c r="G66" s="36">
        <f>SUMIFS(СВЦЭМ!$D$33:$D$776,СВЦЭМ!$A$33:$A$776,$A66,СВЦЭМ!$B$33:$B$776,G$47)+'СЕТ СН'!$G$11+СВЦЭМ!$D$10+'СЕТ СН'!$G$5-'СЕТ СН'!$G$21</f>
        <v>3550.2587837700003</v>
      </c>
      <c r="H66" s="36">
        <f>SUMIFS(СВЦЭМ!$D$33:$D$776,СВЦЭМ!$A$33:$A$776,$A66,СВЦЭМ!$B$33:$B$776,H$47)+'СЕТ СН'!$G$11+СВЦЭМ!$D$10+'СЕТ СН'!$G$5-'СЕТ СН'!$G$21</f>
        <v>3520.3540524800001</v>
      </c>
      <c r="I66" s="36">
        <f>SUMIFS(СВЦЭМ!$D$33:$D$776,СВЦЭМ!$A$33:$A$776,$A66,СВЦЭМ!$B$33:$B$776,I$47)+'СЕТ СН'!$G$11+СВЦЭМ!$D$10+'СЕТ СН'!$G$5-'СЕТ СН'!$G$21</f>
        <v>3489.5819887299999</v>
      </c>
      <c r="J66" s="36">
        <f>SUMIFS(СВЦЭМ!$D$33:$D$776,СВЦЭМ!$A$33:$A$776,$A66,СВЦЭМ!$B$33:$B$776,J$47)+'СЕТ СН'!$G$11+СВЦЭМ!$D$10+'СЕТ СН'!$G$5-'СЕТ СН'!$G$21</f>
        <v>3431.7967946500003</v>
      </c>
      <c r="K66" s="36">
        <f>SUMIFS(СВЦЭМ!$D$33:$D$776,СВЦЭМ!$A$33:$A$776,$A66,СВЦЭМ!$B$33:$B$776,K$47)+'СЕТ СН'!$G$11+СВЦЭМ!$D$10+'СЕТ СН'!$G$5-'СЕТ СН'!$G$21</f>
        <v>3394.2142762100002</v>
      </c>
      <c r="L66" s="36">
        <f>SUMIFS(СВЦЭМ!$D$33:$D$776,СВЦЭМ!$A$33:$A$776,$A66,СВЦЭМ!$B$33:$B$776,L$47)+'СЕТ СН'!$G$11+СВЦЭМ!$D$10+'СЕТ СН'!$G$5-'СЕТ СН'!$G$21</f>
        <v>3373.2455100900002</v>
      </c>
      <c r="M66" s="36">
        <f>SUMIFS(СВЦЭМ!$D$33:$D$776,СВЦЭМ!$A$33:$A$776,$A66,СВЦЭМ!$B$33:$B$776,M$47)+'СЕТ СН'!$G$11+СВЦЭМ!$D$10+'СЕТ СН'!$G$5-'СЕТ СН'!$G$21</f>
        <v>3329.2019315299999</v>
      </c>
      <c r="N66" s="36">
        <f>SUMIFS(СВЦЭМ!$D$33:$D$776,СВЦЭМ!$A$33:$A$776,$A66,СВЦЭМ!$B$33:$B$776,N$47)+'СЕТ СН'!$G$11+СВЦЭМ!$D$10+'СЕТ СН'!$G$5-'СЕТ СН'!$G$21</f>
        <v>3287.1886528599998</v>
      </c>
      <c r="O66" s="36">
        <f>SUMIFS(СВЦЭМ!$D$33:$D$776,СВЦЭМ!$A$33:$A$776,$A66,СВЦЭМ!$B$33:$B$776,O$47)+'СЕТ СН'!$G$11+СВЦЭМ!$D$10+'СЕТ СН'!$G$5-'СЕТ СН'!$G$21</f>
        <v>3283.5853305800001</v>
      </c>
      <c r="P66" s="36">
        <f>SUMIFS(СВЦЭМ!$D$33:$D$776,СВЦЭМ!$A$33:$A$776,$A66,СВЦЭМ!$B$33:$B$776,P$47)+'СЕТ СН'!$G$11+СВЦЭМ!$D$10+'СЕТ СН'!$G$5-'СЕТ СН'!$G$21</f>
        <v>3293.75324288</v>
      </c>
      <c r="Q66" s="36">
        <f>SUMIFS(СВЦЭМ!$D$33:$D$776,СВЦЭМ!$A$33:$A$776,$A66,СВЦЭМ!$B$33:$B$776,Q$47)+'СЕТ СН'!$G$11+СВЦЭМ!$D$10+'СЕТ СН'!$G$5-'СЕТ СН'!$G$21</f>
        <v>3274.3447674600002</v>
      </c>
      <c r="R66" s="36">
        <f>SUMIFS(СВЦЭМ!$D$33:$D$776,СВЦЭМ!$A$33:$A$776,$A66,СВЦЭМ!$B$33:$B$776,R$47)+'СЕТ СН'!$G$11+СВЦЭМ!$D$10+'СЕТ СН'!$G$5-'СЕТ СН'!$G$21</f>
        <v>3260.3983694799999</v>
      </c>
      <c r="S66" s="36">
        <f>SUMIFS(СВЦЭМ!$D$33:$D$776,СВЦЭМ!$A$33:$A$776,$A66,СВЦЭМ!$B$33:$B$776,S$47)+'СЕТ СН'!$G$11+СВЦЭМ!$D$10+'СЕТ СН'!$G$5-'СЕТ СН'!$G$21</f>
        <v>3266.44796529</v>
      </c>
      <c r="T66" s="36">
        <f>SUMIFS(СВЦЭМ!$D$33:$D$776,СВЦЭМ!$A$33:$A$776,$A66,СВЦЭМ!$B$33:$B$776,T$47)+'СЕТ СН'!$G$11+СВЦЭМ!$D$10+'СЕТ СН'!$G$5-'СЕТ СН'!$G$21</f>
        <v>3277.5874861800003</v>
      </c>
      <c r="U66" s="36">
        <f>SUMIFS(СВЦЭМ!$D$33:$D$776,СВЦЭМ!$A$33:$A$776,$A66,СВЦЭМ!$B$33:$B$776,U$47)+'СЕТ СН'!$G$11+СВЦЭМ!$D$10+'СЕТ СН'!$G$5-'СЕТ СН'!$G$21</f>
        <v>3275.66676026</v>
      </c>
      <c r="V66" s="36">
        <f>SUMIFS(СВЦЭМ!$D$33:$D$776,СВЦЭМ!$A$33:$A$776,$A66,СВЦЭМ!$B$33:$B$776,V$47)+'СЕТ СН'!$G$11+СВЦЭМ!$D$10+'СЕТ СН'!$G$5-'СЕТ СН'!$G$21</f>
        <v>3286.9766326700001</v>
      </c>
      <c r="W66" s="36">
        <f>SUMIFS(СВЦЭМ!$D$33:$D$776,СВЦЭМ!$A$33:$A$776,$A66,СВЦЭМ!$B$33:$B$776,W$47)+'СЕТ СН'!$G$11+СВЦЭМ!$D$10+'СЕТ СН'!$G$5-'СЕТ СН'!$G$21</f>
        <v>3282.2310168600002</v>
      </c>
      <c r="X66" s="36">
        <f>SUMIFS(СВЦЭМ!$D$33:$D$776,СВЦЭМ!$A$33:$A$776,$A66,СВЦЭМ!$B$33:$B$776,X$47)+'СЕТ СН'!$G$11+СВЦЭМ!$D$10+'СЕТ СН'!$G$5-'СЕТ СН'!$G$21</f>
        <v>3307.0658772400002</v>
      </c>
      <c r="Y66" s="36">
        <f>SUMIFS(СВЦЭМ!$D$33:$D$776,СВЦЭМ!$A$33:$A$776,$A66,СВЦЭМ!$B$33:$B$776,Y$47)+'СЕТ СН'!$G$11+СВЦЭМ!$D$10+'СЕТ СН'!$G$5-'СЕТ СН'!$G$21</f>
        <v>3358.80552743</v>
      </c>
    </row>
    <row r="67" spans="1:26" ht="15.75" x14ac:dyDescent="0.2">
      <c r="A67" s="35">
        <f t="shared" si="1"/>
        <v>44094</v>
      </c>
      <c r="B67" s="36">
        <f>SUMIFS(СВЦЭМ!$D$33:$D$776,СВЦЭМ!$A$33:$A$776,$A67,СВЦЭМ!$B$33:$B$776,B$47)+'СЕТ СН'!$G$11+СВЦЭМ!$D$10+'СЕТ СН'!$G$5-'СЕТ СН'!$G$21</f>
        <v>3408.9611421999998</v>
      </c>
      <c r="C67" s="36">
        <f>SUMIFS(СВЦЭМ!$D$33:$D$776,СВЦЭМ!$A$33:$A$776,$A67,СВЦЭМ!$B$33:$B$776,C$47)+'СЕТ СН'!$G$11+СВЦЭМ!$D$10+'СЕТ СН'!$G$5-'СЕТ СН'!$G$21</f>
        <v>3441.7269702399999</v>
      </c>
      <c r="D67" s="36">
        <f>SUMIFS(СВЦЭМ!$D$33:$D$776,СВЦЭМ!$A$33:$A$776,$A67,СВЦЭМ!$B$33:$B$776,D$47)+'СЕТ СН'!$G$11+СВЦЭМ!$D$10+'СЕТ СН'!$G$5-'СЕТ СН'!$G$21</f>
        <v>3476.11457101</v>
      </c>
      <c r="E67" s="36">
        <f>SUMIFS(СВЦЭМ!$D$33:$D$776,СВЦЭМ!$A$33:$A$776,$A67,СВЦЭМ!$B$33:$B$776,E$47)+'СЕТ СН'!$G$11+СВЦЭМ!$D$10+'СЕТ СН'!$G$5-'СЕТ СН'!$G$21</f>
        <v>3506.5111433900001</v>
      </c>
      <c r="F67" s="36">
        <f>SUMIFS(СВЦЭМ!$D$33:$D$776,СВЦЭМ!$A$33:$A$776,$A67,СВЦЭМ!$B$33:$B$776,F$47)+'СЕТ СН'!$G$11+СВЦЭМ!$D$10+'СЕТ СН'!$G$5-'СЕТ СН'!$G$21</f>
        <v>3514.0370856</v>
      </c>
      <c r="G67" s="36">
        <f>SUMIFS(СВЦЭМ!$D$33:$D$776,СВЦЭМ!$A$33:$A$776,$A67,СВЦЭМ!$B$33:$B$776,G$47)+'СЕТ СН'!$G$11+СВЦЭМ!$D$10+'СЕТ СН'!$G$5-'СЕТ СН'!$G$21</f>
        <v>3502.6133222899998</v>
      </c>
      <c r="H67" s="36">
        <f>SUMIFS(СВЦЭМ!$D$33:$D$776,СВЦЭМ!$A$33:$A$776,$A67,СВЦЭМ!$B$33:$B$776,H$47)+'СЕТ СН'!$G$11+СВЦЭМ!$D$10+'СЕТ СН'!$G$5-'СЕТ СН'!$G$21</f>
        <v>3483.3763109000001</v>
      </c>
      <c r="I67" s="36">
        <f>SUMIFS(СВЦЭМ!$D$33:$D$776,СВЦЭМ!$A$33:$A$776,$A67,СВЦЭМ!$B$33:$B$776,I$47)+'СЕТ СН'!$G$11+СВЦЭМ!$D$10+'СЕТ СН'!$G$5-'СЕТ СН'!$G$21</f>
        <v>3437.7277527699998</v>
      </c>
      <c r="J67" s="36">
        <f>SUMIFS(СВЦЭМ!$D$33:$D$776,СВЦЭМ!$A$33:$A$776,$A67,СВЦЭМ!$B$33:$B$776,J$47)+'СЕТ СН'!$G$11+СВЦЭМ!$D$10+'СЕТ СН'!$G$5-'СЕТ СН'!$G$21</f>
        <v>3392.5359207000001</v>
      </c>
      <c r="K67" s="36">
        <f>SUMIFS(СВЦЭМ!$D$33:$D$776,СВЦЭМ!$A$33:$A$776,$A67,СВЦЭМ!$B$33:$B$776,K$47)+'СЕТ СН'!$G$11+СВЦЭМ!$D$10+'СЕТ СН'!$G$5-'СЕТ СН'!$G$21</f>
        <v>3377.8591590699998</v>
      </c>
      <c r="L67" s="36">
        <f>SUMIFS(СВЦЭМ!$D$33:$D$776,СВЦЭМ!$A$33:$A$776,$A67,СВЦЭМ!$B$33:$B$776,L$47)+'СЕТ СН'!$G$11+СВЦЭМ!$D$10+'СЕТ СН'!$G$5-'СЕТ СН'!$G$21</f>
        <v>3375.04382833</v>
      </c>
      <c r="M67" s="36">
        <f>SUMIFS(СВЦЭМ!$D$33:$D$776,СВЦЭМ!$A$33:$A$776,$A67,СВЦЭМ!$B$33:$B$776,M$47)+'СЕТ СН'!$G$11+СВЦЭМ!$D$10+'СЕТ СН'!$G$5-'СЕТ СН'!$G$21</f>
        <v>3342.3261959299998</v>
      </c>
      <c r="N67" s="36">
        <f>SUMIFS(СВЦЭМ!$D$33:$D$776,СВЦЭМ!$A$33:$A$776,$A67,СВЦЭМ!$B$33:$B$776,N$47)+'СЕТ СН'!$G$11+СВЦЭМ!$D$10+'СЕТ СН'!$G$5-'СЕТ СН'!$G$21</f>
        <v>3313.0412059</v>
      </c>
      <c r="O67" s="36">
        <f>SUMIFS(СВЦЭМ!$D$33:$D$776,СВЦЭМ!$A$33:$A$776,$A67,СВЦЭМ!$B$33:$B$776,O$47)+'СЕТ СН'!$G$11+СВЦЭМ!$D$10+'СЕТ СН'!$G$5-'СЕТ СН'!$G$21</f>
        <v>3317.12187193</v>
      </c>
      <c r="P67" s="36">
        <f>SUMIFS(СВЦЭМ!$D$33:$D$776,СВЦЭМ!$A$33:$A$776,$A67,СВЦЭМ!$B$33:$B$776,P$47)+'СЕТ СН'!$G$11+СВЦЭМ!$D$10+'СЕТ СН'!$G$5-'СЕТ СН'!$G$21</f>
        <v>3310.0361634599999</v>
      </c>
      <c r="Q67" s="36">
        <f>SUMIFS(СВЦЭМ!$D$33:$D$776,СВЦЭМ!$A$33:$A$776,$A67,СВЦЭМ!$B$33:$B$776,Q$47)+'СЕТ СН'!$G$11+СВЦЭМ!$D$10+'СЕТ СН'!$G$5-'СЕТ СН'!$G$21</f>
        <v>3311.0392850200001</v>
      </c>
      <c r="R67" s="36">
        <f>SUMIFS(СВЦЭМ!$D$33:$D$776,СВЦЭМ!$A$33:$A$776,$A67,СВЦЭМ!$B$33:$B$776,R$47)+'СЕТ СН'!$G$11+СВЦЭМ!$D$10+'СЕТ СН'!$G$5-'СЕТ СН'!$G$21</f>
        <v>3309.2187698299999</v>
      </c>
      <c r="S67" s="36">
        <f>SUMIFS(СВЦЭМ!$D$33:$D$776,СВЦЭМ!$A$33:$A$776,$A67,СВЦЭМ!$B$33:$B$776,S$47)+'СЕТ СН'!$G$11+СВЦЭМ!$D$10+'СЕТ СН'!$G$5-'СЕТ СН'!$G$21</f>
        <v>3320.9963577100002</v>
      </c>
      <c r="T67" s="36">
        <f>SUMIFS(СВЦЭМ!$D$33:$D$776,СВЦЭМ!$A$33:$A$776,$A67,СВЦЭМ!$B$33:$B$776,T$47)+'СЕТ СН'!$G$11+СВЦЭМ!$D$10+'СЕТ СН'!$G$5-'СЕТ СН'!$G$21</f>
        <v>3336.1634648099998</v>
      </c>
      <c r="U67" s="36">
        <f>SUMIFS(СВЦЭМ!$D$33:$D$776,СВЦЭМ!$A$33:$A$776,$A67,СВЦЭМ!$B$33:$B$776,U$47)+'СЕТ СН'!$G$11+СВЦЭМ!$D$10+'СЕТ СН'!$G$5-'СЕТ СН'!$G$21</f>
        <v>3352.76750296</v>
      </c>
      <c r="V67" s="36">
        <f>SUMIFS(СВЦЭМ!$D$33:$D$776,СВЦЭМ!$A$33:$A$776,$A67,СВЦЭМ!$B$33:$B$776,V$47)+'СЕТ СН'!$G$11+СВЦЭМ!$D$10+'СЕТ СН'!$G$5-'СЕТ СН'!$G$21</f>
        <v>3366.01756647</v>
      </c>
      <c r="W67" s="36">
        <f>SUMIFS(СВЦЭМ!$D$33:$D$776,СВЦЭМ!$A$33:$A$776,$A67,СВЦЭМ!$B$33:$B$776,W$47)+'СЕТ СН'!$G$11+СВЦЭМ!$D$10+'СЕТ СН'!$G$5-'СЕТ СН'!$G$21</f>
        <v>3353.8401354600001</v>
      </c>
      <c r="X67" s="36">
        <f>SUMIFS(СВЦЭМ!$D$33:$D$776,СВЦЭМ!$A$33:$A$776,$A67,СВЦЭМ!$B$33:$B$776,X$47)+'СЕТ СН'!$G$11+СВЦЭМ!$D$10+'СЕТ СН'!$G$5-'СЕТ СН'!$G$21</f>
        <v>3328.8588955800001</v>
      </c>
      <c r="Y67" s="36">
        <f>SUMIFS(СВЦЭМ!$D$33:$D$776,СВЦЭМ!$A$33:$A$776,$A67,СВЦЭМ!$B$33:$B$776,Y$47)+'СЕТ СН'!$G$11+СВЦЭМ!$D$10+'СЕТ СН'!$G$5-'СЕТ СН'!$G$21</f>
        <v>3403.9915482400002</v>
      </c>
    </row>
    <row r="68" spans="1:26" ht="15.75" x14ac:dyDescent="0.2">
      <c r="A68" s="35">
        <f t="shared" si="1"/>
        <v>44095</v>
      </c>
      <c r="B68" s="36">
        <f>SUMIFS(СВЦЭМ!$D$33:$D$776,СВЦЭМ!$A$33:$A$776,$A68,СВЦЭМ!$B$33:$B$776,B$47)+'СЕТ СН'!$G$11+СВЦЭМ!$D$10+'СЕТ СН'!$G$5-'СЕТ СН'!$G$21</f>
        <v>3434.3819895500001</v>
      </c>
      <c r="C68" s="36">
        <f>SUMIFS(СВЦЭМ!$D$33:$D$776,СВЦЭМ!$A$33:$A$776,$A68,СВЦЭМ!$B$33:$B$776,C$47)+'СЕТ СН'!$G$11+СВЦЭМ!$D$10+'СЕТ СН'!$G$5-'СЕТ СН'!$G$21</f>
        <v>3443.0204472999999</v>
      </c>
      <c r="D68" s="36">
        <f>SUMIFS(СВЦЭМ!$D$33:$D$776,СВЦЭМ!$A$33:$A$776,$A68,СВЦЭМ!$B$33:$B$776,D$47)+'СЕТ СН'!$G$11+СВЦЭМ!$D$10+'СЕТ СН'!$G$5-'СЕТ СН'!$G$21</f>
        <v>3450.9973676099999</v>
      </c>
      <c r="E68" s="36">
        <f>SUMIFS(СВЦЭМ!$D$33:$D$776,СВЦЭМ!$A$33:$A$776,$A68,СВЦЭМ!$B$33:$B$776,E$47)+'СЕТ СН'!$G$11+СВЦЭМ!$D$10+'СЕТ СН'!$G$5-'СЕТ СН'!$G$21</f>
        <v>3471.3530806899998</v>
      </c>
      <c r="F68" s="36">
        <f>SUMIFS(СВЦЭМ!$D$33:$D$776,СВЦЭМ!$A$33:$A$776,$A68,СВЦЭМ!$B$33:$B$776,F$47)+'СЕТ СН'!$G$11+СВЦЭМ!$D$10+'СЕТ СН'!$G$5-'СЕТ СН'!$G$21</f>
        <v>3471.4337096700001</v>
      </c>
      <c r="G68" s="36">
        <f>SUMIFS(СВЦЭМ!$D$33:$D$776,СВЦЭМ!$A$33:$A$776,$A68,СВЦЭМ!$B$33:$B$776,G$47)+'СЕТ СН'!$G$11+СВЦЭМ!$D$10+'СЕТ СН'!$G$5-'СЕТ СН'!$G$21</f>
        <v>3457.31171563</v>
      </c>
      <c r="H68" s="36">
        <f>SUMIFS(СВЦЭМ!$D$33:$D$776,СВЦЭМ!$A$33:$A$776,$A68,СВЦЭМ!$B$33:$B$776,H$47)+'СЕТ СН'!$G$11+СВЦЭМ!$D$10+'СЕТ СН'!$G$5-'СЕТ СН'!$G$21</f>
        <v>3413.0856389999999</v>
      </c>
      <c r="I68" s="36">
        <f>SUMIFS(СВЦЭМ!$D$33:$D$776,СВЦЭМ!$A$33:$A$776,$A68,СВЦЭМ!$B$33:$B$776,I$47)+'СЕТ СН'!$G$11+СВЦЭМ!$D$10+'СЕТ СН'!$G$5-'СЕТ СН'!$G$21</f>
        <v>3362.0364216100002</v>
      </c>
      <c r="J68" s="36">
        <f>SUMIFS(СВЦЭМ!$D$33:$D$776,СВЦЭМ!$A$33:$A$776,$A68,СВЦЭМ!$B$33:$B$776,J$47)+'СЕТ СН'!$G$11+СВЦЭМ!$D$10+'СЕТ СН'!$G$5-'СЕТ СН'!$G$21</f>
        <v>3324.5772884400003</v>
      </c>
      <c r="K68" s="36">
        <f>SUMIFS(СВЦЭМ!$D$33:$D$776,СВЦЭМ!$A$33:$A$776,$A68,СВЦЭМ!$B$33:$B$776,K$47)+'СЕТ СН'!$G$11+СВЦЭМ!$D$10+'СЕТ СН'!$G$5-'СЕТ СН'!$G$21</f>
        <v>3310.1100032700001</v>
      </c>
      <c r="L68" s="36">
        <f>SUMIFS(СВЦЭМ!$D$33:$D$776,СВЦЭМ!$A$33:$A$776,$A68,СВЦЭМ!$B$33:$B$776,L$47)+'СЕТ СН'!$G$11+СВЦЭМ!$D$10+'СЕТ СН'!$G$5-'СЕТ СН'!$G$21</f>
        <v>3326.1992433099999</v>
      </c>
      <c r="M68" s="36">
        <f>SUMIFS(СВЦЭМ!$D$33:$D$776,СВЦЭМ!$A$33:$A$776,$A68,СВЦЭМ!$B$33:$B$776,M$47)+'СЕТ СН'!$G$11+СВЦЭМ!$D$10+'СЕТ СН'!$G$5-'СЕТ СН'!$G$21</f>
        <v>3295.35040183</v>
      </c>
      <c r="N68" s="36">
        <f>SUMIFS(СВЦЭМ!$D$33:$D$776,СВЦЭМ!$A$33:$A$776,$A68,СВЦЭМ!$B$33:$B$776,N$47)+'СЕТ СН'!$G$11+СВЦЭМ!$D$10+'СЕТ СН'!$G$5-'СЕТ СН'!$G$21</f>
        <v>3252.8101305800001</v>
      </c>
      <c r="O68" s="36">
        <f>SUMIFS(СВЦЭМ!$D$33:$D$776,СВЦЭМ!$A$33:$A$776,$A68,СВЦЭМ!$B$33:$B$776,O$47)+'СЕТ СН'!$G$11+СВЦЭМ!$D$10+'СЕТ СН'!$G$5-'СЕТ СН'!$G$21</f>
        <v>3253.7642508500003</v>
      </c>
      <c r="P68" s="36">
        <f>SUMIFS(СВЦЭМ!$D$33:$D$776,СВЦЭМ!$A$33:$A$776,$A68,СВЦЭМ!$B$33:$B$776,P$47)+'СЕТ СН'!$G$11+СВЦЭМ!$D$10+'СЕТ СН'!$G$5-'СЕТ СН'!$G$21</f>
        <v>3248.4809536299999</v>
      </c>
      <c r="Q68" s="36">
        <f>SUMIFS(СВЦЭМ!$D$33:$D$776,СВЦЭМ!$A$33:$A$776,$A68,СВЦЭМ!$B$33:$B$776,Q$47)+'СЕТ СН'!$G$11+СВЦЭМ!$D$10+'СЕТ СН'!$G$5-'СЕТ СН'!$G$21</f>
        <v>3246.2413854199999</v>
      </c>
      <c r="R68" s="36">
        <f>SUMIFS(СВЦЭМ!$D$33:$D$776,СВЦЭМ!$A$33:$A$776,$A68,СВЦЭМ!$B$33:$B$776,R$47)+'СЕТ СН'!$G$11+СВЦЭМ!$D$10+'СЕТ СН'!$G$5-'СЕТ СН'!$G$21</f>
        <v>3244.6470189199999</v>
      </c>
      <c r="S68" s="36">
        <f>SUMIFS(СВЦЭМ!$D$33:$D$776,СВЦЭМ!$A$33:$A$776,$A68,СВЦЭМ!$B$33:$B$776,S$47)+'СЕТ СН'!$G$11+СВЦЭМ!$D$10+'СЕТ СН'!$G$5-'СЕТ СН'!$G$21</f>
        <v>3253.9255328600002</v>
      </c>
      <c r="T68" s="36">
        <f>SUMIFS(СВЦЭМ!$D$33:$D$776,СВЦЭМ!$A$33:$A$776,$A68,СВЦЭМ!$B$33:$B$776,T$47)+'СЕТ СН'!$G$11+СВЦЭМ!$D$10+'СЕТ СН'!$G$5-'СЕТ СН'!$G$21</f>
        <v>3279.3845282399998</v>
      </c>
      <c r="U68" s="36">
        <f>SUMIFS(СВЦЭМ!$D$33:$D$776,СВЦЭМ!$A$33:$A$776,$A68,СВЦЭМ!$B$33:$B$776,U$47)+'СЕТ СН'!$G$11+СВЦЭМ!$D$10+'СЕТ СН'!$G$5-'СЕТ СН'!$G$21</f>
        <v>3293.3413203700002</v>
      </c>
      <c r="V68" s="36">
        <f>SUMIFS(СВЦЭМ!$D$33:$D$776,СВЦЭМ!$A$33:$A$776,$A68,СВЦЭМ!$B$33:$B$776,V$47)+'СЕТ СН'!$G$11+СВЦЭМ!$D$10+'СЕТ СН'!$G$5-'СЕТ СН'!$G$21</f>
        <v>3301.8945746300001</v>
      </c>
      <c r="W68" s="36">
        <f>SUMIFS(СВЦЭМ!$D$33:$D$776,СВЦЭМ!$A$33:$A$776,$A68,СВЦЭМ!$B$33:$B$776,W$47)+'СЕТ СН'!$G$11+СВЦЭМ!$D$10+'СЕТ СН'!$G$5-'СЕТ СН'!$G$21</f>
        <v>3280.6991152300002</v>
      </c>
      <c r="X68" s="36">
        <f>SUMIFS(СВЦЭМ!$D$33:$D$776,СВЦЭМ!$A$33:$A$776,$A68,СВЦЭМ!$B$33:$B$776,X$47)+'СЕТ СН'!$G$11+СВЦЭМ!$D$10+'СЕТ СН'!$G$5-'СЕТ СН'!$G$21</f>
        <v>3257.1549869300002</v>
      </c>
      <c r="Y68" s="36">
        <f>SUMIFS(СВЦЭМ!$D$33:$D$776,СВЦЭМ!$A$33:$A$776,$A68,СВЦЭМ!$B$33:$B$776,Y$47)+'СЕТ СН'!$G$11+СВЦЭМ!$D$10+'СЕТ СН'!$G$5-'СЕТ СН'!$G$21</f>
        <v>3345.6476195700002</v>
      </c>
    </row>
    <row r="69" spans="1:26" ht="15.75" x14ac:dyDescent="0.2">
      <c r="A69" s="35">
        <f t="shared" si="1"/>
        <v>44096</v>
      </c>
      <c r="B69" s="36">
        <f>SUMIFS(СВЦЭМ!$D$33:$D$776,СВЦЭМ!$A$33:$A$776,$A69,СВЦЭМ!$B$33:$B$776,B$47)+'СЕТ СН'!$G$11+СВЦЭМ!$D$10+'СЕТ СН'!$G$5-'СЕТ СН'!$G$21</f>
        <v>3439.3672994799999</v>
      </c>
      <c r="C69" s="36">
        <f>SUMIFS(СВЦЭМ!$D$33:$D$776,СВЦЭМ!$A$33:$A$776,$A69,СВЦЭМ!$B$33:$B$776,C$47)+'СЕТ СН'!$G$11+СВЦЭМ!$D$10+'СЕТ СН'!$G$5-'СЕТ СН'!$G$21</f>
        <v>3478.42389804</v>
      </c>
      <c r="D69" s="36">
        <f>SUMIFS(СВЦЭМ!$D$33:$D$776,СВЦЭМ!$A$33:$A$776,$A69,СВЦЭМ!$B$33:$B$776,D$47)+'СЕТ СН'!$G$11+СВЦЭМ!$D$10+'СЕТ СН'!$G$5-'СЕТ СН'!$G$21</f>
        <v>3497.6789018899999</v>
      </c>
      <c r="E69" s="36">
        <f>SUMIFS(СВЦЭМ!$D$33:$D$776,СВЦЭМ!$A$33:$A$776,$A69,СВЦЭМ!$B$33:$B$776,E$47)+'СЕТ СН'!$G$11+СВЦЭМ!$D$10+'СЕТ СН'!$G$5-'СЕТ СН'!$G$21</f>
        <v>3518.5370218799999</v>
      </c>
      <c r="F69" s="36">
        <f>SUMIFS(СВЦЭМ!$D$33:$D$776,СВЦЭМ!$A$33:$A$776,$A69,СВЦЭМ!$B$33:$B$776,F$47)+'СЕТ СН'!$G$11+СВЦЭМ!$D$10+'СЕТ СН'!$G$5-'СЕТ СН'!$G$21</f>
        <v>3503.1451854500001</v>
      </c>
      <c r="G69" s="36">
        <f>SUMIFS(СВЦЭМ!$D$33:$D$776,СВЦЭМ!$A$33:$A$776,$A69,СВЦЭМ!$B$33:$B$776,G$47)+'СЕТ СН'!$G$11+СВЦЭМ!$D$10+'СЕТ СН'!$G$5-'СЕТ СН'!$G$21</f>
        <v>3478.6106193300002</v>
      </c>
      <c r="H69" s="36">
        <f>SUMIFS(СВЦЭМ!$D$33:$D$776,СВЦЭМ!$A$33:$A$776,$A69,СВЦЭМ!$B$33:$B$776,H$47)+'СЕТ СН'!$G$11+СВЦЭМ!$D$10+'СЕТ СН'!$G$5-'СЕТ СН'!$G$21</f>
        <v>3439.12918683</v>
      </c>
      <c r="I69" s="36">
        <f>SUMIFS(СВЦЭМ!$D$33:$D$776,СВЦЭМ!$A$33:$A$776,$A69,СВЦЭМ!$B$33:$B$776,I$47)+'СЕТ СН'!$G$11+СВЦЭМ!$D$10+'СЕТ СН'!$G$5-'СЕТ СН'!$G$21</f>
        <v>3409.8893529300003</v>
      </c>
      <c r="J69" s="36">
        <f>SUMIFS(СВЦЭМ!$D$33:$D$776,СВЦЭМ!$A$33:$A$776,$A69,СВЦЭМ!$B$33:$B$776,J$47)+'СЕТ СН'!$G$11+СВЦЭМ!$D$10+'СЕТ СН'!$G$5-'СЕТ СН'!$G$21</f>
        <v>3379.89457038</v>
      </c>
      <c r="K69" s="36">
        <f>SUMIFS(СВЦЭМ!$D$33:$D$776,СВЦЭМ!$A$33:$A$776,$A69,СВЦЭМ!$B$33:$B$776,K$47)+'СЕТ СН'!$G$11+СВЦЭМ!$D$10+'СЕТ СН'!$G$5-'СЕТ СН'!$G$21</f>
        <v>3369.5736781800001</v>
      </c>
      <c r="L69" s="36">
        <f>SUMIFS(СВЦЭМ!$D$33:$D$776,СВЦЭМ!$A$33:$A$776,$A69,СВЦЭМ!$B$33:$B$776,L$47)+'СЕТ СН'!$G$11+СВЦЭМ!$D$10+'СЕТ СН'!$G$5-'СЕТ СН'!$G$21</f>
        <v>3369.0034084600002</v>
      </c>
      <c r="M69" s="36">
        <f>SUMIFS(СВЦЭМ!$D$33:$D$776,СВЦЭМ!$A$33:$A$776,$A69,СВЦЭМ!$B$33:$B$776,M$47)+'СЕТ СН'!$G$11+СВЦЭМ!$D$10+'СЕТ СН'!$G$5-'СЕТ СН'!$G$21</f>
        <v>3343.4726736800003</v>
      </c>
      <c r="N69" s="36">
        <f>SUMIFS(СВЦЭМ!$D$33:$D$776,СВЦЭМ!$A$33:$A$776,$A69,СВЦЭМ!$B$33:$B$776,N$47)+'СЕТ СН'!$G$11+СВЦЭМ!$D$10+'СЕТ СН'!$G$5-'СЕТ СН'!$G$21</f>
        <v>3293.3276742400003</v>
      </c>
      <c r="O69" s="36">
        <f>SUMIFS(СВЦЭМ!$D$33:$D$776,СВЦЭМ!$A$33:$A$776,$A69,СВЦЭМ!$B$33:$B$776,O$47)+'СЕТ СН'!$G$11+СВЦЭМ!$D$10+'СЕТ СН'!$G$5-'СЕТ СН'!$G$21</f>
        <v>3283.19063671</v>
      </c>
      <c r="P69" s="36">
        <f>SUMIFS(СВЦЭМ!$D$33:$D$776,СВЦЭМ!$A$33:$A$776,$A69,СВЦЭМ!$B$33:$B$776,P$47)+'СЕТ СН'!$G$11+СВЦЭМ!$D$10+'СЕТ СН'!$G$5-'СЕТ СН'!$G$21</f>
        <v>3278.85240294</v>
      </c>
      <c r="Q69" s="36">
        <f>SUMIFS(СВЦЭМ!$D$33:$D$776,СВЦЭМ!$A$33:$A$776,$A69,СВЦЭМ!$B$33:$B$776,Q$47)+'СЕТ СН'!$G$11+СВЦЭМ!$D$10+'СЕТ СН'!$G$5-'СЕТ СН'!$G$21</f>
        <v>3281.01512744</v>
      </c>
      <c r="R69" s="36">
        <f>SUMIFS(СВЦЭМ!$D$33:$D$776,СВЦЭМ!$A$33:$A$776,$A69,СВЦЭМ!$B$33:$B$776,R$47)+'СЕТ СН'!$G$11+СВЦЭМ!$D$10+'СЕТ СН'!$G$5-'СЕТ СН'!$G$21</f>
        <v>3279.08995108</v>
      </c>
      <c r="S69" s="36">
        <f>SUMIFS(СВЦЭМ!$D$33:$D$776,СВЦЭМ!$A$33:$A$776,$A69,СВЦЭМ!$B$33:$B$776,S$47)+'СЕТ СН'!$G$11+СВЦЭМ!$D$10+'СЕТ СН'!$G$5-'СЕТ СН'!$G$21</f>
        <v>3285.63387328</v>
      </c>
      <c r="T69" s="36">
        <f>SUMIFS(СВЦЭМ!$D$33:$D$776,СВЦЭМ!$A$33:$A$776,$A69,СВЦЭМ!$B$33:$B$776,T$47)+'СЕТ СН'!$G$11+СВЦЭМ!$D$10+'СЕТ СН'!$G$5-'СЕТ СН'!$G$21</f>
        <v>3295.7258289299998</v>
      </c>
      <c r="U69" s="36">
        <f>SUMIFS(СВЦЭМ!$D$33:$D$776,СВЦЭМ!$A$33:$A$776,$A69,СВЦЭМ!$B$33:$B$776,U$47)+'СЕТ СН'!$G$11+СВЦЭМ!$D$10+'СЕТ СН'!$G$5-'СЕТ СН'!$G$21</f>
        <v>3319.6544023500001</v>
      </c>
      <c r="V69" s="36">
        <f>SUMIFS(СВЦЭМ!$D$33:$D$776,СВЦЭМ!$A$33:$A$776,$A69,СВЦЭМ!$B$33:$B$776,V$47)+'СЕТ СН'!$G$11+СВЦЭМ!$D$10+'СЕТ СН'!$G$5-'СЕТ СН'!$G$21</f>
        <v>3320.0011928700001</v>
      </c>
      <c r="W69" s="36">
        <f>SUMIFS(СВЦЭМ!$D$33:$D$776,СВЦЭМ!$A$33:$A$776,$A69,СВЦЭМ!$B$33:$B$776,W$47)+'СЕТ СН'!$G$11+СВЦЭМ!$D$10+'СЕТ СН'!$G$5-'СЕТ СН'!$G$21</f>
        <v>3307.7760707100001</v>
      </c>
      <c r="X69" s="36">
        <f>SUMIFS(СВЦЭМ!$D$33:$D$776,СВЦЭМ!$A$33:$A$776,$A69,СВЦЭМ!$B$33:$B$776,X$47)+'СЕТ СН'!$G$11+СВЦЭМ!$D$10+'СЕТ СН'!$G$5-'СЕТ СН'!$G$21</f>
        <v>3305.0671217899999</v>
      </c>
      <c r="Y69" s="36">
        <f>SUMIFS(СВЦЭМ!$D$33:$D$776,СВЦЭМ!$A$33:$A$776,$A69,СВЦЭМ!$B$33:$B$776,Y$47)+'СЕТ СН'!$G$11+СВЦЭМ!$D$10+'СЕТ СН'!$G$5-'СЕТ СН'!$G$21</f>
        <v>3379.4710180500001</v>
      </c>
    </row>
    <row r="70" spans="1:26" ht="15.75" x14ac:dyDescent="0.2">
      <c r="A70" s="35">
        <f t="shared" si="1"/>
        <v>44097</v>
      </c>
      <c r="B70" s="36">
        <f>SUMIFS(СВЦЭМ!$D$33:$D$776,СВЦЭМ!$A$33:$A$776,$A70,СВЦЭМ!$B$33:$B$776,B$47)+'СЕТ СН'!$G$11+СВЦЭМ!$D$10+'СЕТ СН'!$G$5-'СЕТ СН'!$G$21</f>
        <v>3429.9783839800002</v>
      </c>
      <c r="C70" s="36">
        <f>SUMIFS(СВЦЭМ!$D$33:$D$776,СВЦЭМ!$A$33:$A$776,$A70,СВЦЭМ!$B$33:$B$776,C$47)+'СЕТ СН'!$G$11+СВЦЭМ!$D$10+'СЕТ СН'!$G$5-'СЕТ СН'!$G$21</f>
        <v>3466.5927358500003</v>
      </c>
      <c r="D70" s="36">
        <f>SUMIFS(СВЦЭМ!$D$33:$D$776,СВЦЭМ!$A$33:$A$776,$A70,СВЦЭМ!$B$33:$B$776,D$47)+'СЕТ СН'!$G$11+СВЦЭМ!$D$10+'СЕТ СН'!$G$5-'СЕТ СН'!$G$21</f>
        <v>3481.5122138000002</v>
      </c>
      <c r="E70" s="36">
        <f>SUMIFS(СВЦЭМ!$D$33:$D$776,СВЦЭМ!$A$33:$A$776,$A70,СВЦЭМ!$B$33:$B$776,E$47)+'СЕТ СН'!$G$11+СВЦЭМ!$D$10+'СЕТ СН'!$G$5-'СЕТ СН'!$G$21</f>
        <v>3499.9090761400003</v>
      </c>
      <c r="F70" s="36">
        <f>SUMIFS(СВЦЭМ!$D$33:$D$776,СВЦЭМ!$A$33:$A$776,$A70,СВЦЭМ!$B$33:$B$776,F$47)+'СЕТ СН'!$G$11+СВЦЭМ!$D$10+'СЕТ СН'!$G$5-'СЕТ СН'!$G$21</f>
        <v>3509.0375331</v>
      </c>
      <c r="G70" s="36">
        <f>SUMIFS(СВЦЭМ!$D$33:$D$776,СВЦЭМ!$A$33:$A$776,$A70,СВЦЭМ!$B$33:$B$776,G$47)+'СЕТ СН'!$G$11+СВЦЭМ!$D$10+'СЕТ СН'!$G$5-'СЕТ СН'!$G$21</f>
        <v>3489.2181231499999</v>
      </c>
      <c r="H70" s="36">
        <f>SUMIFS(СВЦЭМ!$D$33:$D$776,СВЦЭМ!$A$33:$A$776,$A70,СВЦЭМ!$B$33:$B$776,H$47)+'СЕТ СН'!$G$11+СВЦЭМ!$D$10+'СЕТ СН'!$G$5-'СЕТ СН'!$G$21</f>
        <v>3436.5155863499999</v>
      </c>
      <c r="I70" s="36">
        <f>SUMIFS(СВЦЭМ!$D$33:$D$776,СВЦЭМ!$A$33:$A$776,$A70,СВЦЭМ!$B$33:$B$776,I$47)+'СЕТ СН'!$G$11+СВЦЭМ!$D$10+'СЕТ СН'!$G$5-'СЕТ СН'!$G$21</f>
        <v>3379.290422</v>
      </c>
      <c r="J70" s="36">
        <f>SUMIFS(СВЦЭМ!$D$33:$D$776,СВЦЭМ!$A$33:$A$776,$A70,СВЦЭМ!$B$33:$B$776,J$47)+'СЕТ СН'!$G$11+СВЦЭМ!$D$10+'СЕТ СН'!$G$5-'СЕТ СН'!$G$21</f>
        <v>3350.8259684</v>
      </c>
      <c r="K70" s="36">
        <f>SUMIFS(СВЦЭМ!$D$33:$D$776,СВЦЭМ!$A$33:$A$776,$A70,СВЦЭМ!$B$33:$B$776,K$47)+'СЕТ СН'!$G$11+СВЦЭМ!$D$10+'СЕТ СН'!$G$5-'СЕТ СН'!$G$21</f>
        <v>3346.5018353200003</v>
      </c>
      <c r="L70" s="36">
        <f>SUMIFS(СВЦЭМ!$D$33:$D$776,СВЦЭМ!$A$33:$A$776,$A70,СВЦЭМ!$B$33:$B$776,L$47)+'СЕТ СН'!$G$11+СВЦЭМ!$D$10+'СЕТ СН'!$G$5-'СЕТ СН'!$G$21</f>
        <v>3339.8282893800001</v>
      </c>
      <c r="M70" s="36">
        <f>SUMIFS(СВЦЭМ!$D$33:$D$776,СВЦЭМ!$A$33:$A$776,$A70,СВЦЭМ!$B$33:$B$776,M$47)+'СЕТ СН'!$G$11+СВЦЭМ!$D$10+'СЕТ СН'!$G$5-'СЕТ СН'!$G$21</f>
        <v>3299.0221608299998</v>
      </c>
      <c r="N70" s="36">
        <f>SUMIFS(СВЦЭМ!$D$33:$D$776,СВЦЭМ!$A$33:$A$776,$A70,СВЦЭМ!$B$33:$B$776,N$47)+'СЕТ СН'!$G$11+СВЦЭМ!$D$10+'СЕТ СН'!$G$5-'СЕТ СН'!$G$21</f>
        <v>3293.9779721700002</v>
      </c>
      <c r="O70" s="36">
        <f>SUMIFS(СВЦЭМ!$D$33:$D$776,СВЦЭМ!$A$33:$A$776,$A70,СВЦЭМ!$B$33:$B$776,O$47)+'СЕТ СН'!$G$11+СВЦЭМ!$D$10+'СЕТ СН'!$G$5-'СЕТ СН'!$G$21</f>
        <v>3292.53847847</v>
      </c>
      <c r="P70" s="36">
        <f>SUMIFS(СВЦЭМ!$D$33:$D$776,СВЦЭМ!$A$33:$A$776,$A70,СВЦЭМ!$B$33:$B$776,P$47)+'СЕТ СН'!$G$11+СВЦЭМ!$D$10+'СЕТ СН'!$G$5-'СЕТ СН'!$G$21</f>
        <v>3287.7985362700001</v>
      </c>
      <c r="Q70" s="36">
        <f>SUMIFS(СВЦЭМ!$D$33:$D$776,СВЦЭМ!$A$33:$A$776,$A70,СВЦЭМ!$B$33:$B$776,Q$47)+'СЕТ СН'!$G$11+СВЦЭМ!$D$10+'СЕТ СН'!$G$5-'СЕТ СН'!$G$21</f>
        <v>3287.9033793899998</v>
      </c>
      <c r="R70" s="36">
        <f>SUMIFS(СВЦЭМ!$D$33:$D$776,СВЦЭМ!$A$33:$A$776,$A70,СВЦЭМ!$B$33:$B$776,R$47)+'СЕТ СН'!$G$11+СВЦЭМ!$D$10+'СЕТ СН'!$G$5-'СЕТ СН'!$G$21</f>
        <v>3283.53942624</v>
      </c>
      <c r="S70" s="36">
        <f>SUMIFS(СВЦЭМ!$D$33:$D$776,СВЦЭМ!$A$33:$A$776,$A70,СВЦЭМ!$B$33:$B$776,S$47)+'СЕТ СН'!$G$11+СВЦЭМ!$D$10+'СЕТ СН'!$G$5-'СЕТ СН'!$G$21</f>
        <v>3290.16094557</v>
      </c>
      <c r="T70" s="36">
        <f>SUMIFS(СВЦЭМ!$D$33:$D$776,СВЦЭМ!$A$33:$A$776,$A70,СВЦЭМ!$B$33:$B$776,T$47)+'СЕТ СН'!$G$11+СВЦЭМ!$D$10+'СЕТ СН'!$G$5-'СЕТ СН'!$G$21</f>
        <v>3292.8976814400003</v>
      </c>
      <c r="U70" s="36">
        <f>SUMIFS(СВЦЭМ!$D$33:$D$776,СВЦЭМ!$A$33:$A$776,$A70,СВЦЭМ!$B$33:$B$776,U$47)+'СЕТ СН'!$G$11+СВЦЭМ!$D$10+'СЕТ СН'!$G$5-'СЕТ СН'!$G$21</f>
        <v>3310.68904509</v>
      </c>
      <c r="V70" s="36">
        <f>SUMIFS(СВЦЭМ!$D$33:$D$776,СВЦЭМ!$A$33:$A$776,$A70,СВЦЭМ!$B$33:$B$776,V$47)+'СЕТ СН'!$G$11+СВЦЭМ!$D$10+'СЕТ СН'!$G$5-'СЕТ СН'!$G$21</f>
        <v>3304.2082140699999</v>
      </c>
      <c r="W70" s="36">
        <f>SUMIFS(СВЦЭМ!$D$33:$D$776,СВЦЭМ!$A$33:$A$776,$A70,СВЦЭМ!$B$33:$B$776,W$47)+'СЕТ СН'!$G$11+СВЦЭМ!$D$10+'СЕТ СН'!$G$5-'СЕТ СН'!$G$21</f>
        <v>3294.03158179</v>
      </c>
      <c r="X70" s="36">
        <f>SUMIFS(СВЦЭМ!$D$33:$D$776,СВЦЭМ!$A$33:$A$776,$A70,СВЦЭМ!$B$33:$B$776,X$47)+'СЕТ СН'!$G$11+СВЦЭМ!$D$10+'СЕТ СН'!$G$5-'СЕТ СН'!$G$21</f>
        <v>3281.9401209100001</v>
      </c>
      <c r="Y70" s="36">
        <f>SUMIFS(СВЦЭМ!$D$33:$D$776,СВЦЭМ!$A$33:$A$776,$A70,СВЦЭМ!$B$33:$B$776,Y$47)+'СЕТ СН'!$G$11+СВЦЭМ!$D$10+'СЕТ СН'!$G$5-'СЕТ СН'!$G$21</f>
        <v>3339.1327685599999</v>
      </c>
    </row>
    <row r="71" spans="1:26" ht="15.75" x14ac:dyDescent="0.2">
      <c r="A71" s="35">
        <f t="shared" si="1"/>
        <v>44098</v>
      </c>
      <c r="B71" s="36">
        <f>SUMIFS(СВЦЭМ!$D$33:$D$776,СВЦЭМ!$A$33:$A$776,$A71,СВЦЭМ!$B$33:$B$776,B$47)+'СЕТ СН'!$G$11+СВЦЭМ!$D$10+'СЕТ СН'!$G$5-'СЕТ СН'!$G$21</f>
        <v>3454.8878789999999</v>
      </c>
      <c r="C71" s="36">
        <f>SUMIFS(СВЦЭМ!$D$33:$D$776,СВЦЭМ!$A$33:$A$776,$A71,СВЦЭМ!$B$33:$B$776,C$47)+'СЕТ СН'!$G$11+СВЦЭМ!$D$10+'СЕТ СН'!$G$5-'СЕТ СН'!$G$21</f>
        <v>3472.67652451</v>
      </c>
      <c r="D71" s="36">
        <f>SUMIFS(СВЦЭМ!$D$33:$D$776,СВЦЭМ!$A$33:$A$776,$A71,СВЦЭМ!$B$33:$B$776,D$47)+'СЕТ СН'!$G$11+СВЦЭМ!$D$10+'СЕТ СН'!$G$5-'СЕТ СН'!$G$21</f>
        <v>3489.68223721</v>
      </c>
      <c r="E71" s="36">
        <f>SUMIFS(СВЦЭМ!$D$33:$D$776,СВЦЭМ!$A$33:$A$776,$A71,СВЦЭМ!$B$33:$B$776,E$47)+'СЕТ СН'!$G$11+СВЦЭМ!$D$10+'СЕТ СН'!$G$5-'СЕТ СН'!$G$21</f>
        <v>3495.5322667199998</v>
      </c>
      <c r="F71" s="36">
        <f>SUMIFS(СВЦЭМ!$D$33:$D$776,СВЦЭМ!$A$33:$A$776,$A71,СВЦЭМ!$B$33:$B$776,F$47)+'СЕТ СН'!$G$11+СВЦЭМ!$D$10+'СЕТ СН'!$G$5-'СЕТ СН'!$G$21</f>
        <v>3486.3901833499999</v>
      </c>
      <c r="G71" s="36">
        <f>SUMIFS(СВЦЭМ!$D$33:$D$776,СВЦЭМ!$A$33:$A$776,$A71,СВЦЭМ!$B$33:$B$776,G$47)+'СЕТ СН'!$G$11+СВЦЭМ!$D$10+'СЕТ СН'!$G$5-'СЕТ СН'!$G$21</f>
        <v>3483.9957619500001</v>
      </c>
      <c r="H71" s="36">
        <f>SUMIFS(СВЦЭМ!$D$33:$D$776,СВЦЭМ!$A$33:$A$776,$A71,СВЦЭМ!$B$33:$B$776,H$47)+'СЕТ СН'!$G$11+СВЦЭМ!$D$10+'СЕТ СН'!$G$5-'СЕТ СН'!$G$21</f>
        <v>3486.34412333</v>
      </c>
      <c r="I71" s="36">
        <f>SUMIFS(СВЦЭМ!$D$33:$D$776,СВЦЭМ!$A$33:$A$776,$A71,СВЦЭМ!$B$33:$B$776,I$47)+'СЕТ СН'!$G$11+СВЦЭМ!$D$10+'СЕТ СН'!$G$5-'СЕТ СН'!$G$21</f>
        <v>3398.1462578000001</v>
      </c>
      <c r="J71" s="36">
        <f>SUMIFS(СВЦЭМ!$D$33:$D$776,СВЦЭМ!$A$33:$A$776,$A71,СВЦЭМ!$B$33:$B$776,J$47)+'СЕТ СН'!$G$11+СВЦЭМ!$D$10+'СЕТ СН'!$G$5-'СЕТ СН'!$G$21</f>
        <v>3365.9492080199998</v>
      </c>
      <c r="K71" s="36">
        <f>SUMIFS(СВЦЭМ!$D$33:$D$776,СВЦЭМ!$A$33:$A$776,$A71,СВЦЭМ!$B$33:$B$776,K$47)+'СЕТ СН'!$G$11+СВЦЭМ!$D$10+'СЕТ СН'!$G$5-'СЕТ СН'!$G$21</f>
        <v>3369.9517516800001</v>
      </c>
      <c r="L71" s="36">
        <f>SUMIFS(СВЦЭМ!$D$33:$D$776,СВЦЭМ!$A$33:$A$776,$A71,СВЦЭМ!$B$33:$B$776,L$47)+'СЕТ СН'!$G$11+СВЦЭМ!$D$10+'СЕТ СН'!$G$5-'СЕТ СН'!$G$21</f>
        <v>3380.6736059200002</v>
      </c>
      <c r="M71" s="36">
        <f>SUMIFS(СВЦЭМ!$D$33:$D$776,СВЦЭМ!$A$33:$A$776,$A71,СВЦЭМ!$B$33:$B$776,M$47)+'СЕТ СН'!$G$11+СВЦЭМ!$D$10+'СЕТ СН'!$G$5-'СЕТ СН'!$G$21</f>
        <v>3343.4347922100001</v>
      </c>
      <c r="N71" s="36">
        <f>SUMIFS(СВЦЭМ!$D$33:$D$776,СВЦЭМ!$A$33:$A$776,$A71,СВЦЭМ!$B$33:$B$776,N$47)+'СЕТ СН'!$G$11+СВЦЭМ!$D$10+'СЕТ СН'!$G$5-'СЕТ СН'!$G$21</f>
        <v>3296.4130070000001</v>
      </c>
      <c r="O71" s="36">
        <f>SUMIFS(СВЦЭМ!$D$33:$D$776,СВЦЭМ!$A$33:$A$776,$A71,СВЦЭМ!$B$33:$B$776,O$47)+'СЕТ СН'!$G$11+СВЦЭМ!$D$10+'СЕТ СН'!$G$5-'СЕТ СН'!$G$21</f>
        <v>3294.2984065000001</v>
      </c>
      <c r="P71" s="36">
        <f>SUMIFS(СВЦЭМ!$D$33:$D$776,СВЦЭМ!$A$33:$A$776,$A71,СВЦЭМ!$B$33:$B$776,P$47)+'СЕТ СН'!$G$11+СВЦЭМ!$D$10+'СЕТ СН'!$G$5-'СЕТ СН'!$G$21</f>
        <v>3292.0207463300003</v>
      </c>
      <c r="Q71" s="36">
        <f>SUMIFS(СВЦЭМ!$D$33:$D$776,СВЦЭМ!$A$33:$A$776,$A71,СВЦЭМ!$B$33:$B$776,Q$47)+'СЕТ СН'!$G$11+СВЦЭМ!$D$10+'СЕТ СН'!$G$5-'СЕТ СН'!$G$21</f>
        <v>3287.1250581100003</v>
      </c>
      <c r="R71" s="36">
        <f>SUMIFS(СВЦЭМ!$D$33:$D$776,СВЦЭМ!$A$33:$A$776,$A71,СВЦЭМ!$B$33:$B$776,R$47)+'СЕТ СН'!$G$11+СВЦЭМ!$D$10+'СЕТ СН'!$G$5-'СЕТ СН'!$G$21</f>
        <v>3282.8707021099999</v>
      </c>
      <c r="S71" s="36">
        <f>SUMIFS(СВЦЭМ!$D$33:$D$776,СВЦЭМ!$A$33:$A$776,$A71,СВЦЭМ!$B$33:$B$776,S$47)+'СЕТ СН'!$G$11+СВЦЭМ!$D$10+'СЕТ СН'!$G$5-'СЕТ СН'!$G$21</f>
        <v>3287.88923226</v>
      </c>
      <c r="T71" s="36">
        <f>SUMIFS(СВЦЭМ!$D$33:$D$776,СВЦЭМ!$A$33:$A$776,$A71,СВЦЭМ!$B$33:$B$776,T$47)+'СЕТ СН'!$G$11+СВЦЭМ!$D$10+'СЕТ СН'!$G$5-'СЕТ СН'!$G$21</f>
        <v>3293.5519232199999</v>
      </c>
      <c r="U71" s="36">
        <f>SUMIFS(СВЦЭМ!$D$33:$D$776,СВЦЭМ!$A$33:$A$776,$A71,СВЦЭМ!$B$33:$B$776,U$47)+'СЕТ СН'!$G$11+СВЦЭМ!$D$10+'СЕТ СН'!$G$5-'СЕТ СН'!$G$21</f>
        <v>3325.6388273500002</v>
      </c>
      <c r="V71" s="36">
        <f>SUMIFS(СВЦЭМ!$D$33:$D$776,СВЦЭМ!$A$33:$A$776,$A71,СВЦЭМ!$B$33:$B$776,V$47)+'СЕТ СН'!$G$11+СВЦЭМ!$D$10+'СЕТ СН'!$G$5-'СЕТ СН'!$G$21</f>
        <v>3322.1516673699998</v>
      </c>
      <c r="W71" s="36">
        <f>SUMIFS(СВЦЭМ!$D$33:$D$776,СВЦЭМ!$A$33:$A$776,$A71,СВЦЭМ!$B$33:$B$776,W$47)+'СЕТ СН'!$G$11+СВЦЭМ!$D$10+'СЕТ СН'!$G$5-'СЕТ СН'!$G$21</f>
        <v>3370.4212299400001</v>
      </c>
      <c r="X71" s="36">
        <f>SUMIFS(СВЦЭМ!$D$33:$D$776,СВЦЭМ!$A$33:$A$776,$A71,СВЦЭМ!$B$33:$B$776,X$47)+'СЕТ СН'!$G$11+СВЦЭМ!$D$10+'СЕТ СН'!$G$5-'СЕТ СН'!$G$21</f>
        <v>3386.00837022</v>
      </c>
      <c r="Y71" s="36">
        <f>SUMIFS(СВЦЭМ!$D$33:$D$776,СВЦЭМ!$A$33:$A$776,$A71,СВЦЭМ!$B$33:$B$776,Y$47)+'СЕТ СН'!$G$11+СВЦЭМ!$D$10+'СЕТ СН'!$G$5-'СЕТ СН'!$G$21</f>
        <v>3430.89533325</v>
      </c>
    </row>
    <row r="72" spans="1:26" ht="15.75" x14ac:dyDescent="0.2">
      <c r="A72" s="35">
        <f t="shared" si="1"/>
        <v>44099</v>
      </c>
      <c r="B72" s="36">
        <f>SUMIFS(СВЦЭМ!$D$33:$D$776,СВЦЭМ!$A$33:$A$776,$A72,СВЦЭМ!$B$33:$B$776,B$47)+'СЕТ СН'!$G$11+СВЦЭМ!$D$10+'СЕТ СН'!$G$5-'СЕТ СН'!$G$21</f>
        <v>3424.7559175599999</v>
      </c>
      <c r="C72" s="36">
        <f>SUMIFS(СВЦЭМ!$D$33:$D$776,СВЦЭМ!$A$33:$A$776,$A72,СВЦЭМ!$B$33:$B$776,C$47)+'СЕТ СН'!$G$11+СВЦЭМ!$D$10+'СЕТ СН'!$G$5-'СЕТ СН'!$G$21</f>
        <v>3439.42351181</v>
      </c>
      <c r="D72" s="36">
        <f>SUMIFS(СВЦЭМ!$D$33:$D$776,СВЦЭМ!$A$33:$A$776,$A72,СВЦЭМ!$B$33:$B$776,D$47)+'СЕТ СН'!$G$11+СВЦЭМ!$D$10+'СЕТ СН'!$G$5-'СЕТ СН'!$G$21</f>
        <v>3453.3085339300001</v>
      </c>
      <c r="E72" s="36">
        <f>SUMIFS(СВЦЭМ!$D$33:$D$776,СВЦЭМ!$A$33:$A$776,$A72,СВЦЭМ!$B$33:$B$776,E$47)+'СЕТ СН'!$G$11+СВЦЭМ!$D$10+'СЕТ СН'!$G$5-'СЕТ СН'!$G$21</f>
        <v>3456.0646855200002</v>
      </c>
      <c r="F72" s="36">
        <f>SUMIFS(СВЦЭМ!$D$33:$D$776,СВЦЭМ!$A$33:$A$776,$A72,СВЦЭМ!$B$33:$B$776,F$47)+'СЕТ СН'!$G$11+СВЦЭМ!$D$10+'СЕТ СН'!$G$5-'СЕТ СН'!$G$21</f>
        <v>3450.2337433100001</v>
      </c>
      <c r="G72" s="36">
        <f>SUMIFS(СВЦЭМ!$D$33:$D$776,СВЦЭМ!$A$33:$A$776,$A72,СВЦЭМ!$B$33:$B$776,G$47)+'СЕТ СН'!$G$11+СВЦЭМ!$D$10+'СЕТ СН'!$G$5-'СЕТ СН'!$G$21</f>
        <v>3434.70622379</v>
      </c>
      <c r="H72" s="36">
        <f>SUMIFS(СВЦЭМ!$D$33:$D$776,СВЦЭМ!$A$33:$A$776,$A72,СВЦЭМ!$B$33:$B$776,H$47)+'СЕТ СН'!$G$11+СВЦЭМ!$D$10+'СЕТ СН'!$G$5-'СЕТ СН'!$G$21</f>
        <v>3398.6854536300002</v>
      </c>
      <c r="I72" s="36">
        <f>SUMIFS(СВЦЭМ!$D$33:$D$776,СВЦЭМ!$A$33:$A$776,$A72,СВЦЭМ!$B$33:$B$776,I$47)+'СЕТ СН'!$G$11+СВЦЭМ!$D$10+'СЕТ СН'!$G$5-'СЕТ СН'!$G$21</f>
        <v>3372.69529655</v>
      </c>
      <c r="J72" s="36">
        <f>SUMIFS(СВЦЭМ!$D$33:$D$776,СВЦЭМ!$A$33:$A$776,$A72,СВЦЭМ!$B$33:$B$776,J$47)+'СЕТ СН'!$G$11+СВЦЭМ!$D$10+'СЕТ СН'!$G$5-'СЕТ СН'!$G$21</f>
        <v>3362.9811857599998</v>
      </c>
      <c r="K72" s="36">
        <f>SUMIFS(СВЦЭМ!$D$33:$D$776,СВЦЭМ!$A$33:$A$776,$A72,СВЦЭМ!$B$33:$B$776,K$47)+'СЕТ СН'!$G$11+СВЦЭМ!$D$10+'СЕТ СН'!$G$5-'СЕТ СН'!$G$21</f>
        <v>3359.8569217100003</v>
      </c>
      <c r="L72" s="36">
        <f>SUMIFS(СВЦЭМ!$D$33:$D$776,СВЦЭМ!$A$33:$A$776,$A72,СВЦЭМ!$B$33:$B$776,L$47)+'СЕТ СН'!$G$11+СВЦЭМ!$D$10+'СЕТ СН'!$G$5-'СЕТ СН'!$G$21</f>
        <v>3370.3488855700002</v>
      </c>
      <c r="M72" s="36">
        <f>SUMIFS(СВЦЭМ!$D$33:$D$776,СВЦЭМ!$A$33:$A$776,$A72,СВЦЭМ!$B$33:$B$776,M$47)+'СЕТ СН'!$G$11+СВЦЭМ!$D$10+'СЕТ СН'!$G$5-'СЕТ СН'!$G$21</f>
        <v>3329.5085831699998</v>
      </c>
      <c r="N72" s="36">
        <f>SUMIFS(СВЦЭМ!$D$33:$D$776,СВЦЭМ!$A$33:$A$776,$A72,СВЦЭМ!$B$33:$B$776,N$47)+'СЕТ СН'!$G$11+СВЦЭМ!$D$10+'СЕТ СН'!$G$5-'СЕТ СН'!$G$21</f>
        <v>3289.2182808500002</v>
      </c>
      <c r="O72" s="36">
        <f>SUMIFS(СВЦЭМ!$D$33:$D$776,СВЦЭМ!$A$33:$A$776,$A72,СВЦЭМ!$B$33:$B$776,O$47)+'СЕТ СН'!$G$11+СВЦЭМ!$D$10+'СЕТ СН'!$G$5-'СЕТ СН'!$G$21</f>
        <v>3267.61631493</v>
      </c>
      <c r="P72" s="36">
        <f>SUMIFS(СВЦЭМ!$D$33:$D$776,СВЦЭМ!$A$33:$A$776,$A72,СВЦЭМ!$B$33:$B$776,P$47)+'СЕТ СН'!$G$11+СВЦЭМ!$D$10+'СЕТ СН'!$G$5-'СЕТ СН'!$G$21</f>
        <v>3263.2516806399999</v>
      </c>
      <c r="Q72" s="36">
        <f>SUMIFS(СВЦЭМ!$D$33:$D$776,СВЦЭМ!$A$33:$A$776,$A72,СВЦЭМ!$B$33:$B$776,Q$47)+'СЕТ СН'!$G$11+СВЦЭМ!$D$10+'СЕТ СН'!$G$5-'СЕТ СН'!$G$21</f>
        <v>3260.3521424800001</v>
      </c>
      <c r="R72" s="36">
        <f>SUMIFS(СВЦЭМ!$D$33:$D$776,СВЦЭМ!$A$33:$A$776,$A72,СВЦЭМ!$B$33:$B$776,R$47)+'СЕТ СН'!$G$11+СВЦЭМ!$D$10+'СЕТ СН'!$G$5-'СЕТ СН'!$G$21</f>
        <v>3261.4359940700001</v>
      </c>
      <c r="S72" s="36">
        <f>SUMIFS(СВЦЭМ!$D$33:$D$776,СВЦЭМ!$A$33:$A$776,$A72,СВЦЭМ!$B$33:$B$776,S$47)+'СЕТ СН'!$G$11+СВЦЭМ!$D$10+'СЕТ СН'!$G$5-'СЕТ СН'!$G$21</f>
        <v>3264.4753279199999</v>
      </c>
      <c r="T72" s="36">
        <f>SUMIFS(СВЦЭМ!$D$33:$D$776,СВЦЭМ!$A$33:$A$776,$A72,СВЦЭМ!$B$33:$B$776,T$47)+'СЕТ СН'!$G$11+СВЦЭМ!$D$10+'СЕТ СН'!$G$5-'СЕТ СН'!$G$21</f>
        <v>3254.3700707500002</v>
      </c>
      <c r="U72" s="36">
        <f>SUMIFS(СВЦЭМ!$D$33:$D$776,СВЦЭМ!$A$33:$A$776,$A72,СВЦЭМ!$B$33:$B$776,U$47)+'СЕТ СН'!$G$11+СВЦЭМ!$D$10+'СЕТ СН'!$G$5-'СЕТ СН'!$G$21</f>
        <v>3266.80549071</v>
      </c>
      <c r="V72" s="36">
        <f>SUMIFS(СВЦЭМ!$D$33:$D$776,СВЦЭМ!$A$33:$A$776,$A72,СВЦЭМ!$B$33:$B$776,V$47)+'СЕТ СН'!$G$11+СВЦЭМ!$D$10+'СЕТ СН'!$G$5-'СЕТ СН'!$G$21</f>
        <v>3279.9457951499999</v>
      </c>
      <c r="W72" s="36">
        <f>SUMIFS(СВЦЭМ!$D$33:$D$776,СВЦЭМ!$A$33:$A$776,$A72,СВЦЭМ!$B$33:$B$776,W$47)+'СЕТ СН'!$G$11+СВЦЭМ!$D$10+'СЕТ СН'!$G$5-'СЕТ СН'!$G$21</f>
        <v>3267.50081052</v>
      </c>
      <c r="X72" s="36">
        <f>SUMIFS(СВЦЭМ!$D$33:$D$776,СВЦЭМ!$A$33:$A$776,$A72,СВЦЭМ!$B$33:$B$776,X$47)+'СЕТ СН'!$G$11+СВЦЭМ!$D$10+'СЕТ СН'!$G$5-'СЕТ СН'!$G$21</f>
        <v>3296.84646595</v>
      </c>
      <c r="Y72" s="36">
        <f>SUMIFS(СВЦЭМ!$D$33:$D$776,СВЦЭМ!$A$33:$A$776,$A72,СВЦЭМ!$B$33:$B$776,Y$47)+'СЕТ СН'!$G$11+СВЦЭМ!$D$10+'СЕТ СН'!$G$5-'СЕТ СН'!$G$21</f>
        <v>3378.1044614000002</v>
      </c>
    </row>
    <row r="73" spans="1:26" ht="15.75" x14ac:dyDescent="0.2">
      <c r="A73" s="35">
        <f t="shared" si="1"/>
        <v>44100</v>
      </c>
      <c r="B73" s="36">
        <f>SUMIFS(СВЦЭМ!$D$33:$D$776,СВЦЭМ!$A$33:$A$776,$A73,СВЦЭМ!$B$33:$B$776,B$47)+'СЕТ СН'!$G$11+СВЦЭМ!$D$10+'СЕТ СН'!$G$5-'СЕТ СН'!$G$21</f>
        <v>3447.9092281900002</v>
      </c>
      <c r="C73" s="36">
        <f>SUMIFS(СВЦЭМ!$D$33:$D$776,СВЦЭМ!$A$33:$A$776,$A73,СВЦЭМ!$B$33:$B$776,C$47)+'СЕТ СН'!$G$11+СВЦЭМ!$D$10+'СЕТ СН'!$G$5-'СЕТ СН'!$G$21</f>
        <v>3478.0146608200002</v>
      </c>
      <c r="D73" s="36">
        <f>SUMIFS(СВЦЭМ!$D$33:$D$776,СВЦЭМ!$A$33:$A$776,$A73,СВЦЭМ!$B$33:$B$776,D$47)+'СЕТ СН'!$G$11+СВЦЭМ!$D$10+'СЕТ СН'!$G$5-'СЕТ СН'!$G$21</f>
        <v>3494.7722474399998</v>
      </c>
      <c r="E73" s="36">
        <f>SUMIFS(СВЦЭМ!$D$33:$D$776,СВЦЭМ!$A$33:$A$776,$A73,СВЦЭМ!$B$33:$B$776,E$47)+'СЕТ СН'!$G$11+СВЦЭМ!$D$10+'СЕТ СН'!$G$5-'СЕТ СН'!$G$21</f>
        <v>3504.5561987900001</v>
      </c>
      <c r="F73" s="36">
        <f>SUMIFS(СВЦЭМ!$D$33:$D$776,СВЦЭМ!$A$33:$A$776,$A73,СВЦЭМ!$B$33:$B$776,F$47)+'СЕТ СН'!$G$11+СВЦЭМ!$D$10+'СЕТ СН'!$G$5-'СЕТ СН'!$G$21</f>
        <v>3509.0275890399998</v>
      </c>
      <c r="G73" s="36">
        <f>SUMIFS(СВЦЭМ!$D$33:$D$776,СВЦЭМ!$A$33:$A$776,$A73,СВЦЭМ!$B$33:$B$776,G$47)+'СЕТ СН'!$G$11+СВЦЭМ!$D$10+'СЕТ СН'!$G$5-'СЕТ СН'!$G$21</f>
        <v>3498.55968355</v>
      </c>
      <c r="H73" s="36">
        <f>SUMIFS(СВЦЭМ!$D$33:$D$776,СВЦЭМ!$A$33:$A$776,$A73,СВЦЭМ!$B$33:$B$776,H$47)+'СЕТ СН'!$G$11+СВЦЭМ!$D$10+'СЕТ СН'!$G$5-'СЕТ СН'!$G$21</f>
        <v>3474.7899087200003</v>
      </c>
      <c r="I73" s="36">
        <f>SUMIFS(СВЦЭМ!$D$33:$D$776,СВЦЭМ!$A$33:$A$776,$A73,СВЦЭМ!$B$33:$B$776,I$47)+'СЕТ СН'!$G$11+СВЦЭМ!$D$10+'СЕТ СН'!$G$5-'СЕТ СН'!$G$21</f>
        <v>3437.2633743900001</v>
      </c>
      <c r="J73" s="36">
        <f>SUMIFS(СВЦЭМ!$D$33:$D$776,СВЦЭМ!$A$33:$A$776,$A73,СВЦЭМ!$B$33:$B$776,J$47)+'СЕТ СН'!$G$11+СВЦЭМ!$D$10+'СЕТ СН'!$G$5-'СЕТ СН'!$G$21</f>
        <v>3397.4514256900002</v>
      </c>
      <c r="K73" s="36">
        <f>SUMIFS(СВЦЭМ!$D$33:$D$776,СВЦЭМ!$A$33:$A$776,$A73,СВЦЭМ!$B$33:$B$776,K$47)+'СЕТ СН'!$G$11+СВЦЭМ!$D$10+'СЕТ СН'!$G$5-'СЕТ СН'!$G$21</f>
        <v>3375.1603442300002</v>
      </c>
      <c r="L73" s="36">
        <f>SUMIFS(СВЦЭМ!$D$33:$D$776,СВЦЭМ!$A$33:$A$776,$A73,СВЦЭМ!$B$33:$B$776,L$47)+'СЕТ СН'!$G$11+СВЦЭМ!$D$10+'СЕТ СН'!$G$5-'СЕТ СН'!$G$21</f>
        <v>3364.74836168</v>
      </c>
      <c r="M73" s="36">
        <f>SUMIFS(СВЦЭМ!$D$33:$D$776,СВЦЭМ!$A$33:$A$776,$A73,СВЦЭМ!$B$33:$B$776,M$47)+'СЕТ СН'!$G$11+СВЦЭМ!$D$10+'СЕТ СН'!$G$5-'СЕТ СН'!$G$21</f>
        <v>3323.25589967</v>
      </c>
      <c r="N73" s="36">
        <f>SUMIFS(СВЦЭМ!$D$33:$D$776,СВЦЭМ!$A$33:$A$776,$A73,СВЦЭМ!$B$33:$B$776,N$47)+'СЕТ СН'!$G$11+СВЦЭМ!$D$10+'СЕТ СН'!$G$5-'СЕТ СН'!$G$21</f>
        <v>3290.2394204399998</v>
      </c>
      <c r="O73" s="36">
        <f>SUMIFS(СВЦЭМ!$D$33:$D$776,СВЦЭМ!$A$33:$A$776,$A73,СВЦЭМ!$B$33:$B$776,O$47)+'СЕТ СН'!$G$11+СВЦЭМ!$D$10+'СЕТ СН'!$G$5-'СЕТ СН'!$G$21</f>
        <v>3273.7534799700002</v>
      </c>
      <c r="P73" s="36">
        <f>SUMIFS(СВЦЭМ!$D$33:$D$776,СВЦЭМ!$A$33:$A$776,$A73,СВЦЭМ!$B$33:$B$776,P$47)+'СЕТ СН'!$G$11+СВЦЭМ!$D$10+'СЕТ СН'!$G$5-'СЕТ СН'!$G$21</f>
        <v>3271.7592066400002</v>
      </c>
      <c r="Q73" s="36">
        <f>SUMIFS(СВЦЭМ!$D$33:$D$776,СВЦЭМ!$A$33:$A$776,$A73,СВЦЭМ!$B$33:$B$776,Q$47)+'СЕТ СН'!$G$11+СВЦЭМ!$D$10+'СЕТ СН'!$G$5-'СЕТ СН'!$G$21</f>
        <v>3271.46676157</v>
      </c>
      <c r="R73" s="36">
        <f>SUMIFS(СВЦЭМ!$D$33:$D$776,СВЦЭМ!$A$33:$A$776,$A73,СВЦЭМ!$B$33:$B$776,R$47)+'СЕТ СН'!$G$11+СВЦЭМ!$D$10+'СЕТ СН'!$G$5-'СЕТ СН'!$G$21</f>
        <v>3268.4683683900003</v>
      </c>
      <c r="S73" s="36">
        <f>SUMIFS(СВЦЭМ!$D$33:$D$776,СВЦЭМ!$A$33:$A$776,$A73,СВЦЭМ!$B$33:$B$776,S$47)+'СЕТ СН'!$G$11+СВЦЭМ!$D$10+'СЕТ СН'!$G$5-'СЕТ СН'!$G$21</f>
        <v>3268.3867928899999</v>
      </c>
      <c r="T73" s="36">
        <f>SUMIFS(СВЦЭМ!$D$33:$D$776,СВЦЭМ!$A$33:$A$776,$A73,СВЦЭМ!$B$33:$B$776,T$47)+'СЕТ СН'!$G$11+СВЦЭМ!$D$10+'СЕТ СН'!$G$5-'СЕТ СН'!$G$21</f>
        <v>3262.1012657800002</v>
      </c>
      <c r="U73" s="36">
        <f>SUMIFS(СВЦЭМ!$D$33:$D$776,СВЦЭМ!$A$33:$A$776,$A73,СВЦЭМ!$B$33:$B$776,U$47)+'СЕТ СН'!$G$11+СВЦЭМ!$D$10+'СЕТ СН'!$G$5-'СЕТ СН'!$G$21</f>
        <v>3278.7804692200002</v>
      </c>
      <c r="V73" s="36">
        <f>SUMIFS(СВЦЭМ!$D$33:$D$776,СВЦЭМ!$A$33:$A$776,$A73,СВЦЭМ!$B$33:$B$776,V$47)+'СЕТ СН'!$G$11+СВЦЭМ!$D$10+'СЕТ СН'!$G$5-'СЕТ СН'!$G$21</f>
        <v>3280.9980527500002</v>
      </c>
      <c r="W73" s="36">
        <f>SUMIFS(СВЦЭМ!$D$33:$D$776,СВЦЭМ!$A$33:$A$776,$A73,СВЦЭМ!$B$33:$B$776,W$47)+'СЕТ СН'!$G$11+СВЦЭМ!$D$10+'СЕТ СН'!$G$5-'СЕТ СН'!$G$21</f>
        <v>3260.1212442800002</v>
      </c>
      <c r="X73" s="36">
        <f>SUMIFS(СВЦЭМ!$D$33:$D$776,СВЦЭМ!$A$33:$A$776,$A73,СВЦЭМ!$B$33:$B$776,X$47)+'СЕТ СН'!$G$11+СВЦЭМ!$D$10+'СЕТ СН'!$G$5-'СЕТ СН'!$G$21</f>
        <v>3288.7571723900001</v>
      </c>
      <c r="Y73" s="36">
        <f>SUMIFS(СВЦЭМ!$D$33:$D$776,СВЦЭМ!$A$33:$A$776,$A73,СВЦЭМ!$B$33:$B$776,Y$47)+'СЕТ СН'!$G$11+СВЦЭМ!$D$10+'СЕТ СН'!$G$5-'СЕТ СН'!$G$21</f>
        <v>3373.5100773600002</v>
      </c>
    </row>
    <row r="74" spans="1:26" ht="15.75" x14ac:dyDescent="0.2">
      <c r="A74" s="35">
        <f t="shared" si="1"/>
        <v>44101</v>
      </c>
      <c r="B74" s="36">
        <f>SUMIFS(СВЦЭМ!$D$33:$D$776,СВЦЭМ!$A$33:$A$776,$A74,СВЦЭМ!$B$33:$B$776,B$47)+'СЕТ СН'!$G$11+СВЦЭМ!$D$10+'СЕТ СН'!$G$5-'СЕТ СН'!$G$21</f>
        <v>3430.4864319600001</v>
      </c>
      <c r="C74" s="36">
        <f>SUMIFS(СВЦЭМ!$D$33:$D$776,СВЦЭМ!$A$33:$A$776,$A74,СВЦЭМ!$B$33:$B$776,C$47)+'СЕТ СН'!$G$11+СВЦЭМ!$D$10+'СЕТ СН'!$G$5-'СЕТ СН'!$G$21</f>
        <v>3455.8483010800001</v>
      </c>
      <c r="D74" s="36">
        <f>SUMIFS(СВЦЭМ!$D$33:$D$776,СВЦЭМ!$A$33:$A$776,$A74,СВЦЭМ!$B$33:$B$776,D$47)+'СЕТ СН'!$G$11+СВЦЭМ!$D$10+'СЕТ СН'!$G$5-'СЕТ СН'!$G$21</f>
        <v>3475.4179353999998</v>
      </c>
      <c r="E74" s="36">
        <f>SUMIFS(СВЦЭМ!$D$33:$D$776,СВЦЭМ!$A$33:$A$776,$A74,СВЦЭМ!$B$33:$B$776,E$47)+'СЕТ СН'!$G$11+СВЦЭМ!$D$10+'СЕТ СН'!$G$5-'СЕТ СН'!$G$21</f>
        <v>3486.0090677500002</v>
      </c>
      <c r="F74" s="36">
        <f>SUMIFS(СВЦЭМ!$D$33:$D$776,СВЦЭМ!$A$33:$A$776,$A74,СВЦЭМ!$B$33:$B$776,F$47)+'СЕТ СН'!$G$11+СВЦЭМ!$D$10+'СЕТ СН'!$G$5-'СЕТ СН'!$G$21</f>
        <v>3488.8406108899999</v>
      </c>
      <c r="G74" s="36">
        <f>SUMIFS(СВЦЭМ!$D$33:$D$776,СВЦЭМ!$A$33:$A$776,$A74,СВЦЭМ!$B$33:$B$776,G$47)+'СЕТ СН'!$G$11+СВЦЭМ!$D$10+'СЕТ СН'!$G$5-'СЕТ СН'!$G$21</f>
        <v>3483.9488620500001</v>
      </c>
      <c r="H74" s="36">
        <f>SUMIFS(СВЦЭМ!$D$33:$D$776,СВЦЭМ!$A$33:$A$776,$A74,СВЦЭМ!$B$33:$B$776,H$47)+'СЕТ СН'!$G$11+СВЦЭМ!$D$10+'СЕТ СН'!$G$5-'СЕТ СН'!$G$21</f>
        <v>3465.5846146499998</v>
      </c>
      <c r="I74" s="36">
        <f>SUMIFS(СВЦЭМ!$D$33:$D$776,СВЦЭМ!$A$33:$A$776,$A74,СВЦЭМ!$B$33:$B$776,I$47)+'СЕТ СН'!$G$11+СВЦЭМ!$D$10+'СЕТ СН'!$G$5-'СЕТ СН'!$G$21</f>
        <v>3437.96010402</v>
      </c>
      <c r="J74" s="36">
        <f>SUMIFS(СВЦЭМ!$D$33:$D$776,СВЦЭМ!$A$33:$A$776,$A74,СВЦЭМ!$B$33:$B$776,J$47)+'СЕТ СН'!$G$11+СВЦЭМ!$D$10+'СЕТ СН'!$G$5-'СЕТ СН'!$G$21</f>
        <v>3401.51517681</v>
      </c>
      <c r="K74" s="36">
        <f>SUMIFS(СВЦЭМ!$D$33:$D$776,СВЦЭМ!$A$33:$A$776,$A74,СВЦЭМ!$B$33:$B$776,K$47)+'СЕТ СН'!$G$11+СВЦЭМ!$D$10+'СЕТ СН'!$G$5-'СЕТ СН'!$G$21</f>
        <v>3364.7657952700001</v>
      </c>
      <c r="L74" s="36">
        <f>SUMIFS(СВЦЭМ!$D$33:$D$776,СВЦЭМ!$A$33:$A$776,$A74,СВЦЭМ!$B$33:$B$776,L$47)+'СЕТ СН'!$G$11+СВЦЭМ!$D$10+'СЕТ СН'!$G$5-'СЕТ СН'!$G$21</f>
        <v>3348.5780956799999</v>
      </c>
      <c r="M74" s="36">
        <f>SUMIFS(СВЦЭМ!$D$33:$D$776,СВЦЭМ!$A$33:$A$776,$A74,СВЦЭМ!$B$33:$B$776,M$47)+'СЕТ СН'!$G$11+СВЦЭМ!$D$10+'СЕТ СН'!$G$5-'СЕТ СН'!$G$21</f>
        <v>3306.9936212299999</v>
      </c>
      <c r="N74" s="36">
        <f>SUMIFS(СВЦЭМ!$D$33:$D$776,СВЦЭМ!$A$33:$A$776,$A74,СВЦЭМ!$B$33:$B$776,N$47)+'СЕТ СН'!$G$11+СВЦЭМ!$D$10+'СЕТ СН'!$G$5-'СЕТ СН'!$G$21</f>
        <v>3262.0196081700001</v>
      </c>
      <c r="O74" s="36">
        <f>SUMIFS(СВЦЭМ!$D$33:$D$776,СВЦЭМ!$A$33:$A$776,$A74,СВЦЭМ!$B$33:$B$776,O$47)+'СЕТ СН'!$G$11+СВЦЭМ!$D$10+'СЕТ СН'!$G$5-'СЕТ СН'!$G$21</f>
        <v>3246.12344158</v>
      </c>
      <c r="P74" s="36">
        <f>SUMIFS(СВЦЭМ!$D$33:$D$776,СВЦЭМ!$A$33:$A$776,$A74,СВЦЭМ!$B$33:$B$776,P$47)+'СЕТ СН'!$G$11+СВЦЭМ!$D$10+'СЕТ СН'!$G$5-'СЕТ СН'!$G$21</f>
        <v>3247.5026852199999</v>
      </c>
      <c r="Q74" s="36">
        <f>SUMIFS(СВЦЭМ!$D$33:$D$776,СВЦЭМ!$A$33:$A$776,$A74,СВЦЭМ!$B$33:$B$776,Q$47)+'СЕТ СН'!$G$11+СВЦЭМ!$D$10+'СЕТ СН'!$G$5-'СЕТ СН'!$G$21</f>
        <v>3253.25703054</v>
      </c>
      <c r="R74" s="36">
        <f>SUMIFS(СВЦЭМ!$D$33:$D$776,СВЦЭМ!$A$33:$A$776,$A74,СВЦЭМ!$B$33:$B$776,R$47)+'СЕТ СН'!$G$11+СВЦЭМ!$D$10+'СЕТ СН'!$G$5-'СЕТ СН'!$G$21</f>
        <v>3251.16270007</v>
      </c>
      <c r="S74" s="36">
        <f>SUMIFS(СВЦЭМ!$D$33:$D$776,СВЦЭМ!$A$33:$A$776,$A74,СВЦЭМ!$B$33:$B$776,S$47)+'СЕТ СН'!$G$11+СВЦЭМ!$D$10+'СЕТ СН'!$G$5-'СЕТ СН'!$G$21</f>
        <v>3248.6434537800001</v>
      </c>
      <c r="T74" s="36">
        <f>SUMIFS(СВЦЭМ!$D$33:$D$776,СВЦЭМ!$A$33:$A$776,$A74,СВЦЭМ!$B$33:$B$776,T$47)+'СЕТ СН'!$G$11+СВЦЭМ!$D$10+'СЕТ СН'!$G$5-'СЕТ СН'!$G$21</f>
        <v>3251.2111965100003</v>
      </c>
      <c r="U74" s="36">
        <f>SUMIFS(СВЦЭМ!$D$33:$D$776,СВЦЭМ!$A$33:$A$776,$A74,СВЦЭМ!$B$33:$B$776,U$47)+'СЕТ СН'!$G$11+СВЦЭМ!$D$10+'СЕТ СН'!$G$5-'СЕТ СН'!$G$21</f>
        <v>3284.6888221200002</v>
      </c>
      <c r="V74" s="36">
        <f>SUMIFS(СВЦЭМ!$D$33:$D$776,СВЦЭМ!$A$33:$A$776,$A74,СВЦЭМ!$B$33:$B$776,V$47)+'СЕТ СН'!$G$11+СВЦЭМ!$D$10+'СЕТ СН'!$G$5-'СЕТ СН'!$G$21</f>
        <v>3291.9538489699999</v>
      </c>
      <c r="W74" s="36">
        <f>SUMIFS(СВЦЭМ!$D$33:$D$776,СВЦЭМ!$A$33:$A$776,$A74,СВЦЭМ!$B$33:$B$776,W$47)+'СЕТ СН'!$G$11+СВЦЭМ!$D$10+'СЕТ СН'!$G$5-'СЕТ СН'!$G$21</f>
        <v>3273.7669450900003</v>
      </c>
      <c r="X74" s="36">
        <f>SUMIFS(СВЦЭМ!$D$33:$D$776,СВЦЭМ!$A$33:$A$776,$A74,СВЦЭМ!$B$33:$B$776,X$47)+'СЕТ СН'!$G$11+СВЦЭМ!$D$10+'СЕТ СН'!$G$5-'СЕТ СН'!$G$21</f>
        <v>3259.89192598</v>
      </c>
      <c r="Y74" s="36">
        <f>SUMIFS(СВЦЭМ!$D$33:$D$776,СВЦЭМ!$A$33:$A$776,$A74,СВЦЭМ!$B$33:$B$776,Y$47)+'СЕТ СН'!$G$11+СВЦЭМ!$D$10+'СЕТ СН'!$G$5-'СЕТ СН'!$G$21</f>
        <v>3349.9283201899998</v>
      </c>
    </row>
    <row r="75" spans="1:26" ht="15.75" x14ac:dyDescent="0.2">
      <c r="A75" s="35">
        <f t="shared" si="1"/>
        <v>44102</v>
      </c>
      <c r="B75" s="36">
        <f>SUMIFS(СВЦЭМ!$D$33:$D$776,СВЦЭМ!$A$33:$A$776,$A75,СВЦЭМ!$B$33:$B$776,B$47)+'СЕТ СН'!$G$11+СВЦЭМ!$D$10+'СЕТ СН'!$G$5-'СЕТ СН'!$G$21</f>
        <v>3422.0330852400002</v>
      </c>
      <c r="C75" s="36">
        <f>SUMIFS(СВЦЭМ!$D$33:$D$776,СВЦЭМ!$A$33:$A$776,$A75,СВЦЭМ!$B$33:$B$776,C$47)+'СЕТ СН'!$G$11+СВЦЭМ!$D$10+'СЕТ СН'!$G$5-'СЕТ СН'!$G$21</f>
        <v>3438.5657167500003</v>
      </c>
      <c r="D75" s="36">
        <f>SUMIFS(СВЦЭМ!$D$33:$D$776,СВЦЭМ!$A$33:$A$776,$A75,СВЦЭМ!$B$33:$B$776,D$47)+'СЕТ СН'!$G$11+СВЦЭМ!$D$10+'СЕТ СН'!$G$5-'СЕТ СН'!$G$21</f>
        <v>3450.9951230199999</v>
      </c>
      <c r="E75" s="36">
        <f>SUMIFS(СВЦЭМ!$D$33:$D$776,СВЦЭМ!$A$33:$A$776,$A75,СВЦЭМ!$B$33:$B$776,E$47)+'СЕТ СН'!$G$11+СВЦЭМ!$D$10+'СЕТ СН'!$G$5-'СЕТ СН'!$G$21</f>
        <v>3464.39112871</v>
      </c>
      <c r="F75" s="36">
        <f>SUMIFS(СВЦЭМ!$D$33:$D$776,СВЦЭМ!$A$33:$A$776,$A75,СВЦЭМ!$B$33:$B$776,F$47)+'СЕТ СН'!$G$11+СВЦЭМ!$D$10+'СЕТ СН'!$G$5-'СЕТ СН'!$G$21</f>
        <v>3464.7698856900001</v>
      </c>
      <c r="G75" s="36">
        <f>SUMIFS(СВЦЭМ!$D$33:$D$776,СВЦЭМ!$A$33:$A$776,$A75,СВЦЭМ!$B$33:$B$776,G$47)+'СЕТ СН'!$G$11+СВЦЭМ!$D$10+'СЕТ СН'!$G$5-'СЕТ СН'!$G$21</f>
        <v>3449.7036489000002</v>
      </c>
      <c r="H75" s="36">
        <f>SUMIFS(СВЦЭМ!$D$33:$D$776,СВЦЭМ!$A$33:$A$776,$A75,СВЦЭМ!$B$33:$B$776,H$47)+'СЕТ СН'!$G$11+СВЦЭМ!$D$10+'СЕТ СН'!$G$5-'СЕТ СН'!$G$21</f>
        <v>3403.9002405000001</v>
      </c>
      <c r="I75" s="36">
        <f>SUMIFS(СВЦЭМ!$D$33:$D$776,СВЦЭМ!$A$33:$A$776,$A75,СВЦЭМ!$B$33:$B$776,I$47)+'СЕТ СН'!$G$11+СВЦЭМ!$D$10+'СЕТ СН'!$G$5-'СЕТ СН'!$G$21</f>
        <v>3383.2263339900001</v>
      </c>
      <c r="J75" s="36">
        <f>SUMIFS(СВЦЭМ!$D$33:$D$776,СВЦЭМ!$A$33:$A$776,$A75,СВЦЭМ!$B$33:$B$776,J$47)+'СЕТ СН'!$G$11+СВЦЭМ!$D$10+'СЕТ СН'!$G$5-'СЕТ СН'!$G$21</f>
        <v>3345.6902835199999</v>
      </c>
      <c r="K75" s="36">
        <f>SUMIFS(СВЦЭМ!$D$33:$D$776,СВЦЭМ!$A$33:$A$776,$A75,СВЦЭМ!$B$33:$B$776,K$47)+'СЕТ СН'!$G$11+СВЦЭМ!$D$10+'СЕТ СН'!$G$5-'СЕТ СН'!$G$21</f>
        <v>3337.6936032900003</v>
      </c>
      <c r="L75" s="36">
        <f>SUMIFS(СВЦЭМ!$D$33:$D$776,СВЦЭМ!$A$33:$A$776,$A75,СВЦЭМ!$B$33:$B$776,L$47)+'СЕТ СН'!$G$11+СВЦЭМ!$D$10+'СЕТ СН'!$G$5-'СЕТ СН'!$G$21</f>
        <v>3340.8518307700001</v>
      </c>
      <c r="M75" s="36">
        <f>SUMIFS(СВЦЭМ!$D$33:$D$776,СВЦЭМ!$A$33:$A$776,$A75,СВЦЭМ!$B$33:$B$776,M$47)+'СЕТ СН'!$G$11+СВЦЭМ!$D$10+'СЕТ СН'!$G$5-'СЕТ СН'!$G$21</f>
        <v>3300.4821381199999</v>
      </c>
      <c r="N75" s="36">
        <f>SUMIFS(СВЦЭМ!$D$33:$D$776,СВЦЭМ!$A$33:$A$776,$A75,СВЦЭМ!$B$33:$B$776,N$47)+'СЕТ СН'!$G$11+СВЦЭМ!$D$10+'СЕТ СН'!$G$5-'СЕТ СН'!$G$21</f>
        <v>3253.5641240300001</v>
      </c>
      <c r="O75" s="36">
        <f>SUMIFS(СВЦЭМ!$D$33:$D$776,СВЦЭМ!$A$33:$A$776,$A75,СВЦЭМ!$B$33:$B$776,O$47)+'СЕТ СН'!$G$11+СВЦЭМ!$D$10+'СЕТ СН'!$G$5-'СЕТ СН'!$G$21</f>
        <v>3237.87634252</v>
      </c>
      <c r="P75" s="36">
        <f>SUMIFS(СВЦЭМ!$D$33:$D$776,СВЦЭМ!$A$33:$A$776,$A75,СВЦЭМ!$B$33:$B$776,P$47)+'СЕТ СН'!$G$11+СВЦЭМ!$D$10+'СЕТ СН'!$G$5-'СЕТ СН'!$G$21</f>
        <v>3231.6224239500002</v>
      </c>
      <c r="Q75" s="36">
        <f>SUMIFS(СВЦЭМ!$D$33:$D$776,СВЦЭМ!$A$33:$A$776,$A75,СВЦЭМ!$B$33:$B$776,Q$47)+'СЕТ СН'!$G$11+СВЦЭМ!$D$10+'СЕТ СН'!$G$5-'СЕТ СН'!$G$21</f>
        <v>3231.5949914800003</v>
      </c>
      <c r="R75" s="36">
        <f>SUMIFS(СВЦЭМ!$D$33:$D$776,СВЦЭМ!$A$33:$A$776,$A75,СВЦЭМ!$B$33:$B$776,R$47)+'СЕТ СН'!$G$11+СВЦЭМ!$D$10+'СЕТ СН'!$G$5-'СЕТ СН'!$G$21</f>
        <v>3223.08128588</v>
      </c>
      <c r="S75" s="36">
        <f>SUMIFS(СВЦЭМ!$D$33:$D$776,СВЦЭМ!$A$33:$A$776,$A75,СВЦЭМ!$B$33:$B$776,S$47)+'СЕТ СН'!$G$11+СВЦЭМ!$D$10+'СЕТ СН'!$G$5-'СЕТ СН'!$G$21</f>
        <v>3241.1854210900001</v>
      </c>
      <c r="T75" s="36">
        <f>SUMIFS(СВЦЭМ!$D$33:$D$776,СВЦЭМ!$A$33:$A$776,$A75,СВЦЭМ!$B$33:$B$776,T$47)+'СЕТ СН'!$G$11+СВЦЭМ!$D$10+'СЕТ СН'!$G$5-'СЕТ СН'!$G$21</f>
        <v>3254.8661779700001</v>
      </c>
      <c r="U75" s="36">
        <f>SUMIFS(СВЦЭМ!$D$33:$D$776,СВЦЭМ!$A$33:$A$776,$A75,СВЦЭМ!$B$33:$B$776,U$47)+'СЕТ СН'!$G$11+СВЦЭМ!$D$10+'СЕТ СН'!$G$5-'СЕТ СН'!$G$21</f>
        <v>3281.3134663400001</v>
      </c>
      <c r="V75" s="36">
        <f>SUMIFS(СВЦЭМ!$D$33:$D$776,СВЦЭМ!$A$33:$A$776,$A75,СВЦЭМ!$B$33:$B$776,V$47)+'СЕТ СН'!$G$11+СВЦЭМ!$D$10+'СЕТ СН'!$G$5-'СЕТ СН'!$G$21</f>
        <v>3272.0275660000002</v>
      </c>
      <c r="W75" s="36">
        <f>SUMIFS(СВЦЭМ!$D$33:$D$776,СВЦЭМ!$A$33:$A$776,$A75,СВЦЭМ!$B$33:$B$776,W$47)+'СЕТ СН'!$G$11+СВЦЭМ!$D$10+'СЕТ СН'!$G$5-'СЕТ СН'!$G$21</f>
        <v>3254.5609319800001</v>
      </c>
      <c r="X75" s="36">
        <f>SUMIFS(СВЦЭМ!$D$33:$D$776,СВЦЭМ!$A$33:$A$776,$A75,СВЦЭМ!$B$33:$B$776,X$47)+'СЕТ СН'!$G$11+СВЦЭМ!$D$10+'СЕТ СН'!$G$5-'СЕТ СН'!$G$21</f>
        <v>3259.1736216700001</v>
      </c>
      <c r="Y75" s="36">
        <f>SUMIFS(СВЦЭМ!$D$33:$D$776,СВЦЭМ!$A$33:$A$776,$A75,СВЦЭМ!$B$33:$B$776,Y$47)+'СЕТ СН'!$G$11+СВЦЭМ!$D$10+'СЕТ СН'!$G$5-'СЕТ СН'!$G$21</f>
        <v>3337.7441012500003</v>
      </c>
    </row>
    <row r="76" spans="1:26" ht="15.75" x14ac:dyDescent="0.2">
      <c r="A76" s="35">
        <f t="shared" si="1"/>
        <v>44103</v>
      </c>
      <c r="B76" s="36">
        <f>SUMIFS(СВЦЭМ!$D$33:$D$776,СВЦЭМ!$A$33:$A$776,$A76,СВЦЭМ!$B$33:$B$776,B$47)+'СЕТ СН'!$G$11+СВЦЭМ!$D$10+'СЕТ СН'!$G$5-'СЕТ СН'!$G$21</f>
        <v>3394.6031738500001</v>
      </c>
      <c r="C76" s="36">
        <f>SUMIFS(СВЦЭМ!$D$33:$D$776,СВЦЭМ!$A$33:$A$776,$A76,СВЦЭМ!$B$33:$B$776,C$47)+'СЕТ СН'!$G$11+СВЦЭМ!$D$10+'СЕТ СН'!$G$5-'СЕТ СН'!$G$21</f>
        <v>3424.9307993900002</v>
      </c>
      <c r="D76" s="36">
        <f>SUMIFS(СВЦЭМ!$D$33:$D$776,СВЦЭМ!$A$33:$A$776,$A76,СВЦЭМ!$B$33:$B$776,D$47)+'СЕТ СН'!$G$11+СВЦЭМ!$D$10+'СЕТ СН'!$G$5-'СЕТ СН'!$G$21</f>
        <v>3440.5909924799998</v>
      </c>
      <c r="E76" s="36">
        <f>SUMIFS(СВЦЭМ!$D$33:$D$776,СВЦЭМ!$A$33:$A$776,$A76,СВЦЭМ!$B$33:$B$776,E$47)+'СЕТ СН'!$G$11+СВЦЭМ!$D$10+'СЕТ СН'!$G$5-'СЕТ СН'!$G$21</f>
        <v>3458.49157728</v>
      </c>
      <c r="F76" s="36">
        <f>SUMIFS(СВЦЭМ!$D$33:$D$776,СВЦЭМ!$A$33:$A$776,$A76,СВЦЭМ!$B$33:$B$776,F$47)+'СЕТ СН'!$G$11+СВЦЭМ!$D$10+'СЕТ СН'!$G$5-'СЕТ СН'!$G$21</f>
        <v>3459.7693651899999</v>
      </c>
      <c r="G76" s="36">
        <f>SUMIFS(СВЦЭМ!$D$33:$D$776,СВЦЭМ!$A$33:$A$776,$A76,СВЦЭМ!$B$33:$B$776,G$47)+'СЕТ СН'!$G$11+СВЦЭМ!$D$10+'СЕТ СН'!$G$5-'СЕТ СН'!$G$21</f>
        <v>3442.3363233999999</v>
      </c>
      <c r="H76" s="36">
        <f>SUMIFS(СВЦЭМ!$D$33:$D$776,СВЦЭМ!$A$33:$A$776,$A76,СВЦЭМ!$B$33:$B$776,H$47)+'СЕТ СН'!$G$11+СВЦЭМ!$D$10+'СЕТ СН'!$G$5-'СЕТ СН'!$G$21</f>
        <v>3399.7306748000001</v>
      </c>
      <c r="I76" s="36">
        <f>SUMIFS(СВЦЭМ!$D$33:$D$776,СВЦЭМ!$A$33:$A$776,$A76,СВЦЭМ!$B$33:$B$776,I$47)+'СЕТ СН'!$G$11+СВЦЭМ!$D$10+'СЕТ СН'!$G$5-'СЕТ СН'!$G$21</f>
        <v>3345.47830359</v>
      </c>
      <c r="J76" s="36">
        <f>SUMIFS(СВЦЭМ!$D$33:$D$776,СВЦЭМ!$A$33:$A$776,$A76,СВЦЭМ!$B$33:$B$776,J$47)+'СЕТ СН'!$G$11+СВЦЭМ!$D$10+'СЕТ СН'!$G$5-'СЕТ СН'!$G$21</f>
        <v>3316.7884562700001</v>
      </c>
      <c r="K76" s="36">
        <f>SUMIFS(СВЦЭМ!$D$33:$D$776,СВЦЭМ!$A$33:$A$776,$A76,СВЦЭМ!$B$33:$B$776,K$47)+'СЕТ СН'!$G$11+СВЦЭМ!$D$10+'СЕТ СН'!$G$5-'СЕТ СН'!$G$21</f>
        <v>3306.7822353900001</v>
      </c>
      <c r="L76" s="36">
        <f>SUMIFS(СВЦЭМ!$D$33:$D$776,СВЦЭМ!$A$33:$A$776,$A76,СВЦЭМ!$B$33:$B$776,L$47)+'СЕТ СН'!$G$11+СВЦЭМ!$D$10+'СЕТ СН'!$G$5-'СЕТ СН'!$G$21</f>
        <v>3343.86776452</v>
      </c>
      <c r="M76" s="36">
        <f>SUMIFS(СВЦЭМ!$D$33:$D$776,СВЦЭМ!$A$33:$A$776,$A76,СВЦЭМ!$B$33:$B$776,M$47)+'СЕТ СН'!$G$11+СВЦЭМ!$D$10+'СЕТ СН'!$G$5-'СЕТ СН'!$G$21</f>
        <v>3326.08818161</v>
      </c>
      <c r="N76" s="36">
        <f>SUMIFS(СВЦЭМ!$D$33:$D$776,СВЦЭМ!$A$33:$A$776,$A76,СВЦЭМ!$B$33:$B$776,N$47)+'СЕТ СН'!$G$11+СВЦЭМ!$D$10+'СЕТ СН'!$G$5-'СЕТ СН'!$G$21</f>
        <v>3299.6024075099999</v>
      </c>
      <c r="O76" s="36">
        <f>SUMIFS(СВЦЭМ!$D$33:$D$776,СВЦЭМ!$A$33:$A$776,$A76,СВЦЭМ!$B$33:$B$776,O$47)+'СЕТ СН'!$G$11+СВЦЭМ!$D$10+'СЕТ СН'!$G$5-'СЕТ СН'!$G$21</f>
        <v>3313.4699965899999</v>
      </c>
      <c r="P76" s="36">
        <f>SUMIFS(СВЦЭМ!$D$33:$D$776,СВЦЭМ!$A$33:$A$776,$A76,СВЦЭМ!$B$33:$B$776,P$47)+'СЕТ СН'!$G$11+СВЦЭМ!$D$10+'СЕТ СН'!$G$5-'СЕТ СН'!$G$21</f>
        <v>3298.80710533</v>
      </c>
      <c r="Q76" s="36">
        <f>SUMIFS(СВЦЭМ!$D$33:$D$776,СВЦЭМ!$A$33:$A$776,$A76,СВЦЭМ!$B$33:$B$776,Q$47)+'СЕТ СН'!$G$11+СВЦЭМ!$D$10+'СЕТ СН'!$G$5-'СЕТ СН'!$G$21</f>
        <v>3279.2015739600001</v>
      </c>
      <c r="R76" s="36">
        <f>SUMIFS(СВЦЭМ!$D$33:$D$776,СВЦЭМ!$A$33:$A$776,$A76,СВЦЭМ!$B$33:$B$776,R$47)+'СЕТ СН'!$G$11+СВЦЭМ!$D$10+'СЕТ СН'!$G$5-'СЕТ СН'!$G$21</f>
        <v>3380.8998865799999</v>
      </c>
      <c r="S76" s="36">
        <f>SUMIFS(СВЦЭМ!$D$33:$D$776,СВЦЭМ!$A$33:$A$776,$A76,СВЦЭМ!$B$33:$B$776,S$47)+'СЕТ СН'!$G$11+СВЦЭМ!$D$10+'СЕТ СН'!$G$5-'СЕТ СН'!$G$21</f>
        <v>3328.3129564000001</v>
      </c>
      <c r="T76" s="36">
        <f>SUMIFS(СВЦЭМ!$D$33:$D$776,СВЦЭМ!$A$33:$A$776,$A76,СВЦЭМ!$B$33:$B$776,T$47)+'СЕТ СН'!$G$11+СВЦЭМ!$D$10+'СЕТ СН'!$G$5-'СЕТ СН'!$G$21</f>
        <v>3285.65090504</v>
      </c>
      <c r="U76" s="36">
        <f>SUMIFS(СВЦЭМ!$D$33:$D$776,СВЦЭМ!$A$33:$A$776,$A76,СВЦЭМ!$B$33:$B$776,U$47)+'СЕТ СН'!$G$11+СВЦЭМ!$D$10+'СЕТ СН'!$G$5-'СЕТ СН'!$G$21</f>
        <v>3310.4881832700003</v>
      </c>
      <c r="V76" s="36">
        <f>SUMIFS(СВЦЭМ!$D$33:$D$776,СВЦЭМ!$A$33:$A$776,$A76,СВЦЭМ!$B$33:$B$776,V$47)+'СЕТ СН'!$G$11+СВЦЭМ!$D$10+'СЕТ СН'!$G$5-'СЕТ СН'!$G$21</f>
        <v>3301.6459790399999</v>
      </c>
      <c r="W76" s="36">
        <f>SUMIFS(СВЦЭМ!$D$33:$D$776,СВЦЭМ!$A$33:$A$776,$A76,СВЦЭМ!$B$33:$B$776,W$47)+'СЕТ СН'!$G$11+СВЦЭМ!$D$10+'СЕТ СН'!$G$5-'СЕТ СН'!$G$21</f>
        <v>3286.7717638399999</v>
      </c>
      <c r="X76" s="36">
        <f>SUMIFS(СВЦЭМ!$D$33:$D$776,СВЦЭМ!$A$33:$A$776,$A76,СВЦЭМ!$B$33:$B$776,X$47)+'СЕТ СН'!$G$11+СВЦЭМ!$D$10+'СЕТ СН'!$G$5-'СЕТ СН'!$G$21</f>
        <v>3259.37166325</v>
      </c>
      <c r="Y76" s="36">
        <f>SUMIFS(СВЦЭМ!$D$33:$D$776,СВЦЭМ!$A$33:$A$776,$A76,СВЦЭМ!$B$33:$B$776,Y$47)+'СЕТ СН'!$G$11+СВЦЭМ!$D$10+'СЕТ СН'!$G$5-'СЕТ СН'!$G$21</f>
        <v>3295.114435</v>
      </c>
    </row>
    <row r="77" spans="1:26" ht="15.75" x14ac:dyDescent="0.2">
      <c r="A77" s="35">
        <f t="shared" si="1"/>
        <v>44104</v>
      </c>
      <c r="B77" s="36">
        <f>SUMIFS(СВЦЭМ!$D$33:$D$776,СВЦЭМ!$A$33:$A$776,$A77,СВЦЭМ!$B$33:$B$776,B$47)+'СЕТ СН'!$G$11+СВЦЭМ!$D$10+'СЕТ СН'!$G$5-'СЕТ СН'!$G$21</f>
        <v>3368.7300774200003</v>
      </c>
      <c r="C77" s="36">
        <f>SUMIFS(СВЦЭМ!$D$33:$D$776,СВЦЭМ!$A$33:$A$776,$A77,СВЦЭМ!$B$33:$B$776,C$47)+'СЕТ СН'!$G$11+СВЦЭМ!$D$10+'СЕТ СН'!$G$5-'СЕТ СН'!$G$21</f>
        <v>3399.6680655800001</v>
      </c>
      <c r="D77" s="36">
        <f>SUMIFS(СВЦЭМ!$D$33:$D$776,СВЦЭМ!$A$33:$A$776,$A77,СВЦЭМ!$B$33:$B$776,D$47)+'СЕТ СН'!$G$11+СВЦЭМ!$D$10+'СЕТ СН'!$G$5-'СЕТ СН'!$G$21</f>
        <v>3419.4922329000001</v>
      </c>
      <c r="E77" s="36">
        <f>SUMIFS(СВЦЭМ!$D$33:$D$776,СВЦЭМ!$A$33:$A$776,$A77,СВЦЭМ!$B$33:$B$776,E$47)+'СЕТ СН'!$G$11+СВЦЭМ!$D$10+'СЕТ СН'!$G$5-'СЕТ СН'!$G$21</f>
        <v>3436.0181640000001</v>
      </c>
      <c r="F77" s="36">
        <f>SUMIFS(СВЦЭМ!$D$33:$D$776,СВЦЭМ!$A$33:$A$776,$A77,СВЦЭМ!$B$33:$B$776,F$47)+'СЕТ СН'!$G$11+СВЦЭМ!$D$10+'СЕТ СН'!$G$5-'СЕТ СН'!$G$21</f>
        <v>3431.5643495300001</v>
      </c>
      <c r="G77" s="36">
        <f>SUMIFS(СВЦЭМ!$D$33:$D$776,СВЦЭМ!$A$33:$A$776,$A77,СВЦЭМ!$B$33:$B$776,G$47)+'СЕТ СН'!$G$11+СВЦЭМ!$D$10+'СЕТ СН'!$G$5-'СЕТ СН'!$G$21</f>
        <v>3413.0592858499999</v>
      </c>
      <c r="H77" s="36">
        <f>SUMIFS(СВЦЭМ!$D$33:$D$776,СВЦЭМ!$A$33:$A$776,$A77,СВЦЭМ!$B$33:$B$776,H$47)+'СЕТ СН'!$G$11+СВЦЭМ!$D$10+'СЕТ СН'!$G$5-'СЕТ СН'!$G$21</f>
        <v>3369.0211309800002</v>
      </c>
      <c r="I77" s="36">
        <f>SUMIFS(СВЦЭМ!$D$33:$D$776,СВЦЭМ!$A$33:$A$776,$A77,СВЦЭМ!$B$33:$B$776,I$47)+'СЕТ СН'!$G$11+СВЦЭМ!$D$10+'СЕТ СН'!$G$5-'СЕТ СН'!$G$21</f>
        <v>3301.4809636199998</v>
      </c>
      <c r="J77" s="36">
        <f>SUMIFS(СВЦЭМ!$D$33:$D$776,СВЦЭМ!$A$33:$A$776,$A77,СВЦЭМ!$B$33:$B$776,J$47)+'СЕТ СН'!$G$11+СВЦЭМ!$D$10+'СЕТ СН'!$G$5-'СЕТ СН'!$G$21</f>
        <v>3272.7567385800003</v>
      </c>
      <c r="K77" s="36">
        <f>SUMIFS(СВЦЭМ!$D$33:$D$776,СВЦЭМ!$A$33:$A$776,$A77,СВЦЭМ!$B$33:$B$776,K$47)+'СЕТ СН'!$G$11+СВЦЭМ!$D$10+'СЕТ СН'!$G$5-'СЕТ СН'!$G$21</f>
        <v>3256.48572036</v>
      </c>
      <c r="L77" s="36">
        <f>SUMIFS(СВЦЭМ!$D$33:$D$776,СВЦЭМ!$A$33:$A$776,$A77,СВЦЭМ!$B$33:$B$776,L$47)+'СЕТ СН'!$G$11+СВЦЭМ!$D$10+'СЕТ СН'!$G$5-'СЕТ СН'!$G$21</f>
        <v>3269.7021103000002</v>
      </c>
      <c r="M77" s="36">
        <f>SUMIFS(СВЦЭМ!$D$33:$D$776,СВЦЭМ!$A$33:$A$776,$A77,СВЦЭМ!$B$33:$B$776,M$47)+'СЕТ СН'!$G$11+СВЦЭМ!$D$10+'СЕТ СН'!$G$5-'СЕТ СН'!$G$21</f>
        <v>3239.06694272</v>
      </c>
      <c r="N77" s="36">
        <f>SUMIFS(СВЦЭМ!$D$33:$D$776,СВЦЭМ!$A$33:$A$776,$A77,СВЦЭМ!$B$33:$B$776,N$47)+'СЕТ СН'!$G$11+СВЦЭМ!$D$10+'СЕТ СН'!$G$5-'СЕТ СН'!$G$21</f>
        <v>3196.9992479399998</v>
      </c>
      <c r="O77" s="36">
        <f>SUMIFS(СВЦЭМ!$D$33:$D$776,СВЦЭМ!$A$33:$A$776,$A77,СВЦЭМ!$B$33:$B$776,O$47)+'СЕТ СН'!$G$11+СВЦЭМ!$D$10+'СЕТ СН'!$G$5-'СЕТ СН'!$G$21</f>
        <v>3181.8961625299999</v>
      </c>
      <c r="P77" s="36">
        <f>SUMIFS(СВЦЭМ!$D$33:$D$776,СВЦЭМ!$A$33:$A$776,$A77,СВЦЭМ!$B$33:$B$776,P$47)+'СЕТ СН'!$G$11+СВЦЭМ!$D$10+'СЕТ СН'!$G$5-'СЕТ СН'!$G$21</f>
        <v>3180.00991729</v>
      </c>
      <c r="Q77" s="36">
        <f>SUMIFS(СВЦЭМ!$D$33:$D$776,СВЦЭМ!$A$33:$A$776,$A77,СВЦЭМ!$B$33:$B$776,Q$47)+'СЕТ СН'!$G$11+СВЦЭМ!$D$10+'СЕТ СН'!$G$5-'СЕТ СН'!$G$21</f>
        <v>3180.51277338</v>
      </c>
      <c r="R77" s="36">
        <f>SUMIFS(СВЦЭМ!$D$33:$D$776,СВЦЭМ!$A$33:$A$776,$A77,СВЦЭМ!$B$33:$B$776,R$47)+'СЕТ СН'!$G$11+СВЦЭМ!$D$10+'СЕТ СН'!$G$5-'СЕТ СН'!$G$21</f>
        <v>3180.29197432</v>
      </c>
      <c r="S77" s="36">
        <f>SUMIFS(СВЦЭМ!$D$33:$D$776,СВЦЭМ!$A$33:$A$776,$A77,СВЦЭМ!$B$33:$B$776,S$47)+'СЕТ СН'!$G$11+СВЦЭМ!$D$10+'СЕТ СН'!$G$5-'СЕТ СН'!$G$21</f>
        <v>3184.0622136900001</v>
      </c>
      <c r="T77" s="36">
        <f>SUMIFS(СВЦЭМ!$D$33:$D$776,СВЦЭМ!$A$33:$A$776,$A77,СВЦЭМ!$B$33:$B$776,T$47)+'СЕТ СН'!$G$11+СВЦЭМ!$D$10+'СЕТ СН'!$G$5-'СЕТ СН'!$G$21</f>
        <v>3176.0710371499999</v>
      </c>
      <c r="U77" s="36">
        <f>SUMIFS(СВЦЭМ!$D$33:$D$776,СВЦЭМ!$A$33:$A$776,$A77,СВЦЭМ!$B$33:$B$776,U$47)+'СЕТ СН'!$G$11+СВЦЭМ!$D$10+'СЕТ СН'!$G$5-'СЕТ СН'!$G$21</f>
        <v>3194.8196857299999</v>
      </c>
      <c r="V77" s="36">
        <f>SUMIFS(СВЦЭМ!$D$33:$D$776,СВЦЭМ!$A$33:$A$776,$A77,СВЦЭМ!$B$33:$B$776,V$47)+'СЕТ СН'!$G$11+СВЦЭМ!$D$10+'СЕТ СН'!$G$5-'СЕТ СН'!$G$21</f>
        <v>3179.44420012</v>
      </c>
      <c r="W77" s="36">
        <f>SUMIFS(СВЦЭМ!$D$33:$D$776,СВЦЭМ!$A$33:$A$776,$A77,СВЦЭМ!$B$33:$B$776,W$47)+'СЕТ СН'!$G$11+СВЦЭМ!$D$10+'СЕТ СН'!$G$5-'СЕТ СН'!$G$21</f>
        <v>3172.3058873099999</v>
      </c>
      <c r="X77" s="36">
        <f>SUMIFS(СВЦЭМ!$D$33:$D$776,СВЦЭМ!$A$33:$A$776,$A77,СВЦЭМ!$B$33:$B$776,X$47)+'СЕТ СН'!$G$11+СВЦЭМ!$D$10+'СЕТ СН'!$G$5-'СЕТ СН'!$G$21</f>
        <v>3210.2325555300004</v>
      </c>
      <c r="Y77" s="36">
        <f>SUMIFS(СВЦЭМ!$D$33:$D$776,СВЦЭМ!$A$33:$A$776,$A77,СВЦЭМ!$B$33:$B$776,Y$47)+'СЕТ СН'!$G$11+СВЦЭМ!$D$10+'СЕТ СН'!$G$5-'СЕТ СН'!$G$21</f>
        <v>3278.7501178000002</v>
      </c>
    </row>
    <row r="78" spans="1:26" ht="15.75" hidden="1" x14ac:dyDescent="0.2">
      <c r="A78" s="35">
        <f t="shared" si="1"/>
        <v>44105</v>
      </c>
      <c r="B78" s="36">
        <f>SUMIFS(СВЦЭМ!$D$33:$D$776,СВЦЭМ!$A$33:$A$776,$A78,СВЦЭМ!$B$33:$B$776,B$47)+'СЕТ СН'!$G$11+СВЦЭМ!$D$10+'СЕТ СН'!$G$5-'СЕТ СН'!$G$21</f>
        <v>2716.8786840399998</v>
      </c>
      <c r="C78" s="36">
        <f>SUMIFS(СВЦЭМ!$D$33:$D$776,СВЦЭМ!$A$33:$A$776,$A78,СВЦЭМ!$B$33:$B$776,C$47)+'СЕТ СН'!$G$11+СВЦЭМ!$D$10+'СЕТ СН'!$G$5-'СЕТ СН'!$G$21</f>
        <v>2716.8786840399998</v>
      </c>
      <c r="D78" s="36">
        <f>SUMIFS(СВЦЭМ!$D$33:$D$776,СВЦЭМ!$A$33:$A$776,$A78,СВЦЭМ!$B$33:$B$776,D$47)+'СЕТ СН'!$G$11+СВЦЭМ!$D$10+'СЕТ СН'!$G$5-'СЕТ СН'!$G$21</f>
        <v>2716.8786840399998</v>
      </c>
      <c r="E78" s="36">
        <f>SUMIFS(СВЦЭМ!$D$33:$D$776,СВЦЭМ!$A$33:$A$776,$A78,СВЦЭМ!$B$33:$B$776,E$47)+'СЕТ СН'!$G$11+СВЦЭМ!$D$10+'СЕТ СН'!$G$5-'СЕТ СН'!$G$21</f>
        <v>2716.8786840399998</v>
      </c>
      <c r="F78" s="36">
        <f>SUMIFS(СВЦЭМ!$D$33:$D$776,СВЦЭМ!$A$33:$A$776,$A78,СВЦЭМ!$B$33:$B$776,F$47)+'СЕТ СН'!$G$11+СВЦЭМ!$D$10+'СЕТ СН'!$G$5-'СЕТ СН'!$G$21</f>
        <v>2716.8786840399998</v>
      </c>
      <c r="G78" s="36">
        <f>SUMIFS(СВЦЭМ!$D$33:$D$776,СВЦЭМ!$A$33:$A$776,$A78,СВЦЭМ!$B$33:$B$776,G$47)+'СЕТ СН'!$G$11+СВЦЭМ!$D$10+'СЕТ СН'!$G$5-'СЕТ СН'!$G$21</f>
        <v>2716.8786840399998</v>
      </c>
      <c r="H78" s="36">
        <f>SUMIFS(СВЦЭМ!$D$33:$D$776,СВЦЭМ!$A$33:$A$776,$A78,СВЦЭМ!$B$33:$B$776,H$47)+'СЕТ СН'!$G$11+СВЦЭМ!$D$10+'СЕТ СН'!$G$5-'СЕТ СН'!$G$21</f>
        <v>2716.8786840399998</v>
      </c>
      <c r="I78" s="36">
        <f>SUMIFS(СВЦЭМ!$D$33:$D$776,СВЦЭМ!$A$33:$A$776,$A78,СВЦЭМ!$B$33:$B$776,I$47)+'СЕТ СН'!$G$11+СВЦЭМ!$D$10+'СЕТ СН'!$G$5-'СЕТ СН'!$G$21</f>
        <v>2716.8786840399998</v>
      </c>
      <c r="J78" s="36">
        <f>SUMIFS(СВЦЭМ!$D$33:$D$776,СВЦЭМ!$A$33:$A$776,$A78,СВЦЭМ!$B$33:$B$776,J$47)+'СЕТ СН'!$G$11+СВЦЭМ!$D$10+'СЕТ СН'!$G$5-'СЕТ СН'!$G$21</f>
        <v>2716.8786840399998</v>
      </c>
      <c r="K78" s="36">
        <f>SUMIFS(СВЦЭМ!$D$33:$D$776,СВЦЭМ!$A$33:$A$776,$A78,СВЦЭМ!$B$33:$B$776,K$47)+'СЕТ СН'!$G$11+СВЦЭМ!$D$10+'СЕТ СН'!$G$5-'СЕТ СН'!$G$21</f>
        <v>2716.8786840399998</v>
      </c>
      <c r="L78" s="36">
        <f>SUMIFS(СВЦЭМ!$D$33:$D$776,СВЦЭМ!$A$33:$A$776,$A78,СВЦЭМ!$B$33:$B$776,L$47)+'СЕТ СН'!$G$11+СВЦЭМ!$D$10+'СЕТ СН'!$G$5-'СЕТ СН'!$G$21</f>
        <v>2716.8786840399998</v>
      </c>
      <c r="M78" s="36">
        <f>SUMIFS(СВЦЭМ!$D$33:$D$776,СВЦЭМ!$A$33:$A$776,$A78,СВЦЭМ!$B$33:$B$776,M$47)+'СЕТ СН'!$G$11+СВЦЭМ!$D$10+'СЕТ СН'!$G$5-'СЕТ СН'!$G$21</f>
        <v>2716.8786840399998</v>
      </c>
      <c r="N78" s="36">
        <f>SUMIFS(СВЦЭМ!$D$33:$D$776,СВЦЭМ!$A$33:$A$776,$A78,СВЦЭМ!$B$33:$B$776,N$47)+'СЕТ СН'!$G$11+СВЦЭМ!$D$10+'СЕТ СН'!$G$5-'СЕТ СН'!$G$21</f>
        <v>2716.8786840399998</v>
      </c>
      <c r="O78" s="36">
        <f>SUMIFS(СВЦЭМ!$D$33:$D$776,СВЦЭМ!$A$33:$A$776,$A78,СВЦЭМ!$B$33:$B$776,O$47)+'СЕТ СН'!$G$11+СВЦЭМ!$D$10+'СЕТ СН'!$G$5-'СЕТ СН'!$G$21</f>
        <v>2716.8786840399998</v>
      </c>
      <c r="P78" s="36">
        <f>SUMIFS(СВЦЭМ!$D$33:$D$776,СВЦЭМ!$A$33:$A$776,$A78,СВЦЭМ!$B$33:$B$776,P$47)+'СЕТ СН'!$G$11+СВЦЭМ!$D$10+'СЕТ СН'!$G$5-'СЕТ СН'!$G$21</f>
        <v>2716.8786840399998</v>
      </c>
      <c r="Q78" s="36">
        <f>SUMIFS(СВЦЭМ!$D$33:$D$776,СВЦЭМ!$A$33:$A$776,$A78,СВЦЭМ!$B$33:$B$776,Q$47)+'СЕТ СН'!$G$11+СВЦЭМ!$D$10+'СЕТ СН'!$G$5-'СЕТ СН'!$G$21</f>
        <v>2716.8786840399998</v>
      </c>
      <c r="R78" s="36">
        <f>SUMIFS(СВЦЭМ!$D$33:$D$776,СВЦЭМ!$A$33:$A$776,$A78,СВЦЭМ!$B$33:$B$776,R$47)+'СЕТ СН'!$G$11+СВЦЭМ!$D$10+'СЕТ СН'!$G$5-'СЕТ СН'!$G$21</f>
        <v>2716.8786840399998</v>
      </c>
      <c r="S78" s="36">
        <f>SUMIFS(СВЦЭМ!$D$33:$D$776,СВЦЭМ!$A$33:$A$776,$A78,СВЦЭМ!$B$33:$B$776,S$47)+'СЕТ СН'!$G$11+СВЦЭМ!$D$10+'СЕТ СН'!$G$5-'СЕТ СН'!$G$21</f>
        <v>2716.8786840399998</v>
      </c>
      <c r="T78" s="36">
        <f>SUMIFS(СВЦЭМ!$D$33:$D$776,СВЦЭМ!$A$33:$A$776,$A78,СВЦЭМ!$B$33:$B$776,T$47)+'СЕТ СН'!$G$11+СВЦЭМ!$D$10+'СЕТ СН'!$G$5-'СЕТ СН'!$G$21</f>
        <v>2716.8786840399998</v>
      </c>
      <c r="U78" s="36">
        <f>SUMIFS(СВЦЭМ!$D$33:$D$776,СВЦЭМ!$A$33:$A$776,$A78,СВЦЭМ!$B$33:$B$776,U$47)+'СЕТ СН'!$G$11+СВЦЭМ!$D$10+'СЕТ СН'!$G$5-'СЕТ СН'!$G$21</f>
        <v>2716.8786840399998</v>
      </c>
      <c r="V78" s="36">
        <f>SUMIFS(СВЦЭМ!$D$33:$D$776,СВЦЭМ!$A$33:$A$776,$A78,СВЦЭМ!$B$33:$B$776,V$47)+'СЕТ СН'!$G$11+СВЦЭМ!$D$10+'СЕТ СН'!$G$5-'СЕТ СН'!$G$21</f>
        <v>2716.8786840399998</v>
      </c>
      <c r="W78" s="36">
        <f>SUMIFS(СВЦЭМ!$D$33:$D$776,СВЦЭМ!$A$33:$A$776,$A78,СВЦЭМ!$B$33:$B$776,W$47)+'СЕТ СН'!$G$11+СВЦЭМ!$D$10+'СЕТ СН'!$G$5-'СЕТ СН'!$G$21</f>
        <v>2716.8786840399998</v>
      </c>
      <c r="X78" s="36">
        <f>SUMIFS(СВЦЭМ!$D$33:$D$776,СВЦЭМ!$A$33:$A$776,$A78,СВЦЭМ!$B$33:$B$776,X$47)+'СЕТ СН'!$G$11+СВЦЭМ!$D$10+'СЕТ СН'!$G$5-'СЕТ СН'!$G$21</f>
        <v>2716.8786840399998</v>
      </c>
      <c r="Y78" s="36">
        <f>SUMIFS(СВЦЭМ!$D$33:$D$776,СВЦЭМ!$A$33:$A$776,$A78,СВЦЭМ!$B$33:$B$776,Y$47)+'СЕТ СН'!$G$11+СВЦЭМ!$D$10+'СЕТ СН'!$G$5-'СЕТ СН'!$G$21</f>
        <v>2716.8786840399998</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2"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01.09.2020</v>
      </c>
      <c r="B84" s="36">
        <f>SUMIFS(СВЦЭМ!$D$33:$D$776,СВЦЭМ!$A$33:$A$776,$A84,СВЦЭМ!$B$33:$B$776,B$83)+'СЕТ СН'!$H$11+СВЦЭМ!$D$10+'СЕТ СН'!$H$5-'СЕТ СН'!$H$21</f>
        <v>3589.53261251</v>
      </c>
      <c r="C84" s="36">
        <f>SUMIFS(СВЦЭМ!$D$33:$D$776,СВЦЭМ!$A$33:$A$776,$A84,СВЦЭМ!$B$33:$B$776,C$83)+'СЕТ СН'!$H$11+СВЦЭМ!$D$10+'СЕТ СН'!$H$5-'СЕТ СН'!$H$21</f>
        <v>3640.6864431399999</v>
      </c>
      <c r="D84" s="36">
        <f>SUMIFS(СВЦЭМ!$D$33:$D$776,СВЦЭМ!$A$33:$A$776,$A84,СВЦЭМ!$B$33:$B$776,D$83)+'СЕТ СН'!$H$11+СВЦЭМ!$D$10+'СЕТ СН'!$H$5-'СЕТ СН'!$H$21</f>
        <v>3659.9972270400003</v>
      </c>
      <c r="E84" s="36">
        <f>SUMIFS(СВЦЭМ!$D$33:$D$776,СВЦЭМ!$A$33:$A$776,$A84,СВЦЭМ!$B$33:$B$776,E$83)+'СЕТ СН'!$H$11+СВЦЭМ!$D$10+'СЕТ СН'!$H$5-'СЕТ СН'!$H$21</f>
        <v>3675.4326298300002</v>
      </c>
      <c r="F84" s="36">
        <f>SUMIFS(СВЦЭМ!$D$33:$D$776,СВЦЭМ!$A$33:$A$776,$A84,СВЦЭМ!$B$33:$B$776,F$83)+'СЕТ СН'!$H$11+СВЦЭМ!$D$10+'СЕТ СН'!$H$5-'СЕТ СН'!$H$21</f>
        <v>3685.9756680099999</v>
      </c>
      <c r="G84" s="36">
        <f>SUMIFS(СВЦЭМ!$D$33:$D$776,СВЦЭМ!$A$33:$A$776,$A84,СВЦЭМ!$B$33:$B$776,G$83)+'СЕТ СН'!$H$11+СВЦЭМ!$D$10+'СЕТ СН'!$H$5-'СЕТ СН'!$H$21</f>
        <v>3686.7980451900003</v>
      </c>
      <c r="H84" s="36">
        <f>SUMIFS(СВЦЭМ!$D$33:$D$776,СВЦЭМ!$A$33:$A$776,$A84,СВЦЭМ!$B$33:$B$776,H$83)+'СЕТ СН'!$H$11+СВЦЭМ!$D$10+'СЕТ СН'!$H$5-'СЕТ СН'!$H$21</f>
        <v>3669.0124691000001</v>
      </c>
      <c r="I84" s="36">
        <f>SUMIFS(СВЦЭМ!$D$33:$D$776,СВЦЭМ!$A$33:$A$776,$A84,СВЦЭМ!$B$33:$B$776,I$83)+'СЕТ СН'!$H$11+СВЦЭМ!$D$10+'СЕТ СН'!$H$5-'СЕТ СН'!$H$21</f>
        <v>3630.1265411300001</v>
      </c>
      <c r="J84" s="36">
        <f>SUMIFS(СВЦЭМ!$D$33:$D$776,СВЦЭМ!$A$33:$A$776,$A84,СВЦЭМ!$B$33:$B$776,J$83)+'СЕТ СН'!$H$11+СВЦЭМ!$D$10+'СЕТ СН'!$H$5-'СЕТ СН'!$H$21</f>
        <v>3577.75122362</v>
      </c>
      <c r="K84" s="36">
        <f>SUMIFS(СВЦЭМ!$D$33:$D$776,СВЦЭМ!$A$33:$A$776,$A84,СВЦЭМ!$B$33:$B$776,K$83)+'СЕТ СН'!$H$11+СВЦЭМ!$D$10+'СЕТ СН'!$H$5-'СЕТ СН'!$H$21</f>
        <v>3559.1946579</v>
      </c>
      <c r="L84" s="36">
        <f>SUMIFS(СВЦЭМ!$D$33:$D$776,СВЦЭМ!$A$33:$A$776,$A84,СВЦЭМ!$B$33:$B$776,L$83)+'СЕТ СН'!$H$11+СВЦЭМ!$D$10+'СЕТ СН'!$H$5-'СЕТ СН'!$H$21</f>
        <v>3551.67015274</v>
      </c>
      <c r="M84" s="36">
        <f>SUMIFS(СВЦЭМ!$D$33:$D$776,СВЦЭМ!$A$33:$A$776,$A84,СВЦЭМ!$B$33:$B$776,M$83)+'СЕТ СН'!$H$11+СВЦЭМ!$D$10+'СЕТ СН'!$H$5-'СЕТ СН'!$H$21</f>
        <v>3554.67799221</v>
      </c>
      <c r="N84" s="36">
        <f>SUMIFS(СВЦЭМ!$D$33:$D$776,СВЦЭМ!$A$33:$A$776,$A84,СВЦЭМ!$B$33:$B$776,N$83)+'СЕТ СН'!$H$11+СВЦЭМ!$D$10+'СЕТ СН'!$H$5-'СЕТ СН'!$H$21</f>
        <v>3579.6797537699999</v>
      </c>
      <c r="O84" s="36">
        <f>SUMIFS(СВЦЭМ!$D$33:$D$776,СВЦЭМ!$A$33:$A$776,$A84,СВЦЭМ!$B$33:$B$776,O$83)+'СЕТ СН'!$H$11+СВЦЭМ!$D$10+'СЕТ СН'!$H$5-'СЕТ СН'!$H$21</f>
        <v>3576.26186714</v>
      </c>
      <c r="P84" s="36">
        <f>SUMIFS(СВЦЭМ!$D$33:$D$776,СВЦЭМ!$A$33:$A$776,$A84,СВЦЭМ!$B$33:$B$776,P$83)+'СЕТ СН'!$H$11+СВЦЭМ!$D$10+'СЕТ СН'!$H$5-'СЕТ СН'!$H$21</f>
        <v>3575.2954100400002</v>
      </c>
      <c r="Q84" s="36">
        <f>SUMIFS(СВЦЭМ!$D$33:$D$776,СВЦЭМ!$A$33:$A$776,$A84,СВЦЭМ!$B$33:$B$776,Q$83)+'СЕТ СН'!$H$11+СВЦЭМ!$D$10+'СЕТ СН'!$H$5-'СЕТ СН'!$H$21</f>
        <v>3581.1585773300003</v>
      </c>
      <c r="R84" s="36">
        <f>SUMIFS(СВЦЭМ!$D$33:$D$776,СВЦЭМ!$A$33:$A$776,$A84,СВЦЭМ!$B$33:$B$776,R$83)+'СЕТ СН'!$H$11+СВЦЭМ!$D$10+'СЕТ СН'!$H$5-'СЕТ СН'!$H$21</f>
        <v>3570.3486513500002</v>
      </c>
      <c r="S84" s="36">
        <f>SUMIFS(СВЦЭМ!$D$33:$D$776,СВЦЭМ!$A$33:$A$776,$A84,СВЦЭМ!$B$33:$B$776,S$83)+'СЕТ СН'!$H$11+СВЦЭМ!$D$10+'СЕТ СН'!$H$5-'СЕТ СН'!$H$21</f>
        <v>3575.5824007900001</v>
      </c>
      <c r="T84" s="36">
        <f>SUMIFS(СВЦЭМ!$D$33:$D$776,СВЦЭМ!$A$33:$A$776,$A84,СВЦЭМ!$B$33:$B$776,T$83)+'СЕТ СН'!$H$11+СВЦЭМ!$D$10+'СЕТ СН'!$H$5-'СЕТ СН'!$H$21</f>
        <v>3569.6889985799999</v>
      </c>
      <c r="U84" s="36">
        <f>SUMIFS(СВЦЭМ!$D$33:$D$776,СВЦЭМ!$A$33:$A$776,$A84,СВЦЭМ!$B$33:$B$776,U$83)+'СЕТ СН'!$H$11+СВЦЭМ!$D$10+'СЕТ СН'!$H$5-'СЕТ СН'!$H$21</f>
        <v>3565.9512605300001</v>
      </c>
      <c r="V84" s="36">
        <f>SUMIFS(СВЦЭМ!$D$33:$D$776,СВЦЭМ!$A$33:$A$776,$A84,СВЦЭМ!$B$33:$B$776,V$83)+'СЕТ СН'!$H$11+СВЦЭМ!$D$10+'СЕТ СН'!$H$5-'СЕТ СН'!$H$21</f>
        <v>3556.82069284</v>
      </c>
      <c r="W84" s="36">
        <f>SUMIFS(СВЦЭМ!$D$33:$D$776,СВЦЭМ!$A$33:$A$776,$A84,СВЦЭМ!$B$33:$B$776,W$83)+'СЕТ СН'!$H$11+СВЦЭМ!$D$10+'СЕТ СН'!$H$5-'СЕТ СН'!$H$21</f>
        <v>3545.6396781100002</v>
      </c>
      <c r="X84" s="36">
        <f>SUMIFS(СВЦЭМ!$D$33:$D$776,СВЦЭМ!$A$33:$A$776,$A84,СВЦЭМ!$B$33:$B$776,X$83)+'СЕТ СН'!$H$11+СВЦЭМ!$D$10+'СЕТ СН'!$H$5-'СЕТ СН'!$H$21</f>
        <v>3573.3177590400001</v>
      </c>
      <c r="Y84" s="36">
        <f>SUMIFS(СВЦЭМ!$D$33:$D$776,СВЦЭМ!$A$33:$A$776,$A84,СВЦЭМ!$B$33:$B$776,Y$83)+'СЕТ СН'!$H$11+СВЦЭМ!$D$10+'СЕТ СН'!$H$5-'СЕТ СН'!$H$21</f>
        <v>3633.6409367199999</v>
      </c>
      <c r="AA84" s="45"/>
    </row>
    <row r="85" spans="1:27" ht="15.75" x14ac:dyDescent="0.2">
      <c r="A85" s="35">
        <f>A84+1</f>
        <v>44076</v>
      </c>
      <c r="B85" s="36">
        <f>SUMIFS(СВЦЭМ!$D$33:$D$776,СВЦЭМ!$A$33:$A$776,$A85,СВЦЭМ!$B$33:$B$776,B$83)+'СЕТ СН'!$H$11+СВЦЭМ!$D$10+'СЕТ СН'!$H$5-'СЕТ СН'!$H$21</f>
        <v>3658.93623875</v>
      </c>
      <c r="C85" s="36">
        <f>SUMIFS(СВЦЭМ!$D$33:$D$776,СВЦЭМ!$A$33:$A$776,$A85,СВЦЭМ!$B$33:$B$776,C$83)+'СЕТ СН'!$H$11+СВЦЭМ!$D$10+'СЕТ СН'!$H$5-'СЕТ СН'!$H$21</f>
        <v>3718.4466204800001</v>
      </c>
      <c r="D85" s="36">
        <f>SUMIFS(СВЦЭМ!$D$33:$D$776,СВЦЭМ!$A$33:$A$776,$A85,СВЦЭМ!$B$33:$B$776,D$83)+'СЕТ СН'!$H$11+СВЦЭМ!$D$10+'СЕТ СН'!$H$5-'СЕТ СН'!$H$21</f>
        <v>3758.8208595599999</v>
      </c>
      <c r="E85" s="36">
        <f>SUMIFS(СВЦЭМ!$D$33:$D$776,СВЦЭМ!$A$33:$A$776,$A85,СВЦЭМ!$B$33:$B$776,E$83)+'СЕТ СН'!$H$11+СВЦЭМ!$D$10+'СЕТ СН'!$H$5-'СЕТ СН'!$H$21</f>
        <v>3775.7519247999999</v>
      </c>
      <c r="F85" s="36">
        <f>SUMIFS(СВЦЭМ!$D$33:$D$776,СВЦЭМ!$A$33:$A$776,$A85,СВЦЭМ!$B$33:$B$776,F$83)+'СЕТ СН'!$H$11+СВЦЭМ!$D$10+'СЕТ СН'!$H$5-'СЕТ СН'!$H$21</f>
        <v>3775.7803378600001</v>
      </c>
      <c r="G85" s="36">
        <f>SUMIFS(СВЦЭМ!$D$33:$D$776,СВЦЭМ!$A$33:$A$776,$A85,СВЦЭМ!$B$33:$B$776,G$83)+'СЕТ СН'!$H$11+СВЦЭМ!$D$10+'СЕТ СН'!$H$5-'СЕТ СН'!$H$21</f>
        <v>3752.9026586800001</v>
      </c>
      <c r="H85" s="36">
        <f>SUMIFS(СВЦЭМ!$D$33:$D$776,СВЦЭМ!$A$33:$A$776,$A85,СВЦЭМ!$B$33:$B$776,H$83)+'СЕТ СН'!$H$11+СВЦЭМ!$D$10+'СЕТ СН'!$H$5-'СЕТ СН'!$H$21</f>
        <v>3698.0185787600003</v>
      </c>
      <c r="I85" s="36">
        <f>SUMIFS(СВЦЭМ!$D$33:$D$776,СВЦЭМ!$A$33:$A$776,$A85,СВЦЭМ!$B$33:$B$776,I$83)+'СЕТ СН'!$H$11+СВЦЭМ!$D$10+'СЕТ СН'!$H$5-'СЕТ СН'!$H$21</f>
        <v>3627.0933982800002</v>
      </c>
      <c r="J85" s="36">
        <f>SUMIFS(СВЦЭМ!$D$33:$D$776,СВЦЭМ!$A$33:$A$776,$A85,СВЦЭМ!$B$33:$B$776,J$83)+'СЕТ СН'!$H$11+СВЦЭМ!$D$10+'СЕТ СН'!$H$5-'СЕТ СН'!$H$21</f>
        <v>3564.8489995</v>
      </c>
      <c r="K85" s="36">
        <f>SUMIFS(СВЦЭМ!$D$33:$D$776,СВЦЭМ!$A$33:$A$776,$A85,СВЦЭМ!$B$33:$B$776,K$83)+'СЕТ СН'!$H$11+СВЦЭМ!$D$10+'СЕТ СН'!$H$5-'СЕТ СН'!$H$21</f>
        <v>3563.4650235099998</v>
      </c>
      <c r="L85" s="36">
        <f>SUMIFS(СВЦЭМ!$D$33:$D$776,СВЦЭМ!$A$33:$A$776,$A85,СВЦЭМ!$B$33:$B$776,L$83)+'СЕТ СН'!$H$11+СВЦЭМ!$D$10+'СЕТ СН'!$H$5-'СЕТ СН'!$H$21</f>
        <v>3569.0991171300002</v>
      </c>
      <c r="M85" s="36">
        <f>SUMIFS(СВЦЭМ!$D$33:$D$776,СВЦЭМ!$A$33:$A$776,$A85,СВЦЭМ!$B$33:$B$776,M$83)+'СЕТ СН'!$H$11+СВЦЭМ!$D$10+'СЕТ СН'!$H$5-'СЕТ СН'!$H$21</f>
        <v>3568.4691593799998</v>
      </c>
      <c r="N85" s="36">
        <f>SUMIFS(СВЦЭМ!$D$33:$D$776,СВЦЭМ!$A$33:$A$776,$A85,СВЦЭМ!$B$33:$B$776,N$83)+'СЕТ СН'!$H$11+СВЦЭМ!$D$10+'СЕТ СН'!$H$5-'СЕТ СН'!$H$21</f>
        <v>3579.7684652600001</v>
      </c>
      <c r="O85" s="36">
        <f>SUMIFS(СВЦЭМ!$D$33:$D$776,СВЦЭМ!$A$33:$A$776,$A85,СВЦЭМ!$B$33:$B$776,O$83)+'СЕТ СН'!$H$11+СВЦЭМ!$D$10+'СЕТ СН'!$H$5-'СЕТ СН'!$H$21</f>
        <v>3586.15361235</v>
      </c>
      <c r="P85" s="36">
        <f>SUMIFS(СВЦЭМ!$D$33:$D$776,СВЦЭМ!$A$33:$A$776,$A85,СВЦЭМ!$B$33:$B$776,P$83)+'СЕТ СН'!$H$11+СВЦЭМ!$D$10+'СЕТ СН'!$H$5-'СЕТ СН'!$H$21</f>
        <v>3589.99111619</v>
      </c>
      <c r="Q85" s="36">
        <f>SUMIFS(СВЦЭМ!$D$33:$D$776,СВЦЭМ!$A$33:$A$776,$A85,СВЦЭМ!$B$33:$B$776,Q$83)+'СЕТ СН'!$H$11+СВЦЭМ!$D$10+'СЕТ СН'!$H$5-'СЕТ СН'!$H$21</f>
        <v>3588.6400112599999</v>
      </c>
      <c r="R85" s="36">
        <f>SUMIFS(СВЦЭМ!$D$33:$D$776,СВЦЭМ!$A$33:$A$776,$A85,СВЦЭМ!$B$33:$B$776,R$83)+'СЕТ СН'!$H$11+СВЦЭМ!$D$10+'СЕТ СН'!$H$5-'СЕТ СН'!$H$21</f>
        <v>3579.12880154</v>
      </c>
      <c r="S85" s="36">
        <f>SUMIFS(СВЦЭМ!$D$33:$D$776,СВЦЭМ!$A$33:$A$776,$A85,СВЦЭМ!$B$33:$B$776,S$83)+'СЕТ СН'!$H$11+СВЦЭМ!$D$10+'СЕТ СН'!$H$5-'СЕТ СН'!$H$21</f>
        <v>3584.1869140200001</v>
      </c>
      <c r="T85" s="36">
        <f>SUMIFS(СВЦЭМ!$D$33:$D$776,СВЦЭМ!$A$33:$A$776,$A85,СВЦЭМ!$B$33:$B$776,T$83)+'СЕТ СН'!$H$11+СВЦЭМ!$D$10+'СЕТ СН'!$H$5-'СЕТ СН'!$H$21</f>
        <v>3535.31173713</v>
      </c>
      <c r="U85" s="36">
        <f>SUMIFS(СВЦЭМ!$D$33:$D$776,СВЦЭМ!$A$33:$A$776,$A85,СВЦЭМ!$B$33:$B$776,U$83)+'СЕТ СН'!$H$11+СВЦЭМ!$D$10+'СЕТ СН'!$H$5-'СЕТ СН'!$H$21</f>
        <v>3515.32523477</v>
      </c>
      <c r="V85" s="36">
        <f>SUMIFS(СВЦЭМ!$D$33:$D$776,СВЦЭМ!$A$33:$A$776,$A85,СВЦЭМ!$B$33:$B$776,V$83)+'СЕТ СН'!$H$11+СВЦЭМ!$D$10+'СЕТ СН'!$H$5-'СЕТ СН'!$H$21</f>
        <v>3497.9627529600002</v>
      </c>
      <c r="W85" s="36">
        <f>SUMIFS(СВЦЭМ!$D$33:$D$776,СВЦЭМ!$A$33:$A$776,$A85,СВЦЭМ!$B$33:$B$776,W$83)+'СЕТ СН'!$H$11+СВЦЭМ!$D$10+'СЕТ СН'!$H$5-'СЕТ СН'!$H$21</f>
        <v>3504.87485259</v>
      </c>
      <c r="X85" s="36">
        <f>SUMIFS(СВЦЭМ!$D$33:$D$776,СВЦЭМ!$A$33:$A$776,$A85,СВЦЭМ!$B$33:$B$776,X$83)+'СЕТ СН'!$H$11+СВЦЭМ!$D$10+'СЕТ СН'!$H$5-'СЕТ СН'!$H$21</f>
        <v>3555.31433935</v>
      </c>
      <c r="Y85" s="36">
        <f>SUMIFS(СВЦЭМ!$D$33:$D$776,СВЦЭМ!$A$33:$A$776,$A85,СВЦЭМ!$B$33:$B$776,Y$83)+'СЕТ СН'!$H$11+СВЦЭМ!$D$10+'СЕТ СН'!$H$5-'СЕТ СН'!$H$21</f>
        <v>3592.5303343300002</v>
      </c>
    </row>
    <row r="86" spans="1:27" ht="15.75" x14ac:dyDescent="0.2">
      <c r="A86" s="35">
        <f t="shared" ref="A86:A114" si="2">A85+1</f>
        <v>44077</v>
      </c>
      <c r="B86" s="36">
        <f>SUMIFS(СВЦЭМ!$D$33:$D$776,СВЦЭМ!$A$33:$A$776,$A86,СВЦЭМ!$B$33:$B$776,B$83)+'СЕТ СН'!$H$11+СВЦЭМ!$D$10+'СЕТ СН'!$H$5-'СЕТ СН'!$H$21</f>
        <v>3688.3376768200001</v>
      </c>
      <c r="C86" s="36">
        <f>SUMIFS(СВЦЭМ!$D$33:$D$776,СВЦЭМ!$A$33:$A$776,$A86,СВЦЭМ!$B$33:$B$776,C$83)+'СЕТ СН'!$H$11+СВЦЭМ!$D$10+'СЕТ СН'!$H$5-'СЕТ СН'!$H$21</f>
        <v>3714.12427708</v>
      </c>
      <c r="D86" s="36">
        <f>SUMIFS(СВЦЭМ!$D$33:$D$776,СВЦЭМ!$A$33:$A$776,$A86,СВЦЭМ!$B$33:$B$776,D$83)+'СЕТ СН'!$H$11+СВЦЭМ!$D$10+'СЕТ СН'!$H$5-'СЕТ СН'!$H$21</f>
        <v>3698.2698603600002</v>
      </c>
      <c r="E86" s="36">
        <f>SUMIFS(СВЦЭМ!$D$33:$D$776,СВЦЭМ!$A$33:$A$776,$A86,СВЦЭМ!$B$33:$B$776,E$83)+'СЕТ СН'!$H$11+СВЦЭМ!$D$10+'СЕТ СН'!$H$5-'СЕТ СН'!$H$21</f>
        <v>3695.3993359699998</v>
      </c>
      <c r="F86" s="36">
        <f>SUMIFS(СВЦЭМ!$D$33:$D$776,СВЦЭМ!$A$33:$A$776,$A86,СВЦЭМ!$B$33:$B$776,F$83)+'СЕТ СН'!$H$11+СВЦЭМ!$D$10+'СЕТ СН'!$H$5-'СЕТ СН'!$H$21</f>
        <v>3695.38839138</v>
      </c>
      <c r="G86" s="36">
        <f>SUMIFS(СВЦЭМ!$D$33:$D$776,СВЦЭМ!$A$33:$A$776,$A86,СВЦЭМ!$B$33:$B$776,G$83)+'СЕТ СН'!$H$11+СВЦЭМ!$D$10+'СЕТ СН'!$H$5-'СЕТ СН'!$H$21</f>
        <v>3699.6050785699999</v>
      </c>
      <c r="H86" s="36">
        <f>SUMIFS(СВЦЭМ!$D$33:$D$776,СВЦЭМ!$A$33:$A$776,$A86,СВЦЭМ!$B$33:$B$776,H$83)+'СЕТ СН'!$H$11+СВЦЭМ!$D$10+'СЕТ СН'!$H$5-'СЕТ СН'!$H$21</f>
        <v>3683.1565485700003</v>
      </c>
      <c r="I86" s="36">
        <f>SUMIFS(СВЦЭМ!$D$33:$D$776,СВЦЭМ!$A$33:$A$776,$A86,СВЦЭМ!$B$33:$B$776,I$83)+'СЕТ СН'!$H$11+СВЦЭМ!$D$10+'СЕТ СН'!$H$5-'СЕТ СН'!$H$21</f>
        <v>3613.45021382</v>
      </c>
      <c r="J86" s="36">
        <f>SUMIFS(СВЦЭМ!$D$33:$D$776,СВЦЭМ!$A$33:$A$776,$A86,СВЦЭМ!$B$33:$B$776,J$83)+'СЕТ СН'!$H$11+СВЦЭМ!$D$10+'СЕТ СН'!$H$5-'СЕТ СН'!$H$21</f>
        <v>3597.6457268300001</v>
      </c>
      <c r="K86" s="36">
        <f>SUMIFS(СВЦЭМ!$D$33:$D$776,СВЦЭМ!$A$33:$A$776,$A86,СВЦЭМ!$B$33:$B$776,K$83)+'СЕТ СН'!$H$11+СВЦЭМ!$D$10+'СЕТ СН'!$H$5-'СЕТ СН'!$H$21</f>
        <v>3632.3471265799999</v>
      </c>
      <c r="L86" s="36">
        <f>SUMIFS(СВЦЭМ!$D$33:$D$776,СВЦЭМ!$A$33:$A$776,$A86,СВЦЭМ!$B$33:$B$776,L$83)+'СЕТ СН'!$H$11+СВЦЭМ!$D$10+'СЕТ СН'!$H$5-'СЕТ СН'!$H$21</f>
        <v>3622.62373441</v>
      </c>
      <c r="M86" s="36">
        <f>SUMIFS(СВЦЭМ!$D$33:$D$776,СВЦЭМ!$A$33:$A$776,$A86,СВЦЭМ!$B$33:$B$776,M$83)+'СЕТ СН'!$H$11+СВЦЭМ!$D$10+'СЕТ СН'!$H$5-'СЕТ СН'!$H$21</f>
        <v>3629.9717743400001</v>
      </c>
      <c r="N86" s="36">
        <f>SUMIFS(СВЦЭМ!$D$33:$D$776,СВЦЭМ!$A$33:$A$776,$A86,СВЦЭМ!$B$33:$B$776,N$83)+'СЕТ СН'!$H$11+СВЦЭМ!$D$10+'СЕТ СН'!$H$5-'СЕТ СН'!$H$21</f>
        <v>3637.7446513200002</v>
      </c>
      <c r="O86" s="36">
        <f>SUMIFS(СВЦЭМ!$D$33:$D$776,СВЦЭМ!$A$33:$A$776,$A86,СВЦЭМ!$B$33:$B$776,O$83)+'СЕТ СН'!$H$11+СВЦЭМ!$D$10+'СЕТ СН'!$H$5-'СЕТ СН'!$H$21</f>
        <v>3639.6127703900002</v>
      </c>
      <c r="P86" s="36">
        <f>SUMIFS(СВЦЭМ!$D$33:$D$776,СВЦЭМ!$A$33:$A$776,$A86,СВЦЭМ!$B$33:$B$776,P$83)+'СЕТ СН'!$H$11+СВЦЭМ!$D$10+'СЕТ СН'!$H$5-'СЕТ СН'!$H$21</f>
        <v>3643.4424048800001</v>
      </c>
      <c r="Q86" s="36">
        <f>SUMIFS(СВЦЭМ!$D$33:$D$776,СВЦЭМ!$A$33:$A$776,$A86,СВЦЭМ!$B$33:$B$776,Q$83)+'СЕТ СН'!$H$11+СВЦЭМ!$D$10+'СЕТ СН'!$H$5-'СЕТ СН'!$H$21</f>
        <v>3638.9599769699998</v>
      </c>
      <c r="R86" s="36">
        <f>SUMIFS(СВЦЭМ!$D$33:$D$776,СВЦЭМ!$A$33:$A$776,$A86,СВЦЭМ!$B$33:$B$776,R$83)+'СЕТ СН'!$H$11+СВЦЭМ!$D$10+'СЕТ СН'!$H$5-'СЕТ СН'!$H$21</f>
        <v>3633.0582484000001</v>
      </c>
      <c r="S86" s="36">
        <f>SUMIFS(СВЦЭМ!$D$33:$D$776,СВЦЭМ!$A$33:$A$776,$A86,СВЦЭМ!$B$33:$B$776,S$83)+'СЕТ СН'!$H$11+СВЦЭМ!$D$10+'СЕТ СН'!$H$5-'СЕТ СН'!$H$21</f>
        <v>3634.3915620299999</v>
      </c>
      <c r="T86" s="36">
        <f>SUMIFS(СВЦЭМ!$D$33:$D$776,СВЦЭМ!$A$33:$A$776,$A86,СВЦЭМ!$B$33:$B$776,T$83)+'СЕТ СН'!$H$11+СВЦЭМ!$D$10+'СЕТ СН'!$H$5-'СЕТ СН'!$H$21</f>
        <v>3595.0204214300002</v>
      </c>
      <c r="U86" s="36">
        <f>SUMIFS(СВЦЭМ!$D$33:$D$776,СВЦЭМ!$A$33:$A$776,$A86,СВЦЭМ!$B$33:$B$776,U$83)+'СЕТ СН'!$H$11+СВЦЭМ!$D$10+'СЕТ СН'!$H$5-'СЕТ СН'!$H$21</f>
        <v>3577.78827671</v>
      </c>
      <c r="V86" s="36">
        <f>SUMIFS(СВЦЭМ!$D$33:$D$776,СВЦЭМ!$A$33:$A$776,$A86,СВЦЭМ!$B$33:$B$776,V$83)+'СЕТ СН'!$H$11+СВЦЭМ!$D$10+'СЕТ СН'!$H$5-'СЕТ СН'!$H$21</f>
        <v>3581.4285790100002</v>
      </c>
      <c r="W86" s="36">
        <f>SUMIFS(СВЦЭМ!$D$33:$D$776,СВЦЭМ!$A$33:$A$776,$A86,СВЦЭМ!$B$33:$B$776,W$83)+'СЕТ СН'!$H$11+СВЦЭМ!$D$10+'СЕТ СН'!$H$5-'СЕТ СН'!$H$21</f>
        <v>3572.3588019500003</v>
      </c>
      <c r="X86" s="36">
        <f>SUMIFS(СВЦЭМ!$D$33:$D$776,СВЦЭМ!$A$33:$A$776,$A86,СВЦЭМ!$B$33:$B$776,X$83)+'СЕТ СН'!$H$11+СВЦЭМ!$D$10+'СЕТ СН'!$H$5-'СЕТ СН'!$H$21</f>
        <v>3632.8661779700001</v>
      </c>
      <c r="Y86" s="36">
        <f>SUMIFS(СВЦЭМ!$D$33:$D$776,СВЦЭМ!$A$33:$A$776,$A86,СВЦЭМ!$B$33:$B$776,Y$83)+'СЕТ СН'!$H$11+СВЦЭМ!$D$10+'СЕТ СН'!$H$5-'СЕТ СН'!$H$21</f>
        <v>3636.4424993500002</v>
      </c>
    </row>
    <row r="87" spans="1:27" ht="15.75" x14ac:dyDescent="0.2">
      <c r="A87" s="35">
        <f t="shared" si="2"/>
        <v>44078</v>
      </c>
      <c r="B87" s="36">
        <f>SUMIFS(СВЦЭМ!$D$33:$D$776,СВЦЭМ!$A$33:$A$776,$A87,СВЦЭМ!$B$33:$B$776,B$83)+'СЕТ СН'!$H$11+СВЦЭМ!$D$10+'СЕТ СН'!$H$5-'СЕТ СН'!$H$21</f>
        <v>3712.3498122800002</v>
      </c>
      <c r="C87" s="36">
        <f>SUMIFS(СВЦЭМ!$D$33:$D$776,СВЦЭМ!$A$33:$A$776,$A87,СВЦЭМ!$B$33:$B$776,C$83)+'СЕТ СН'!$H$11+СВЦЭМ!$D$10+'СЕТ СН'!$H$5-'СЕТ СН'!$H$21</f>
        <v>3715.5899480100002</v>
      </c>
      <c r="D87" s="36">
        <f>SUMIFS(СВЦЭМ!$D$33:$D$776,СВЦЭМ!$A$33:$A$776,$A87,СВЦЭМ!$B$33:$B$776,D$83)+'СЕТ СН'!$H$11+СВЦЭМ!$D$10+'СЕТ СН'!$H$5-'СЕТ СН'!$H$21</f>
        <v>3698.3344610499998</v>
      </c>
      <c r="E87" s="36">
        <f>SUMIFS(СВЦЭМ!$D$33:$D$776,СВЦЭМ!$A$33:$A$776,$A87,СВЦЭМ!$B$33:$B$776,E$83)+'СЕТ СН'!$H$11+СВЦЭМ!$D$10+'СЕТ СН'!$H$5-'СЕТ СН'!$H$21</f>
        <v>3692.9278400600001</v>
      </c>
      <c r="F87" s="36">
        <f>SUMIFS(СВЦЭМ!$D$33:$D$776,СВЦЭМ!$A$33:$A$776,$A87,СВЦЭМ!$B$33:$B$776,F$83)+'СЕТ СН'!$H$11+СВЦЭМ!$D$10+'СЕТ СН'!$H$5-'СЕТ СН'!$H$21</f>
        <v>3693.0279208800002</v>
      </c>
      <c r="G87" s="36">
        <f>SUMIFS(СВЦЭМ!$D$33:$D$776,СВЦЭМ!$A$33:$A$776,$A87,СВЦЭМ!$B$33:$B$776,G$83)+'СЕТ СН'!$H$11+СВЦЭМ!$D$10+'СЕТ СН'!$H$5-'СЕТ СН'!$H$21</f>
        <v>3698.3562773799999</v>
      </c>
      <c r="H87" s="36">
        <f>SUMIFS(СВЦЭМ!$D$33:$D$776,СВЦЭМ!$A$33:$A$776,$A87,СВЦЭМ!$B$33:$B$776,H$83)+'СЕТ СН'!$H$11+СВЦЭМ!$D$10+'СЕТ СН'!$H$5-'СЕТ СН'!$H$21</f>
        <v>3682.4170087699999</v>
      </c>
      <c r="I87" s="36">
        <f>SUMIFS(СВЦЭМ!$D$33:$D$776,СВЦЭМ!$A$33:$A$776,$A87,СВЦЭМ!$B$33:$B$776,I$83)+'СЕТ СН'!$H$11+СВЦЭМ!$D$10+'СЕТ СН'!$H$5-'СЕТ СН'!$H$21</f>
        <v>3641.86134249</v>
      </c>
      <c r="J87" s="36">
        <f>SUMIFS(СВЦЭМ!$D$33:$D$776,СВЦЭМ!$A$33:$A$776,$A87,СВЦЭМ!$B$33:$B$776,J$83)+'СЕТ СН'!$H$11+СВЦЭМ!$D$10+'СЕТ СН'!$H$5-'СЕТ СН'!$H$21</f>
        <v>3630.5070310900001</v>
      </c>
      <c r="K87" s="36">
        <f>SUMIFS(СВЦЭМ!$D$33:$D$776,СВЦЭМ!$A$33:$A$776,$A87,СВЦЭМ!$B$33:$B$776,K$83)+'СЕТ СН'!$H$11+СВЦЭМ!$D$10+'СЕТ СН'!$H$5-'СЕТ СН'!$H$21</f>
        <v>3591.8655392000001</v>
      </c>
      <c r="L87" s="36">
        <f>SUMIFS(СВЦЭМ!$D$33:$D$776,СВЦЭМ!$A$33:$A$776,$A87,СВЦЭМ!$B$33:$B$776,L$83)+'СЕТ СН'!$H$11+СВЦЭМ!$D$10+'СЕТ СН'!$H$5-'СЕТ СН'!$H$21</f>
        <v>3585.8795486399999</v>
      </c>
      <c r="M87" s="36">
        <f>SUMIFS(СВЦЭМ!$D$33:$D$776,СВЦЭМ!$A$33:$A$776,$A87,СВЦЭМ!$B$33:$B$776,M$83)+'СЕТ СН'!$H$11+СВЦЭМ!$D$10+'СЕТ СН'!$H$5-'СЕТ СН'!$H$21</f>
        <v>3580.5639486099999</v>
      </c>
      <c r="N87" s="36">
        <f>SUMIFS(СВЦЭМ!$D$33:$D$776,СВЦЭМ!$A$33:$A$776,$A87,СВЦЭМ!$B$33:$B$776,N$83)+'СЕТ СН'!$H$11+СВЦЭМ!$D$10+'СЕТ СН'!$H$5-'СЕТ СН'!$H$21</f>
        <v>3600.6450396800001</v>
      </c>
      <c r="O87" s="36">
        <f>SUMIFS(СВЦЭМ!$D$33:$D$776,СВЦЭМ!$A$33:$A$776,$A87,СВЦЭМ!$B$33:$B$776,O$83)+'СЕТ СН'!$H$11+СВЦЭМ!$D$10+'СЕТ СН'!$H$5-'СЕТ СН'!$H$21</f>
        <v>3623.37726742</v>
      </c>
      <c r="P87" s="36">
        <f>SUMIFS(СВЦЭМ!$D$33:$D$776,СВЦЭМ!$A$33:$A$776,$A87,СВЦЭМ!$B$33:$B$776,P$83)+'СЕТ СН'!$H$11+СВЦЭМ!$D$10+'СЕТ СН'!$H$5-'СЕТ СН'!$H$21</f>
        <v>3625.1531214000001</v>
      </c>
      <c r="Q87" s="36">
        <f>SUMIFS(СВЦЭМ!$D$33:$D$776,СВЦЭМ!$A$33:$A$776,$A87,СВЦЭМ!$B$33:$B$776,Q$83)+'СЕТ СН'!$H$11+СВЦЭМ!$D$10+'СЕТ СН'!$H$5-'СЕТ СН'!$H$21</f>
        <v>3610.1850172300001</v>
      </c>
      <c r="R87" s="36">
        <f>SUMIFS(СВЦЭМ!$D$33:$D$776,СВЦЭМ!$A$33:$A$776,$A87,СВЦЭМ!$B$33:$B$776,R$83)+'СЕТ СН'!$H$11+СВЦЭМ!$D$10+'СЕТ СН'!$H$5-'СЕТ СН'!$H$21</f>
        <v>3620.6068946999999</v>
      </c>
      <c r="S87" s="36">
        <f>SUMIFS(СВЦЭМ!$D$33:$D$776,СВЦЭМ!$A$33:$A$776,$A87,СВЦЭМ!$B$33:$B$776,S$83)+'СЕТ СН'!$H$11+СВЦЭМ!$D$10+'СЕТ СН'!$H$5-'СЕТ СН'!$H$21</f>
        <v>3633.84560027</v>
      </c>
      <c r="T87" s="36">
        <f>SUMIFS(СВЦЭМ!$D$33:$D$776,СВЦЭМ!$A$33:$A$776,$A87,СВЦЭМ!$B$33:$B$776,T$83)+'СЕТ СН'!$H$11+СВЦЭМ!$D$10+'СЕТ СН'!$H$5-'СЕТ СН'!$H$21</f>
        <v>3622.7840743400002</v>
      </c>
      <c r="U87" s="36">
        <f>SUMIFS(СВЦЭМ!$D$33:$D$776,СВЦЭМ!$A$33:$A$776,$A87,СВЦЭМ!$B$33:$B$776,U$83)+'СЕТ СН'!$H$11+СВЦЭМ!$D$10+'СЕТ СН'!$H$5-'СЕТ СН'!$H$21</f>
        <v>3600.30850414</v>
      </c>
      <c r="V87" s="36">
        <f>SUMIFS(СВЦЭМ!$D$33:$D$776,СВЦЭМ!$A$33:$A$776,$A87,СВЦЭМ!$B$33:$B$776,V$83)+'СЕТ СН'!$H$11+СВЦЭМ!$D$10+'СЕТ СН'!$H$5-'СЕТ СН'!$H$21</f>
        <v>3605.5509500899998</v>
      </c>
      <c r="W87" s="36">
        <f>SUMIFS(СВЦЭМ!$D$33:$D$776,СВЦЭМ!$A$33:$A$776,$A87,СВЦЭМ!$B$33:$B$776,W$83)+'СЕТ СН'!$H$11+СВЦЭМ!$D$10+'СЕТ СН'!$H$5-'СЕТ СН'!$H$21</f>
        <v>3614.4842603500001</v>
      </c>
      <c r="X87" s="36">
        <f>SUMIFS(СВЦЭМ!$D$33:$D$776,СВЦЭМ!$A$33:$A$776,$A87,СВЦЭМ!$B$33:$B$776,X$83)+'СЕТ СН'!$H$11+СВЦЭМ!$D$10+'СЕТ СН'!$H$5-'СЕТ СН'!$H$21</f>
        <v>3628.1366650499999</v>
      </c>
      <c r="Y87" s="36">
        <f>SUMIFS(СВЦЭМ!$D$33:$D$776,СВЦЭМ!$A$33:$A$776,$A87,СВЦЭМ!$B$33:$B$776,Y$83)+'СЕТ СН'!$H$11+СВЦЭМ!$D$10+'СЕТ СН'!$H$5-'СЕТ СН'!$H$21</f>
        <v>3653.8599390300001</v>
      </c>
    </row>
    <row r="88" spans="1:27" ht="15.75" x14ac:dyDescent="0.2">
      <c r="A88" s="35">
        <f t="shared" si="2"/>
        <v>44079</v>
      </c>
      <c r="B88" s="36">
        <f>SUMIFS(СВЦЭМ!$D$33:$D$776,СВЦЭМ!$A$33:$A$776,$A88,СВЦЭМ!$B$33:$B$776,B$83)+'СЕТ СН'!$H$11+СВЦЭМ!$D$10+'СЕТ СН'!$H$5-'СЕТ СН'!$H$21</f>
        <v>3675.0367325900002</v>
      </c>
      <c r="C88" s="36">
        <f>SUMIFS(СВЦЭМ!$D$33:$D$776,СВЦЭМ!$A$33:$A$776,$A88,СВЦЭМ!$B$33:$B$776,C$83)+'СЕТ СН'!$H$11+СВЦЭМ!$D$10+'СЕТ СН'!$H$5-'СЕТ СН'!$H$21</f>
        <v>3710.3549975599999</v>
      </c>
      <c r="D88" s="36">
        <f>SUMIFS(СВЦЭМ!$D$33:$D$776,СВЦЭМ!$A$33:$A$776,$A88,СВЦЭМ!$B$33:$B$776,D$83)+'СЕТ СН'!$H$11+СВЦЭМ!$D$10+'СЕТ СН'!$H$5-'СЕТ СН'!$H$21</f>
        <v>3706.0660374300001</v>
      </c>
      <c r="E88" s="36">
        <f>SUMIFS(СВЦЭМ!$D$33:$D$776,СВЦЭМ!$A$33:$A$776,$A88,СВЦЭМ!$B$33:$B$776,E$83)+'СЕТ СН'!$H$11+СВЦЭМ!$D$10+'СЕТ СН'!$H$5-'СЕТ СН'!$H$21</f>
        <v>3716.4440466699998</v>
      </c>
      <c r="F88" s="36">
        <f>SUMIFS(СВЦЭМ!$D$33:$D$776,СВЦЭМ!$A$33:$A$776,$A88,СВЦЭМ!$B$33:$B$776,F$83)+'СЕТ СН'!$H$11+СВЦЭМ!$D$10+'СЕТ СН'!$H$5-'СЕТ СН'!$H$21</f>
        <v>3723.8408016000003</v>
      </c>
      <c r="G88" s="36">
        <f>SUMIFS(СВЦЭМ!$D$33:$D$776,СВЦЭМ!$A$33:$A$776,$A88,СВЦЭМ!$B$33:$B$776,G$83)+'СЕТ СН'!$H$11+СВЦЭМ!$D$10+'СЕТ СН'!$H$5-'СЕТ СН'!$H$21</f>
        <v>3724.4284141899998</v>
      </c>
      <c r="H88" s="36">
        <f>SUMIFS(СВЦЭМ!$D$33:$D$776,СВЦЭМ!$A$33:$A$776,$A88,СВЦЭМ!$B$33:$B$776,H$83)+'СЕТ СН'!$H$11+СВЦЭМ!$D$10+'СЕТ СН'!$H$5-'СЕТ СН'!$H$21</f>
        <v>3710.2670038400001</v>
      </c>
      <c r="I88" s="36">
        <f>SUMIFS(СВЦЭМ!$D$33:$D$776,СВЦЭМ!$A$33:$A$776,$A88,СВЦЭМ!$B$33:$B$776,I$83)+'СЕТ СН'!$H$11+СВЦЭМ!$D$10+'СЕТ СН'!$H$5-'СЕТ СН'!$H$21</f>
        <v>3653.18985591</v>
      </c>
      <c r="J88" s="36">
        <f>SUMIFS(СВЦЭМ!$D$33:$D$776,СВЦЭМ!$A$33:$A$776,$A88,СВЦЭМ!$B$33:$B$776,J$83)+'СЕТ СН'!$H$11+СВЦЭМ!$D$10+'СЕТ СН'!$H$5-'СЕТ СН'!$H$21</f>
        <v>3643.4376666600001</v>
      </c>
      <c r="K88" s="36">
        <f>SUMIFS(СВЦЭМ!$D$33:$D$776,СВЦЭМ!$A$33:$A$776,$A88,СВЦЭМ!$B$33:$B$776,K$83)+'СЕТ СН'!$H$11+СВЦЭМ!$D$10+'СЕТ СН'!$H$5-'СЕТ СН'!$H$21</f>
        <v>3613.1744966400001</v>
      </c>
      <c r="L88" s="36">
        <f>SUMIFS(СВЦЭМ!$D$33:$D$776,СВЦЭМ!$A$33:$A$776,$A88,СВЦЭМ!$B$33:$B$776,L$83)+'СЕТ СН'!$H$11+СВЦЭМ!$D$10+'СЕТ СН'!$H$5-'СЕТ СН'!$H$21</f>
        <v>3587.3679043699999</v>
      </c>
      <c r="M88" s="36">
        <f>SUMIFS(СВЦЭМ!$D$33:$D$776,СВЦЭМ!$A$33:$A$776,$A88,СВЦЭМ!$B$33:$B$776,M$83)+'СЕТ СН'!$H$11+СВЦЭМ!$D$10+'СЕТ СН'!$H$5-'СЕТ СН'!$H$21</f>
        <v>3573.98490502</v>
      </c>
      <c r="N88" s="36">
        <f>SUMIFS(СВЦЭМ!$D$33:$D$776,СВЦЭМ!$A$33:$A$776,$A88,СВЦЭМ!$B$33:$B$776,N$83)+'СЕТ СН'!$H$11+СВЦЭМ!$D$10+'СЕТ СН'!$H$5-'СЕТ СН'!$H$21</f>
        <v>3583.2621025500002</v>
      </c>
      <c r="O88" s="36">
        <f>SUMIFS(СВЦЭМ!$D$33:$D$776,СВЦЭМ!$A$33:$A$776,$A88,СВЦЭМ!$B$33:$B$776,O$83)+'СЕТ СН'!$H$11+СВЦЭМ!$D$10+'СЕТ СН'!$H$5-'СЕТ СН'!$H$21</f>
        <v>3585.4038600499998</v>
      </c>
      <c r="P88" s="36">
        <f>SUMIFS(СВЦЭМ!$D$33:$D$776,СВЦЭМ!$A$33:$A$776,$A88,СВЦЭМ!$B$33:$B$776,P$83)+'СЕТ СН'!$H$11+СВЦЭМ!$D$10+'СЕТ СН'!$H$5-'СЕТ СН'!$H$21</f>
        <v>3579.54346975</v>
      </c>
      <c r="Q88" s="36">
        <f>SUMIFS(СВЦЭМ!$D$33:$D$776,СВЦЭМ!$A$33:$A$776,$A88,СВЦЭМ!$B$33:$B$776,Q$83)+'СЕТ СН'!$H$11+СВЦЭМ!$D$10+'СЕТ СН'!$H$5-'СЕТ СН'!$H$21</f>
        <v>3561.1751067</v>
      </c>
      <c r="R88" s="36">
        <f>SUMIFS(СВЦЭМ!$D$33:$D$776,СВЦЭМ!$A$33:$A$776,$A88,СВЦЭМ!$B$33:$B$776,R$83)+'СЕТ СН'!$H$11+СВЦЭМ!$D$10+'СЕТ СН'!$H$5-'СЕТ СН'!$H$21</f>
        <v>3580.1868808200002</v>
      </c>
      <c r="S88" s="36">
        <f>SUMIFS(СВЦЭМ!$D$33:$D$776,СВЦЭМ!$A$33:$A$776,$A88,СВЦЭМ!$B$33:$B$776,S$83)+'СЕТ СН'!$H$11+СВЦЭМ!$D$10+'СЕТ СН'!$H$5-'СЕТ СН'!$H$21</f>
        <v>3589.81774713</v>
      </c>
      <c r="T88" s="36">
        <f>SUMIFS(СВЦЭМ!$D$33:$D$776,СВЦЭМ!$A$33:$A$776,$A88,СВЦЭМ!$B$33:$B$776,T$83)+'СЕТ СН'!$H$11+СВЦЭМ!$D$10+'СЕТ СН'!$H$5-'СЕТ СН'!$H$21</f>
        <v>3582.50634335</v>
      </c>
      <c r="U88" s="36">
        <f>SUMIFS(СВЦЭМ!$D$33:$D$776,СВЦЭМ!$A$33:$A$776,$A88,СВЦЭМ!$B$33:$B$776,U$83)+'СЕТ СН'!$H$11+СВЦЭМ!$D$10+'СЕТ СН'!$H$5-'СЕТ СН'!$H$21</f>
        <v>3572.3361011000002</v>
      </c>
      <c r="V88" s="36">
        <f>SUMIFS(СВЦЭМ!$D$33:$D$776,СВЦЭМ!$A$33:$A$776,$A88,СВЦЭМ!$B$33:$B$776,V$83)+'СЕТ СН'!$H$11+СВЦЭМ!$D$10+'СЕТ СН'!$H$5-'СЕТ СН'!$H$21</f>
        <v>3576.0389206</v>
      </c>
      <c r="W88" s="36">
        <f>SUMIFS(СВЦЭМ!$D$33:$D$776,СВЦЭМ!$A$33:$A$776,$A88,СВЦЭМ!$B$33:$B$776,W$83)+'СЕТ СН'!$H$11+СВЦЭМ!$D$10+'СЕТ СН'!$H$5-'СЕТ СН'!$H$21</f>
        <v>3601.1059768800001</v>
      </c>
      <c r="X88" s="36">
        <f>SUMIFS(СВЦЭМ!$D$33:$D$776,СВЦЭМ!$A$33:$A$776,$A88,СВЦЭМ!$B$33:$B$776,X$83)+'СЕТ СН'!$H$11+СВЦЭМ!$D$10+'СЕТ СН'!$H$5-'СЕТ СН'!$H$21</f>
        <v>3589.7033386200001</v>
      </c>
      <c r="Y88" s="36">
        <f>SUMIFS(СВЦЭМ!$D$33:$D$776,СВЦЭМ!$A$33:$A$776,$A88,СВЦЭМ!$B$33:$B$776,Y$83)+'СЕТ СН'!$H$11+СВЦЭМ!$D$10+'СЕТ СН'!$H$5-'СЕТ СН'!$H$21</f>
        <v>3631.0156132500001</v>
      </c>
    </row>
    <row r="89" spans="1:27" ht="15.75" x14ac:dyDescent="0.2">
      <c r="A89" s="35">
        <f t="shared" si="2"/>
        <v>44080</v>
      </c>
      <c r="B89" s="36">
        <f>SUMIFS(СВЦЭМ!$D$33:$D$776,СВЦЭМ!$A$33:$A$776,$A89,СВЦЭМ!$B$33:$B$776,B$83)+'СЕТ СН'!$H$11+СВЦЭМ!$D$10+'СЕТ СН'!$H$5-'СЕТ СН'!$H$21</f>
        <v>3648.5209838000001</v>
      </c>
      <c r="C89" s="36">
        <f>SUMIFS(СВЦЭМ!$D$33:$D$776,СВЦЭМ!$A$33:$A$776,$A89,СВЦЭМ!$B$33:$B$776,C$83)+'СЕТ СН'!$H$11+СВЦЭМ!$D$10+'СЕТ СН'!$H$5-'СЕТ СН'!$H$21</f>
        <v>3677.4289511500001</v>
      </c>
      <c r="D89" s="36">
        <f>SUMIFS(СВЦЭМ!$D$33:$D$776,СВЦЭМ!$A$33:$A$776,$A89,СВЦЭМ!$B$33:$B$776,D$83)+'СЕТ СН'!$H$11+СВЦЭМ!$D$10+'СЕТ СН'!$H$5-'СЕТ СН'!$H$21</f>
        <v>3727.4062424399999</v>
      </c>
      <c r="E89" s="36">
        <f>SUMIFS(СВЦЭМ!$D$33:$D$776,СВЦЭМ!$A$33:$A$776,$A89,СВЦЭМ!$B$33:$B$776,E$83)+'СЕТ СН'!$H$11+СВЦЭМ!$D$10+'СЕТ СН'!$H$5-'СЕТ СН'!$H$21</f>
        <v>3778.0690488</v>
      </c>
      <c r="F89" s="36">
        <f>SUMIFS(СВЦЭМ!$D$33:$D$776,СВЦЭМ!$A$33:$A$776,$A89,СВЦЭМ!$B$33:$B$776,F$83)+'СЕТ СН'!$H$11+СВЦЭМ!$D$10+'СЕТ СН'!$H$5-'СЕТ СН'!$H$21</f>
        <v>3771.9614288000002</v>
      </c>
      <c r="G89" s="36">
        <f>SUMIFS(СВЦЭМ!$D$33:$D$776,СВЦЭМ!$A$33:$A$776,$A89,СВЦЭМ!$B$33:$B$776,G$83)+'СЕТ СН'!$H$11+СВЦЭМ!$D$10+'СЕТ СН'!$H$5-'СЕТ СН'!$H$21</f>
        <v>3776.9876310300001</v>
      </c>
      <c r="H89" s="36">
        <f>SUMIFS(СВЦЭМ!$D$33:$D$776,СВЦЭМ!$A$33:$A$776,$A89,СВЦЭМ!$B$33:$B$776,H$83)+'СЕТ СН'!$H$11+СВЦЭМ!$D$10+'СЕТ СН'!$H$5-'СЕТ СН'!$H$21</f>
        <v>3774.1956134100001</v>
      </c>
      <c r="I89" s="36">
        <f>SUMIFS(СВЦЭМ!$D$33:$D$776,СВЦЭМ!$A$33:$A$776,$A89,СВЦЭМ!$B$33:$B$776,I$83)+'СЕТ СН'!$H$11+СВЦЭМ!$D$10+'СЕТ СН'!$H$5-'СЕТ СН'!$H$21</f>
        <v>3667.6896356299999</v>
      </c>
      <c r="J89" s="36">
        <f>SUMIFS(СВЦЭМ!$D$33:$D$776,СВЦЭМ!$A$33:$A$776,$A89,СВЦЭМ!$B$33:$B$776,J$83)+'СЕТ СН'!$H$11+СВЦЭМ!$D$10+'СЕТ СН'!$H$5-'СЕТ СН'!$H$21</f>
        <v>3569.7827722500001</v>
      </c>
      <c r="K89" s="36">
        <f>SUMIFS(СВЦЭМ!$D$33:$D$776,СВЦЭМ!$A$33:$A$776,$A89,СВЦЭМ!$B$33:$B$776,K$83)+'СЕТ СН'!$H$11+СВЦЭМ!$D$10+'СЕТ СН'!$H$5-'СЕТ СН'!$H$21</f>
        <v>3467.78539262</v>
      </c>
      <c r="L89" s="36">
        <f>SUMIFS(СВЦЭМ!$D$33:$D$776,СВЦЭМ!$A$33:$A$776,$A89,СВЦЭМ!$B$33:$B$776,L$83)+'СЕТ СН'!$H$11+СВЦЭМ!$D$10+'СЕТ СН'!$H$5-'СЕТ СН'!$H$21</f>
        <v>3479.5055395200002</v>
      </c>
      <c r="M89" s="36">
        <f>SUMIFS(СВЦЭМ!$D$33:$D$776,СВЦЭМ!$A$33:$A$776,$A89,СВЦЭМ!$B$33:$B$776,M$83)+'СЕТ СН'!$H$11+СВЦЭМ!$D$10+'СЕТ СН'!$H$5-'СЕТ СН'!$H$21</f>
        <v>3474.8568326499999</v>
      </c>
      <c r="N89" s="36">
        <f>SUMIFS(СВЦЭМ!$D$33:$D$776,СВЦЭМ!$A$33:$A$776,$A89,СВЦЭМ!$B$33:$B$776,N$83)+'СЕТ СН'!$H$11+СВЦЭМ!$D$10+'СЕТ СН'!$H$5-'СЕТ СН'!$H$21</f>
        <v>3469.7118173399999</v>
      </c>
      <c r="O89" s="36">
        <f>SUMIFS(СВЦЭМ!$D$33:$D$776,СВЦЭМ!$A$33:$A$776,$A89,СВЦЭМ!$B$33:$B$776,O$83)+'СЕТ СН'!$H$11+СВЦЭМ!$D$10+'СЕТ СН'!$H$5-'СЕТ СН'!$H$21</f>
        <v>3464.8737943800002</v>
      </c>
      <c r="P89" s="36">
        <f>SUMIFS(СВЦЭМ!$D$33:$D$776,СВЦЭМ!$A$33:$A$776,$A89,СВЦЭМ!$B$33:$B$776,P$83)+'СЕТ СН'!$H$11+СВЦЭМ!$D$10+'СЕТ СН'!$H$5-'СЕТ СН'!$H$21</f>
        <v>3460.1167523700001</v>
      </c>
      <c r="Q89" s="36">
        <f>SUMIFS(СВЦЭМ!$D$33:$D$776,СВЦЭМ!$A$33:$A$776,$A89,СВЦЭМ!$B$33:$B$776,Q$83)+'СЕТ СН'!$H$11+СВЦЭМ!$D$10+'СЕТ СН'!$H$5-'СЕТ СН'!$H$21</f>
        <v>3458.5113694400002</v>
      </c>
      <c r="R89" s="36">
        <f>SUMIFS(СВЦЭМ!$D$33:$D$776,СВЦЭМ!$A$33:$A$776,$A89,СВЦЭМ!$B$33:$B$776,R$83)+'СЕТ СН'!$H$11+СВЦЭМ!$D$10+'СЕТ СН'!$H$5-'СЕТ СН'!$H$21</f>
        <v>3451.6872728400003</v>
      </c>
      <c r="S89" s="36">
        <f>SUMIFS(СВЦЭМ!$D$33:$D$776,СВЦЭМ!$A$33:$A$776,$A89,СВЦЭМ!$B$33:$B$776,S$83)+'СЕТ СН'!$H$11+СВЦЭМ!$D$10+'СЕТ СН'!$H$5-'СЕТ СН'!$H$21</f>
        <v>3460.77933588</v>
      </c>
      <c r="T89" s="36">
        <f>SUMIFS(СВЦЭМ!$D$33:$D$776,СВЦЭМ!$A$33:$A$776,$A89,СВЦЭМ!$B$33:$B$776,T$83)+'СЕТ СН'!$H$11+СВЦЭМ!$D$10+'СЕТ СН'!$H$5-'СЕТ СН'!$H$21</f>
        <v>3461.6236632499999</v>
      </c>
      <c r="U89" s="36">
        <f>SUMIFS(СВЦЭМ!$D$33:$D$776,СВЦЭМ!$A$33:$A$776,$A89,СВЦЭМ!$B$33:$B$776,U$83)+'СЕТ СН'!$H$11+СВЦЭМ!$D$10+'СЕТ СН'!$H$5-'СЕТ СН'!$H$21</f>
        <v>3449.2865533200002</v>
      </c>
      <c r="V89" s="36">
        <f>SUMIFS(СВЦЭМ!$D$33:$D$776,СВЦЭМ!$A$33:$A$776,$A89,СВЦЭМ!$B$33:$B$776,V$83)+'СЕТ СН'!$H$11+СВЦЭМ!$D$10+'СЕТ СН'!$H$5-'СЕТ СН'!$H$21</f>
        <v>3453.3144549200001</v>
      </c>
      <c r="W89" s="36">
        <f>SUMIFS(СВЦЭМ!$D$33:$D$776,СВЦЭМ!$A$33:$A$776,$A89,СВЦЭМ!$B$33:$B$776,W$83)+'СЕТ СН'!$H$11+СВЦЭМ!$D$10+'СЕТ СН'!$H$5-'СЕТ СН'!$H$21</f>
        <v>3445.9318569400002</v>
      </c>
      <c r="X89" s="36">
        <f>SUMIFS(СВЦЭМ!$D$33:$D$776,СВЦЭМ!$A$33:$A$776,$A89,СВЦЭМ!$B$33:$B$776,X$83)+'СЕТ СН'!$H$11+СВЦЭМ!$D$10+'СЕТ СН'!$H$5-'СЕТ СН'!$H$21</f>
        <v>3448.4522105999999</v>
      </c>
      <c r="Y89" s="36">
        <f>SUMIFS(СВЦЭМ!$D$33:$D$776,СВЦЭМ!$A$33:$A$776,$A89,СВЦЭМ!$B$33:$B$776,Y$83)+'СЕТ СН'!$H$11+СВЦЭМ!$D$10+'СЕТ СН'!$H$5-'СЕТ СН'!$H$21</f>
        <v>3484.3974892000001</v>
      </c>
    </row>
    <row r="90" spans="1:27" ht="15.75" x14ac:dyDescent="0.2">
      <c r="A90" s="35">
        <f t="shared" si="2"/>
        <v>44081</v>
      </c>
      <c r="B90" s="36">
        <f>SUMIFS(СВЦЭМ!$D$33:$D$776,СВЦЭМ!$A$33:$A$776,$A90,СВЦЭМ!$B$33:$B$776,B$83)+'СЕТ СН'!$H$11+СВЦЭМ!$D$10+'СЕТ СН'!$H$5-'СЕТ СН'!$H$21</f>
        <v>3612.4907569400002</v>
      </c>
      <c r="C90" s="36">
        <f>SUMIFS(СВЦЭМ!$D$33:$D$776,СВЦЭМ!$A$33:$A$776,$A90,СВЦЭМ!$B$33:$B$776,C$83)+'СЕТ СН'!$H$11+СВЦЭМ!$D$10+'СЕТ СН'!$H$5-'СЕТ СН'!$H$21</f>
        <v>3649.7279490400001</v>
      </c>
      <c r="D90" s="36">
        <f>SUMIFS(СВЦЭМ!$D$33:$D$776,СВЦЭМ!$A$33:$A$776,$A90,СВЦЭМ!$B$33:$B$776,D$83)+'СЕТ СН'!$H$11+СВЦЭМ!$D$10+'СЕТ СН'!$H$5-'СЕТ СН'!$H$21</f>
        <v>3663.9717157300001</v>
      </c>
      <c r="E90" s="36">
        <f>SUMIFS(СВЦЭМ!$D$33:$D$776,СВЦЭМ!$A$33:$A$776,$A90,СВЦЭМ!$B$33:$B$776,E$83)+'СЕТ СН'!$H$11+СВЦЭМ!$D$10+'СЕТ СН'!$H$5-'СЕТ СН'!$H$21</f>
        <v>3685.5059545200002</v>
      </c>
      <c r="F90" s="36">
        <f>SUMIFS(СВЦЭМ!$D$33:$D$776,СВЦЭМ!$A$33:$A$776,$A90,СВЦЭМ!$B$33:$B$776,F$83)+'СЕТ СН'!$H$11+СВЦЭМ!$D$10+'СЕТ СН'!$H$5-'СЕТ СН'!$H$21</f>
        <v>3685.2177395500003</v>
      </c>
      <c r="G90" s="36">
        <f>SUMIFS(СВЦЭМ!$D$33:$D$776,СВЦЭМ!$A$33:$A$776,$A90,СВЦЭМ!$B$33:$B$776,G$83)+'СЕТ СН'!$H$11+СВЦЭМ!$D$10+'СЕТ СН'!$H$5-'СЕТ СН'!$H$21</f>
        <v>3675.2545022200002</v>
      </c>
      <c r="H90" s="36">
        <f>SUMIFS(СВЦЭМ!$D$33:$D$776,СВЦЭМ!$A$33:$A$776,$A90,СВЦЭМ!$B$33:$B$776,H$83)+'СЕТ СН'!$H$11+СВЦЭМ!$D$10+'СЕТ СН'!$H$5-'СЕТ СН'!$H$21</f>
        <v>3655.2974487700003</v>
      </c>
      <c r="I90" s="36">
        <f>SUMIFS(СВЦЭМ!$D$33:$D$776,СВЦЭМ!$A$33:$A$776,$A90,СВЦЭМ!$B$33:$B$776,I$83)+'СЕТ СН'!$H$11+СВЦЭМ!$D$10+'СЕТ СН'!$H$5-'СЕТ СН'!$H$21</f>
        <v>3627.7951398599998</v>
      </c>
      <c r="J90" s="36">
        <f>SUMIFS(СВЦЭМ!$D$33:$D$776,СВЦЭМ!$A$33:$A$776,$A90,СВЦЭМ!$B$33:$B$776,J$83)+'СЕТ СН'!$H$11+СВЦЭМ!$D$10+'СЕТ СН'!$H$5-'СЕТ СН'!$H$21</f>
        <v>3592.2011791</v>
      </c>
      <c r="K90" s="36">
        <f>SUMIFS(СВЦЭМ!$D$33:$D$776,СВЦЭМ!$A$33:$A$776,$A90,СВЦЭМ!$B$33:$B$776,K$83)+'СЕТ СН'!$H$11+СВЦЭМ!$D$10+'СЕТ СН'!$H$5-'СЕТ СН'!$H$21</f>
        <v>3553.1293429400002</v>
      </c>
      <c r="L90" s="36">
        <f>SUMIFS(СВЦЭМ!$D$33:$D$776,СВЦЭМ!$A$33:$A$776,$A90,СВЦЭМ!$B$33:$B$776,L$83)+'СЕТ СН'!$H$11+СВЦЭМ!$D$10+'СЕТ СН'!$H$5-'СЕТ СН'!$H$21</f>
        <v>3538.47656138</v>
      </c>
      <c r="M90" s="36">
        <f>SUMIFS(СВЦЭМ!$D$33:$D$776,СВЦЭМ!$A$33:$A$776,$A90,СВЦЭМ!$B$33:$B$776,M$83)+'СЕТ СН'!$H$11+СВЦЭМ!$D$10+'СЕТ СН'!$H$5-'СЕТ СН'!$H$21</f>
        <v>3502.27026738</v>
      </c>
      <c r="N90" s="36">
        <f>SUMIFS(СВЦЭМ!$D$33:$D$776,СВЦЭМ!$A$33:$A$776,$A90,СВЦЭМ!$B$33:$B$776,N$83)+'СЕТ СН'!$H$11+СВЦЭМ!$D$10+'СЕТ СН'!$H$5-'СЕТ СН'!$H$21</f>
        <v>3468.5498878100002</v>
      </c>
      <c r="O90" s="36">
        <f>SUMIFS(СВЦЭМ!$D$33:$D$776,СВЦЭМ!$A$33:$A$776,$A90,СВЦЭМ!$B$33:$B$776,O$83)+'СЕТ СН'!$H$11+СВЦЭМ!$D$10+'СЕТ СН'!$H$5-'СЕТ СН'!$H$21</f>
        <v>3463.8775378199998</v>
      </c>
      <c r="P90" s="36">
        <f>SUMIFS(СВЦЭМ!$D$33:$D$776,СВЦЭМ!$A$33:$A$776,$A90,СВЦЭМ!$B$33:$B$776,P$83)+'СЕТ СН'!$H$11+СВЦЭМ!$D$10+'СЕТ СН'!$H$5-'СЕТ СН'!$H$21</f>
        <v>3460.5911538400001</v>
      </c>
      <c r="Q90" s="36">
        <f>SUMIFS(СВЦЭМ!$D$33:$D$776,СВЦЭМ!$A$33:$A$776,$A90,СВЦЭМ!$B$33:$B$776,Q$83)+'СЕТ СН'!$H$11+СВЦЭМ!$D$10+'СЕТ СН'!$H$5-'СЕТ СН'!$H$21</f>
        <v>3457.6958457400001</v>
      </c>
      <c r="R90" s="36">
        <f>SUMIFS(СВЦЭМ!$D$33:$D$776,СВЦЭМ!$A$33:$A$776,$A90,СВЦЭМ!$B$33:$B$776,R$83)+'СЕТ СН'!$H$11+СВЦЭМ!$D$10+'СЕТ СН'!$H$5-'СЕТ СН'!$H$21</f>
        <v>3455.41435095</v>
      </c>
      <c r="S90" s="36">
        <f>SUMIFS(СВЦЭМ!$D$33:$D$776,СВЦЭМ!$A$33:$A$776,$A90,СВЦЭМ!$B$33:$B$776,S$83)+'СЕТ СН'!$H$11+СВЦЭМ!$D$10+'СЕТ СН'!$H$5-'СЕТ СН'!$H$21</f>
        <v>3462.6305854900002</v>
      </c>
      <c r="T90" s="36">
        <f>SUMIFS(СВЦЭМ!$D$33:$D$776,СВЦЭМ!$A$33:$A$776,$A90,СВЦЭМ!$B$33:$B$776,T$83)+'СЕТ СН'!$H$11+СВЦЭМ!$D$10+'СЕТ СН'!$H$5-'СЕТ СН'!$H$21</f>
        <v>3469.0410896100002</v>
      </c>
      <c r="U90" s="36">
        <f>SUMIFS(СВЦЭМ!$D$33:$D$776,СВЦЭМ!$A$33:$A$776,$A90,СВЦЭМ!$B$33:$B$776,U$83)+'СЕТ СН'!$H$11+СВЦЭМ!$D$10+'СЕТ СН'!$H$5-'СЕТ СН'!$H$21</f>
        <v>3471.1133008300003</v>
      </c>
      <c r="V90" s="36">
        <f>SUMIFS(СВЦЭМ!$D$33:$D$776,СВЦЭМ!$A$33:$A$776,$A90,СВЦЭМ!$B$33:$B$776,V$83)+'СЕТ СН'!$H$11+СВЦЭМ!$D$10+'СЕТ СН'!$H$5-'СЕТ СН'!$H$21</f>
        <v>3471.8571500400003</v>
      </c>
      <c r="W90" s="36">
        <f>SUMIFS(СВЦЭМ!$D$33:$D$776,СВЦЭМ!$A$33:$A$776,$A90,СВЦЭМ!$B$33:$B$776,W$83)+'СЕТ СН'!$H$11+СВЦЭМ!$D$10+'СЕТ СН'!$H$5-'СЕТ СН'!$H$21</f>
        <v>3473.4944414800002</v>
      </c>
      <c r="X90" s="36">
        <f>SUMIFS(СВЦЭМ!$D$33:$D$776,СВЦЭМ!$A$33:$A$776,$A90,СВЦЭМ!$B$33:$B$776,X$83)+'СЕТ СН'!$H$11+СВЦЭМ!$D$10+'СЕТ СН'!$H$5-'СЕТ СН'!$H$21</f>
        <v>3462.68748254</v>
      </c>
      <c r="Y90" s="36">
        <f>SUMIFS(СВЦЭМ!$D$33:$D$776,СВЦЭМ!$A$33:$A$776,$A90,СВЦЭМ!$B$33:$B$776,Y$83)+'СЕТ СН'!$H$11+СВЦЭМ!$D$10+'СЕТ СН'!$H$5-'СЕТ СН'!$H$21</f>
        <v>3551.6543610799999</v>
      </c>
    </row>
    <row r="91" spans="1:27" ht="15.75" x14ac:dyDescent="0.2">
      <c r="A91" s="35">
        <f t="shared" si="2"/>
        <v>44082</v>
      </c>
      <c r="B91" s="36">
        <f>SUMIFS(СВЦЭМ!$D$33:$D$776,СВЦЭМ!$A$33:$A$776,$A91,СВЦЭМ!$B$33:$B$776,B$83)+'СЕТ СН'!$H$11+СВЦЭМ!$D$10+'СЕТ СН'!$H$5-'СЕТ СН'!$H$21</f>
        <v>3586.3489638199999</v>
      </c>
      <c r="C91" s="36">
        <f>SUMIFS(СВЦЭМ!$D$33:$D$776,СВЦЭМ!$A$33:$A$776,$A91,СВЦЭМ!$B$33:$B$776,C$83)+'СЕТ СН'!$H$11+СВЦЭМ!$D$10+'СЕТ СН'!$H$5-'СЕТ СН'!$H$21</f>
        <v>3633.26707029</v>
      </c>
      <c r="D91" s="36">
        <f>SUMIFS(СВЦЭМ!$D$33:$D$776,СВЦЭМ!$A$33:$A$776,$A91,СВЦЭМ!$B$33:$B$776,D$83)+'СЕТ СН'!$H$11+СВЦЭМ!$D$10+'СЕТ СН'!$H$5-'СЕТ СН'!$H$21</f>
        <v>3688.2790514899998</v>
      </c>
      <c r="E91" s="36">
        <f>SUMIFS(СВЦЭМ!$D$33:$D$776,СВЦЭМ!$A$33:$A$776,$A91,СВЦЭМ!$B$33:$B$776,E$83)+'СЕТ СН'!$H$11+СВЦЭМ!$D$10+'СЕТ СН'!$H$5-'СЕТ СН'!$H$21</f>
        <v>3710.8881700299999</v>
      </c>
      <c r="F91" s="36">
        <f>SUMIFS(СВЦЭМ!$D$33:$D$776,СВЦЭМ!$A$33:$A$776,$A91,СВЦЭМ!$B$33:$B$776,F$83)+'СЕТ СН'!$H$11+СВЦЭМ!$D$10+'СЕТ СН'!$H$5-'СЕТ СН'!$H$21</f>
        <v>3678.7404043800002</v>
      </c>
      <c r="G91" s="36">
        <f>SUMIFS(СВЦЭМ!$D$33:$D$776,СВЦЭМ!$A$33:$A$776,$A91,СВЦЭМ!$B$33:$B$776,G$83)+'СЕТ СН'!$H$11+СВЦЭМ!$D$10+'СЕТ СН'!$H$5-'СЕТ СН'!$H$21</f>
        <v>3641.28284321</v>
      </c>
      <c r="H91" s="36">
        <f>SUMIFS(СВЦЭМ!$D$33:$D$776,СВЦЭМ!$A$33:$A$776,$A91,СВЦЭМ!$B$33:$B$776,H$83)+'СЕТ СН'!$H$11+СВЦЭМ!$D$10+'СЕТ СН'!$H$5-'СЕТ СН'!$H$21</f>
        <v>3594.7408077700002</v>
      </c>
      <c r="I91" s="36">
        <f>SUMIFS(СВЦЭМ!$D$33:$D$776,СВЦЭМ!$A$33:$A$776,$A91,СВЦЭМ!$B$33:$B$776,I$83)+'СЕТ СН'!$H$11+СВЦЭМ!$D$10+'СЕТ СН'!$H$5-'СЕТ СН'!$H$21</f>
        <v>3564.19064428</v>
      </c>
      <c r="J91" s="36">
        <f>SUMIFS(СВЦЭМ!$D$33:$D$776,СВЦЭМ!$A$33:$A$776,$A91,СВЦЭМ!$B$33:$B$776,J$83)+'СЕТ СН'!$H$11+СВЦЭМ!$D$10+'СЕТ СН'!$H$5-'СЕТ СН'!$H$21</f>
        <v>3511.4187378300003</v>
      </c>
      <c r="K91" s="36">
        <f>SUMIFS(СВЦЭМ!$D$33:$D$776,СВЦЭМ!$A$33:$A$776,$A91,СВЦЭМ!$B$33:$B$776,K$83)+'СЕТ СН'!$H$11+СВЦЭМ!$D$10+'СЕТ СН'!$H$5-'СЕТ СН'!$H$21</f>
        <v>3510.6491886700001</v>
      </c>
      <c r="L91" s="36">
        <f>SUMIFS(СВЦЭМ!$D$33:$D$776,СВЦЭМ!$A$33:$A$776,$A91,СВЦЭМ!$B$33:$B$776,L$83)+'СЕТ СН'!$H$11+СВЦЭМ!$D$10+'СЕТ СН'!$H$5-'СЕТ СН'!$H$21</f>
        <v>3469.3003266300002</v>
      </c>
      <c r="M91" s="36">
        <f>SUMIFS(СВЦЭМ!$D$33:$D$776,СВЦЭМ!$A$33:$A$776,$A91,СВЦЭМ!$B$33:$B$776,M$83)+'СЕТ СН'!$H$11+СВЦЭМ!$D$10+'СЕТ СН'!$H$5-'СЕТ СН'!$H$21</f>
        <v>3456.3327389400001</v>
      </c>
      <c r="N91" s="36">
        <f>SUMIFS(СВЦЭМ!$D$33:$D$776,СВЦЭМ!$A$33:$A$776,$A91,СВЦЭМ!$B$33:$B$776,N$83)+'СЕТ СН'!$H$11+СВЦЭМ!$D$10+'СЕТ СН'!$H$5-'СЕТ СН'!$H$21</f>
        <v>3389.1979422700001</v>
      </c>
      <c r="O91" s="36">
        <f>SUMIFS(СВЦЭМ!$D$33:$D$776,СВЦЭМ!$A$33:$A$776,$A91,СВЦЭМ!$B$33:$B$776,O$83)+'СЕТ СН'!$H$11+СВЦЭМ!$D$10+'СЕТ СН'!$H$5-'СЕТ СН'!$H$21</f>
        <v>3379.1820439500002</v>
      </c>
      <c r="P91" s="36">
        <f>SUMIFS(СВЦЭМ!$D$33:$D$776,СВЦЭМ!$A$33:$A$776,$A91,СВЦЭМ!$B$33:$B$776,P$83)+'СЕТ СН'!$H$11+СВЦЭМ!$D$10+'СЕТ СН'!$H$5-'СЕТ СН'!$H$21</f>
        <v>3379.9195954900001</v>
      </c>
      <c r="Q91" s="36">
        <f>SUMIFS(СВЦЭМ!$D$33:$D$776,СВЦЭМ!$A$33:$A$776,$A91,СВЦЭМ!$B$33:$B$776,Q$83)+'СЕТ СН'!$H$11+СВЦЭМ!$D$10+'СЕТ СН'!$H$5-'СЕТ СН'!$H$21</f>
        <v>3385.5182244400003</v>
      </c>
      <c r="R91" s="36">
        <f>SUMIFS(СВЦЭМ!$D$33:$D$776,СВЦЭМ!$A$33:$A$776,$A91,СВЦЭМ!$B$33:$B$776,R$83)+'СЕТ СН'!$H$11+СВЦЭМ!$D$10+'СЕТ СН'!$H$5-'СЕТ СН'!$H$21</f>
        <v>3368.3318831699999</v>
      </c>
      <c r="S91" s="36">
        <f>SUMIFS(СВЦЭМ!$D$33:$D$776,СВЦЭМ!$A$33:$A$776,$A91,СВЦЭМ!$B$33:$B$776,S$83)+'СЕТ СН'!$H$11+СВЦЭМ!$D$10+'СЕТ СН'!$H$5-'СЕТ СН'!$H$21</f>
        <v>3385.39227639</v>
      </c>
      <c r="T91" s="36">
        <f>SUMIFS(СВЦЭМ!$D$33:$D$776,СВЦЭМ!$A$33:$A$776,$A91,СВЦЭМ!$B$33:$B$776,T$83)+'СЕТ СН'!$H$11+СВЦЭМ!$D$10+'СЕТ СН'!$H$5-'СЕТ СН'!$H$21</f>
        <v>3394.48897145</v>
      </c>
      <c r="U91" s="36">
        <f>SUMIFS(СВЦЭМ!$D$33:$D$776,СВЦЭМ!$A$33:$A$776,$A91,СВЦЭМ!$B$33:$B$776,U$83)+'СЕТ СН'!$H$11+СВЦЭМ!$D$10+'СЕТ СН'!$H$5-'СЕТ СН'!$H$21</f>
        <v>3406.1748942899999</v>
      </c>
      <c r="V91" s="36">
        <f>SUMIFS(СВЦЭМ!$D$33:$D$776,СВЦЭМ!$A$33:$A$776,$A91,СВЦЭМ!$B$33:$B$776,V$83)+'СЕТ СН'!$H$11+СВЦЭМ!$D$10+'СЕТ СН'!$H$5-'СЕТ СН'!$H$21</f>
        <v>3418.7174664600002</v>
      </c>
      <c r="W91" s="36">
        <f>SUMIFS(СВЦЭМ!$D$33:$D$776,СВЦЭМ!$A$33:$A$776,$A91,СВЦЭМ!$B$33:$B$776,W$83)+'СЕТ СН'!$H$11+СВЦЭМ!$D$10+'СЕТ СН'!$H$5-'СЕТ СН'!$H$21</f>
        <v>3414.6465658000002</v>
      </c>
      <c r="X91" s="36">
        <f>SUMIFS(СВЦЭМ!$D$33:$D$776,СВЦЭМ!$A$33:$A$776,$A91,СВЦЭМ!$B$33:$B$776,X$83)+'СЕТ СН'!$H$11+СВЦЭМ!$D$10+'СЕТ СН'!$H$5-'СЕТ СН'!$H$21</f>
        <v>3417.3189460600001</v>
      </c>
      <c r="Y91" s="36">
        <f>SUMIFS(СВЦЭМ!$D$33:$D$776,СВЦЭМ!$A$33:$A$776,$A91,СВЦЭМ!$B$33:$B$776,Y$83)+'СЕТ СН'!$H$11+СВЦЭМ!$D$10+'СЕТ СН'!$H$5-'СЕТ СН'!$H$21</f>
        <v>3511.0345437999999</v>
      </c>
    </row>
    <row r="92" spans="1:27" ht="15.75" x14ac:dyDescent="0.2">
      <c r="A92" s="35">
        <f t="shared" si="2"/>
        <v>44083</v>
      </c>
      <c r="B92" s="36">
        <f>SUMIFS(СВЦЭМ!$D$33:$D$776,СВЦЭМ!$A$33:$A$776,$A92,СВЦЭМ!$B$33:$B$776,B$83)+'СЕТ СН'!$H$11+СВЦЭМ!$D$10+'СЕТ СН'!$H$5-'СЕТ СН'!$H$21</f>
        <v>3591.5070085100001</v>
      </c>
      <c r="C92" s="36">
        <f>SUMIFS(СВЦЭМ!$D$33:$D$776,СВЦЭМ!$A$33:$A$776,$A92,СВЦЭМ!$B$33:$B$776,C$83)+'СЕТ СН'!$H$11+СВЦЭМ!$D$10+'СЕТ СН'!$H$5-'СЕТ СН'!$H$21</f>
        <v>3626.3165111500002</v>
      </c>
      <c r="D92" s="36">
        <f>SUMIFS(СВЦЭМ!$D$33:$D$776,СВЦЭМ!$A$33:$A$776,$A92,СВЦЭМ!$B$33:$B$776,D$83)+'СЕТ СН'!$H$11+СВЦЭМ!$D$10+'СЕТ СН'!$H$5-'СЕТ СН'!$H$21</f>
        <v>3660.2770391900003</v>
      </c>
      <c r="E92" s="36">
        <f>SUMIFS(СВЦЭМ!$D$33:$D$776,СВЦЭМ!$A$33:$A$776,$A92,СВЦЭМ!$B$33:$B$776,E$83)+'СЕТ СН'!$H$11+СВЦЭМ!$D$10+'СЕТ СН'!$H$5-'СЕТ СН'!$H$21</f>
        <v>3674.3428638700002</v>
      </c>
      <c r="F92" s="36">
        <f>SUMIFS(СВЦЭМ!$D$33:$D$776,СВЦЭМ!$A$33:$A$776,$A92,СВЦЭМ!$B$33:$B$776,F$83)+'СЕТ СН'!$H$11+СВЦЭМ!$D$10+'СЕТ СН'!$H$5-'СЕТ СН'!$H$21</f>
        <v>3650.15606316</v>
      </c>
      <c r="G92" s="36">
        <f>SUMIFS(СВЦЭМ!$D$33:$D$776,СВЦЭМ!$A$33:$A$776,$A92,СВЦЭМ!$B$33:$B$776,G$83)+'СЕТ СН'!$H$11+СВЦЭМ!$D$10+'СЕТ СН'!$H$5-'СЕТ СН'!$H$21</f>
        <v>3638.4489311100001</v>
      </c>
      <c r="H92" s="36">
        <f>SUMIFS(СВЦЭМ!$D$33:$D$776,СВЦЭМ!$A$33:$A$776,$A92,СВЦЭМ!$B$33:$B$776,H$83)+'СЕТ СН'!$H$11+СВЦЭМ!$D$10+'СЕТ СН'!$H$5-'СЕТ СН'!$H$21</f>
        <v>3613.9438314500003</v>
      </c>
      <c r="I92" s="36">
        <f>SUMIFS(СВЦЭМ!$D$33:$D$776,СВЦЭМ!$A$33:$A$776,$A92,СВЦЭМ!$B$33:$B$776,I$83)+'СЕТ СН'!$H$11+СВЦЭМ!$D$10+'СЕТ СН'!$H$5-'СЕТ СН'!$H$21</f>
        <v>3605.34761265</v>
      </c>
      <c r="J92" s="36">
        <f>SUMIFS(СВЦЭМ!$D$33:$D$776,СВЦЭМ!$A$33:$A$776,$A92,СВЦЭМ!$B$33:$B$776,J$83)+'СЕТ СН'!$H$11+СВЦЭМ!$D$10+'СЕТ СН'!$H$5-'СЕТ СН'!$H$21</f>
        <v>3557.5966936700001</v>
      </c>
      <c r="K92" s="36">
        <f>SUMIFS(СВЦЭМ!$D$33:$D$776,СВЦЭМ!$A$33:$A$776,$A92,СВЦЭМ!$B$33:$B$776,K$83)+'СЕТ СН'!$H$11+СВЦЭМ!$D$10+'СЕТ СН'!$H$5-'СЕТ СН'!$H$21</f>
        <v>3547.2295024700002</v>
      </c>
      <c r="L92" s="36">
        <f>SUMIFS(СВЦЭМ!$D$33:$D$776,СВЦЭМ!$A$33:$A$776,$A92,СВЦЭМ!$B$33:$B$776,L$83)+'СЕТ СН'!$H$11+СВЦЭМ!$D$10+'СЕТ СН'!$H$5-'СЕТ СН'!$H$21</f>
        <v>3529.7621073099999</v>
      </c>
      <c r="M92" s="36">
        <f>SUMIFS(СВЦЭМ!$D$33:$D$776,СВЦЭМ!$A$33:$A$776,$A92,СВЦЭМ!$B$33:$B$776,M$83)+'СЕТ СН'!$H$11+СВЦЭМ!$D$10+'СЕТ СН'!$H$5-'СЕТ СН'!$H$21</f>
        <v>3470.9648062800002</v>
      </c>
      <c r="N92" s="36">
        <f>SUMIFS(СВЦЭМ!$D$33:$D$776,СВЦЭМ!$A$33:$A$776,$A92,СВЦЭМ!$B$33:$B$776,N$83)+'СЕТ СН'!$H$11+СВЦЭМ!$D$10+'СЕТ СН'!$H$5-'СЕТ СН'!$H$21</f>
        <v>3408.4726382500003</v>
      </c>
      <c r="O92" s="36">
        <f>SUMIFS(СВЦЭМ!$D$33:$D$776,СВЦЭМ!$A$33:$A$776,$A92,СВЦЭМ!$B$33:$B$776,O$83)+'СЕТ СН'!$H$11+СВЦЭМ!$D$10+'СЕТ СН'!$H$5-'СЕТ СН'!$H$21</f>
        <v>3406.1178206700001</v>
      </c>
      <c r="P92" s="36">
        <f>SUMIFS(СВЦЭМ!$D$33:$D$776,СВЦЭМ!$A$33:$A$776,$A92,СВЦЭМ!$B$33:$B$776,P$83)+'СЕТ СН'!$H$11+СВЦЭМ!$D$10+'СЕТ СН'!$H$5-'СЕТ СН'!$H$21</f>
        <v>3407.3995122900001</v>
      </c>
      <c r="Q92" s="36">
        <f>SUMIFS(СВЦЭМ!$D$33:$D$776,СВЦЭМ!$A$33:$A$776,$A92,СВЦЭМ!$B$33:$B$776,Q$83)+'СЕТ СН'!$H$11+СВЦЭМ!$D$10+'СЕТ СН'!$H$5-'СЕТ СН'!$H$21</f>
        <v>3412.8543063400002</v>
      </c>
      <c r="R92" s="36">
        <f>SUMIFS(СВЦЭМ!$D$33:$D$776,СВЦЭМ!$A$33:$A$776,$A92,СВЦЭМ!$B$33:$B$776,R$83)+'СЕТ СН'!$H$11+СВЦЭМ!$D$10+'СЕТ СН'!$H$5-'СЕТ СН'!$H$21</f>
        <v>3401.8607252800002</v>
      </c>
      <c r="S92" s="36">
        <f>SUMIFS(СВЦЭМ!$D$33:$D$776,СВЦЭМ!$A$33:$A$776,$A92,СВЦЭМ!$B$33:$B$776,S$83)+'СЕТ СН'!$H$11+СВЦЭМ!$D$10+'СЕТ СН'!$H$5-'СЕТ СН'!$H$21</f>
        <v>3401.5511481200001</v>
      </c>
      <c r="T92" s="36">
        <f>SUMIFS(СВЦЭМ!$D$33:$D$776,СВЦЭМ!$A$33:$A$776,$A92,СВЦЭМ!$B$33:$B$776,T$83)+'СЕТ СН'!$H$11+СВЦЭМ!$D$10+'СЕТ СН'!$H$5-'СЕТ СН'!$H$21</f>
        <v>3407.5722269900002</v>
      </c>
      <c r="U92" s="36">
        <f>SUMIFS(СВЦЭМ!$D$33:$D$776,СВЦЭМ!$A$33:$A$776,$A92,СВЦЭМ!$B$33:$B$776,U$83)+'СЕТ СН'!$H$11+СВЦЭМ!$D$10+'СЕТ СН'!$H$5-'СЕТ СН'!$H$21</f>
        <v>3422.9436390800001</v>
      </c>
      <c r="V92" s="36">
        <f>SUMIFS(СВЦЭМ!$D$33:$D$776,СВЦЭМ!$A$33:$A$776,$A92,СВЦЭМ!$B$33:$B$776,V$83)+'СЕТ СН'!$H$11+СВЦЭМ!$D$10+'СЕТ СН'!$H$5-'СЕТ СН'!$H$21</f>
        <v>3419.1056053000002</v>
      </c>
      <c r="W92" s="36">
        <f>SUMIFS(СВЦЭМ!$D$33:$D$776,СВЦЭМ!$A$33:$A$776,$A92,СВЦЭМ!$B$33:$B$776,W$83)+'СЕТ СН'!$H$11+СВЦЭМ!$D$10+'СЕТ СН'!$H$5-'СЕТ СН'!$H$21</f>
        <v>3413.9317442500001</v>
      </c>
      <c r="X92" s="36">
        <f>SUMIFS(СВЦЭМ!$D$33:$D$776,СВЦЭМ!$A$33:$A$776,$A92,СВЦЭМ!$B$33:$B$776,X$83)+'СЕТ СН'!$H$11+СВЦЭМ!$D$10+'СЕТ СН'!$H$5-'СЕТ СН'!$H$21</f>
        <v>3435.4958280599999</v>
      </c>
      <c r="Y92" s="36">
        <f>SUMIFS(СВЦЭМ!$D$33:$D$776,СВЦЭМ!$A$33:$A$776,$A92,СВЦЭМ!$B$33:$B$776,Y$83)+'СЕТ СН'!$H$11+СВЦЭМ!$D$10+'СЕТ СН'!$H$5-'СЕТ СН'!$H$21</f>
        <v>3535.2014688600002</v>
      </c>
    </row>
    <row r="93" spans="1:27" ht="15.75" x14ac:dyDescent="0.2">
      <c r="A93" s="35">
        <f t="shared" si="2"/>
        <v>44084</v>
      </c>
      <c r="B93" s="36">
        <f>SUMIFS(СВЦЭМ!$D$33:$D$776,СВЦЭМ!$A$33:$A$776,$A93,СВЦЭМ!$B$33:$B$776,B$83)+'СЕТ СН'!$H$11+СВЦЭМ!$D$10+'СЕТ СН'!$H$5-'СЕТ СН'!$H$21</f>
        <v>3553.3184618700002</v>
      </c>
      <c r="C93" s="36">
        <f>SUMIFS(СВЦЭМ!$D$33:$D$776,СВЦЭМ!$A$33:$A$776,$A93,СВЦЭМ!$B$33:$B$776,C$83)+'СЕТ СН'!$H$11+СВЦЭМ!$D$10+'СЕТ СН'!$H$5-'СЕТ СН'!$H$21</f>
        <v>3602.7486731399999</v>
      </c>
      <c r="D93" s="36">
        <f>SUMIFS(СВЦЭМ!$D$33:$D$776,СВЦЭМ!$A$33:$A$776,$A93,СВЦЭМ!$B$33:$B$776,D$83)+'СЕТ СН'!$H$11+СВЦЭМ!$D$10+'СЕТ СН'!$H$5-'СЕТ СН'!$H$21</f>
        <v>3624.3751606300002</v>
      </c>
      <c r="E93" s="36">
        <f>SUMIFS(СВЦЭМ!$D$33:$D$776,СВЦЭМ!$A$33:$A$776,$A93,СВЦЭМ!$B$33:$B$776,E$83)+'СЕТ СН'!$H$11+СВЦЭМ!$D$10+'СЕТ СН'!$H$5-'СЕТ СН'!$H$21</f>
        <v>3634.36188339</v>
      </c>
      <c r="F93" s="36">
        <f>SUMIFS(СВЦЭМ!$D$33:$D$776,СВЦЭМ!$A$33:$A$776,$A93,СВЦЭМ!$B$33:$B$776,F$83)+'СЕТ СН'!$H$11+СВЦЭМ!$D$10+'СЕТ СН'!$H$5-'СЕТ СН'!$H$21</f>
        <v>3636.0494610699998</v>
      </c>
      <c r="G93" s="36">
        <f>SUMIFS(СВЦЭМ!$D$33:$D$776,СВЦЭМ!$A$33:$A$776,$A93,СВЦЭМ!$B$33:$B$776,G$83)+'СЕТ СН'!$H$11+СВЦЭМ!$D$10+'СЕТ СН'!$H$5-'СЕТ СН'!$H$21</f>
        <v>3614.2294059400001</v>
      </c>
      <c r="H93" s="36">
        <f>SUMIFS(СВЦЭМ!$D$33:$D$776,СВЦЭМ!$A$33:$A$776,$A93,СВЦЭМ!$B$33:$B$776,H$83)+'СЕТ СН'!$H$11+СВЦЭМ!$D$10+'СЕТ СН'!$H$5-'СЕТ СН'!$H$21</f>
        <v>3567.2372765700002</v>
      </c>
      <c r="I93" s="36">
        <f>SUMIFS(СВЦЭМ!$D$33:$D$776,СВЦЭМ!$A$33:$A$776,$A93,СВЦЭМ!$B$33:$B$776,I$83)+'СЕТ СН'!$H$11+СВЦЭМ!$D$10+'СЕТ СН'!$H$5-'СЕТ СН'!$H$21</f>
        <v>3523.75296557</v>
      </c>
      <c r="J93" s="36">
        <f>SUMIFS(СВЦЭМ!$D$33:$D$776,СВЦЭМ!$A$33:$A$776,$A93,СВЦЭМ!$B$33:$B$776,J$83)+'СЕТ СН'!$H$11+СВЦЭМ!$D$10+'СЕТ СН'!$H$5-'СЕТ СН'!$H$21</f>
        <v>3502.9110896100001</v>
      </c>
      <c r="K93" s="36">
        <f>SUMIFS(СВЦЭМ!$D$33:$D$776,СВЦЭМ!$A$33:$A$776,$A93,СВЦЭМ!$B$33:$B$776,K$83)+'СЕТ СН'!$H$11+СВЦЭМ!$D$10+'СЕТ СН'!$H$5-'СЕТ СН'!$H$21</f>
        <v>3510.7246934899999</v>
      </c>
      <c r="L93" s="36">
        <f>SUMIFS(СВЦЭМ!$D$33:$D$776,СВЦЭМ!$A$33:$A$776,$A93,СВЦЭМ!$B$33:$B$776,L$83)+'СЕТ СН'!$H$11+СВЦЭМ!$D$10+'СЕТ СН'!$H$5-'СЕТ СН'!$H$21</f>
        <v>3516.2889991800002</v>
      </c>
      <c r="M93" s="36">
        <f>SUMIFS(СВЦЭМ!$D$33:$D$776,СВЦЭМ!$A$33:$A$776,$A93,СВЦЭМ!$B$33:$B$776,M$83)+'СЕТ СН'!$H$11+СВЦЭМ!$D$10+'СЕТ СН'!$H$5-'СЕТ СН'!$H$21</f>
        <v>3469.7494783900001</v>
      </c>
      <c r="N93" s="36">
        <f>SUMIFS(СВЦЭМ!$D$33:$D$776,СВЦЭМ!$A$33:$A$776,$A93,СВЦЭМ!$B$33:$B$776,N$83)+'СЕТ СН'!$H$11+СВЦЭМ!$D$10+'СЕТ СН'!$H$5-'СЕТ СН'!$H$21</f>
        <v>3391.6116805500001</v>
      </c>
      <c r="O93" s="36">
        <f>SUMIFS(СВЦЭМ!$D$33:$D$776,СВЦЭМ!$A$33:$A$776,$A93,СВЦЭМ!$B$33:$B$776,O$83)+'СЕТ СН'!$H$11+СВЦЭМ!$D$10+'СЕТ СН'!$H$5-'СЕТ СН'!$H$21</f>
        <v>3378.02174315</v>
      </c>
      <c r="P93" s="36">
        <f>SUMIFS(СВЦЭМ!$D$33:$D$776,СВЦЭМ!$A$33:$A$776,$A93,СВЦЭМ!$B$33:$B$776,P$83)+'СЕТ СН'!$H$11+СВЦЭМ!$D$10+'СЕТ СН'!$H$5-'СЕТ СН'!$H$21</f>
        <v>3379.90353211</v>
      </c>
      <c r="Q93" s="36">
        <f>SUMIFS(СВЦЭМ!$D$33:$D$776,СВЦЭМ!$A$33:$A$776,$A93,СВЦЭМ!$B$33:$B$776,Q$83)+'СЕТ СН'!$H$11+СВЦЭМ!$D$10+'СЕТ СН'!$H$5-'СЕТ СН'!$H$21</f>
        <v>3387.15092228</v>
      </c>
      <c r="R93" s="36">
        <f>SUMIFS(СВЦЭМ!$D$33:$D$776,СВЦЭМ!$A$33:$A$776,$A93,СВЦЭМ!$B$33:$B$776,R$83)+'СЕТ СН'!$H$11+СВЦЭМ!$D$10+'СЕТ СН'!$H$5-'СЕТ СН'!$H$21</f>
        <v>3378.6794656800002</v>
      </c>
      <c r="S93" s="36">
        <f>SUMIFS(СВЦЭМ!$D$33:$D$776,СВЦЭМ!$A$33:$A$776,$A93,СВЦЭМ!$B$33:$B$776,S$83)+'СЕТ СН'!$H$11+СВЦЭМ!$D$10+'СЕТ СН'!$H$5-'СЕТ СН'!$H$21</f>
        <v>3373.84258817</v>
      </c>
      <c r="T93" s="36">
        <f>SUMIFS(СВЦЭМ!$D$33:$D$776,СВЦЭМ!$A$33:$A$776,$A93,СВЦЭМ!$B$33:$B$776,T$83)+'СЕТ СН'!$H$11+СВЦЭМ!$D$10+'СЕТ СН'!$H$5-'СЕТ СН'!$H$21</f>
        <v>3376.49520295</v>
      </c>
      <c r="U93" s="36">
        <f>SUMIFS(СВЦЭМ!$D$33:$D$776,СВЦЭМ!$A$33:$A$776,$A93,СВЦЭМ!$B$33:$B$776,U$83)+'СЕТ СН'!$H$11+СВЦЭМ!$D$10+'СЕТ СН'!$H$5-'СЕТ СН'!$H$21</f>
        <v>3395.8965139000002</v>
      </c>
      <c r="V93" s="36">
        <f>SUMIFS(СВЦЭМ!$D$33:$D$776,СВЦЭМ!$A$33:$A$776,$A93,СВЦЭМ!$B$33:$B$776,V$83)+'СЕТ СН'!$H$11+СВЦЭМ!$D$10+'СЕТ СН'!$H$5-'СЕТ СН'!$H$21</f>
        <v>3408.7472516400003</v>
      </c>
      <c r="W93" s="36">
        <f>SUMIFS(СВЦЭМ!$D$33:$D$776,СВЦЭМ!$A$33:$A$776,$A93,СВЦЭМ!$B$33:$B$776,W$83)+'СЕТ СН'!$H$11+СВЦЭМ!$D$10+'СЕТ СН'!$H$5-'СЕТ СН'!$H$21</f>
        <v>3399.7925330600001</v>
      </c>
      <c r="X93" s="36">
        <f>SUMIFS(СВЦЭМ!$D$33:$D$776,СВЦЭМ!$A$33:$A$776,$A93,СВЦЭМ!$B$33:$B$776,X$83)+'СЕТ СН'!$H$11+СВЦЭМ!$D$10+'СЕТ СН'!$H$5-'СЕТ СН'!$H$21</f>
        <v>3413.6065894000003</v>
      </c>
      <c r="Y93" s="36">
        <f>SUMIFS(СВЦЭМ!$D$33:$D$776,СВЦЭМ!$A$33:$A$776,$A93,СВЦЭМ!$B$33:$B$776,Y$83)+'СЕТ СН'!$H$11+СВЦЭМ!$D$10+'СЕТ СН'!$H$5-'СЕТ СН'!$H$21</f>
        <v>3500.1910454600002</v>
      </c>
    </row>
    <row r="94" spans="1:27" ht="15.75" x14ac:dyDescent="0.2">
      <c r="A94" s="35">
        <f t="shared" si="2"/>
        <v>44085</v>
      </c>
      <c r="B94" s="36">
        <f>SUMIFS(СВЦЭМ!$D$33:$D$776,СВЦЭМ!$A$33:$A$776,$A94,СВЦЭМ!$B$33:$B$776,B$83)+'СЕТ СН'!$H$11+СВЦЭМ!$D$10+'СЕТ СН'!$H$5-'СЕТ СН'!$H$21</f>
        <v>3560.7413107900002</v>
      </c>
      <c r="C94" s="36">
        <f>SUMIFS(СВЦЭМ!$D$33:$D$776,СВЦЭМ!$A$33:$A$776,$A94,СВЦЭМ!$B$33:$B$776,C$83)+'СЕТ СН'!$H$11+СВЦЭМ!$D$10+'СЕТ СН'!$H$5-'СЕТ СН'!$H$21</f>
        <v>3581.4263017000003</v>
      </c>
      <c r="D94" s="36">
        <f>SUMIFS(СВЦЭМ!$D$33:$D$776,СВЦЭМ!$A$33:$A$776,$A94,СВЦЭМ!$B$33:$B$776,D$83)+'СЕТ СН'!$H$11+СВЦЭМ!$D$10+'СЕТ СН'!$H$5-'СЕТ СН'!$H$21</f>
        <v>3594.5709473699999</v>
      </c>
      <c r="E94" s="36">
        <f>SUMIFS(СВЦЭМ!$D$33:$D$776,СВЦЭМ!$A$33:$A$776,$A94,СВЦЭМ!$B$33:$B$776,E$83)+'СЕТ СН'!$H$11+СВЦЭМ!$D$10+'СЕТ СН'!$H$5-'СЕТ СН'!$H$21</f>
        <v>3618.4753931800001</v>
      </c>
      <c r="F94" s="36">
        <f>SUMIFS(СВЦЭМ!$D$33:$D$776,СВЦЭМ!$A$33:$A$776,$A94,СВЦЭМ!$B$33:$B$776,F$83)+'СЕТ СН'!$H$11+СВЦЭМ!$D$10+'СЕТ СН'!$H$5-'СЕТ СН'!$H$21</f>
        <v>3622.8985622600003</v>
      </c>
      <c r="G94" s="36">
        <f>SUMIFS(СВЦЭМ!$D$33:$D$776,СВЦЭМ!$A$33:$A$776,$A94,СВЦЭМ!$B$33:$B$776,G$83)+'СЕТ СН'!$H$11+СВЦЭМ!$D$10+'СЕТ СН'!$H$5-'СЕТ СН'!$H$21</f>
        <v>3605.5441063799999</v>
      </c>
      <c r="H94" s="36">
        <f>SUMIFS(СВЦЭМ!$D$33:$D$776,СВЦЭМ!$A$33:$A$776,$A94,СВЦЭМ!$B$33:$B$776,H$83)+'СЕТ СН'!$H$11+СВЦЭМ!$D$10+'СЕТ СН'!$H$5-'СЕТ СН'!$H$21</f>
        <v>3554.3799052200002</v>
      </c>
      <c r="I94" s="36">
        <f>SUMIFS(СВЦЭМ!$D$33:$D$776,СВЦЭМ!$A$33:$A$776,$A94,СВЦЭМ!$B$33:$B$776,I$83)+'СЕТ СН'!$H$11+СВЦЭМ!$D$10+'СЕТ СН'!$H$5-'СЕТ СН'!$H$21</f>
        <v>3499.7670601600003</v>
      </c>
      <c r="J94" s="36">
        <f>SUMIFS(СВЦЭМ!$D$33:$D$776,СВЦЭМ!$A$33:$A$776,$A94,СВЦЭМ!$B$33:$B$776,J$83)+'СЕТ СН'!$H$11+СВЦЭМ!$D$10+'СЕТ СН'!$H$5-'СЕТ СН'!$H$21</f>
        <v>3461.8073395400002</v>
      </c>
      <c r="K94" s="36">
        <f>SUMIFS(СВЦЭМ!$D$33:$D$776,СВЦЭМ!$A$33:$A$776,$A94,СВЦЭМ!$B$33:$B$776,K$83)+'СЕТ СН'!$H$11+СВЦЭМ!$D$10+'СЕТ СН'!$H$5-'СЕТ СН'!$H$21</f>
        <v>3455.4028231500001</v>
      </c>
      <c r="L94" s="36">
        <f>SUMIFS(СВЦЭМ!$D$33:$D$776,СВЦЭМ!$A$33:$A$776,$A94,СВЦЭМ!$B$33:$B$776,L$83)+'СЕТ СН'!$H$11+СВЦЭМ!$D$10+'СЕТ СН'!$H$5-'СЕТ СН'!$H$21</f>
        <v>3488.1903016000001</v>
      </c>
      <c r="M94" s="36">
        <f>SUMIFS(СВЦЭМ!$D$33:$D$776,СВЦЭМ!$A$33:$A$776,$A94,СВЦЭМ!$B$33:$B$776,M$83)+'СЕТ СН'!$H$11+СВЦЭМ!$D$10+'СЕТ СН'!$H$5-'СЕТ СН'!$H$21</f>
        <v>3448.3154842399999</v>
      </c>
      <c r="N94" s="36">
        <f>SUMIFS(СВЦЭМ!$D$33:$D$776,СВЦЭМ!$A$33:$A$776,$A94,СВЦЭМ!$B$33:$B$776,N$83)+'СЕТ СН'!$H$11+СВЦЭМ!$D$10+'СЕТ СН'!$H$5-'СЕТ СН'!$H$21</f>
        <v>3400.1225159599999</v>
      </c>
      <c r="O94" s="36">
        <f>SUMIFS(СВЦЭМ!$D$33:$D$776,СВЦЭМ!$A$33:$A$776,$A94,СВЦЭМ!$B$33:$B$776,O$83)+'СЕТ СН'!$H$11+СВЦЭМ!$D$10+'СЕТ СН'!$H$5-'СЕТ СН'!$H$21</f>
        <v>3380.9819578699999</v>
      </c>
      <c r="P94" s="36">
        <f>SUMIFS(СВЦЭМ!$D$33:$D$776,СВЦЭМ!$A$33:$A$776,$A94,СВЦЭМ!$B$33:$B$776,P$83)+'СЕТ СН'!$H$11+СВЦЭМ!$D$10+'СЕТ СН'!$H$5-'СЕТ СН'!$H$21</f>
        <v>3378.0648577900001</v>
      </c>
      <c r="Q94" s="36">
        <f>SUMIFS(СВЦЭМ!$D$33:$D$776,СВЦЭМ!$A$33:$A$776,$A94,СВЦЭМ!$B$33:$B$776,Q$83)+'СЕТ СН'!$H$11+СВЦЭМ!$D$10+'СЕТ СН'!$H$5-'СЕТ СН'!$H$21</f>
        <v>3376.4095437999999</v>
      </c>
      <c r="R94" s="36">
        <f>SUMIFS(СВЦЭМ!$D$33:$D$776,СВЦЭМ!$A$33:$A$776,$A94,СВЦЭМ!$B$33:$B$776,R$83)+'СЕТ СН'!$H$11+СВЦЭМ!$D$10+'СЕТ СН'!$H$5-'СЕТ СН'!$H$21</f>
        <v>3369.9990193499998</v>
      </c>
      <c r="S94" s="36">
        <f>SUMIFS(СВЦЭМ!$D$33:$D$776,СВЦЭМ!$A$33:$A$776,$A94,СВЦЭМ!$B$33:$B$776,S$83)+'СЕТ СН'!$H$11+СВЦЭМ!$D$10+'СЕТ СН'!$H$5-'СЕТ СН'!$H$21</f>
        <v>3369.9702038200003</v>
      </c>
      <c r="T94" s="36">
        <f>SUMIFS(СВЦЭМ!$D$33:$D$776,СВЦЭМ!$A$33:$A$776,$A94,СВЦЭМ!$B$33:$B$776,T$83)+'СЕТ СН'!$H$11+СВЦЭМ!$D$10+'СЕТ СН'!$H$5-'СЕТ СН'!$H$21</f>
        <v>3364.38060928</v>
      </c>
      <c r="U94" s="36">
        <f>SUMIFS(СВЦЭМ!$D$33:$D$776,СВЦЭМ!$A$33:$A$776,$A94,СВЦЭМ!$B$33:$B$776,U$83)+'СЕТ СН'!$H$11+СВЦЭМ!$D$10+'СЕТ СН'!$H$5-'СЕТ СН'!$H$21</f>
        <v>3370.4568776599999</v>
      </c>
      <c r="V94" s="36">
        <f>SUMIFS(СВЦЭМ!$D$33:$D$776,СВЦЭМ!$A$33:$A$776,$A94,СВЦЭМ!$B$33:$B$776,V$83)+'СЕТ СН'!$H$11+СВЦЭМ!$D$10+'СЕТ СН'!$H$5-'СЕТ СН'!$H$21</f>
        <v>3385.26101866</v>
      </c>
      <c r="W94" s="36">
        <f>SUMIFS(СВЦЭМ!$D$33:$D$776,СВЦЭМ!$A$33:$A$776,$A94,СВЦЭМ!$B$33:$B$776,W$83)+'СЕТ СН'!$H$11+СВЦЭМ!$D$10+'СЕТ СН'!$H$5-'СЕТ СН'!$H$21</f>
        <v>3379.8263840600002</v>
      </c>
      <c r="X94" s="36">
        <f>SUMIFS(СВЦЭМ!$D$33:$D$776,СВЦЭМ!$A$33:$A$776,$A94,СВЦЭМ!$B$33:$B$776,X$83)+'СЕТ СН'!$H$11+СВЦЭМ!$D$10+'СЕТ СН'!$H$5-'СЕТ СН'!$H$21</f>
        <v>3383.4254127900003</v>
      </c>
      <c r="Y94" s="36">
        <f>SUMIFS(СВЦЭМ!$D$33:$D$776,СВЦЭМ!$A$33:$A$776,$A94,СВЦЭМ!$B$33:$B$776,Y$83)+'СЕТ СН'!$H$11+СВЦЭМ!$D$10+'СЕТ СН'!$H$5-'СЕТ СН'!$H$21</f>
        <v>3426.04219517</v>
      </c>
    </row>
    <row r="95" spans="1:27" ht="15.75" x14ac:dyDescent="0.2">
      <c r="A95" s="35">
        <f t="shared" si="2"/>
        <v>44086</v>
      </c>
      <c r="B95" s="36">
        <f>SUMIFS(СВЦЭМ!$D$33:$D$776,СВЦЭМ!$A$33:$A$776,$A95,СВЦЭМ!$B$33:$B$776,B$83)+'СЕТ СН'!$H$11+СВЦЭМ!$D$10+'СЕТ СН'!$H$5-'СЕТ СН'!$H$21</f>
        <v>3532.7138298</v>
      </c>
      <c r="C95" s="36">
        <f>SUMIFS(СВЦЭМ!$D$33:$D$776,СВЦЭМ!$A$33:$A$776,$A95,СВЦЭМ!$B$33:$B$776,C$83)+'СЕТ СН'!$H$11+СВЦЭМ!$D$10+'СЕТ СН'!$H$5-'СЕТ СН'!$H$21</f>
        <v>3571.0762358500001</v>
      </c>
      <c r="D95" s="36">
        <f>SUMIFS(СВЦЭМ!$D$33:$D$776,СВЦЭМ!$A$33:$A$776,$A95,СВЦЭМ!$B$33:$B$776,D$83)+'СЕТ СН'!$H$11+СВЦЭМ!$D$10+'СЕТ СН'!$H$5-'СЕТ СН'!$H$21</f>
        <v>3589.3884024600002</v>
      </c>
      <c r="E95" s="36">
        <f>SUMIFS(СВЦЭМ!$D$33:$D$776,СВЦЭМ!$A$33:$A$776,$A95,СВЦЭМ!$B$33:$B$776,E$83)+'СЕТ СН'!$H$11+СВЦЭМ!$D$10+'СЕТ СН'!$H$5-'СЕТ СН'!$H$21</f>
        <v>3611.67321739</v>
      </c>
      <c r="F95" s="36">
        <f>SUMIFS(СВЦЭМ!$D$33:$D$776,СВЦЭМ!$A$33:$A$776,$A95,СВЦЭМ!$B$33:$B$776,F$83)+'СЕТ СН'!$H$11+СВЦЭМ!$D$10+'СЕТ СН'!$H$5-'СЕТ СН'!$H$21</f>
        <v>3625.2767642500003</v>
      </c>
      <c r="G95" s="36">
        <f>SUMIFS(СВЦЭМ!$D$33:$D$776,СВЦЭМ!$A$33:$A$776,$A95,СВЦЭМ!$B$33:$B$776,G$83)+'СЕТ СН'!$H$11+СВЦЭМ!$D$10+'СЕТ СН'!$H$5-'СЕТ СН'!$H$21</f>
        <v>3613.6238671700003</v>
      </c>
      <c r="H95" s="36">
        <f>SUMIFS(СВЦЭМ!$D$33:$D$776,СВЦЭМ!$A$33:$A$776,$A95,СВЦЭМ!$B$33:$B$776,H$83)+'СЕТ СН'!$H$11+СВЦЭМ!$D$10+'СЕТ СН'!$H$5-'СЕТ СН'!$H$21</f>
        <v>3575.93786</v>
      </c>
      <c r="I95" s="36">
        <f>SUMIFS(СВЦЭМ!$D$33:$D$776,СВЦЭМ!$A$33:$A$776,$A95,СВЦЭМ!$B$33:$B$776,I$83)+'СЕТ СН'!$H$11+СВЦЭМ!$D$10+'СЕТ СН'!$H$5-'СЕТ СН'!$H$21</f>
        <v>3538.4334607800001</v>
      </c>
      <c r="J95" s="36">
        <f>SUMIFS(СВЦЭМ!$D$33:$D$776,СВЦЭМ!$A$33:$A$776,$A95,СВЦЭМ!$B$33:$B$776,J$83)+'СЕТ СН'!$H$11+СВЦЭМ!$D$10+'СЕТ СН'!$H$5-'СЕТ СН'!$H$21</f>
        <v>3493.10408809</v>
      </c>
      <c r="K95" s="36">
        <f>SUMIFS(СВЦЭМ!$D$33:$D$776,СВЦЭМ!$A$33:$A$776,$A95,СВЦЭМ!$B$33:$B$776,K$83)+'СЕТ СН'!$H$11+СВЦЭМ!$D$10+'СЕТ СН'!$H$5-'СЕТ СН'!$H$21</f>
        <v>3467.9590443400002</v>
      </c>
      <c r="L95" s="36">
        <f>SUMIFS(СВЦЭМ!$D$33:$D$776,СВЦЭМ!$A$33:$A$776,$A95,СВЦЭМ!$B$33:$B$776,L$83)+'СЕТ СН'!$H$11+СВЦЭМ!$D$10+'СЕТ СН'!$H$5-'СЕТ СН'!$H$21</f>
        <v>3448.4935372600003</v>
      </c>
      <c r="M95" s="36">
        <f>SUMIFS(СВЦЭМ!$D$33:$D$776,СВЦЭМ!$A$33:$A$776,$A95,СВЦЭМ!$B$33:$B$776,M$83)+'СЕТ СН'!$H$11+СВЦЭМ!$D$10+'СЕТ СН'!$H$5-'СЕТ СН'!$H$21</f>
        <v>3407.3295752399999</v>
      </c>
      <c r="N95" s="36">
        <f>SUMIFS(СВЦЭМ!$D$33:$D$776,СВЦЭМ!$A$33:$A$776,$A95,СВЦЭМ!$B$33:$B$776,N$83)+'СЕТ СН'!$H$11+СВЦЭМ!$D$10+'СЕТ СН'!$H$5-'СЕТ СН'!$H$21</f>
        <v>3378.8187067700001</v>
      </c>
      <c r="O95" s="36">
        <f>SUMIFS(СВЦЭМ!$D$33:$D$776,СВЦЭМ!$A$33:$A$776,$A95,СВЦЭМ!$B$33:$B$776,O$83)+'СЕТ СН'!$H$11+СВЦЭМ!$D$10+'СЕТ СН'!$H$5-'СЕТ СН'!$H$21</f>
        <v>3380.3027036100002</v>
      </c>
      <c r="P95" s="36">
        <f>SUMIFS(СВЦЭМ!$D$33:$D$776,СВЦЭМ!$A$33:$A$776,$A95,СВЦЭМ!$B$33:$B$776,P$83)+'СЕТ СН'!$H$11+СВЦЭМ!$D$10+'СЕТ СН'!$H$5-'СЕТ СН'!$H$21</f>
        <v>3371.4122703800003</v>
      </c>
      <c r="Q95" s="36">
        <f>SUMIFS(СВЦЭМ!$D$33:$D$776,СВЦЭМ!$A$33:$A$776,$A95,СВЦЭМ!$B$33:$B$776,Q$83)+'СЕТ СН'!$H$11+СВЦЭМ!$D$10+'СЕТ СН'!$H$5-'СЕТ СН'!$H$21</f>
        <v>3370.6277336600001</v>
      </c>
      <c r="R95" s="36">
        <f>SUMIFS(СВЦЭМ!$D$33:$D$776,СВЦЭМ!$A$33:$A$776,$A95,СВЦЭМ!$B$33:$B$776,R$83)+'СЕТ СН'!$H$11+СВЦЭМ!$D$10+'СЕТ СН'!$H$5-'СЕТ СН'!$H$21</f>
        <v>3361.1517017800002</v>
      </c>
      <c r="S95" s="36">
        <f>SUMIFS(СВЦЭМ!$D$33:$D$776,СВЦЭМ!$A$33:$A$776,$A95,СВЦЭМ!$B$33:$B$776,S$83)+'СЕТ СН'!$H$11+СВЦЭМ!$D$10+'СЕТ СН'!$H$5-'СЕТ СН'!$H$21</f>
        <v>3367.00381668</v>
      </c>
      <c r="T95" s="36">
        <f>SUMIFS(СВЦЭМ!$D$33:$D$776,СВЦЭМ!$A$33:$A$776,$A95,СВЦЭМ!$B$33:$B$776,T$83)+'СЕТ СН'!$H$11+СВЦЭМ!$D$10+'СЕТ СН'!$H$5-'СЕТ СН'!$H$21</f>
        <v>3371.3330700500001</v>
      </c>
      <c r="U95" s="36">
        <f>SUMIFS(СВЦЭМ!$D$33:$D$776,СВЦЭМ!$A$33:$A$776,$A95,СВЦЭМ!$B$33:$B$776,U$83)+'СЕТ СН'!$H$11+СВЦЭМ!$D$10+'СЕТ СН'!$H$5-'СЕТ СН'!$H$21</f>
        <v>3380.3509054400001</v>
      </c>
      <c r="V95" s="36">
        <f>SUMIFS(СВЦЭМ!$D$33:$D$776,СВЦЭМ!$A$33:$A$776,$A95,СВЦЭМ!$B$33:$B$776,V$83)+'СЕТ СН'!$H$11+СВЦЭМ!$D$10+'СЕТ СН'!$H$5-'СЕТ СН'!$H$21</f>
        <v>3394.9244907800003</v>
      </c>
      <c r="W95" s="36">
        <f>SUMIFS(СВЦЭМ!$D$33:$D$776,СВЦЭМ!$A$33:$A$776,$A95,СВЦЭМ!$B$33:$B$776,W$83)+'СЕТ СН'!$H$11+СВЦЭМ!$D$10+'СЕТ СН'!$H$5-'СЕТ СН'!$H$21</f>
        <v>3391.47106166</v>
      </c>
      <c r="X95" s="36">
        <f>SUMIFS(СВЦЭМ!$D$33:$D$776,СВЦЭМ!$A$33:$A$776,$A95,СВЦЭМ!$B$33:$B$776,X$83)+'СЕТ СН'!$H$11+СВЦЭМ!$D$10+'СЕТ СН'!$H$5-'СЕТ СН'!$H$21</f>
        <v>3343.2820547700003</v>
      </c>
      <c r="Y95" s="36">
        <f>SUMIFS(СВЦЭМ!$D$33:$D$776,СВЦЭМ!$A$33:$A$776,$A95,СВЦЭМ!$B$33:$B$776,Y$83)+'СЕТ СН'!$H$11+СВЦЭМ!$D$10+'СЕТ СН'!$H$5-'СЕТ СН'!$H$21</f>
        <v>3406.17413713</v>
      </c>
    </row>
    <row r="96" spans="1:27" ht="15.75" x14ac:dyDescent="0.2">
      <c r="A96" s="35">
        <f t="shared" si="2"/>
        <v>44087</v>
      </c>
      <c r="B96" s="36">
        <f>SUMIFS(СВЦЭМ!$D$33:$D$776,СВЦЭМ!$A$33:$A$776,$A96,СВЦЭМ!$B$33:$B$776,B$83)+'СЕТ СН'!$H$11+СВЦЭМ!$D$10+'СЕТ СН'!$H$5-'СЕТ СН'!$H$21</f>
        <v>3496.7373485799999</v>
      </c>
      <c r="C96" s="36">
        <f>SUMIFS(СВЦЭМ!$D$33:$D$776,СВЦЭМ!$A$33:$A$776,$A96,СВЦЭМ!$B$33:$B$776,C$83)+'СЕТ СН'!$H$11+СВЦЭМ!$D$10+'СЕТ СН'!$H$5-'СЕТ СН'!$H$21</f>
        <v>3518.4071884099999</v>
      </c>
      <c r="D96" s="36">
        <f>SUMIFS(СВЦЭМ!$D$33:$D$776,СВЦЭМ!$A$33:$A$776,$A96,СВЦЭМ!$B$33:$B$776,D$83)+'СЕТ СН'!$H$11+СВЦЭМ!$D$10+'СЕТ СН'!$H$5-'СЕТ СН'!$H$21</f>
        <v>3537.8815111700001</v>
      </c>
      <c r="E96" s="36">
        <f>SUMIFS(СВЦЭМ!$D$33:$D$776,СВЦЭМ!$A$33:$A$776,$A96,СВЦЭМ!$B$33:$B$776,E$83)+'СЕТ СН'!$H$11+СВЦЭМ!$D$10+'СЕТ СН'!$H$5-'СЕТ СН'!$H$21</f>
        <v>3548.2543443</v>
      </c>
      <c r="F96" s="36">
        <f>SUMIFS(СВЦЭМ!$D$33:$D$776,СВЦЭМ!$A$33:$A$776,$A96,СВЦЭМ!$B$33:$B$776,F$83)+'СЕТ СН'!$H$11+СВЦЭМ!$D$10+'СЕТ СН'!$H$5-'СЕТ СН'!$H$21</f>
        <v>3554.71636558</v>
      </c>
      <c r="G96" s="36">
        <f>SUMIFS(СВЦЭМ!$D$33:$D$776,СВЦЭМ!$A$33:$A$776,$A96,СВЦЭМ!$B$33:$B$776,G$83)+'СЕТ СН'!$H$11+СВЦЭМ!$D$10+'СЕТ СН'!$H$5-'СЕТ СН'!$H$21</f>
        <v>3545.4386721800001</v>
      </c>
      <c r="H96" s="36">
        <f>SUMIFS(СВЦЭМ!$D$33:$D$776,СВЦЭМ!$A$33:$A$776,$A96,СВЦЭМ!$B$33:$B$776,H$83)+'СЕТ СН'!$H$11+СВЦЭМ!$D$10+'СЕТ СН'!$H$5-'СЕТ СН'!$H$21</f>
        <v>3538.82846625</v>
      </c>
      <c r="I96" s="36">
        <f>SUMIFS(СВЦЭМ!$D$33:$D$776,СВЦЭМ!$A$33:$A$776,$A96,СВЦЭМ!$B$33:$B$776,I$83)+'СЕТ СН'!$H$11+СВЦЭМ!$D$10+'СЕТ СН'!$H$5-'СЕТ СН'!$H$21</f>
        <v>3511.8785038200003</v>
      </c>
      <c r="J96" s="36">
        <f>SUMIFS(СВЦЭМ!$D$33:$D$776,СВЦЭМ!$A$33:$A$776,$A96,СВЦЭМ!$B$33:$B$776,J$83)+'СЕТ СН'!$H$11+СВЦЭМ!$D$10+'СЕТ СН'!$H$5-'СЕТ СН'!$H$21</f>
        <v>3463.9797376900001</v>
      </c>
      <c r="K96" s="36">
        <f>SUMIFS(СВЦЭМ!$D$33:$D$776,СВЦЭМ!$A$33:$A$776,$A96,СВЦЭМ!$B$33:$B$776,K$83)+'СЕТ СН'!$H$11+СВЦЭМ!$D$10+'СЕТ СН'!$H$5-'СЕТ СН'!$H$21</f>
        <v>3421.30497642</v>
      </c>
      <c r="L96" s="36">
        <f>SUMIFS(СВЦЭМ!$D$33:$D$776,СВЦЭМ!$A$33:$A$776,$A96,СВЦЭМ!$B$33:$B$776,L$83)+'СЕТ СН'!$H$11+СВЦЭМ!$D$10+'СЕТ СН'!$H$5-'СЕТ СН'!$H$21</f>
        <v>3402.5062133700003</v>
      </c>
      <c r="M96" s="36">
        <f>SUMIFS(СВЦЭМ!$D$33:$D$776,СВЦЭМ!$A$33:$A$776,$A96,СВЦЭМ!$B$33:$B$776,M$83)+'СЕТ СН'!$H$11+СВЦЭМ!$D$10+'СЕТ СН'!$H$5-'СЕТ СН'!$H$21</f>
        <v>3355.39155944</v>
      </c>
      <c r="N96" s="36">
        <f>SUMIFS(СВЦЭМ!$D$33:$D$776,СВЦЭМ!$A$33:$A$776,$A96,СВЦЭМ!$B$33:$B$776,N$83)+'СЕТ СН'!$H$11+СВЦЭМ!$D$10+'СЕТ СН'!$H$5-'СЕТ СН'!$H$21</f>
        <v>3314.9465414800002</v>
      </c>
      <c r="O96" s="36">
        <f>SUMIFS(СВЦЭМ!$D$33:$D$776,СВЦЭМ!$A$33:$A$776,$A96,СВЦЭМ!$B$33:$B$776,O$83)+'СЕТ СН'!$H$11+СВЦЭМ!$D$10+'СЕТ СН'!$H$5-'СЕТ СН'!$H$21</f>
        <v>3314.1796582300003</v>
      </c>
      <c r="P96" s="36">
        <f>SUMIFS(СВЦЭМ!$D$33:$D$776,СВЦЭМ!$A$33:$A$776,$A96,СВЦЭМ!$B$33:$B$776,P$83)+'СЕТ СН'!$H$11+СВЦЭМ!$D$10+'СЕТ СН'!$H$5-'СЕТ СН'!$H$21</f>
        <v>3305.4365628</v>
      </c>
      <c r="Q96" s="36">
        <f>SUMIFS(СВЦЭМ!$D$33:$D$776,СВЦЭМ!$A$33:$A$776,$A96,СВЦЭМ!$B$33:$B$776,Q$83)+'СЕТ СН'!$H$11+СВЦЭМ!$D$10+'СЕТ СН'!$H$5-'СЕТ СН'!$H$21</f>
        <v>3304.8779275699999</v>
      </c>
      <c r="R96" s="36">
        <f>SUMIFS(СВЦЭМ!$D$33:$D$776,СВЦЭМ!$A$33:$A$776,$A96,СВЦЭМ!$B$33:$B$776,R$83)+'СЕТ СН'!$H$11+СВЦЭМ!$D$10+'СЕТ СН'!$H$5-'СЕТ СН'!$H$21</f>
        <v>3303.4414348099999</v>
      </c>
      <c r="S96" s="36">
        <f>SUMIFS(СВЦЭМ!$D$33:$D$776,СВЦЭМ!$A$33:$A$776,$A96,СВЦЭМ!$B$33:$B$776,S$83)+'СЕТ СН'!$H$11+СВЦЭМ!$D$10+'СЕТ СН'!$H$5-'СЕТ СН'!$H$21</f>
        <v>3313.32533091</v>
      </c>
      <c r="T96" s="36">
        <f>SUMIFS(СВЦЭМ!$D$33:$D$776,СВЦЭМ!$A$33:$A$776,$A96,СВЦЭМ!$B$33:$B$776,T$83)+'СЕТ СН'!$H$11+СВЦЭМ!$D$10+'СЕТ СН'!$H$5-'СЕТ СН'!$H$21</f>
        <v>3318.0064433100001</v>
      </c>
      <c r="U96" s="36">
        <f>SUMIFS(СВЦЭМ!$D$33:$D$776,СВЦЭМ!$A$33:$A$776,$A96,СВЦЭМ!$B$33:$B$776,U$83)+'СЕТ СН'!$H$11+СВЦЭМ!$D$10+'СЕТ СН'!$H$5-'СЕТ СН'!$H$21</f>
        <v>3329.6047400799998</v>
      </c>
      <c r="V96" s="36">
        <f>SUMIFS(СВЦЭМ!$D$33:$D$776,СВЦЭМ!$A$33:$A$776,$A96,СВЦЭМ!$B$33:$B$776,V$83)+'СЕТ СН'!$H$11+СВЦЭМ!$D$10+'СЕТ СН'!$H$5-'СЕТ СН'!$H$21</f>
        <v>3350.6012602199999</v>
      </c>
      <c r="W96" s="36">
        <f>SUMIFS(СВЦЭМ!$D$33:$D$776,СВЦЭМ!$A$33:$A$776,$A96,СВЦЭМ!$B$33:$B$776,W$83)+'СЕТ СН'!$H$11+СВЦЭМ!$D$10+'СЕТ СН'!$H$5-'СЕТ СН'!$H$21</f>
        <v>3346.0968016300003</v>
      </c>
      <c r="X96" s="36">
        <f>SUMIFS(СВЦЭМ!$D$33:$D$776,СВЦЭМ!$A$33:$A$776,$A96,СВЦЭМ!$B$33:$B$776,X$83)+'СЕТ СН'!$H$11+СВЦЭМ!$D$10+'СЕТ СН'!$H$5-'СЕТ СН'!$H$21</f>
        <v>3323.7228023900002</v>
      </c>
      <c r="Y96" s="36">
        <f>SUMIFS(СВЦЭМ!$D$33:$D$776,СВЦЭМ!$A$33:$A$776,$A96,СВЦЭМ!$B$33:$B$776,Y$83)+'СЕТ СН'!$H$11+СВЦЭМ!$D$10+'СЕТ СН'!$H$5-'СЕТ СН'!$H$21</f>
        <v>3403.08737952</v>
      </c>
    </row>
    <row r="97" spans="1:25" ht="15.75" x14ac:dyDescent="0.2">
      <c r="A97" s="35">
        <f t="shared" si="2"/>
        <v>44088</v>
      </c>
      <c r="B97" s="36">
        <f>SUMIFS(СВЦЭМ!$D$33:$D$776,СВЦЭМ!$A$33:$A$776,$A97,СВЦЭМ!$B$33:$B$776,B$83)+'СЕТ СН'!$H$11+СВЦЭМ!$D$10+'СЕТ СН'!$H$5-'СЕТ СН'!$H$21</f>
        <v>3497.6503704800002</v>
      </c>
      <c r="C97" s="36">
        <f>SUMIFS(СВЦЭМ!$D$33:$D$776,СВЦЭМ!$A$33:$A$776,$A97,СВЦЭМ!$B$33:$B$776,C$83)+'СЕТ СН'!$H$11+СВЦЭМ!$D$10+'СЕТ СН'!$H$5-'СЕТ СН'!$H$21</f>
        <v>3536.9368725200002</v>
      </c>
      <c r="D97" s="36">
        <f>SUMIFS(СВЦЭМ!$D$33:$D$776,СВЦЭМ!$A$33:$A$776,$A97,СВЦЭМ!$B$33:$B$776,D$83)+'СЕТ СН'!$H$11+СВЦЭМ!$D$10+'СЕТ СН'!$H$5-'СЕТ СН'!$H$21</f>
        <v>3542.7527223000002</v>
      </c>
      <c r="E97" s="36">
        <f>SUMIFS(СВЦЭМ!$D$33:$D$776,СВЦЭМ!$A$33:$A$776,$A97,СВЦЭМ!$B$33:$B$776,E$83)+'СЕТ СН'!$H$11+СВЦЭМ!$D$10+'СЕТ СН'!$H$5-'СЕТ СН'!$H$21</f>
        <v>3541.30303099</v>
      </c>
      <c r="F97" s="36">
        <f>SUMIFS(СВЦЭМ!$D$33:$D$776,СВЦЭМ!$A$33:$A$776,$A97,СВЦЭМ!$B$33:$B$776,F$83)+'СЕТ СН'!$H$11+СВЦЭМ!$D$10+'СЕТ СН'!$H$5-'СЕТ СН'!$H$21</f>
        <v>3540.4060813599999</v>
      </c>
      <c r="G97" s="36">
        <f>SUMIFS(СВЦЭМ!$D$33:$D$776,СВЦЭМ!$A$33:$A$776,$A97,СВЦЭМ!$B$33:$B$776,G$83)+'СЕТ СН'!$H$11+СВЦЭМ!$D$10+'СЕТ СН'!$H$5-'СЕТ СН'!$H$21</f>
        <v>3544.0909084800001</v>
      </c>
      <c r="H97" s="36">
        <f>SUMIFS(СВЦЭМ!$D$33:$D$776,СВЦЭМ!$A$33:$A$776,$A97,СВЦЭМ!$B$33:$B$776,H$83)+'СЕТ СН'!$H$11+СВЦЭМ!$D$10+'СЕТ СН'!$H$5-'СЕТ СН'!$H$21</f>
        <v>3583.3770835700002</v>
      </c>
      <c r="I97" s="36">
        <f>SUMIFS(СВЦЭМ!$D$33:$D$776,СВЦЭМ!$A$33:$A$776,$A97,СВЦЭМ!$B$33:$B$776,I$83)+'СЕТ СН'!$H$11+СВЦЭМ!$D$10+'СЕТ СН'!$H$5-'СЕТ СН'!$H$21</f>
        <v>3563.8409917399999</v>
      </c>
      <c r="J97" s="36">
        <f>SUMIFS(СВЦЭМ!$D$33:$D$776,СВЦЭМ!$A$33:$A$776,$A97,СВЦЭМ!$B$33:$B$776,J$83)+'СЕТ СН'!$H$11+СВЦЭМ!$D$10+'СЕТ СН'!$H$5-'СЕТ СН'!$H$21</f>
        <v>3521.4708607100001</v>
      </c>
      <c r="K97" s="36">
        <f>SUMIFS(СВЦЭМ!$D$33:$D$776,СВЦЭМ!$A$33:$A$776,$A97,СВЦЭМ!$B$33:$B$776,K$83)+'СЕТ СН'!$H$11+СВЦЭМ!$D$10+'СЕТ СН'!$H$5-'СЕТ СН'!$H$21</f>
        <v>3493.6290558400001</v>
      </c>
      <c r="L97" s="36">
        <f>SUMIFS(СВЦЭМ!$D$33:$D$776,СВЦЭМ!$A$33:$A$776,$A97,СВЦЭМ!$B$33:$B$776,L$83)+'СЕТ СН'!$H$11+СВЦЭМ!$D$10+'СЕТ СН'!$H$5-'СЕТ СН'!$H$21</f>
        <v>3481.5415023099999</v>
      </c>
      <c r="M97" s="36">
        <f>SUMIFS(СВЦЭМ!$D$33:$D$776,СВЦЭМ!$A$33:$A$776,$A97,СВЦЭМ!$B$33:$B$776,M$83)+'СЕТ СН'!$H$11+СВЦЭМ!$D$10+'СЕТ СН'!$H$5-'СЕТ СН'!$H$21</f>
        <v>3423.6838122500003</v>
      </c>
      <c r="N97" s="36">
        <f>SUMIFS(СВЦЭМ!$D$33:$D$776,СВЦЭМ!$A$33:$A$776,$A97,СВЦЭМ!$B$33:$B$776,N$83)+'СЕТ СН'!$H$11+СВЦЭМ!$D$10+'СЕТ СН'!$H$5-'СЕТ СН'!$H$21</f>
        <v>3377.71144383</v>
      </c>
      <c r="O97" s="36">
        <f>SUMIFS(СВЦЭМ!$D$33:$D$776,СВЦЭМ!$A$33:$A$776,$A97,СВЦЭМ!$B$33:$B$776,O$83)+'СЕТ СН'!$H$11+СВЦЭМ!$D$10+'СЕТ СН'!$H$5-'СЕТ СН'!$H$21</f>
        <v>3373.7654416599999</v>
      </c>
      <c r="P97" s="36">
        <f>SUMIFS(СВЦЭМ!$D$33:$D$776,СВЦЭМ!$A$33:$A$776,$A97,СВЦЭМ!$B$33:$B$776,P$83)+'СЕТ СН'!$H$11+СВЦЭМ!$D$10+'СЕТ СН'!$H$5-'СЕТ СН'!$H$21</f>
        <v>3376.78899155</v>
      </c>
      <c r="Q97" s="36">
        <f>SUMIFS(СВЦЭМ!$D$33:$D$776,СВЦЭМ!$A$33:$A$776,$A97,СВЦЭМ!$B$33:$B$776,Q$83)+'СЕТ СН'!$H$11+СВЦЭМ!$D$10+'СЕТ СН'!$H$5-'СЕТ СН'!$H$21</f>
        <v>3380.0598178600003</v>
      </c>
      <c r="R97" s="36">
        <f>SUMIFS(СВЦЭМ!$D$33:$D$776,СВЦЭМ!$A$33:$A$776,$A97,СВЦЭМ!$B$33:$B$776,R$83)+'СЕТ СН'!$H$11+СВЦЭМ!$D$10+'СЕТ СН'!$H$5-'СЕТ СН'!$H$21</f>
        <v>3364.4933375300002</v>
      </c>
      <c r="S97" s="36">
        <f>SUMIFS(СВЦЭМ!$D$33:$D$776,СВЦЭМ!$A$33:$A$776,$A97,СВЦЭМ!$B$33:$B$776,S$83)+'СЕТ СН'!$H$11+СВЦЭМ!$D$10+'СЕТ СН'!$H$5-'СЕТ СН'!$H$21</f>
        <v>3367.9056958199999</v>
      </c>
      <c r="T97" s="36">
        <f>SUMIFS(СВЦЭМ!$D$33:$D$776,СВЦЭМ!$A$33:$A$776,$A97,СВЦЭМ!$B$33:$B$776,T$83)+'СЕТ СН'!$H$11+СВЦЭМ!$D$10+'СЕТ СН'!$H$5-'СЕТ СН'!$H$21</f>
        <v>3365.5763906399998</v>
      </c>
      <c r="U97" s="36">
        <f>SUMIFS(СВЦЭМ!$D$33:$D$776,СВЦЭМ!$A$33:$A$776,$A97,СВЦЭМ!$B$33:$B$776,U$83)+'СЕТ СН'!$H$11+СВЦЭМ!$D$10+'СЕТ СН'!$H$5-'СЕТ СН'!$H$21</f>
        <v>3346.4773358500001</v>
      </c>
      <c r="V97" s="36">
        <f>SUMIFS(СВЦЭМ!$D$33:$D$776,СВЦЭМ!$A$33:$A$776,$A97,СВЦЭМ!$B$33:$B$776,V$83)+'СЕТ СН'!$H$11+СВЦЭМ!$D$10+'СЕТ СН'!$H$5-'СЕТ СН'!$H$21</f>
        <v>3341.40968733</v>
      </c>
      <c r="W97" s="36">
        <f>SUMIFS(СВЦЭМ!$D$33:$D$776,СВЦЭМ!$A$33:$A$776,$A97,СВЦЭМ!$B$33:$B$776,W$83)+'СЕТ СН'!$H$11+СВЦЭМ!$D$10+'СЕТ СН'!$H$5-'СЕТ СН'!$H$21</f>
        <v>3351.9309153700001</v>
      </c>
      <c r="X97" s="36">
        <f>SUMIFS(СВЦЭМ!$D$33:$D$776,СВЦЭМ!$A$33:$A$776,$A97,СВЦЭМ!$B$33:$B$776,X$83)+'СЕТ СН'!$H$11+СВЦЭМ!$D$10+'СЕТ СН'!$H$5-'СЕТ СН'!$H$21</f>
        <v>3375.50550217</v>
      </c>
      <c r="Y97" s="36">
        <f>SUMIFS(СВЦЭМ!$D$33:$D$776,СВЦЭМ!$A$33:$A$776,$A97,СВЦЭМ!$B$33:$B$776,Y$83)+'СЕТ СН'!$H$11+СВЦЭМ!$D$10+'СЕТ СН'!$H$5-'СЕТ СН'!$H$21</f>
        <v>3483.67478527</v>
      </c>
    </row>
    <row r="98" spans="1:25" ht="15.75" x14ac:dyDescent="0.2">
      <c r="A98" s="35">
        <f t="shared" si="2"/>
        <v>44089</v>
      </c>
      <c r="B98" s="36">
        <f>SUMIFS(СВЦЭМ!$D$33:$D$776,СВЦЭМ!$A$33:$A$776,$A98,СВЦЭМ!$B$33:$B$776,B$83)+'СЕТ СН'!$H$11+СВЦЭМ!$D$10+'СЕТ СН'!$H$5-'СЕТ СН'!$H$21</f>
        <v>3523.86431103</v>
      </c>
      <c r="C98" s="36">
        <f>SUMIFS(СВЦЭМ!$D$33:$D$776,СВЦЭМ!$A$33:$A$776,$A98,СВЦЭМ!$B$33:$B$776,C$83)+'СЕТ СН'!$H$11+СВЦЭМ!$D$10+'СЕТ СН'!$H$5-'СЕТ СН'!$H$21</f>
        <v>3538.0715112400003</v>
      </c>
      <c r="D98" s="36">
        <f>SUMIFS(СВЦЭМ!$D$33:$D$776,СВЦЭМ!$A$33:$A$776,$A98,СВЦЭМ!$B$33:$B$776,D$83)+'СЕТ СН'!$H$11+СВЦЭМ!$D$10+'СЕТ СН'!$H$5-'СЕТ СН'!$H$21</f>
        <v>3563.5815040699999</v>
      </c>
      <c r="E98" s="36">
        <f>SUMIFS(СВЦЭМ!$D$33:$D$776,СВЦЭМ!$A$33:$A$776,$A98,СВЦЭМ!$B$33:$B$776,E$83)+'СЕТ СН'!$H$11+СВЦЭМ!$D$10+'СЕТ СН'!$H$5-'СЕТ СН'!$H$21</f>
        <v>3565.53052269</v>
      </c>
      <c r="F98" s="36">
        <f>SUMIFS(СВЦЭМ!$D$33:$D$776,СВЦЭМ!$A$33:$A$776,$A98,СВЦЭМ!$B$33:$B$776,F$83)+'СЕТ СН'!$H$11+СВЦЭМ!$D$10+'СЕТ СН'!$H$5-'СЕТ СН'!$H$21</f>
        <v>3564.6582503700001</v>
      </c>
      <c r="G98" s="36">
        <f>SUMIFS(СВЦЭМ!$D$33:$D$776,СВЦЭМ!$A$33:$A$776,$A98,СВЦЭМ!$B$33:$B$776,G$83)+'СЕТ СН'!$H$11+СВЦЭМ!$D$10+'СЕТ СН'!$H$5-'СЕТ СН'!$H$21</f>
        <v>3556.3235895600001</v>
      </c>
      <c r="H98" s="36">
        <f>SUMIFS(СВЦЭМ!$D$33:$D$776,СВЦЭМ!$A$33:$A$776,$A98,СВЦЭМ!$B$33:$B$776,H$83)+'СЕТ СН'!$H$11+СВЦЭМ!$D$10+'СЕТ СН'!$H$5-'СЕТ СН'!$H$21</f>
        <v>3513.0680599799998</v>
      </c>
      <c r="I98" s="36">
        <f>SUMIFS(СВЦЭМ!$D$33:$D$776,СВЦЭМ!$A$33:$A$776,$A98,СВЦЭМ!$B$33:$B$776,I$83)+'СЕТ СН'!$H$11+СВЦЭМ!$D$10+'СЕТ СН'!$H$5-'СЕТ СН'!$H$21</f>
        <v>3499.2833150699998</v>
      </c>
      <c r="J98" s="36">
        <f>SUMIFS(СВЦЭМ!$D$33:$D$776,СВЦЭМ!$A$33:$A$776,$A98,СВЦЭМ!$B$33:$B$776,J$83)+'СЕТ СН'!$H$11+СВЦЭМ!$D$10+'СЕТ СН'!$H$5-'СЕТ СН'!$H$21</f>
        <v>3449.2508289299999</v>
      </c>
      <c r="K98" s="36">
        <f>SUMIFS(СВЦЭМ!$D$33:$D$776,СВЦЭМ!$A$33:$A$776,$A98,СВЦЭМ!$B$33:$B$776,K$83)+'СЕТ СН'!$H$11+СВЦЭМ!$D$10+'СЕТ СН'!$H$5-'СЕТ СН'!$H$21</f>
        <v>3412.9474822299999</v>
      </c>
      <c r="L98" s="36">
        <f>SUMIFS(СВЦЭМ!$D$33:$D$776,СВЦЭМ!$A$33:$A$776,$A98,СВЦЭМ!$B$33:$B$776,L$83)+'СЕТ СН'!$H$11+СВЦЭМ!$D$10+'СЕТ СН'!$H$5-'СЕТ СН'!$H$21</f>
        <v>3423.5417140500003</v>
      </c>
      <c r="M98" s="36">
        <f>SUMIFS(СВЦЭМ!$D$33:$D$776,СВЦЭМ!$A$33:$A$776,$A98,СВЦЭМ!$B$33:$B$776,M$83)+'СЕТ СН'!$H$11+СВЦЭМ!$D$10+'СЕТ СН'!$H$5-'СЕТ СН'!$H$21</f>
        <v>3398.09889888</v>
      </c>
      <c r="N98" s="36">
        <f>SUMIFS(СВЦЭМ!$D$33:$D$776,СВЦЭМ!$A$33:$A$776,$A98,СВЦЭМ!$B$33:$B$776,N$83)+'СЕТ СН'!$H$11+СВЦЭМ!$D$10+'СЕТ СН'!$H$5-'СЕТ СН'!$H$21</f>
        <v>3358.0590704300002</v>
      </c>
      <c r="O98" s="36">
        <f>SUMIFS(СВЦЭМ!$D$33:$D$776,СВЦЭМ!$A$33:$A$776,$A98,СВЦЭМ!$B$33:$B$776,O$83)+'СЕТ СН'!$H$11+СВЦЭМ!$D$10+'СЕТ СН'!$H$5-'СЕТ СН'!$H$21</f>
        <v>3332.46418146</v>
      </c>
      <c r="P98" s="36">
        <f>SUMIFS(СВЦЭМ!$D$33:$D$776,СВЦЭМ!$A$33:$A$776,$A98,СВЦЭМ!$B$33:$B$776,P$83)+'СЕТ СН'!$H$11+СВЦЭМ!$D$10+'СЕТ СН'!$H$5-'СЕТ СН'!$H$21</f>
        <v>3332.4071295399999</v>
      </c>
      <c r="Q98" s="36">
        <f>SUMIFS(СВЦЭМ!$D$33:$D$776,СВЦЭМ!$A$33:$A$776,$A98,СВЦЭМ!$B$33:$B$776,Q$83)+'СЕТ СН'!$H$11+СВЦЭМ!$D$10+'СЕТ СН'!$H$5-'СЕТ СН'!$H$21</f>
        <v>3333.6001764299999</v>
      </c>
      <c r="R98" s="36">
        <f>SUMIFS(СВЦЭМ!$D$33:$D$776,СВЦЭМ!$A$33:$A$776,$A98,СВЦЭМ!$B$33:$B$776,R$83)+'СЕТ СН'!$H$11+СВЦЭМ!$D$10+'СЕТ СН'!$H$5-'СЕТ СН'!$H$21</f>
        <v>3326.5455412199999</v>
      </c>
      <c r="S98" s="36">
        <f>SUMIFS(СВЦЭМ!$D$33:$D$776,СВЦЭМ!$A$33:$A$776,$A98,СВЦЭМ!$B$33:$B$776,S$83)+'СЕТ СН'!$H$11+СВЦЭМ!$D$10+'СЕТ СН'!$H$5-'СЕТ СН'!$H$21</f>
        <v>3331.5798695399999</v>
      </c>
      <c r="T98" s="36">
        <f>SUMIFS(СВЦЭМ!$D$33:$D$776,СВЦЭМ!$A$33:$A$776,$A98,СВЦЭМ!$B$33:$B$776,T$83)+'СЕТ СН'!$H$11+СВЦЭМ!$D$10+'СЕТ СН'!$H$5-'СЕТ СН'!$H$21</f>
        <v>3314.7465575699998</v>
      </c>
      <c r="U98" s="36">
        <f>SUMIFS(СВЦЭМ!$D$33:$D$776,СВЦЭМ!$A$33:$A$776,$A98,СВЦЭМ!$B$33:$B$776,U$83)+'СЕТ СН'!$H$11+СВЦЭМ!$D$10+'СЕТ СН'!$H$5-'СЕТ СН'!$H$21</f>
        <v>3297.5148640300004</v>
      </c>
      <c r="V98" s="36">
        <f>SUMIFS(СВЦЭМ!$D$33:$D$776,СВЦЭМ!$A$33:$A$776,$A98,СВЦЭМ!$B$33:$B$776,V$83)+'СЕТ СН'!$H$11+СВЦЭМ!$D$10+'СЕТ СН'!$H$5-'СЕТ СН'!$H$21</f>
        <v>3310.8765826500003</v>
      </c>
      <c r="W98" s="36">
        <f>SUMIFS(СВЦЭМ!$D$33:$D$776,СВЦЭМ!$A$33:$A$776,$A98,СВЦЭМ!$B$33:$B$776,W$83)+'СЕТ СН'!$H$11+СВЦЭМ!$D$10+'СЕТ СН'!$H$5-'СЕТ СН'!$H$21</f>
        <v>3315.2133428900001</v>
      </c>
      <c r="X98" s="36">
        <f>SUMIFS(СВЦЭМ!$D$33:$D$776,СВЦЭМ!$A$33:$A$776,$A98,СВЦЭМ!$B$33:$B$776,X$83)+'СЕТ СН'!$H$11+СВЦЭМ!$D$10+'СЕТ СН'!$H$5-'СЕТ СН'!$H$21</f>
        <v>3343.65034797</v>
      </c>
      <c r="Y98" s="36">
        <f>SUMIFS(СВЦЭМ!$D$33:$D$776,СВЦЭМ!$A$33:$A$776,$A98,СВЦЭМ!$B$33:$B$776,Y$83)+'СЕТ СН'!$H$11+СВЦЭМ!$D$10+'СЕТ СН'!$H$5-'СЕТ СН'!$H$21</f>
        <v>3435.1471919200003</v>
      </c>
    </row>
    <row r="99" spans="1:25" ht="15.75" x14ac:dyDescent="0.2">
      <c r="A99" s="35">
        <f t="shared" si="2"/>
        <v>44090</v>
      </c>
      <c r="B99" s="36">
        <f>SUMIFS(СВЦЭМ!$D$33:$D$776,СВЦЭМ!$A$33:$A$776,$A99,СВЦЭМ!$B$33:$B$776,B$83)+'СЕТ СН'!$H$11+СВЦЭМ!$D$10+'СЕТ СН'!$H$5-'СЕТ СН'!$H$21</f>
        <v>3508.1326022799999</v>
      </c>
      <c r="C99" s="36">
        <f>SUMIFS(СВЦЭМ!$D$33:$D$776,СВЦЭМ!$A$33:$A$776,$A99,СВЦЭМ!$B$33:$B$776,C$83)+'СЕТ СН'!$H$11+СВЦЭМ!$D$10+'СЕТ СН'!$H$5-'СЕТ СН'!$H$21</f>
        <v>3536.1443637000002</v>
      </c>
      <c r="D99" s="36">
        <f>SUMIFS(СВЦЭМ!$D$33:$D$776,СВЦЭМ!$A$33:$A$776,$A99,СВЦЭМ!$B$33:$B$776,D$83)+'СЕТ СН'!$H$11+СВЦЭМ!$D$10+'СЕТ СН'!$H$5-'СЕТ СН'!$H$21</f>
        <v>3565.1158450800003</v>
      </c>
      <c r="E99" s="36">
        <f>SUMIFS(СВЦЭМ!$D$33:$D$776,СВЦЭМ!$A$33:$A$776,$A99,СВЦЭМ!$B$33:$B$776,E$83)+'СЕТ СН'!$H$11+СВЦЭМ!$D$10+'СЕТ СН'!$H$5-'СЕТ СН'!$H$21</f>
        <v>3575.3022525900001</v>
      </c>
      <c r="F99" s="36">
        <f>SUMIFS(СВЦЭМ!$D$33:$D$776,СВЦЭМ!$A$33:$A$776,$A99,СВЦЭМ!$B$33:$B$776,F$83)+'СЕТ СН'!$H$11+СВЦЭМ!$D$10+'СЕТ СН'!$H$5-'СЕТ СН'!$H$21</f>
        <v>3594.38018173</v>
      </c>
      <c r="G99" s="36">
        <f>SUMIFS(СВЦЭМ!$D$33:$D$776,СВЦЭМ!$A$33:$A$776,$A99,СВЦЭМ!$B$33:$B$776,G$83)+'СЕТ СН'!$H$11+СВЦЭМ!$D$10+'СЕТ СН'!$H$5-'СЕТ СН'!$H$21</f>
        <v>3582.90612362</v>
      </c>
      <c r="H99" s="36">
        <f>SUMIFS(СВЦЭМ!$D$33:$D$776,СВЦЭМ!$A$33:$A$776,$A99,СВЦЭМ!$B$33:$B$776,H$83)+'СЕТ СН'!$H$11+СВЦЭМ!$D$10+'СЕТ СН'!$H$5-'СЕТ СН'!$H$21</f>
        <v>3522.1370350400002</v>
      </c>
      <c r="I99" s="36">
        <f>SUMIFS(СВЦЭМ!$D$33:$D$776,СВЦЭМ!$A$33:$A$776,$A99,СВЦЭМ!$B$33:$B$776,I$83)+'СЕТ СН'!$H$11+СВЦЭМ!$D$10+'СЕТ СН'!$H$5-'СЕТ СН'!$H$21</f>
        <v>3460.98370531</v>
      </c>
      <c r="J99" s="36">
        <f>SUMIFS(СВЦЭМ!$D$33:$D$776,СВЦЭМ!$A$33:$A$776,$A99,СВЦЭМ!$B$33:$B$776,J$83)+'СЕТ СН'!$H$11+СВЦЭМ!$D$10+'СЕТ СН'!$H$5-'СЕТ СН'!$H$21</f>
        <v>3427.3510081499999</v>
      </c>
      <c r="K99" s="36">
        <f>SUMIFS(СВЦЭМ!$D$33:$D$776,СВЦЭМ!$A$33:$A$776,$A99,СВЦЭМ!$B$33:$B$776,K$83)+'СЕТ СН'!$H$11+СВЦЭМ!$D$10+'СЕТ СН'!$H$5-'СЕТ СН'!$H$21</f>
        <v>3426.64681733</v>
      </c>
      <c r="L99" s="36">
        <f>SUMIFS(СВЦЭМ!$D$33:$D$776,СВЦЭМ!$A$33:$A$776,$A99,СВЦЭМ!$B$33:$B$776,L$83)+'СЕТ СН'!$H$11+СВЦЭМ!$D$10+'СЕТ СН'!$H$5-'СЕТ СН'!$H$21</f>
        <v>3410.9370962600001</v>
      </c>
      <c r="M99" s="36">
        <f>SUMIFS(СВЦЭМ!$D$33:$D$776,СВЦЭМ!$A$33:$A$776,$A99,СВЦЭМ!$B$33:$B$776,M$83)+'СЕТ СН'!$H$11+СВЦЭМ!$D$10+'СЕТ СН'!$H$5-'СЕТ СН'!$H$21</f>
        <v>3374.7042980400001</v>
      </c>
      <c r="N99" s="36">
        <f>SUMIFS(СВЦЭМ!$D$33:$D$776,СВЦЭМ!$A$33:$A$776,$A99,СВЦЭМ!$B$33:$B$776,N$83)+'СЕТ СН'!$H$11+СВЦЭМ!$D$10+'СЕТ СН'!$H$5-'СЕТ СН'!$H$21</f>
        <v>3327.6268990500002</v>
      </c>
      <c r="O99" s="36">
        <f>SUMIFS(СВЦЭМ!$D$33:$D$776,СВЦЭМ!$A$33:$A$776,$A99,СВЦЭМ!$B$33:$B$776,O$83)+'СЕТ СН'!$H$11+СВЦЭМ!$D$10+'СЕТ СН'!$H$5-'СЕТ СН'!$H$21</f>
        <v>3312.7620701800001</v>
      </c>
      <c r="P99" s="36">
        <f>SUMIFS(СВЦЭМ!$D$33:$D$776,СВЦЭМ!$A$33:$A$776,$A99,СВЦЭМ!$B$33:$B$776,P$83)+'СЕТ СН'!$H$11+СВЦЭМ!$D$10+'СЕТ СН'!$H$5-'СЕТ СН'!$H$21</f>
        <v>3314.7451301700003</v>
      </c>
      <c r="Q99" s="36">
        <f>SUMIFS(СВЦЭМ!$D$33:$D$776,СВЦЭМ!$A$33:$A$776,$A99,СВЦЭМ!$B$33:$B$776,Q$83)+'СЕТ СН'!$H$11+СВЦЭМ!$D$10+'СЕТ СН'!$H$5-'СЕТ СН'!$H$21</f>
        <v>3312.20112251</v>
      </c>
      <c r="R99" s="36">
        <f>SUMIFS(СВЦЭМ!$D$33:$D$776,СВЦЭМ!$A$33:$A$776,$A99,СВЦЭМ!$B$33:$B$776,R$83)+'СЕТ СН'!$H$11+СВЦЭМ!$D$10+'СЕТ СН'!$H$5-'СЕТ СН'!$H$21</f>
        <v>3309.3462843699999</v>
      </c>
      <c r="S99" s="36">
        <f>SUMIFS(СВЦЭМ!$D$33:$D$776,СВЦЭМ!$A$33:$A$776,$A99,СВЦЭМ!$B$33:$B$776,S$83)+'СЕТ СН'!$H$11+СВЦЭМ!$D$10+'СЕТ СН'!$H$5-'СЕТ СН'!$H$21</f>
        <v>3308.9996784499999</v>
      </c>
      <c r="T99" s="36">
        <f>SUMIFS(СВЦЭМ!$D$33:$D$776,СВЦЭМ!$A$33:$A$776,$A99,СВЦЭМ!$B$33:$B$776,T$83)+'СЕТ СН'!$H$11+СВЦЭМ!$D$10+'СЕТ СН'!$H$5-'СЕТ СН'!$H$21</f>
        <v>3302.64685113</v>
      </c>
      <c r="U99" s="36">
        <f>SUMIFS(СВЦЭМ!$D$33:$D$776,СВЦЭМ!$A$33:$A$776,$A99,СВЦЭМ!$B$33:$B$776,U$83)+'СЕТ СН'!$H$11+СВЦЭМ!$D$10+'СЕТ СН'!$H$5-'СЕТ СН'!$H$21</f>
        <v>3302.1338538600003</v>
      </c>
      <c r="V99" s="36">
        <f>SUMIFS(СВЦЭМ!$D$33:$D$776,СВЦЭМ!$A$33:$A$776,$A99,СВЦЭМ!$B$33:$B$776,V$83)+'СЕТ СН'!$H$11+СВЦЭМ!$D$10+'СЕТ СН'!$H$5-'СЕТ СН'!$H$21</f>
        <v>3306.6472450299998</v>
      </c>
      <c r="W99" s="36">
        <f>SUMIFS(СВЦЭМ!$D$33:$D$776,СВЦЭМ!$A$33:$A$776,$A99,СВЦЭМ!$B$33:$B$776,W$83)+'СЕТ СН'!$H$11+СВЦЭМ!$D$10+'СЕТ СН'!$H$5-'СЕТ СН'!$H$21</f>
        <v>3297.2202932499999</v>
      </c>
      <c r="X99" s="36">
        <f>SUMIFS(СВЦЭМ!$D$33:$D$776,СВЦЭМ!$A$33:$A$776,$A99,СВЦЭМ!$B$33:$B$776,X$83)+'СЕТ СН'!$H$11+СВЦЭМ!$D$10+'СЕТ СН'!$H$5-'СЕТ СН'!$H$21</f>
        <v>3328.7888102100001</v>
      </c>
      <c r="Y99" s="36">
        <f>SUMIFS(СВЦЭМ!$D$33:$D$776,СВЦЭМ!$A$33:$A$776,$A99,СВЦЭМ!$B$33:$B$776,Y$83)+'СЕТ СН'!$H$11+СВЦЭМ!$D$10+'СЕТ СН'!$H$5-'СЕТ СН'!$H$21</f>
        <v>3415.6917436700001</v>
      </c>
    </row>
    <row r="100" spans="1:25" ht="15.75" x14ac:dyDescent="0.2">
      <c r="A100" s="35">
        <f t="shared" si="2"/>
        <v>44091</v>
      </c>
      <c r="B100" s="36">
        <f>SUMIFS(СВЦЭМ!$D$33:$D$776,СВЦЭМ!$A$33:$A$776,$A100,СВЦЭМ!$B$33:$B$776,B$83)+'СЕТ СН'!$H$11+СВЦЭМ!$D$10+'СЕТ СН'!$H$5-'СЕТ СН'!$H$21</f>
        <v>3528.4303223100001</v>
      </c>
      <c r="C100" s="36">
        <f>SUMIFS(СВЦЭМ!$D$33:$D$776,СВЦЭМ!$A$33:$A$776,$A100,СВЦЭМ!$B$33:$B$776,C$83)+'СЕТ СН'!$H$11+СВЦЭМ!$D$10+'СЕТ СН'!$H$5-'СЕТ СН'!$H$21</f>
        <v>3560.99917882</v>
      </c>
      <c r="D100" s="36">
        <f>SUMIFS(СВЦЭМ!$D$33:$D$776,СВЦЭМ!$A$33:$A$776,$A100,СВЦЭМ!$B$33:$B$776,D$83)+'СЕТ СН'!$H$11+СВЦЭМ!$D$10+'СЕТ СН'!$H$5-'СЕТ СН'!$H$21</f>
        <v>3586.3172743800001</v>
      </c>
      <c r="E100" s="36">
        <f>SUMIFS(СВЦЭМ!$D$33:$D$776,СВЦЭМ!$A$33:$A$776,$A100,СВЦЭМ!$B$33:$B$776,E$83)+'СЕТ СН'!$H$11+СВЦЭМ!$D$10+'СЕТ СН'!$H$5-'СЕТ СН'!$H$21</f>
        <v>3595.9390265400002</v>
      </c>
      <c r="F100" s="36">
        <f>SUMIFS(СВЦЭМ!$D$33:$D$776,СВЦЭМ!$A$33:$A$776,$A100,СВЦЭМ!$B$33:$B$776,F$83)+'СЕТ СН'!$H$11+СВЦЭМ!$D$10+'СЕТ СН'!$H$5-'СЕТ СН'!$H$21</f>
        <v>3603.3357564200001</v>
      </c>
      <c r="G100" s="36">
        <f>SUMIFS(СВЦЭМ!$D$33:$D$776,СВЦЭМ!$A$33:$A$776,$A100,СВЦЭМ!$B$33:$B$776,G$83)+'СЕТ СН'!$H$11+СВЦЭМ!$D$10+'СЕТ СН'!$H$5-'СЕТ СН'!$H$21</f>
        <v>3586.31704274</v>
      </c>
      <c r="H100" s="36">
        <f>SUMIFS(СВЦЭМ!$D$33:$D$776,СВЦЭМ!$A$33:$A$776,$A100,СВЦЭМ!$B$33:$B$776,H$83)+'СЕТ СН'!$H$11+СВЦЭМ!$D$10+'СЕТ СН'!$H$5-'СЕТ СН'!$H$21</f>
        <v>3528.33247364</v>
      </c>
      <c r="I100" s="36">
        <f>SUMIFS(СВЦЭМ!$D$33:$D$776,СВЦЭМ!$A$33:$A$776,$A100,СВЦЭМ!$B$33:$B$776,I$83)+'СЕТ СН'!$H$11+СВЦЭМ!$D$10+'СЕТ СН'!$H$5-'СЕТ СН'!$H$21</f>
        <v>3463.4827647699999</v>
      </c>
      <c r="J100" s="36">
        <f>SUMIFS(СВЦЭМ!$D$33:$D$776,СВЦЭМ!$A$33:$A$776,$A100,СВЦЭМ!$B$33:$B$776,J$83)+'СЕТ СН'!$H$11+СВЦЭМ!$D$10+'СЕТ СН'!$H$5-'СЕТ СН'!$H$21</f>
        <v>3422.9213855500002</v>
      </c>
      <c r="K100" s="36">
        <f>SUMIFS(СВЦЭМ!$D$33:$D$776,СВЦЭМ!$A$33:$A$776,$A100,СВЦЭМ!$B$33:$B$776,K$83)+'СЕТ СН'!$H$11+СВЦЭМ!$D$10+'СЕТ СН'!$H$5-'СЕТ СН'!$H$21</f>
        <v>3396.21730837</v>
      </c>
      <c r="L100" s="36">
        <f>SUMIFS(СВЦЭМ!$D$33:$D$776,СВЦЭМ!$A$33:$A$776,$A100,СВЦЭМ!$B$33:$B$776,L$83)+'СЕТ СН'!$H$11+СВЦЭМ!$D$10+'СЕТ СН'!$H$5-'СЕТ СН'!$H$21</f>
        <v>3408.3602828399999</v>
      </c>
      <c r="M100" s="36">
        <f>SUMIFS(СВЦЭМ!$D$33:$D$776,СВЦЭМ!$A$33:$A$776,$A100,СВЦЭМ!$B$33:$B$776,M$83)+'СЕТ СН'!$H$11+СВЦЭМ!$D$10+'СЕТ СН'!$H$5-'СЕТ СН'!$H$21</f>
        <v>3368.32172537</v>
      </c>
      <c r="N100" s="36">
        <f>SUMIFS(СВЦЭМ!$D$33:$D$776,СВЦЭМ!$A$33:$A$776,$A100,СВЦЭМ!$B$33:$B$776,N$83)+'СЕТ СН'!$H$11+СВЦЭМ!$D$10+'СЕТ СН'!$H$5-'СЕТ СН'!$H$21</f>
        <v>3321.7595970500001</v>
      </c>
      <c r="O100" s="36">
        <f>SUMIFS(СВЦЭМ!$D$33:$D$776,СВЦЭМ!$A$33:$A$776,$A100,СВЦЭМ!$B$33:$B$776,O$83)+'СЕТ СН'!$H$11+СВЦЭМ!$D$10+'СЕТ СН'!$H$5-'СЕТ СН'!$H$21</f>
        <v>3301.7566383399999</v>
      </c>
      <c r="P100" s="36">
        <f>SUMIFS(СВЦЭМ!$D$33:$D$776,СВЦЭМ!$A$33:$A$776,$A100,СВЦЭМ!$B$33:$B$776,P$83)+'СЕТ СН'!$H$11+СВЦЭМ!$D$10+'СЕТ СН'!$H$5-'СЕТ СН'!$H$21</f>
        <v>3302.80001115</v>
      </c>
      <c r="Q100" s="36">
        <f>SUMIFS(СВЦЭМ!$D$33:$D$776,СВЦЭМ!$A$33:$A$776,$A100,СВЦЭМ!$B$33:$B$776,Q$83)+'СЕТ СН'!$H$11+СВЦЭМ!$D$10+'СЕТ СН'!$H$5-'СЕТ СН'!$H$21</f>
        <v>3306.9374487</v>
      </c>
      <c r="R100" s="36">
        <f>SUMIFS(СВЦЭМ!$D$33:$D$776,СВЦЭМ!$A$33:$A$776,$A100,СВЦЭМ!$B$33:$B$776,R$83)+'СЕТ СН'!$H$11+СВЦЭМ!$D$10+'СЕТ СН'!$H$5-'СЕТ СН'!$H$21</f>
        <v>3309.1060159799999</v>
      </c>
      <c r="S100" s="36">
        <f>SUMIFS(СВЦЭМ!$D$33:$D$776,СВЦЭМ!$A$33:$A$776,$A100,СВЦЭМ!$B$33:$B$776,S$83)+'СЕТ СН'!$H$11+СВЦЭМ!$D$10+'СЕТ СН'!$H$5-'СЕТ СН'!$H$21</f>
        <v>3300.8445249300003</v>
      </c>
      <c r="T100" s="36">
        <f>SUMIFS(СВЦЭМ!$D$33:$D$776,СВЦЭМ!$A$33:$A$776,$A100,СВЦЭМ!$B$33:$B$776,T$83)+'СЕТ СН'!$H$11+СВЦЭМ!$D$10+'СЕТ СН'!$H$5-'СЕТ СН'!$H$21</f>
        <v>3291.7915672899999</v>
      </c>
      <c r="U100" s="36">
        <f>SUMIFS(СВЦЭМ!$D$33:$D$776,СВЦЭМ!$A$33:$A$776,$A100,СВЦЭМ!$B$33:$B$776,U$83)+'СЕТ СН'!$H$11+СВЦЭМ!$D$10+'СЕТ СН'!$H$5-'СЕТ СН'!$H$21</f>
        <v>3288.1041200899999</v>
      </c>
      <c r="V100" s="36">
        <f>SUMIFS(СВЦЭМ!$D$33:$D$776,СВЦЭМ!$A$33:$A$776,$A100,СВЦЭМ!$B$33:$B$776,V$83)+'СЕТ СН'!$H$11+СВЦЭМ!$D$10+'СЕТ СН'!$H$5-'СЕТ СН'!$H$21</f>
        <v>3300.6738775100002</v>
      </c>
      <c r="W100" s="36">
        <f>SUMIFS(СВЦЭМ!$D$33:$D$776,СВЦЭМ!$A$33:$A$776,$A100,СВЦЭМ!$B$33:$B$776,W$83)+'СЕТ СН'!$H$11+СВЦЭМ!$D$10+'СЕТ СН'!$H$5-'СЕТ СН'!$H$21</f>
        <v>3286.4276077</v>
      </c>
      <c r="X100" s="36">
        <f>SUMIFS(СВЦЭМ!$D$33:$D$776,СВЦЭМ!$A$33:$A$776,$A100,СВЦЭМ!$B$33:$B$776,X$83)+'СЕТ СН'!$H$11+СВЦЭМ!$D$10+'СЕТ СН'!$H$5-'СЕТ СН'!$H$21</f>
        <v>3330.8217437000003</v>
      </c>
      <c r="Y100" s="36">
        <f>SUMIFS(СВЦЭМ!$D$33:$D$776,СВЦЭМ!$A$33:$A$776,$A100,СВЦЭМ!$B$33:$B$776,Y$83)+'СЕТ СН'!$H$11+СВЦЭМ!$D$10+'СЕТ СН'!$H$5-'СЕТ СН'!$H$21</f>
        <v>3416.6031445100002</v>
      </c>
    </row>
    <row r="101" spans="1:25" ht="15.75" x14ac:dyDescent="0.2">
      <c r="A101" s="35">
        <f t="shared" si="2"/>
        <v>44092</v>
      </c>
      <c r="B101" s="36">
        <f>SUMIFS(СВЦЭМ!$D$33:$D$776,СВЦЭМ!$A$33:$A$776,$A101,СВЦЭМ!$B$33:$B$776,B$83)+'СЕТ СН'!$H$11+СВЦЭМ!$D$10+'СЕТ СН'!$H$5-'СЕТ СН'!$H$21</f>
        <v>3526.0249613999999</v>
      </c>
      <c r="C101" s="36">
        <f>SUMIFS(СВЦЭМ!$D$33:$D$776,СВЦЭМ!$A$33:$A$776,$A101,СВЦЭМ!$B$33:$B$776,C$83)+'СЕТ СН'!$H$11+СВЦЭМ!$D$10+'СЕТ СН'!$H$5-'СЕТ СН'!$H$21</f>
        <v>3572.9570549600003</v>
      </c>
      <c r="D101" s="36">
        <f>SUMIFS(СВЦЭМ!$D$33:$D$776,СВЦЭМ!$A$33:$A$776,$A101,СВЦЭМ!$B$33:$B$776,D$83)+'СЕТ СН'!$H$11+СВЦЭМ!$D$10+'СЕТ СН'!$H$5-'СЕТ СН'!$H$21</f>
        <v>3620.3553163400002</v>
      </c>
      <c r="E101" s="36">
        <f>SUMIFS(СВЦЭМ!$D$33:$D$776,СВЦЭМ!$A$33:$A$776,$A101,СВЦЭМ!$B$33:$B$776,E$83)+'СЕТ СН'!$H$11+СВЦЭМ!$D$10+'СЕТ СН'!$H$5-'СЕТ СН'!$H$21</f>
        <v>3656.2070331800001</v>
      </c>
      <c r="F101" s="36">
        <f>SUMIFS(СВЦЭМ!$D$33:$D$776,СВЦЭМ!$A$33:$A$776,$A101,СВЦЭМ!$B$33:$B$776,F$83)+'СЕТ СН'!$H$11+СВЦЭМ!$D$10+'СЕТ СН'!$H$5-'СЕТ СН'!$H$21</f>
        <v>3674.3198832899998</v>
      </c>
      <c r="G101" s="36">
        <f>SUMIFS(СВЦЭМ!$D$33:$D$776,СВЦЭМ!$A$33:$A$776,$A101,СВЦЭМ!$B$33:$B$776,G$83)+'СЕТ СН'!$H$11+СВЦЭМ!$D$10+'СЕТ СН'!$H$5-'СЕТ СН'!$H$21</f>
        <v>3643.3783304500002</v>
      </c>
      <c r="H101" s="36">
        <f>SUMIFS(СВЦЭМ!$D$33:$D$776,СВЦЭМ!$A$33:$A$776,$A101,СВЦЭМ!$B$33:$B$776,H$83)+'СЕТ СН'!$H$11+СВЦЭМ!$D$10+'СЕТ СН'!$H$5-'СЕТ СН'!$H$21</f>
        <v>3593.3852701300002</v>
      </c>
      <c r="I101" s="36">
        <f>SUMIFS(СВЦЭМ!$D$33:$D$776,СВЦЭМ!$A$33:$A$776,$A101,СВЦЭМ!$B$33:$B$776,I$83)+'СЕТ СН'!$H$11+СВЦЭМ!$D$10+'СЕТ СН'!$H$5-'СЕТ СН'!$H$21</f>
        <v>3547.4892117899999</v>
      </c>
      <c r="J101" s="36">
        <f>SUMIFS(СВЦЭМ!$D$33:$D$776,СВЦЭМ!$A$33:$A$776,$A101,СВЦЭМ!$B$33:$B$776,J$83)+'СЕТ СН'!$H$11+СВЦЭМ!$D$10+'СЕТ СН'!$H$5-'СЕТ СН'!$H$21</f>
        <v>3514.3103054900002</v>
      </c>
      <c r="K101" s="36">
        <f>SUMIFS(СВЦЭМ!$D$33:$D$776,СВЦЭМ!$A$33:$A$776,$A101,СВЦЭМ!$B$33:$B$776,K$83)+'СЕТ СН'!$H$11+СВЦЭМ!$D$10+'СЕТ СН'!$H$5-'СЕТ СН'!$H$21</f>
        <v>3485.33359096</v>
      </c>
      <c r="L101" s="36">
        <f>SUMIFS(СВЦЭМ!$D$33:$D$776,СВЦЭМ!$A$33:$A$776,$A101,СВЦЭМ!$B$33:$B$776,L$83)+'СЕТ СН'!$H$11+СВЦЭМ!$D$10+'СЕТ СН'!$H$5-'СЕТ СН'!$H$21</f>
        <v>3488.3432939700001</v>
      </c>
      <c r="M101" s="36">
        <f>SUMIFS(СВЦЭМ!$D$33:$D$776,СВЦЭМ!$A$33:$A$776,$A101,СВЦЭМ!$B$33:$B$776,M$83)+'СЕТ СН'!$H$11+СВЦЭМ!$D$10+'СЕТ СН'!$H$5-'СЕТ СН'!$H$21</f>
        <v>3438.2482620999999</v>
      </c>
      <c r="N101" s="36">
        <f>SUMIFS(СВЦЭМ!$D$33:$D$776,СВЦЭМ!$A$33:$A$776,$A101,СВЦЭМ!$B$33:$B$776,N$83)+'СЕТ СН'!$H$11+СВЦЭМ!$D$10+'СЕТ СН'!$H$5-'СЕТ СН'!$H$21</f>
        <v>3383.6498428100003</v>
      </c>
      <c r="O101" s="36">
        <f>SUMIFS(СВЦЭМ!$D$33:$D$776,СВЦЭМ!$A$33:$A$776,$A101,СВЦЭМ!$B$33:$B$776,O$83)+'СЕТ СН'!$H$11+СВЦЭМ!$D$10+'СЕТ СН'!$H$5-'СЕТ СН'!$H$21</f>
        <v>3349.6773630900002</v>
      </c>
      <c r="P101" s="36">
        <f>SUMIFS(СВЦЭМ!$D$33:$D$776,СВЦЭМ!$A$33:$A$776,$A101,СВЦЭМ!$B$33:$B$776,P$83)+'СЕТ СН'!$H$11+СВЦЭМ!$D$10+'СЕТ СН'!$H$5-'СЕТ СН'!$H$21</f>
        <v>3385.2216863100002</v>
      </c>
      <c r="Q101" s="36">
        <f>SUMIFS(СВЦЭМ!$D$33:$D$776,СВЦЭМ!$A$33:$A$776,$A101,СВЦЭМ!$B$33:$B$776,Q$83)+'СЕТ СН'!$H$11+СВЦЭМ!$D$10+'СЕТ СН'!$H$5-'СЕТ СН'!$H$21</f>
        <v>3380.1364534300001</v>
      </c>
      <c r="R101" s="36">
        <f>SUMIFS(СВЦЭМ!$D$33:$D$776,СВЦЭМ!$A$33:$A$776,$A101,СВЦЭМ!$B$33:$B$776,R$83)+'СЕТ СН'!$H$11+СВЦЭМ!$D$10+'СЕТ СН'!$H$5-'СЕТ СН'!$H$21</f>
        <v>3357.18812136</v>
      </c>
      <c r="S101" s="36">
        <f>SUMIFS(СВЦЭМ!$D$33:$D$776,СВЦЭМ!$A$33:$A$776,$A101,СВЦЭМ!$B$33:$B$776,S$83)+'СЕТ СН'!$H$11+СВЦЭМ!$D$10+'СЕТ СН'!$H$5-'СЕТ СН'!$H$21</f>
        <v>3350.23159287</v>
      </c>
      <c r="T101" s="36">
        <f>SUMIFS(СВЦЭМ!$D$33:$D$776,СВЦЭМ!$A$33:$A$776,$A101,СВЦЭМ!$B$33:$B$776,T$83)+'СЕТ СН'!$H$11+СВЦЭМ!$D$10+'СЕТ СН'!$H$5-'СЕТ СН'!$H$21</f>
        <v>3341.8640596700002</v>
      </c>
      <c r="U101" s="36">
        <f>SUMIFS(СВЦЭМ!$D$33:$D$776,СВЦЭМ!$A$33:$A$776,$A101,СВЦЭМ!$B$33:$B$776,U$83)+'СЕТ СН'!$H$11+СВЦЭМ!$D$10+'СЕТ СН'!$H$5-'СЕТ СН'!$H$21</f>
        <v>3326.3938257899999</v>
      </c>
      <c r="V101" s="36">
        <f>SUMIFS(СВЦЭМ!$D$33:$D$776,СВЦЭМ!$A$33:$A$776,$A101,СВЦЭМ!$B$33:$B$776,V$83)+'СЕТ СН'!$H$11+СВЦЭМ!$D$10+'СЕТ СН'!$H$5-'СЕТ СН'!$H$21</f>
        <v>3329.4719161399998</v>
      </c>
      <c r="W101" s="36">
        <f>SUMIFS(СВЦЭМ!$D$33:$D$776,СВЦЭМ!$A$33:$A$776,$A101,СВЦЭМ!$B$33:$B$776,W$83)+'СЕТ СН'!$H$11+СВЦЭМ!$D$10+'СЕТ СН'!$H$5-'СЕТ СН'!$H$21</f>
        <v>3328.6047622199999</v>
      </c>
      <c r="X101" s="36">
        <f>SUMIFS(СВЦЭМ!$D$33:$D$776,СВЦЭМ!$A$33:$A$776,$A101,СВЦЭМ!$B$33:$B$776,X$83)+'СЕТ СН'!$H$11+СВЦЭМ!$D$10+'СЕТ СН'!$H$5-'СЕТ СН'!$H$21</f>
        <v>3371.84711625</v>
      </c>
      <c r="Y101" s="36">
        <f>SUMIFS(СВЦЭМ!$D$33:$D$776,СВЦЭМ!$A$33:$A$776,$A101,СВЦЭМ!$B$33:$B$776,Y$83)+'СЕТ СН'!$H$11+СВЦЭМ!$D$10+'СЕТ СН'!$H$5-'СЕТ СН'!$H$21</f>
        <v>3455.9745841200001</v>
      </c>
    </row>
    <row r="102" spans="1:25" ht="15.75" x14ac:dyDescent="0.2">
      <c r="A102" s="35">
        <f t="shared" si="2"/>
        <v>44093</v>
      </c>
      <c r="B102" s="36">
        <f>SUMIFS(СВЦЭМ!$D$33:$D$776,СВЦЭМ!$A$33:$A$776,$A102,СВЦЭМ!$B$33:$B$776,B$83)+'СЕТ СН'!$H$11+СВЦЭМ!$D$10+'СЕТ СН'!$H$5-'СЕТ СН'!$H$21</f>
        <v>3548.4499042900002</v>
      </c>
      <c r="C102" s="36">
        <f>SUMIFS(СВЦЭМ!$D$33:$D$776,СВЦЭМ!$A$33:$A$776,$A102,СВЦЭМ!$B$33:$B$776,C$83)+'СЕТ СН'!$H$11+СВЦЭМ!$D$10+'СЕТ СН'!$H$5-'СЕТ СН'!$H$21</f>
        <v>3584.87215621</v>
      </c>
      <c r="D102" s="36">
        <f>SUMIFS(СВЦЭМ!$D$33:$D$776,СВЦЭМ!$A$33:$A$776,$A102,СВЦЭМ!$B$33:$B$776,D$83)+'СЕТ СН'!$H$11+СВЦЭМ!$D$10+'СЕТ СН'!$H$5-'СЕТ СН'!$H$21</f>
        <v>3608.56002016</v>
      </c>
      <c r="E102" s="36">
        <f>SUMIFS(СВЦЭМ!$D$33:$D$776,СВЦЭМ!$A$33:$A$776,$A102,СВЦЭМ!$B$33:$B$776,E$83)+'СЕТ СН'!$H$11+СВЦЭМ!$D$10+'СЕТ СН'!$H$5-'СЕТ СН'!$H$21</f>
        <v>3628.9383326300003</v>
      </c>
      <c r="F102" s="36">
        <f>SUMIFS(СВЦЭМ!$D$33:$D$776,СВЦЭМ!$A$33:$A$776,$A102,СВЦЭМ!$B$33:$B$776,F$83)+'СЕТ СН'!$H$11+СВЦЭМ!$D$10+'СЕТ СН'!$H$5-'СЕТ СН'!$H$21</f>
        <v>3632.7513545100001</v>
      </c>
      <c r="G102" s="36">
        <f>SUMIFS(СВЦЭМ!$D$33:$D$776,СВЦЭМ!$A$33:$A$776,$A102,СВЦЭМ!$B$33:$B$776,G$83)+'СЕТ СН'!$H$11+СВЦЭМ!$D$10+'СЕТ СН'!$H$5-'СЕТ СН'!$H$21</f>
        <v>3620.2587837700003</v>
      </c>
      <c r="H102" s="36">
        <f>SUMIFS(СВЦЭМ!$D$33:$D$776,СВЦЭМ!$A$33:$A$776,$A102,СВЦЭМ!$B$33:$B$776,H$83)+'СЕТ СН'!$H$11+СВЦЭМ!$D$10+'СЕТ СН'!$H$5-'СЕТ СН'!$H$21</f>
        <v>3590.3540524800001</v>
      </c>
      <c r="I102" s="36">
        <f>SUMIFS(СВЦЭМ!$D$33:$D$776,СВЦЭМ!$A$33:$A$776,$A102,СВЦЭМ!$B$33:$B$776,I$83)+'СЕТ СН'!$H$11+СВЦЭМ!$D$10+'СЕТ СН'!$H$5-'СЕТ СН'!$H$21</f>
        <v>3559.5819887299999</v>
      </c>
      <c r="J102" s="36">
        <f>SUMIFS(СВЦЭМ!$D$33:$D$776,СВЦЭМ!$A$33:$A$776,$A102,СВЦЭМ!$B$33:$B$776,J$83)+'СЕТ СН'!$H$11+СВЦЭМ!$D$10+'СЕТ СН'!$H$5-'СЕТ СН'!$H$21</f>
        <v>3501.7967946500003</v>
      </c>
      <c r="K102" s="36">
        <f>SUMIFS(СВЦЭМ!$D$33:$D$776,СВЦЭМ!$A$33:$A$776,$A102,СВЦЭМ!$B$33:$B$776,K$83)+'СЕТ СН'!$H$11+СВЦЭМ!$D$10+'СЕТ СН'!$H$5-'СЕТ СН'!$H$21</f>
        <v>3464.2142762100002</v>
      </c>
      <c r="L102" s="36">
        <f>SUMIFS(СВЦЭМ!$D$33:$D$776,СВЦЭМ!$A$33:$A$776,$A102,СВЦЭМ!$B$33:$B$776,L$83)+'СЕТ СН'!$H$11+СВЦЭМ!$D$10+'СЕТ СН'!$H$5-'СЕТ СН'!$H$21</f>
        <v>3443.2455100900002</v>
      </c>
      <c r="M102" s="36">
        <f>SUMIFS(СВЦЭМ!$D$33:$D$776,СВЦЭМ!$A$33:$A$776,$A102,СВЦЭМ!$B$33:$B$776,M$83)+'СЕТ СН'!$H$11+СВЦЭМ!$D$10+'СЕТ СН'!$H$5-'СЕТ СН'!$H$21</f>
        <v>3399.2019315299999</v>
      </c>
      <c r="N102" s="36">
        <f>SUMIFS(СВЦЭМ!$D$33:$D$776,СВЦЭМ!$A$33:$A$776,$A102,СВЦЭМ!$B$33:$B$776,N$83)+'СЕТ СН'!$H$11+СВЦЭМ!$D$10+'СЕТ СН'!$H$5-'СЕТ СН'!$H$21</f>
        <v>3357.1886528599998</v>
      </c>
      <c r="O102" s="36">
        <f>SUMIFS(СВЦЭМ!$D$33:$D$776,СВЦЭМ!$A$33:$A$776,$A102,СВЦЭМ!$B$33:$B$776,O$83)+'СЕТ СН'!$H$11+СВЦЭМ!$D$10+'СЕТ СН'!$H$5-'СЕТ СН'!$H$21</f>
        <v>3353.5853305800001</v>
      </c>
      <c r="P102" s="36">
        <f>SUMIFS(СВЦЭМ!$D$33:$D$776,СВЦЭМ!$A$33:$A$776,$A102,СВЦЭМ!$B$33:$B$776,P$83)+'СЕТ СН'!$H$11+СВЦЭМ!$D$10+'СЕТ СН'!$H$5-'СЕТ СН'!$H$21</f>
        <v>3363.75324288</v>
      </c>
      <c r="Q102" s="36">
        <f>SUMIFS(СВЦЭМ!$D$33:$D$776,СВЦЭМ!$A$33:$A$776,$A102,СВЦЭМ!$B$33:$B$776,Q$83)+'СЕТ СН'!$H$11+СВЦЭМ!$D$10+'СЕТ СН'!$H$5-'СЕТ СН'!$H$21</f>
        <v>3344.3447674600002</v>
      </c>
      <c r="R102" s="36">
        <f>SUMIFS(СВЦЭМ!$D$33:$D$776,СВЦЭМ!$A$33:$A$776,$A102,СВЦЭМ!$B$33:$B$776,R$83)+'СЕТ СН'!$H$11+СВЦЭМ!$D$10+'СЕТ СН'!$H$5-'СЕТ СН'!$H$21</f>
        <v>3330.3983694799999</v>
      </c>
      <c r="S102" s="36">
        <f>SUMIFS(СВЦЭМ!$D$33:$D$776,СВЦЭМ!$A$33:$A$776,$A102,СВЦЭМ!$B$33:$B$776,S$83)+'СЕТ СН'!$H$11+СВЦЭМ!$D$10+'СЕТ СН'!$H$5-'СЕТ СН'!$H$21</f>
        <v>3336.44796529</v>
      </c>
      <c r="T102" s="36">
        <f>SUMIFS(СВЦЭМ!$D$33:$D$776,СВЦЭМ!$A$33:$A$776,$A102,СВЦЭМ!$B$33:$B$776,T$83)+'СЕТ СН'!$H$11+СВЦЭМ!$D$10+'СЕТ СН'!$H$5-'СЕТ СН'!$H$21</f>
        <v>3347.5874861800003</v>
      </c>
      <c r="U102" s="36">
        <f>SUMIFS(СВЦЭМ!$D$33:$D$776,СВЦЭМ!$A$33:$A$776,$A102,СВЦЭМ!$B$33:$B$776,U$83)+'СЕТ СН'!$H$11+СВЦЭМ!$D$10+'СЕТ СН'!$H$5-'СЕТ СН'!$H$21</f>
        <v>3345.66676026</v>
      </c>
      <c r="V102" s="36">
        <f>SUMIFS(СВЦЭМ!$D$33:$D$776,СВЦЭМ!$A$33:$A$776,$A102,СВЦЭМ!$B$33:$B$776,V$83)+'СЕТ СН'!$H$11+СВЦЭМ!$D$10+'СЕТ СН'!$H$5-'СЕТ СН'!$H$21</f>
        <v>3356.9766326700001</v>
      </c>
      <c r="W102" s="36">
        <f>SUMIFS(СВЦЭМ!$D$33:$D$776,СВЦЭМ!$A$33:$A$776,$A102,СВЦЭМ!$B$33:$B$776,W$83)+'СЕТ СН'!$H$11+СВЦЭМ!$D$10+'СЕТ СН'!$H$5-'СЕТ СН'!$H$21</f>
        <v>3352.2310168600002</v>
      </c>
      <c r="X102" s="36">
        <f>SUMIFS(СВЦЭМ!$D$33:$D$776,СВЦЭМ!$A$33:$A$776,$A102,СВЦЭМ!$B$33:$B$776,X$83)+'СЕТ СН'!$H$11+СВЦЭМ!$D$10+'СЕТ СН'!$H$5-'СЕТ СН'!$H$21</f>
        <v>3377.0658772400002</v>
      </c>
      <c r="Y102" s="36">
        <f>SUMIFS(СВЦЭМ!$D$33:$D$776,СВЦЭМ!$A$33:$A$776,$A102,СВЦЭМ!$B$33:$B$776,Y$83)+'СЕТ СН'!$H$11+СВЦЭМ!$D$10+'СЕТ СН'!$H$5-'СЕТ СН'!$H$21</f>
        <v>3428.80552743</v>
      </c>
    </row>
    <row r="103" spans="1:25" ht="15.75" x14ac:dyDescent="0.2">
      <c r="A103" s="35">
        <f t="shared" si="2"/>
        <v>44094</v>
      </c>
      <c r="B103" s="36">
        <f>SUMIFS(СВЦЭМ!$D$33:$D$776,СВЦЭМ!$A$33:$A$776,$A103,СВЦЭМ!$B$33:$B$776,B$83)+'СЕТ СН'!$H$11+СВЦЭМ!$D$10+'СЕТ СН'!$H$5-'СЕТ СН'!$H$21</f>
        <v>3478.9611421999998</v>
      </c>
      <c r="C103" s="36">
        <f>SUMIFS(СВЦЭМ!$D$33:$D$776,СВЦЭМ!$A$33:$A$776,$A103,СВЦЭМ!$B$33:$B$776,C$83)+'СЕТ СН'!$H$11+СВЦЭМ!$D$10+'СЕТ СН'!$H$5-'СЕТ СН'!$H$21</f>
        <v>3511.7269702399999</v>
      </c>
      <c r="D103" s="36">
        <f>SUMIFS(СВЦЭМ!$D$33:$D$776,СВЦЭМ!$A$33:$A$776,$A103,СВЦЭМ!$B$33:$B$776,D$83)+'СЕТ СН'!$H$11+СВЦЭМ!$D$10+'СЕТ СН'!$H$5-'СЕТ СН'!$H$21</f>
        <v>3546.11457101</v>
      </c>
      <c r="E103" s="36">
        <f>SUMIFS(СВЦЭМ!$D$33:$D$776,СВЦЭМ!$A$33:$A$776,$A103,СВЦЭМ!$B$33:$B$776,E$83)+'СЕТ СН'!$H$11+СВЦЭМ!$D$10+'СЕТ СН'!$H$5-'СЕТ СН'!$H$21</f>
        <v>3576.5111433900001</v>
      </c>
      <c r="F103" s="36">
        <f>SUMIFS(СВЦЭМ!$D$33:$D$776,СВЦЭМ!$A$33:$A$776,$A103,СВЦЭМ!$B$33:$B$776,F$83)+'СЕТ СН'!$H$11+СВЦЭМ!$D$10+'СЕТ СН'!$H$5-'СЕТ СН'!$H$21</f>
        <v>3584.0370856</v>
      </c>
      <c r="G103" s="36">
        <f>SUMIFS(СВЦЭМ!$D$33:$D$776,СВЦЭМ!$A$33:$A$776,$A103,СВЦЭМ!$B$33:$B$776,G$83)+'СЕТ СН'!$H$11+СВЦЭМ!$D$10+'СЕТ СН'!$H$5-'СЕТ СН'!$H$21</f>
        <v>3572.6133222899998</v>
      </c>
      <c r="H103" s="36">
        <f>SUMIFS(СВЦЭМ!$D$33:$D$776,СВЦЭМ!$A$33:$A$776,$A103,СВЦЭМ!$B$33:$B$776,H$83)+'СЕТ СН'!$H$11+СВЦЭМ!$D$10+'СЕТ СН'!$H$5-'СЕТ СН'!$H$21</f>
        <v>3553.3763109000001</v>
      </c>
      <c r="I103" s="36">
        <f>SUMIFS(СВЦЭМ!$D$33:$D$776,СВЦЭМ!$A$33:$A$776,$A103,СВЦЭМ!$B$33:$B$776,I$83)+'СЕТ СН'!$H$11+СВЦЭМ!$D$10+'СЕТ СН'!$H$5-'СЕТ СН'!$H$21</f>
        <v>3507.7277527699998</v>
      </c>
      <c r="J103" s="36">
        <f>SUMIFS(СВЦЭМ!$D$33:$D$776,СВЦЭМ!$A$33:$A$776,$A103,СВЦЭМ!$B$33:$B$776,J$83)+'СЕТ СН'!$H$11+СВЦЭМ!$D$10+'СЕТ СН'!$H$5-'СЕТ СН'!$H$21</f>
        <v>3462.5359207000001</v>
      </c>
      <c r="K103" s="36">
        <f>SUMIFS(СВЦЭМ!$D$33:$D$776,СВЦЭМ!$A$33:$A$776,$A103,СВЦЭМ!$B$33:$B$776,K$83)+'СЕТ СН'!$H$11+СВЦЭМ!$D$10+'СЕТ СН'!$H$5-'СЕТ СН'!$H$21</f>
        <v>3447.8591590699998</v>
      </c>
      <c r="L103" s="36">
        <f>SUMIFS(СВЦЭМ!$D$33:$D$776,СВЦЭМ!$A$33:$A$776,$A103,СВЦЭМ!$B$33:$B$776,L$83)+'СЕТ СН'!$H$11+СВЦЭМ!$D$10+'СЕТ СН'!$H$5-'СЕТ СН'!$H$21</f>
        <v>3445.04382833</v>
      </c>
      <c r="M103" s="36">
        <f>SUMIFS(СВЦЭМ!$D$33:$D$776,СВЦЭМ!$A$33:$A$776,$A103,СВЦЭМ!$B$33:$B$776,M$83)+'СЕТ СН'!$H$11+СВЦЭМ!$D$10+'СЕТ СН'!$H$5-'СЕТ СН'!$H$21</f>
        <v>3412.3261959299998</v>
      </c>
      <c r="N103" s="36">
        <f>SUMIFS(СВЦЭМ!$D$33:$D$776,СВЦЭМ!$A$33:$A$776,$A103,СВЦЭМ!$B$33:$B$776,N$83)+'СЕТ СН'!$H$11+СВЦЭМ!$D$10+'СЕТ СН'!$H$5-'СЕТ СН'!$H$21</f>
        <v>3383.0412059</v>
      </c>
      <c r="O103" s="36">
        <f>SUMIFS(СВЦЭМ!$D$33:$D$776,СВЦЭМ!$A$33:$A$776,$A103,СВЦЭМ!$B$33:$B$776,O$83)+'СЕТ СН'!$H$11+СВЦЭМ!$D$10+'СЕТ СН'!$H$5-'СЕТ СН'!$H$21</f>
        <v>3387.12187193</v>
      </c>
      <c r="P103" s="36">
        <f>SUMIFS(СВЦЭМ!$D$33:$D$776,СВЦЭМ!$A$33:$A$776,$A103,СВЦЭМ!$B$33:$B$776,P$83)+'СЕТ СН'!$H$11+СВЦЭМ!$D$10+'СЕТ СН'!$H$5-'СЕТ СН'!$H$21</f>
        <v>3380.0361634599999</v>
      </c>
      <c r="Q103" s="36">
        <f>SUMIFS(СВЦЭМ!$D$33:$D$776,СВЦЭМ!$A$33:$A$776,$A103,СВЦЭМ!$B$33:$B$776,Q$83)+'СЕТ СН'!$H$11+СВЦЭМ!$D$10+'СЕТ СН'!$H$5-'СЕТ СН'!$H$21</f>
        <v>3381.0392850200001</v>
      </c>
      <c r="R103" s="36">
        <f>SUMIFS(СВЦЭМ!$D$33:$D$776,СВЦЭМ!$A$33:$A$776,$A103,СВЦЭМ!$B$33:$B$776,R$83)+'СЕТ СН'!$H$11+СВЦЭМ!$D$10+'СЕТ СН'!$H$5-'СЕТ СН'!$H$21</f>
        <v>3379.2187698299999</v>
      </c>
      <c r="S103" s="36">
        <f>SUMIFS(СВЦЭМ!$D$33:$D$776,СВЦЭМ!$A$33:$A$776,$A103,СВЦЭМ!$B$33:$B$776,S$83)+'СЕТ СН'!$H$11+СВЦЭМ!$D$10+'СЕТ СН'!$H$5-'СЕТ СН'!$H$21</f>
        <v>3390.9963577100002</v>
      </c>
      <c r="T103" s="36">
        <f>SUMIFS(СВЦЭМ!$D$33:$D$776,СВЦЭМ!$A$33:$A$776,$A103,СВЦЭМ!$B$33:$B$776,T$83)+'СЕТ СН'!$H$11+СВЦЭМ!$D$10+'СЕТ СН'!$H$5-'СЕТ СН'!$H$21</f>
        <v>3406.1634648099998</v>
      </c>
      <c r="U103" s="36">
        <f>SUMIFS(СВЦЭМ!$D$33:$D$776,СВЦЭМ!$A$33:$A$776,$A103,СВЦЭМ!$B$33:$B$776,U$83)+'СЕТ СН'!$H$11+СВЦЭМ!$D$10+'СЕТ СН'!$H$5-'СЕТ СН'!$H$21</f>
        <v>3422.76750296</v>
      </c>
      <c r="V103" s="36">
        <f>SUMIFS(СВЦЭМ!$D$33:$D$776,СВЦЭМ!$A$33:$A$776,$A103,СВЦЭМ!$B$33:$B$776,V$83)+'СЕТ СН'!$H$11+СВЦЭМ!$D$10+'СЕТ СН'!$H$5-'СЕТ СН'!$H$21</f>
        <v>3436.01756647</v>
      </c>
      <c r="W103" s="36">
        <f>SUMIFS(СВЦЭМ!$D$33:$D$776,СВЦЭМ!$A$33:$A$776,$A103,СВЦЭМ!$B$33:$B$776,W$83)+'СЕТ СН'!$H$11+СВЦЭМ!$D$10+'СЕТ СН'!$H$5-'СЕТ СН'!$H$21</f>
        <v>3423.8401354600001</v>
      </c>
      <c r="X103" s="36">
        <f>SUMIFS(СВЦЭМ!$D$33:$D$776,СВЦЭМ!$A$33:$A$776,$A103,СВЦЭМ!$B$33:$B$776,X$83)+'СЕТ СН'!$H$11+СВЦЭМ!$D$10+'СЕТ СН'!$H$5-'СЕТ СН'!$H$21</f>
        <v>3398.8588955800001</v>
      </c>
      <c r="Y103" s="36">
        <f>SUMIFS(СВЦЭМ!$D$33:$D$776,СВЦЭМ!$A$33:$A$776,$A103,СВЦЭМ!$B$33:$B$776,Y$83)+'СЕТ СН'!$H$11+СВЦЭМ!$D$10+'СЕТ СН'!$H$5-'СЕТ СН'!$H$21</f>
        <v>3473.9915482400002</v>
      </c>
    </row>
    <row r="104" spans="1:25" ht="15.75" x14ac:dyDescent="0.2">
      <c r="A104" s="35">
        <f t="shared" si="2"/>
        <v>44095</v>
      </c>
      <c r="B104" s="36">
        <f>SUMIFS(СВЦЭМ!$D$33:$D$776,СВЦЭМ!$A$33:$A$776,$A104,СВЦЭМ!$B$33:$B$776,B$83)+'СЕТ СН'!$H$11+СВЦЭМ!$D$10+'СЕТ СН'!$H$5-'СЕТ СН'!$H$21</f>
        <v>3504.3819895500001</v>
      </c>
      <c r="C104" s="36">
        <f>SUMIFS(СВЦЭМ!$D$33:$D$776,СВЦЭМ!$A$33:$A$776,$A104,СВЦЭМ!$B$33:$B$776,C$83)+'СЕТ СН'!$H$11+СВЦЭМ!$D$10+'СЕТ СН'!$H$5-'СЕТ СН'!$H$21</f>
        <v>3513.0204472999999</v>
      </c>
      <c r="D104" s="36">
        <f>SUMIFS(СВЦЭМ!$D$33:$D$776,СВЦЭМ!$A$33:$A$776,$A104,СВЦЭМ!$B$33:$B$776,D$83)+'СЕТ СН'!$H$11+СВЦЭМ!$D$10+'СЕТ СН'!$H$5-'СЕТ СН'!$H$21</f>
        <v>3520.9973676099999</v>
      </c>
      <c r="E104" s="36">
        <f>SUMIFS(СВЦЭМ!$D$33:$D$776,СВЦЭМ!$A$33:$A$776,$A104,СВЦЭМ!$B$33:$B$776,E$83)+'СЕТ СН'!$H$11+СВЦЭМ!$D$10+'СЕТ СН'!$H$5-'СЕТ СН'!$H$21</f>
        <v>3541.3530806899998</v>
      </c>
      <c r="F104" s="36">
        <f>SUMIFS(СВЦЭМ!$D$33:$D$776,СВЦЭМ!$A$33:$A$776,$A104,СВЦЭМ!$B$33:$B$776,F$83)+'СЕТ СН'!$H$11+СВЦЭМ!$D$10+'СЕТ СН'!$H$5-'СЕТ СН'!$H$21</f>
        <v>3541.4337096700001</v>
      </c>
      <c r="G104" s="36">
        <f>SUMIFS(СВЦЭМ!$D$33:$D$776,СВЦЭМ!$A$33:$A$776,$A104,СВЦЭМ!$B$33:$B$776,G$83)+'СЕТ СН'!$H$11+СВЦЭМ!$D$10+'СЕТ СН'!$H$5-'СЕТ СН'!$H$21</f>
        <v>3527.31171563</v>
      </c>
      <c r="H104" s="36">
        <f>SUMIFS(СВЦЭМ!$D$33:$D$776,СВЦЭМ!$A$33:$A$776,$A104,СВЦЭМ!$B$33:$B$776,H$83)+'СЕТ СН'!$H$11+СВЦЭМ!$D$10+'СЕТ СН'!$H$5-'СЕТ СН'!$H$21</f>
        <v>3483.0856389999999</v>
      </c>
      <c r="I104" s="36">
        <f>SUMIFS(СВЦЭМ!$D$33:$D$776,СВЦЭМ!$A$33:$A$776,$A104,СВЦЭМ!$B$33:$B$776,I$83)+'СЕТ СН'!$H$11+СВЦЭМ!$D$10+'СЕТ СН'!$H$5-'СЕТ СН'!$H$21</f>
        <v>3432.0364216100002</v>
      </c>
      <c r="J104" s="36">
        <f>SUMIFS(СВЦЭМ!$D$33:$D$776,СВЦЭМ!$A$33:$A$776,$A104,СВЦЭМ!$B$33:$B$776,J$83)+'СЕТ СН'!$H$11+СВЦЭМ!$D$10+'СЕТ СН'!$H$5-'СЕТ СН'!$H$21</f>
        <v>3394.5772884400003</v>
      </c>
      <c r="K104" s="36">
        <f>SUMIFS(СВЦЭМ!$D$33:$D$776,СВЦЭМ!$A$33:$A$776,$A104,СВЦЭМ!$B$33:$B$776,K$83)+'СЕТ СН'!$H$11+СВЦЭМ!$D$10+'СЕТ СН'!$H$5-'СЕТ СН'!$H$21</f>
        <v>3380.1100032700001</v>
      </c>
      <c r="L104" s="36">
        <f>SUMIFS(СВЦЭМ!$D$33:$D$776,СВЦЭМ!$A$33:$A$776,$A104,СВЦЭМ!$B$33:$B$776,L$83)+'СЕТ СН'!$H$11+СВЦЭМ!$D$10+'СЕТ СН'!$H$5-'СЕТ СН'!$H$21</f>
        <v>3396.1992433099999</v>
      </c>
      <c r="M104" s="36">
        <f>SUMIFS(СВЦЭМ!$D$33:$D$776,СВЦЭМ!$A$33:$A$776,$A104,СВЦЭМ!$B$33:$B$776,M$83)+'СЕТ СН'!$H$11+СВЦЭМ!$D$10+'СЕТ СН'!$H$5-'СЕТ СН'!$H$21</f>
        <v>3365.35040183</v>
      </c>
      <c r="N104" s="36">
        <f>SUMIFS(СВЦЭМ!$D$33:$D$776,СВЦЭМ!$A$33:$A$776,$A104,СВЦЭМ!$B$33:$B$776,N$83)+'СЕТ СН'!$H$11+СВЦЭМ!$D$10+'СЕТ СН'!$H$5-'СЕТ СН'!$H$21</f>
        <v>3322.8101305800001</v>
      </c>
      <c r="O104" s="36">
        <f>SUMIFS(СВЦЭМ!$D$33:$D$776,СВЦЭМ!$A$33:$A$776,$A104,СВЦЭМ!$B$33:$B$776,O$83)+'СЕТ СН'!$H$11+СВЦЭМ!$D$10+'СЕТ СН'!$H$5-'СЕТ СН'!$H$21</f>
        <v>3323.7642508500003</v>
      </c>
      <c r="P104" s="36">
        <f>SUMIFS(СВЦЭМ!$D$33:$D$776,СВЦЭМ!$A$33:$A$776,$A104,СВЦЭМ!$B$33:$B$776,P$83)+'СЕТ СН'!$H$11+СВЦЭМ!$D$10+'СЕТ СН'!$H$5-'СЕТ СН'!$H$21</f>
        <v>3318.4809536299999</v>
      </c>
      <c r="Q104" s="36">
        <f>SUMIFS(СВЦЭМ!$D$33:$D$776,СВЦЭМ!$A$33:$A$776,$A104,СВЦЭМ!$B$33:$B$776,Q$83)+'СЕТ СН'!$H$11+СВЦЭМ!$D$10+'СЕТ СН'!$H$5-'СЕТ СН'!$H$21</f>
        <v>3316.2413854199999</v>
      </c>
      <c r="R104" s="36">
        <f>SUMIFS(СВЦЭМ!$D$33:$D$776,СВЦЭМ!$A$33:$A$776,$A104,СВЦЭМ!$B$33:$B$776,R$83)+'СЕТ СН'!$H$11+СВЦЭМ!$D$10+'СЕТ СН'!$H$5-'СЕТ СН'!$H$21</f>
        <v>3314.6470189199999</v>
      </c>
      <c r="S104" s="36">
        <f>SUMIFS(СВЦЭМ!$D$33:$D$776,СВЦЭМ!$A$33:$A$776,$A104,СВЦЭМ!$B$33:$B$776,S$83)+'СЕТ СН'!$H$11+СВЦЭМ!$D$10+'СЕТ СН'!$H$5-'СЕТ СН'!$H$21</f>
        <v>3323.9255328600002</v>
      </c>
      <c r="T104" s="36">
        <f>SUMIFS(СВЦЭМ!$D$33:$D$776,СВЦЭМ!$A$33:$A$776,$A104,СВЦЭМ!$B$33:$B$776,T$83)+'СЕТ СН'!$H$11+СВЦЭМ!$D$10+'СЕТ СН'!$H$5-'СЕТ СН'!$H$21</f>
        <v>3349.3845282399998</v>
      </c>
      <c r="U104" s="36">
        <f>SUMIFS(СВЦЭМ!$D$33:$D$776,СВЦЭМ!$A$33:$A$776,$A104,СВЦЭМ!$B$33:$B$776,U$83)+'СЕТ СН'!$H$11+СВЦЭМ!$D$10+'СЕТ СН'!$H$5-'СЕТ СН'!$H$21</f>
        <v>3363.3413203700002</v>
      </c>
      <c r="V104" s="36">
        <f>SUMIFS(СВЦЭМ!$D$33:$D$776,СВЦЭМ!$A$33:$A$776,$A104,СВЦЭМ!$B$33:$B$776,V$83)+'СЕТ СН'!$H$11+СВЦЭМ!$D$10+'СЕТ СН'!$H$5-'СЕТ СН'!$H$21</f>
        <v>3371.8945746300001</v>
      </c>
      <c r="W104" s="36">
        <f>SUMIFS(СВЦЭМ!$D$33:$D$776,СВЦЭМ!$A$33:$A$776,$A104,СВЦЭМ!$B$33:$B$776,W$83)+'СЕТ СН'!$H$11+СВЦЭМ!$D$10+'СЕТ СН'!$H$5-'СЕТ СН'!$H$21</f>
        <v>3350.6991152300002</v>
      </c>
      <c r="X104" s="36">
        <f>SUMIFS(СВЦЭМ!$D$33:$D$776,СВЦЭМ!$A$33:$A$776,$A104,СВЦЭМ!$B$33:$B$776,X$83)+'СЕТ СН'!$H$11+СВЦЭМ!$D$10+'СЕТ СН'!$H$5-'СЕТ СН'!$H$21</f>
        <v>3327.1549869300002</v>
      </c>
      <c r="Y104" s="36">
        <f>SUMIFS(СВЦЭМ!$D$33:$D$776,СВЦЭМ!$A$33:$A$776,$A104,СВЦЭМ!$B$33:$B$776,Y$83)+'СЕТ СН'!$H$11+СВЦЭМ!$D$10+'СЕТ СН'!$H$5-'СЕТ СН'!$H$21</f>
        <v>3415.6476195700002</v>
      </c>
    </row>
    <row r="105" spans="1:25" ht="15.75" x14ac:dyDescent="0.2">
      <c r="A105" s="35">
        <f t="shared" si="2"/>
        <v>44096</v>
      </c>
      <c r="B105" s="36">
        <f>SUMIFS(СВЦЭМ!$D$33:$D$776,СВЦЭМ!$A$33:$A$776,$A105,СВЦЭМ!$B$33:$B$776,B$83)+'СЕТ СН'!$H$11+СВЦЭМ!$D$10+'СЕТ СН'!$H$5-'СЕТ СН'!$H$21</f>
        <v>3509.3672994799999</v>
      </c>
      <c r="C105" s="36">
        <f>SUMIFS(СВЦЭМ!$D$33:$D$776,СВЦЭМ!$A$33:$A$776,$A105,СВЦЭМ!$B$33:$B$776,C$83)+'СЕТ СН'!$H$11+СВЦЭМ!$D$10+'СЕТ СН'!$H$5-'СЕТ СН'!$H$21</f>
        <v>3548.42389804</v>
      </c>
      <c r="D105" s="36">
        <f>SUMIFS(СВЦЭМ!$D$33:$D$776,СВЦЭМ!$A$33:$A$776,$A105,СВЦЭМ!$B$33:$B$776,D$83)+'СЕТ СН'!$H$11+СВЦЭМ!$D$10+'СЕТ СН'!$H$5-'СЕТ СН'!$H$21</f>
        <v>3567.6789018899999</v>
      </c>
      <c r="E105" s="36">
        <f>SUMIFS(СВЦЭМ!$D$33:$D$776,СВЦЭМ!$A$33:$A$776,$A105,СВЦЭМ!$B$33:$B$776,E$83)+'СЕТ СН'!$H$11+СВЦЭМ!$D$10+'СЕТ СН'!$H$5-'СЕТ СН'!$H$21</f>
        <v>3588.5370218799999</v>
      </c>
      <c r="F105" s="36">
        <f>SUMIFS(СВЦЭМ!$D$33:$D$776,СВЦЭМ!$A$33:$A$776,$A105,СВЦЭМ!$B$33:$B$776,F$83)+'СЕТ СН'!$H$11+СВЦЭМ!$D$10+'СЕТ СН'!$H$5-'СЕТ СН'!$H$21</f>
        <v>3573.1451854500001</v>
      </c>
      <c r="G105" s="36">
        <f>SUMIFS(СВЦЭМ!$D$33:$D$776,СВЦЭМ!$A$33:$A$776,$A105,СВЦЭМ!$B$33:$B$776,G$83)+'СЕТ СН'!$H$11+СВЦЭМ!$D$10+'СЕТ СН'!$H$5-'СЕТ СН'!$H$21</f>
        <v>3548.6106193300002</v>
      </c>
      <c r="H105" s="36">
        <f>SUMIFS(СВЦЭМ!$D$33:$D$776,СВЦЭМ!$A$33:$A$776,$A105,СВЦЭМ!$B$33:$B$776,H$83)+'СЕТ СН'!$H$11+СВЦЭМ!$D$10+'СЕТ СН'!$H$5-'СЕТ СН'!$H$21</f>
        <v>3509.12918683</v>
      </c>
      <c r="I105" s="36">
        <f>SUMIFS(СВЦЭМ!$D$33:$D$776,СВЦЭМ!$A$33:$A$776,$A105,СВЦЭМ!$B$33:$B$776,I$83)+'СЕТ СН'!$H$11+СВЦЭМ!$D$10+'СЕТ СН'!$H$5-'СЕТ СН'!$H$21</f>
        <v>3479.8893529300003</v>
      </c>
      <c r="J105" s="36">
        <f>SUMIFS(СВЦЭМ!$D$33:$D$776,СВЦЭМ!$A$33:$A$776,$A105,СВЦЭМ!$B$33:$B$776,J$83)+'СЕТ СН'!$H$11+СВЦЭМ!$D$10+'СЕТ СН'!$H$5-'СЕТ СН'!$H$21</f>
        <v>3449.89457038</v>
      </c>
      <c r="K105" s="36">
        <f>SUMIFS(СВЦЭМ!$D$33:$D$776,СВЦЭМ!$A$33:$A$776,$A105,СВЦЭМ!$B$33:$B$776,K$83)+'СЕТ СН'!$H$11+СВЦЭМ!$D$10+'СЕТ СН'!$H$5-'СЕТ СН'!$H$21</f>
        <v>3439.5736781800001</v>
      </c>
      <c r="L105" s="36">
        <f>SUMIFS(СВЦЭМ!$D$33:$D$776,СВЦЭМ!$A$33:$A$776,$A105,СВЦЭМ!$B$33:$B$776,L$83)+'СЕТ СН'!$H$11+СВЦЭМ!$D$10+'СЕТ СН'!$H$5-'СЕТ СН'!$H$21</f>
        <v>3439.0034084600002</v>
      </c>
      <c r="M105" s="36">
        <f>SUMIFS(СВЦЭМ!$D$33:$D$776,СВЦЭМ!$A$33:$A$776,$A105,СВЦЭМ!$B$33:$B$776,M$83)+'СЕТ СН'!$H$11+СВЦЭМ!$D$10+'СЕТ СН'!$H$5-'СЕТ СН'!$H$21</f>
        <v>3413.4726736800003</v>
      </c>
      <c r="N105" s="36">
        <f>SUMIFS(СВЦЭМ!$D$33:$D$776,СВЦЭМ!$A$33:$A$776,$A105,СВЦЭМ!$B$33:$B$776,N$83)+'СЕТ СН'!$H$11+СВЦЭМ!$D$10+'СЕТ СН'!$H$5-'СЕТ СН'!$H$21</f>
        <v>3363.3276742400003</v>
      </c>
      <c r="O105" s="36">
        <f>SUMIFS(СВЦЭМ!$D$33:$D$776,СВЦЭМ!$A$33:$A$776,$A105,СВЦЭМ!$B$33:$B$776,O$83)+'СЕТ СН'!$H$11+СВЦЭМ!$D$10+'СЕТ СН'!$H$5-'СЕТ СН'!$H$21</f>
        <v>3353.19063671</v>
      </c>
      <c r="P105" s="36">
        <f>SUMIFS(СВЦЭМ!$D$33:$D$776,СВЦЭМ!$A$33:$A$776,$A105,СВЦЭМ!$B$33:$B$776,P$83)+'СЕТ СН'!$H$11+СВЦЭМ!$D$10+'СЕТ СН'!$H$5-'СЕТ СН'!$H$21</f>
        <v>3348.85240294</v>
      </c>
      <c r="Q105" s="36">
        <f>SUMIFS(СВЦЭМ!$D$33:$D$776,СВЦЭМ!$A$33:$A$776,$A105,СВЦЭМ!$B$33:$B$776,Q$83)+'СЕТ СН'!$H$11+СВЦЭМ!$D$10+'СЕТ СН'!$H$5-'СЕТ СН'!$H$21</f>
        <v>3351.01512744</v>
      </c>
      <c r="R105" s="36">
        <f>SUMIFS(СВЦЭМ!$D$33:$D$776,СВЦЭМ!$A$33:$A$776,$A105,СВЦЭМ!$B$33:$B$776,R$83)+'СЕТ СН'!$H$11+СВЦЭМ!$D$10+'СЕТ СН'!$H$5-'СЕТ СН'!$H$21</f>
        <v>3349.08995108</v>
      </c>
      <c r="S105" s="36">
        <f>SUMIFS(СВЦЭМ!$D$33:$D$776,СВЦЭМ!$A$33:$A$776,$A105,СВЦЭМ!$B$33:$B$776,S$83)+'СЕТ СН'!$H$11+СВЦЭМ!$D$10+'СЕТ СН'!$H$5-'СЕТ СН'!$H$21</f>
        <v>3355.63387328</v>
      </c>
      <c r="T105" s="36">
        <f>SUMIFS(СВЦЭМ!$D$33:$D$776,СВЦЭМ!$A$33:$A$776,$A105,СВЦЭМ!$B$33:$B$776,T$83)+'СЕТ СН'!$H$11+СВЦЭМ!$D$10+'СЕТ СН'!$H$5-'СЕТ СН'!$H$21</f>
        <v>3365.7258289299998</v>
      </c>
      <c r="U105" s="36">
        <f>SUMIFS(СВЦЭМ!$D$33:$D$776,СВЦЭМ!$A$33:$A$776,$A105,СВЦЭМ!$B$33:$B$776,U$83)+'СЕТ СН'!$H$11+СВЦЭМ!$D$10+'СЕТ СН'!$H$5-'СЕТ СН'!$H$21</f>
        <v>3389.6544023500001</v>
      </c>
      <c r="V105" s="36">
        <f>SUMIFS(СВЦЭМ!$D$33:$D$776,СВЦЭМ!$A$33:$A$776,$A105,СВЦЭМ!$B$33:$B$776,V$83)+'СЕТ СН'!$H$11+СВЦЭМ!$D$10+'СЕТ СН'!$H$5-'СЕТ СН'!$H$21</f>
        <v>3390.0011928700001</v>
      </c>
      <c r="W105" s="36">
        <f>SUMIFS(СВЦЭМ!$D$33:$D$776,СВЦЭМ!$A$33:$A$776,$A105,СВЦЭМ!$B$33:$B$776,W$83)+'СЕТ СН'!$H$11+СВЦЭМ!$D$10+'СЕТ СН'!$H$5-'СЕТ СН'!$H$21</f>
        <v>3377.7760707100001</v>
      </c>
      <c r="X105" s="36">
        <f>SUMIFS(СВЦЭМ!$D$33:$D$776,СВЦЭМ!$A$33:$A$776,$A105,СВЦЭМ!$B$33:$B$776,X$83)+'СЕТ СН'!$H$11+СВЦЭМ!$D$10+'СЕТ СН'!$H$5-'СЕТ СН'!$H$21</f>
        <v>3375.0671217899999</v>
      </c>
      <c r="Y105" s="36">
        <f>SUMIFS(СВЦЭМ!$D$33:$D$776,СВЦЭМ!$A$33:$A$776,$A105,СВЦЭМ!$B$33:$B$776,Y$83)+'СЕТ СН'!$H$11+СВЦЭМ!$D$10+'СЕТ СН'!$H$5-'СЕТ СН'!$H$21</f>
        <v>3449.4710180500001</v>
      </c>
    </row>
    <row r="106" spans="1:25" ht="15.75" x14ac:dyDescent="0.2">
      <c r="A106" s="35">
        <f t="shared" si="2"/>
        <v>44097</v>
      </c>
      <c r="B106" s="36">
        <f>SUMIFS(СВЦЭМ!$D$33:$D$776,СВЦЭМ!$A$33:$A$776,$A106,СВЦЭМ!$B$33:$B$776,B$83)+'СЕТ СН'!$H$11+СВЦЭМ!$D$10+'СЕТ СН'!$H$5-'СЕТ СН'!$H$21</f>
        <v>3499.9783839800002</v>
      </c>
      <c r="C106" s="36">
        <f>SUMIFS(СВЦЭМ!$D$33:$D$776,СВЦЭМ!$A$33:$A$776,$A106,СВЦЭМ!$B$33:$B$776,C$83)+'СЕТ СН'!$H$11+СВЦЭМ!$D$10+'СЕТ СН'!$H$5-'СЕТ СН'!$H$21</f>
        <v>3536.5927358500003</v>
      </c>
      <c r="D106" s="36">
        <f>SUMIFS(СВЦЭМ!$D$33:$D$776,СВЦЭМ!$A$33:$A$776,$A106,СВЦЭМ!$B$33:$B$776,D$83)+'СЕТ СН'!$H$11+СВЦЭМ!$D$10+'СЕТ СН'!$H$5-'СЕТ СН'!$H$21</f>
        <v>3551.5122138000002</v>
      </c>
      <c r="E106" s="36">
        <f>SUMIFS(СВЦЭМ!$D$33:$D$776,СВЦЭМ!$A$33:$A$776,$A106,СВЦЭМ!$B$33:$B$776,E$83)+'СЕТ СН'!$H$11+СВЦЭМ!$D$10+'СЕТ СН'!$H$5-'СЕТ СН'!$H$21</f>
        <v>3569.9090761400003</v>
      </c>
      <c r="F106" s="36">
        <f>SUMIFS(СВЦЭМ!$D$33:$D$776,СВЦЭМ!$A$33:$A$776,$A106,СВЦЭМ!$B$33:$B$776,F$83)+'СЕТ СН'!$H$11+СВЦЭМ!$D$10+'СЕТ СН'!$H$5-'СЕТ СН'!$H$21</f>
        <v>3579.0375331</v>
      </c>
      <c r="G106" s="36">
        <f>SUMIFS(СВЦЭМ!$D$33:$D$776,СВЦЭМ!$A$33:$A$776,$A106,СВЦЭМ!$B$33:$B$776,G$83)+'СЕТ СН'!$H$11+СВЦЭМ!$D$10+'СЕТ СН'!$H$5-'СЕТ СН'!$H$21</f>
        <v>3559.2181231499999</v>
      </c>
      <c r="H106" s="36">
        <f>SUMIFS(СВЦЭМ!$D$33:$D$776,СВЦЭМ!$A$33:$A$776,$A106,СВЦЭМ!$B$33:$B$776,H$83)+'СЕТ СН'!$H$11+СВЦЭМ!$D$10+'СЕТ СН'!$H$5-'СЕТ СН'!$H$21</f>
        <v>3506.5155863499999</v>
      </c>
      <c r="I106" s="36">
        <f>SUMIFS(СВЦЭМ!$D$33:$D$776,СВЦЭМ!$A$33:$A$776,$A106,СВЦЭМ!$B$33:$B$776,I$83)+'СЕТ СН'!$H$11+СВЦЭМ!$D$10+'СЕТ СН'!$H$5-'СЕТ СН'!$H$21</f>
        <v>3449.290422</v>
      </c>
      <c r="J106" s="36">
        <f>SUMIFS(СВЦЭМ!$D$33:$D$776,СВЦЭМ!$A$33:$A$776,$A106,СВЦЭМ!$B$33:$B$776,J$83)+'СЕТ СН'!$H$11+СВЦЭМ!$D$10+'СЕТ СН'!$H$5-'СЕТ СН'!$H$21</f>
        <v>3420.8259684</v>
      </c>
      <c r="K106" s="36">
        <f>SUMIFS(СВЦЭМ!$D$33:$D$776,СВЦЭМ!$A$33:$A$776,$A106,СВЦЭМ!$B$33:$B$776,K$83)+'СЕТ СН'!$H$11+СВЦЭМ!$D$10+'СЕТ СН'!$H$5-'СЕТ СН'!$H$21</f>
        <v>3416.5018353200003</v>
      </c>
      <c r="L106" s="36">
        <f>SUMIFS(СВЦЭМ!$D$33:$D$776,СВЦЭМ!$A$33:$A$776,$A106,СВЦЭМ!$B$33:$B$776,L$83)+'СЕТ СН'!$H$11+СВЦЭМ!$D$10+'СЕТ СН'!$H$5-'СЕТ СН'!$H$21</f>
        <v>3409.8282893800001</v>
      </c>
      <c r="M106" s="36">
        <f>SUMIFS(СВЦЭМ!$D$33:$D$776,СВЦЭМ!$A$33:$A$776,$A106,СВЦЭМ!$B$33:$B$776,M$83)+'СЕТ СН'!$H$11+СВЦЭМ!$D$10+'СЕТ СН'!$H$5-'СЕТ СН'!$H$21</f>
        <v>3369.0221608299998</v>
      </c>
      <c r="N106" s="36">
        <f>SUMIFS(СВЦЭМ!$D$33:$D$776,СВЦЭМ!$A$33:$A$776,$A106,СВЦЭМ!$B$33:$B$776,N$83)+'СЕТ СН'!$H$11+СВЦЭМ!$D$10+'СЕТ СН'!$H$5-'СЕТ СН'!$H$21</f>
        <v>3363.9779721700002</v>
      </c>
      <c r="O106" s="36">
        <f>SUMIFS(СВЦЭМ!$D$33:$D$776,СВЦЭМ!$A$33:$A$776,$A106,СВЦЭМ!$B$33:$B$776,O$83)+'СЕТ СН'!$H$11+СВЦЭМ!$D$10+'СЕТ СН'!$H$5-'СЕТ СН'!$H$21</f>
        <v>3362.53847847</v>
      </c>
      <c r="P106" s="36">
        <f>SUMIFS(СВЦЭМ!$D$33:$D$776,СВЦЭМ!$A$33:$A$776,$A106,СВЦЭМ!$B$33:$B$776,P$83)+'СЕТ СН'!$H$11+СВЦЭМ!$D$10+'СЕТ СН'!$H$5-'СЕТ СН'!$H$21</f>
        <v>3357.7985362700001</v>
      </c>
      <c r="Q106" s="36">
        <f>SUMIFS(СВЦЭМ!$D$33:$D$776,СВЦЭМ!$A$33:$A$776,$A106,СВЦЭМ!$B$33:$B$776,Q$83)+'СЕТ СН'!$H$11+СВЦЭМ!$D$10+'СЕТ СН'!$H$5-'СЕТ СН'!$H$21</f>
        <v>3357.9033793899998</v>
      </c>
      <c r="R106" s="36">
        <f>SUMIFS(СВЦЭМ!$D$33:$D$776,СВЦЭМ!$A$33:$A$776,$A106,СВЦЭМ!$B$33:$B$776,R$83)+'СЕТ СН'!$H$11+СВЦЭМ!$D$10+'СЕТ СН'!$H$5-'СЕТ СН'!$H$21</f>
        <v>3353.53942624</v>
      </c>
      <c r="S106" s="36">
        <f>SUMIFS(СВЦЭМ!$D$33:$D$776,СВЦЭМ!$A$33:$A$776,$A106,СВЦЭМ!$B$33:$B$776,S$83)+'СЕТ СН'!$H$11+СВЦЭМ!$D$10+'СЕТ СН'!$H$5-'СЕТ СН'!$H$21</f>
        <v>3360.16094557</v>
      </c>
      <c r="T106" s="36">
        <f>SUMIFS(СВЦЭМ!$D$33:$D$776,СВЦЭМ!$A$33:$A$776,$A106,СВЦЭМ!$B$33:$B$776,T$83)+'СЕТ СН'!$H$11+СВЦЭМ!$D$10+'СЕТ СН'!$H$5-'СЕТ СН'!$H$21</f>
        <v>3362.8976814400003</v>
      </c>
      <c r="U106" s="36">
        <f>SUMIFS(СВЦЭМ!$D$33:$D$776,СВЦЭМ!$A$33:$A$776,$A106,СВЦЭМ!$B$33:$B$776,U$83)+'СЕТ СН'!$H$11+СВЦЭМ!$D$10+'СЕТ СН'!$H$5-'СЕТ СН'!$H$21</f>
        <v>3380.68904509</v>
      </c>
      <c r="V106" s="36">
        <f>SUMIFS(СВЦЭМ!$D$33:$D$776,СВЦЭМ!$A$33:$A$776,$A106,СВЦЭМ!$B$33:$B$776,V$83)+'СЕТ СН'!$H$11+СВЦЭМ!$D$10+'СЕТ СН'!$H$5-'СЕТ СН'!$H$21</f>
        <v>3374.2082140699999</v>
      </c>
      <c r="W106" s="36">
        <f>SUMIFS(СВЦЭМ!$D$33:$D$776,СВЦЭМ!$A$33:$A$776,$A106,СВЦЭМ!$B$33:$B$776,W$83)+'СЕТ СН'!$H$11+СВЦЭМ!$D$10+'СЕТ СН'!$H$5-'СЕТ СН'!$H$21</f>
        <v>3364.03158179</v>
      </c>
      <c r="X106" s="36">
        <f>SUMIFS(СВЦЭМ!$D$33:$D$776,СВЦЭМ!$A$33:$A$776,$A106,СВЦЭМ!$B$33:$B$776,X$83)+'СЕТ СН'!$H$11+СВЦЭМ!$D$10+'СЕТ СН'!$H$5-'СЕТ СН'!$H$21</f>
        <v>3351.9401209100001</v>
      </c>
      <c r="Y106" s="36">
        <f>SUMIFS(СВЦЭМ!$D$33:$D$776,СВЦЭМ!$A$33:$A$776,$A106,СВЦЭМ!$B$33:$B$776,Y$83)+'СЕТ СН'!$H$11+СВЦЭМ!$D$10+'СЕТ СН'!$H$5-'СЕТ СН'!$H$21</f>
        <v>3409.1327685599999</v>
      </c>
    </row>
    <row r="107" spans="1:25" ht="15.75" x14ac:dyDescent="0.2">
      <c r="A107" s="35">
        <f t="shared" si="2"/>
        <v>44098</v>
      </c>
      <c r="B107" s="36">
        <f>SUMIFS(СВЦЭМ!$D$33:$D$776,СВЦЭМ!$A$33:$A$776,$A107,СВЦЭМ!$B$33:$B$776,B$83)+'СЕТ СН'!$H$11+СВЦЭМ!$D$10+'СЕТ СН'!$H$5-'СЕТ СН'!$H$21</f>
        <v>3524.8878789999999</v>
      </c>
      <c r="C107" s="36">
        <f>SUMIFS(СВЦЭМ!$D$33:$D$776,СВЦЭМ!$A$33:$A$776,$A107,СВЦЭМ!$B$33:$B$776,C$83)+'СЕТ СН'!$H$11+СВЦЭМ!$D$10+'СЕТ СН'!$H$5-'СЕТ СН'!$H$21</f>
        <v>3542.67652451</v>
      </c>
      <c r="D107" s="36">
        <f>SUMIFS(СВЦЭМ!$D$33:$D$776,СВЦЭМ!$A$33:$A$776,$A107,СВЦЭМ!$B$33:$B$776,D$83)+'СЕТ СН'!$H$11+СВЦЭМ!$D$10+'СЕТ СН'!$H$5-'СЕТ СН'!$H$21</f>
        <v>3559.68223721</v>
      </c>
      <c r="E107" s="36">
        <f>SUMIFS(СВЦЭМ!$D$33:$D$776,СВЦЭМ!$A$33:$A$776,$A107,СВЦЭМ!$B$33:$B$776,E$83)+'СЕТ СН'!$H$11+СВЦЭМ!$D$10+'СЕТ СН'!$H$5-'СЕТ СН'!$H$21</f>
        <v>3565.5322667199998</v>
      </c>
      <c r="F107" s="36">
        <f>SUMIFS(СВЦЭМ!$D$33:$D$776,СВЦЭМ!$A$33:$A$776,$A107,СВЦЭМ!$B$33:$B$776,F$83)+'СЕТ СН'!$H$11+СВЦЭМ!$D$10+'СЕТ СН'!$H$5-'СЕТ СН'!$H$21</f>
        <v>3556.3901833499999</v>
      </c>
      <c r="G107" s="36">
        <f>SUMIFS(СВЦЭМ!$D$33:$D$776,СВЦЭМ!$A$33:$A$776,$A107,СВЦЭМ!$B$33:$B$776,G$83)+'СЕТ СН'!$H$11+СВЦЭМ!$D$10+'СЕТ СН'!$H$5-'СЕТ СН'!$H$21</f>
        <v>3553.9957619500001</v>
      </c>
      <c r="H107" s="36">
        <f>SUMIFS(СВЦЭМ!$D$33:$D$776,СВЦЭМ!$A$33:$A$776,$A107,СВЦЭМ!$B$33:$B$776,H$83)+'СЕТ СН'!$H$11+СВЦЭМ!$D$10+'СЕТ СН'!$H$5-'СЕТ СН'!$H$21</f>
        <v>3556.34412333</v>
      </c>
      <c r="I107" s="36">
        <f>SUMIFS(СВЦЭМ!$D$33:$D$776,СВЦЭМ!$A$33:$A$776,$A107,СВЦЭМ!$B$33:$B$776,I$83)+'СЕТ СН'!$H$11+СВЦЭМ!$D$10+'СЕТ СН'!$H$5-'СЕТ СН'!$H$21</f>
        <v>3468.1462578000001</v>
      </c>
      <c r="J107" s="36">
        <f>SUMIFS(СВЦЭМ!$D$33:$D$776,СВЦЭМ!$A$33:$A$776,$A107,СВЦЭМ!$B$33:$B$776,J$83)+'СЕТ СН'!$H$11+СВЦЭМ!$D$10+'СЕТ СН'!$H$5-'СЕТ СН'!$H$21</f>
        <v>3435.9492080199998</v>
      </c>
      <c r="K107" s="36">
        <f>SUMIFS(СВЦЭМ!$D$33:$D$776,СВЦЭМ!$A$33:$A$776,$A107,СВЦЭМ!$B$33:$B$776,K$83)+'СЕТ СН'!$H$11+СВЦЭМ!$D$10+'СЕТ СН'!$H$5-'СЕТ СН'!$H$21</f>
        <v>3439.9517516800001</v>
      </c>
      <c r="L107" s="36">
        <f>SUMIFS(СВЦЭМ!$D$33:$D$776,СВЦЭМ!$A$33:$A$776,$A107,СВЦЭМ!$B$33:$B$776,L$83)+'СЕТ СН'!$H$11+СВЦЭМ!$D$10+'СЕТ СН'!$H$5-'СЕТ СН'!$H$21</f>
        <v>3450.6736059200002</v>
      </c>
      <c r="M107" s="36">
        <f>SUMIFS(СВЦЭМ!$D$33:$D$776,СВЦЭМ!$A$33:$A$776,$A107,СВЦЭМ!$B$33:$B$776,M$83)+'СЕТ СН'!$H$11+СВЦЭМ!$D$10+'СЕТ СН'!$H$5-'СЕТ СН'!$H$21</f>
        <v>3413.4347922100001</v>
      </c>
      <c r="N107" s="36">
        <f>SUMIFS(СВЦЭМ!$D$33:$D$776,СВЦЭМ!$A$33:$A$776,$A107,СВЦЭМ!$B$33:$B$776,N$83)+'СЕТ СН'!$H$11+СВЦЭМ!$D$10+'СЕТ СН'!$H$5-'СЕТ СН'!$H$21</f>
        <v>3366.4130070000001</v>
      </c>
      <c r="O107" s="36">
        <f>SUMIFS(СВЦЭМ!$D$33:$D$776,СВЦЭМ!$A$33:$A$776,$A107,СВЦЭМ!$B$33:$B$776,O$83)+'СЕТ СН'!$H$11+СВЦЭМ!$D$10+'СЕТ СН'!$H$5-'СЕТ СН'!$H$21</f>
        <v>3364.2984065000001</v>
      </c>
      <c r="P107" s="36">
        <f>SUMIFS(СВЦЭМ!$D$33:$D$776,СВЦЭМ!$A$33:$A$776,$A107,СВЦЭМ!$B$33:$B$776,P$83)+'СЕТ СН'!$H$11+СВЦЭМ!$D$10+'СЕТ СН'!$H$5-'СЕТ СН'!$H$21</f>
        <v>3362.0207463300003</v>
      </c>
      <c r="Q107" s="36">
        <f>SUMIFS(СВЦЭМ!$D$33:$D$776,СВЦЭМ!$A$33:$A$776,$A107,СВЦЭМ!$B$33:$B$776,Q$83)+'СЕТ СН'!$H$11+СВЦЭМ!$D$10+'СЕТ СН'!$H$5-'СЕТ СН'!$H$21</f>
        <v>3357.1250581100003</v>
      </c>
      <c r="R107" s="36">
        <f>SUMIFS(СВЦЭМ!$D$33:$D$776,СВЦЭМ!$A$33:$A$776,$A107,СВЦЭМ!$B$33:$B$776,R$83)+'СЕТ СН'!$H$11+СВЦЭМ!$D$10+'СЕТ СН'!$H$5-'СЕТ СН'!$H$21</f>
        <v>3352.8707021099999</v>
      </c>
      <c r="S107" s="36">
        <f>SUMIFS(СВЦЭМ!$D$33:$D$776,СВЦЭМ!$A$33:$A$776,$A107,СВЦЭМ!$B$33:$B$776,S$83)+'СЕТ СН'!$H$11+СВЦЭМ!$D$10+'СЕТ СН'!$H$5-'СЕТ СН'!$H$21</f>
        <v>3357.88923226</v>
      </c>
      <c r="T107" s="36">
        <f>SUMIFS(СВЦЭМ!$D$33:$D$776,СВЦЭМ!$A$33:$A$776,$A107,СВЦЭМ!$B$33:$B$776,T$83)+'СЕТ СН'!$H$11+СВЦЭМ!$D$10+'СЕТ СН'!$H$5-'СЕТ СН'!$H$21</f>
        <v>3363.5519232199999</v>
      </c>
      <c r="U107" s="36">
        <f>SUMIFS(СВЦЭМ!$D$33:$D$776,СВЦЭМ!$A$33:$A$776,$A107,СВЦЭМ!$B$33:$B$776,U$83)+'СЕТ СН'!$H$11+СВЦЭМ!$D$10+'СЕТ СН'!$H$5-'СЕТ СН'!$H$21</f>
        <v>3395.6388273500002</v>
      </c>
      <c r="V107" s="36">
        <f>SUMIFS(СВЦЭМ!$D$33:$D$776,СВЦЭМ!$A$33:$A$776,$A107,СВЦЭМ!$B$33:$B$776,V$83)+'СЕТ СН'!$H$11+СВЦЭМ!$D$10+'СЕТ СН'!$H$5-'СЕТ СН'!$H$21</f>
        <v>3392.1516673699998</v>
      </c>
      <c r="W107" s="36">
        <f>SUMIFS(СВЦЭМ!$D$33:$D$776,СВЦЭМ!$A$33:$A$776,$A107,СВЦЭМ!$B$33:$B$776,W$83)+'СЕТ СН'!$H$11+СВЦЭМ!$D$10+'СЕТ СН'!$H$5-'СЕТ СН'!$H$21</f>
        <v>3440.4212299400001</v>
      </c>
      <c r="X107" s="36">
        <f>SUMIFS(СВЦЭМ!$D$33:$D$776,СВЦЭМ!$A$33:$A$776,$A107,СВЦЭМ!$B$33:$B$776,X$83)+'СЕТ СН'!$H$11+СВЦЭМ!$D$10+'СЕТ СН'!$H$5-'СЕТ СН'!$H$21</f>
        <v>3456.00837022</v>
      </c>
      <c r="Y107" s="36">
        <f>SUMIFS(СВЦЭМ!$D$33:$D$776,СВЦЭМ!$A$33:$A$776,$A107,СВЦЭМ!$B$33:$B$776,Y$83)+'СЕТ СН'!$H$11+СВЦЭМ!$D$10+'СЕТ СН'!$H$5-'СЕТ СН'!$H$21</f>
        <v>3500.89533325</v>
      </c>
    </row>
    <row r="108" spans="1:25" ht="15.75" x14ac:dyDescent="0.2">
      <c r="A108" s="35">
        <f t="shared" si="2"/>
        <v>44099</v>
      </c>
      <c r="B108" s="36">
        <f>SUMIFS(СВЦЭМ!$D$33:$D$776,СВЦЭМ!$A$33:$A$776,$A108,СВЦЭМ!$B$33:$B$776,B$83)+'СЕТ СН'!$H$11+СВЦЭМ!$D$10+'СЕТ СН'!$H$5-'СЕТ СН'!$H$21</f>
        <v>3494.7559175599999</v>
      </c>
      <c r="C108" s="36">
        <f>SUMIFS(СВЦЭМ!$D$33:$D$776,СВЦЭМ!$A$33:$A$776,$A108,СВЦЭМ!$B$33:$B$776,C$83)+'СЕТ СН'!$H$11+СВЦЭМ!$D$10+'СЕТ СН'!$H$5-'СЕТ СН'!$H$21</f>
        <v>3509.42351181</v>
      </c>
      <c r="D108" s="36">
        <f>SUMIFS(СВЦЭМ!$D$33:$D$776,СВЦЭМ!$A$33:$A$776,$A108,СВЦЭМ!$B$33:$B$776,D$83)+'СЕТ СН'!$H$11+СВЦЭМ!$D$10+'СЕТ СН'!$H$5-'СЕТ СН'!$H$21</f>
        <v>3523.3085339300001</v>
      </c>
      <c r="E108" s="36">
        <f>SUMIFS(СВЦЭМ!$D$33:$D$776,СВЦЭМ!$A$33:$A$776,$A108,СВЦЭМ!$B$33:$B$776,E$83)+'СЕТ СН'!$H$11+СВЦЭМ!$D$10+'СЕТ СН'!$H$5-'СЕТ СН'!$H$21</f>
        <v>3526.0646855200002</v>
      </c>
      <c r="F108" s="36">
        <f>SUMIFS(СВЦЭМ!$D$33:$D$776,СВЦЭМ!$A$33:$A$776,$A108,СВЦЭМ!$B$33:$B$776,F$83)+'СЕТ СН'!$H$11+СВЦЭМ!$D$10+'СЕТ СН'!$H$5-'СЕТ СН'!$H$21</f>
        <v>3520.2337433100001</v>
      </c>
      <c r="G108" s="36">
        <f>SUMIFS(СВЦЭМ!$D$33:$D$776,СВЦЭМ!$A$33:$A$776,$A108,СВЦЭМ!$B$33:$B$776,G$83)+'СЕТ СН'!$H$11+СВЦЭМ!$D$10+'СЕТ СН'!$H$5-'СЕТ СН'!$H$21</f>
        <v>3504.70622379</v>
      </c>
      <c r="H108" s="36">
        <f>SUMIFS(СВЦЭМ!$D$33:$D$776,СВЦЭМ!$A$33:$A$776,$A108,СВЦЭМ!$B$33:$B$776,H$83)+'СЕТ СН'!$H$11+СВЦЭМ!$D$10+'СЕТ СН'!$H$5-'СЕТ СН'!$H$21</f>
        <v>3468.6854536300002</v>
      </c>
      <c r="I108" s="36">
        <f>SUMIFS(СВЦЭМ!$D$33:$D$776,СВЦЭМ!$A$33:$A$776,$A108,СВЦЭМ!$B$33:$B$776,I$83)+'СЕТ СН'!$H$11+СВЦЭМ!$D$10+'СЕТ СН'!$H$5-'СЕТ СН'!$H$21</f>
        <v>3442.69529655</v>
      </c>
      <c r="J108" s="36">
        <f>SUMIFS(СВЦЭМ!$D$33:$D$776,СВЦЭМ!$A$33:$A$776,$A108,СВЦЭМ!$B$33:$B$776,J$83)+'СЕТ СН'!$H$11+СВЦЭМ!$D$10+'СЕТ СН'!$H$5-'СЕТ СН'!$H$21</f>
        <v>3432.9811857599998</v>
      </c>
      <c r="K108" s="36">
        <f>SUMIFS(СВЦЭМ!$D$33:$D$776,СВЦЭМ!$A$33:$A$776,$A108,СВЦЭМ!$B$33:$B$776,K$83)+'СЕТ СН'!$H$11+СВЦЭМ!$D$10+'СЕТ СН'!$H$5-'СЕТ СН'!$H$21</f>
        <v>3429.8569217100003</v>
      </c>
      <c r="L108" s="36">
        <f>SUMIFS(СВЦЭМ!$D$33:$D$776,СВЦЭМ!$A$33:$A$776,$A108,СВЦЭМ!$B$33:$B$776,L$83)+'СЕТ СН'!$H$11+СВЦЭМ!$D$10+'СЕТ СН'!$H$5-'СЕТ СН'!$H$21</f>
        <v>3440.3488855700002</v>
      </c>
      <c r="M108" s="36">
        <f>SUMIFS(СВЦЭМ!$D$33:$D$776,СВЦЭМ!$A$33:$A$776,$A108,СВЦЭМ!$B$33:$B$776,M$83)+'СЕТ СН'!$H$11+СВЦЭМ!$D$10+'СЕТ СН'!$H$5-'СЕТ СН'!$H$21</f>
        <v>3399.5085831699998</v>
      </c>
      <c r="N108" s="36">
        <f>SUMIFS(СВЦЭМ!$D$33:$D$776,СВЦЭМ!$A$33:$A$776,$A108,СВЦЭМ!$B$33:$B$776,N$83)+'СЕТ СН'!$H$11+СВЦЭМ!$D$10+'СЕТ СН'!$H$5-'СЕТ СН'!$H$21</f>
        <v>3359.2182808500002</v>
      </c>
      <c r="O108" s="36">
        <f>SUMIFS(СВЦЭМ!$D$33:$D$776,СВЦЭМ!$A$33:$A$776,$A108,СВЦЭМ!$B$33:$B$776,O$83)+'СЕТ СН'!$H$11+СВЦЭМ!$D$10+'СЕТ СН'!$H$5-'СЕТ СН'!$H$21</f>
        <v>3337.61631493</v>
      </c>
      <c r="P108" s="36">
        <f>SUMIFS(СВЦЭМ!$D$33:$D$776,СВЦЭМ!$A$33:$A$776,$A108,СВЦЭМ!$B$33:$B$776,P$83)+'СЕТ СН'!$H$11+СВЦЭМ!$D$10+'СЕТ СН'!$H$5-'СЕТ СН'!$H$21</f>
        <v>3333.2516806399999</v>
      </c>
      <c r="Q108" s="36">
        <f>SUMIFS(СВЦЭМ!$D$33:$D$776,СВЦЭМ!$A$33:$A$776,$A108,СВЦЭМ!$B$33:$B$776,Q$83)+'СЕТ СН'!$H$11+СВЦЭМ!$D$10+'СЕТ СН'!$H$5-'СЕТ СН'!$H$21</f>
        <v>3330.3521424800001</v>
      </c>
      <c r="R108" s="36">
        <f>SUMIFS(СВЦЭМ!$D$33:$D$776,СВЦЭМ!$A$33:$A$776,$A108,СВЦЭМ!$B$33:$B$776,R$83)+'СЕТ СН'!$H$11+СВЦЭМ!$D$10+'СЕТ СН'!$H$5-'СЕТ СН'!$H$21</f>
        <v>3331.4359940700001</v>
      </c>
      <c r="S108" s="36">
        <f>SUMIFS(СВЦЭМ!$D$33:$D$776,СВЦЭМ!$A$33:$A$776,$A108,СВЦЭМ!$B$33:$B$776,S$83)+'СЕТ СН'!$H$11+СВЦЭМ!$D$10+'СЕТ СН'!$H$5-'СЕТ СН'!$H$21</f>
        <v>3334.4753279199999</v>
      </c>
      <c r="T108" s="36">
        <f>SUMIFS(СВЦЭМ!$D$33:$D$776,СВЦЭМ!$A$33:$A$776,$A108,СВЦЭМ!$B$33:$B$776,T$83)+'СЕТ СН'!$H$11+СВЦЭМ!$D$10+'СЕТ СН'!$H$5-'СЕТ СН'!$H$21</f>
        <v>3324.3700707500002</v>
      </c>
      <c r="U108" s="36">
        <f>SUMIFS(СВЦЭМ!$D$33:$D$776,СВЦЭМ!$A$33:$A$776,$A108,СВЦЭМ!$B$33:$B$776,U$83)+'СЕТ СН'!$H$11+СВЦЭМ!$D$10+'СЕТ СН'!$H$5-'СЕТ СН'!$H$21</f>
        <v>3336.80549071</v>
      </c>
      <c r="V108" s="36">
        <f>SUMIFS(СВЦЭМ!$D$33:$D$776,СВЦЭМ!$A$33:$A$776,$A108,СВЦЭМ!$B$33:$B$776,V$83)+'СЕТ СН'!$H$11+СВЦЭМ!$D$10+'СЕТ СН'!$H$5-'СЕТ СН'!$H$21</f>
        <v>3349.9457951499999</v>
      </c>
      <c r="W108" s="36">
        <f>SUMIFS(СВЦЭМ!$D$33:$D$776,СВЦЭМ!$A$33:$A$776,$A108,СВЦЭМ!$B$33:$B$776,W$83)+'СЕТ СН'!$H$11+СВЦЭМ!$D$10+'СЕТ СН'!$H$5-'СЕТ СН'!$H$21</f>
        <v>3337.50081052</v>
      </c>
      <c r="X108" s="36">
        <f>SUMIFS(СВЦЭМ!$D$33:$D$776,СВЦЭМ!$A$33:$A$776,$A108,СВЦЭМ!$B$33:$B$776,X$83)+'СЕТ СН'!$H$11+СВЦЭМ!$D$10+'СЕТ СН'!$H$5-'СЕТ СН'!$H$21</f>
        <v>3366.84646595</v>
      </c>
      <c r="Y108" s="36">
        <f>SUMIFS(СВЦЭМ!$D$33:$D$776,СВЦЭМ!$A$33:$A$776,$A108,СВЦЭМ!$B$33:$B$776,Y$83)+'СЕТ СН'!$H$11+СВЦЭМ!$D$10+'СЕТ СН'!$H$5-'СЕТ СН'!$H$21</f>
        <v>3448.1044614000002</v>
      </c>
    </row>
    <row r="109" spans="1:25" ht="15.75" x14ac:dyDescent="0.2">
      <c r="A109" s="35">
        <f t="shared" si="2"/>
        <v>44100</v>
      </c>
      <c r="B109" s="36">
        <f>SUMIFS(СВЦЭМ!$D$33:$D$776,СВЦЭМ!$A$33:$A$776,$A109,СВЦЭМ!$B$33:$B$776,B$83)+'СЕТ СН'!$H$11+СВЦЭМ!$D$10+'СЕТ СН'!$H$5-'СЕТ СН'!$H$21</f>
        <v>3517.9092281900002</v>
      </c>
      <c r="C109" s="36">
        <f>SUMIFS(СВЦЭМ!$D$33:$D$776,СВЦЭМ!$A$33:$A$776,$A109,СВЦЭМ!$B$33:$B$776,C$83)+'СЕТ СН'!$H$11+СВЦЭМ!$D$10+'СЕТ СН'!$H$5-'СЕТ СН'!$H$21</f>
        <v>3548.0146608200002</v>
      </c>
      <c r="D109" s="36">
        <f>SUMIFS(СВЦЭМ!$D$33:$D$776,СВЦЭМ!$A$33:$A$776,$A109,СВЦЭМ!$B$33:$B$776,D$83)+'СЕТ СН'!$H$11+СВЦЭМ!$D$10+'СЕТ СН'!$H$5-'СЕТ СН'!$H$21</f>
        <v>3564.7722474399998</v>
      </c>
      <c r="E109" s="36">
        <f>SUMIFS(СВЦЭМ!$D$33:$D$776,СВЦЭМ!$A$33:$A$776,$A109,СВЦЭМ!$B$33:$B$776,E$83)+'СЕТ СН'!$H$11+СВЦЭМ!$D$10+'СЕТ СН'!$H$5-'СЕТ СН'!$H$21</f>
        <v>3574.5561987900001</v>
      </c>
      <c r="F109" s="36">
        <f>SUMIFS(СВЦЭМ!$D$33:$D$776,СВЦЭМ!$A$33:$A$776,$A109,СВЦЭМ!$B$33:$B$776,F$83)+'СЕТ СН'!$H$11+СВЦЭМ!$D$10+'СЕТ СН'!$H$5-'СЕТ СН'!$H$21</f>
        <v>3579.0275890399998</v>
      </c>
      <c r="G109" s="36">
        <f>SUMIFS(СВЦЭМ!$D$33:$D$776,СВЦЭМ!$A$33:$A$776,$A109,СВЦЭМ!$B$33:$B$776,G$83)+'СЕТ СН'!$H$11+СВЦЭМ!$D$10+'СЕТ СН'!$H$5-'СЕТ СН'!$H$21</f>
        <v>3568.55968355</v>
      </c>
      <c r="H109" s="36">
        <f>SUMIFS(СВЦЭМ!$D$33:$D$776,СВЦЭМ!$A$33:$A$776,$A109,СВЦЭМ!$B$33:$B$776,H$83)+'СЕТ СН'!$H$11+СВЦЭМ!$D$10+'СЕТ СН'!$H$5-'СЕТ СН'!$H$21</f>
        <v>3544.7899087200003</v>
      </c>
      <c r="I109" s="36">
        <f>SUMIFS(СВЦЭМ!$D$33:$D$776,СВЦЭМ!$A$33:$A$776,$A109,СВЦЭМ!$B$33:$B$776,I$83)+'СЕТ СН'!$H$11+СВЦЭМ!$D$10+'СЕТ СН'!$H$5-'СЕТ СН'!$H$21</f>
        <v>3507.2633743900001</v>
      </c>
      <c r="J109" s="36">
        <f>SUMIFS(СВЦЭМ!$D$33:$D$776,СВЦЭМ!$A$33:$A$776,$A109,СВЦЭМ!$B$33:$B$776,J$83)+'СЕТ СН'!$H$11+СВЦЭМ!$D$10+'СЕТ СН'!$H$5-'СЕТ СН'!$H$21</f>
        <v>3467.4514256900002</v>
      </c>
      <c r="K109" s="36">
        <f>SUMIFS(СВЦЭМ!$D$33:$D$776,СВЦЭМ!$A$33:$A$776,$A109,СВЦЭМ!$B$33:$B$776,K$83)+'СЕТ СН'!$H$11+СВЦЭМ!$D$10+'СЕТ СН'!$H$5-'СЕТ СН'!$H$21</f>
        <v>3445.1603442300002</v>
      </c>
      <c r="L109" s="36">
        <f>SUMIFS(СВЦЭМ!$D$33:$D$776,СВЦЭМ!$A$33:$A$776,$A109,СВЦЭМ!$B$33:$B$776,L$83)+'СЕТ СН'!$H$11+СВЦЭМ!$D$10+'СЕТ СН'!$H$5-'СЕТ СН'!$H$21</f>
        <v>3434.74836168</v>
      </c>
      <c r="M109" s="36">
        <f>SUMIFS(СВЦЭМ!$D$33:$D$776,СВЦЭМ!$A$33:$A$776,$A109,СВЦЭМ!$B$33:$B$776,M$83)+'СЕТ СН'!$H$11+СВЦЭМ!$D$10+'СЕТ СН'!$H$5-'СЕТ СН'!$H$21</f>
        <v>3393.25589967</v>
      </c>
      <c r="N109" s="36">
        <f>SUMIFS(СВЦЭМ!$D$33:$D$776,СВЦЭМ!$A$33:$A$776,$A109,СВЦЭМ!$B$33:$B$776,N$83)+'СЕТ СН'!$H$11+СВЦЭМ!$D$10+'СЕТ СН'!$H$5-'СЕТ СН'!$H$21</f>
        <v>3360.2394204399998</v>
      </c>
      <c r="O109" s="36">
        <f>SUMIFS(СВЦЭМ!$D$33:$D$776,СВЦЭМ!$A$33:$A$776,$A109,СВЦЭМ!$B$33:$B$776,O$83)+'СЕТ СН'!$H$11+СВЦЭМ!$D$10+'СЕТ СН'!$H$5-'СЕТ СН'!$H$21</f>
        <v>3343.7534799700002</v>
      </c>
      <c r="P109" s="36">
        <f>SUMIFS(СВЦЭМ!$D$33:$D$776,СВЦЭМ!$A$33:$A$776,$A109,СВЦЭМ!$B$33:$B$776,P$83)+'СЕТ СН'!$H$11+СВЦЭМ!$D$10+'СЕТ СН'!$H$5-'СЕТ СН'!$H$21</f>
        <v>3341.7592066400002</v>
      </c>
      <c r="Q109" s="36">
        <f>SUMIFS(СВЦЭМ!$D$33:$D$776,СВЦЭМ!$A$33:$A$776,$A109,СВЦЭМ!$B$33:$B$776,Q$83)+'СЕТ СН'!$H$11+СВЦЭМ!$D$10+'СЕТ СН'!$H$5-'СЕТ СН'!$H$21</f>
        <v>3341.46676157</v>
      </c>
      <c r="R109" s="36">
        <f>SUMIFS(СВЦЭМ!$D$33:$D$776,СВЦЭМ!$A$33:$A$776,$A109,СВЦЭМ!$B$33:$B$776,R$83)+'СЕТ СН'!$H$11+СВЦЭМ!$D$10+'СЕТ СН'!$H$5-'СЕТ СН'!$H$21</f>
        <v>3338.4683683900003</v>
      </c>
      <c r="S109" s="36">
        <f>SUMIFS(СВЦЭМ!$D$33:$D$776,СВЦЭМ!$A$33:$A$776,$A109,СВЦЭМ!$B$33:$B$776,S$83)+'СЕТ СН'!$H$11+СВЦЭМ!$D$10+'СЕТ СН'!$H$5-'СЕТ СН'!$H$21</f>
        <v>3338.3867928899999</v>
      </c>
      <c r="T109" s="36">
        <f>SUMIFS(СВЦЭМ!$D$33:$D$776,СВЦЭМ!$A$33:$A$776,$A109,СВЦЭМ!$B$33:$B$776,T$83)+'СЕТ СН'!$H$11+СВЦЭМ!$D$10+'СЕТ СН'!$H$5-'СЕТ СН'!$H$21</f>
        <v>3332.1012657800002</v>
      </c>
      <c r="U109" s="36">
        <f>SUMIFS(СВЦЭМ!$D$33:$D$776,СВЦЭМ!$A$33:$A$776,$A109,СВЦЭМ!$B$33:$B$776,U$83)+'СЕТ СН'!$H$11+СВЦЭМ!$D$10+'СЕТ СН'!$H$5-'СЕТ СН'!$H$21</f>
        <v>3348.7804692200002</v>
      </c>
      <c r="V109" s="36">
        <f>SUMIFS(СВЦЭМ!$D$33:$D$776,СВЦЭМ!$A$33:$A$776,$A109,СВЦЭМ!$B$33:$B$776,V$83)+'СЕТ СН'!$H$11+СВЦЭМ!$D$10+'СЕТ СН'!$H$5-'СЕТ СН'!$H$21</f>
        <v>3350.9980527500002</v>
      </c>
      <c r="W109" s="36">
        <f>SUMIFS(СВЦЭМ!$D$33:$D$776,СВЦЭМ!$A$33:$A$776,$A109,СВЦЭМ!$B$33:$B$776,W$83)+'СЕТ СН'!$H$11+СВЦЭМ!$D$10+'СЕТ СН'!$H$5-'СЕТ СН'!$H$21</f>
        <v>3330.1212442800002</v>
      </c>
      <c r="X109" s="36">
        <f>SUMIFS(СВЦЭМ!$D$33:$D$776,СВЦЭМ!$A$33:$A$776,$A109,СВЦЭМ!$B$33:$B$776,X$83)+'СЕТ СН'!$H$11+СВЦЭМ!$D$10+'СЕТ СН'!$H$5-'СЕТ СН'!$H$21</f>
        <v>3358.7571723900001</v>
      </c>
      <c r="Y109" s="36">
        <f>SUMIFS(СВЦЭМ!$D$33:$D$776,СВЦЭМ!$A$33:$A$776,$A109,СВЦЭМ!$B$33:$B$776,Y$83)+'СЕТ СН'!$H$11+СВЦЭМ!$D$10+'СЕТ СН'!$H$5-'СЕТ СН'!$H$21</f>
        <v>3443.5100773600002</v>
      </c>
    </row>
    <row r="110" spans="1:25" ht="15.75" x14ac:dyDescent="0.2">
      <c r="A110" s="35">
        <f t="shared" si="2"/>
        <v>44101</v>
      </c>
      <c r="B110" s="36">
        <f>SUMIFS(СВЦЭМ!$D$33:$D$776,СВЦЭМ!$A$33:$A$776,$A110,СВЦЭМ!$B$33:$B$776,B$83)+'СЕТ СН'!$H$11+СВЦЭМ!$D$10+'СЕТ СН'!$H$5-'СЕТ СН'!$H$21</f>
        <v>3500.4864319600001</v>
      </c>
      <c r="C110" s="36">
        <f>SUMIFS(СВЦЭМ!$D$33:$D$776,СВЦЭМ!$A$33:$A$776,$A110,СВЦЭМ!$B$33:$B$776,C$83)+'СЕТ СН'!$H$11+СВЦЭМ!$D$10+'СЕТ СН'!$H$5-'СЕТ СН'!$H$21</f>
        <v>3525.8483010800001</v>
      </c>
      <c r="D110" s="36">
        <f>SUMIFS(СВЦЭМ!$D$33:$D$776,СВЦЭМ!$A$33:$A$776,$A110,СВЦЭМ!$B$33:$B$776,D$83)+'СЕТ СН'!$H$11+СВЦЭМ!$D$10+'СЕТ СН'!$H$5-'СЕТ СН'!$H$21</f>
        <v>3545.4179353999998</v>
      </c>
      <c r="E110" s="36">
        <f>SUMIFS(СВЦЭМ!$D$33:$D$776,СВЦЭМ!$A$33:$A$776,$A110,СВЦЭМ!$B$33:$B$776,E$83)+'СЕТ СН'!$H$11+СВЦЭМ!$D$10+'СЕТ СН'!$H$5-'СЕТ СН'!$H$21</f>
        <v>3556.0090677500002</v>
      </c>
      <c r="F110" s="36">
        <f>SUMIFS(СВЦЭМ!$D$33:$D$776,СВЦЭМ!$A$33:$A$776,$A110,СВЦЭМ!$B$33:$B$776,F$83)+'СЕТ СН'!$H$11+СВЦЭМ!$D$10+'СЕТ СН'!$H$5-'СЕТ СН'!$H$21</f>
        <v>3558.8406108899999</v>
      </c>
      <c r="G110" s="36">
        <f>SUMIFS(СВЦЭМ!$D$33:$D$776,СВЦЭМ!$A$33:$A$776,$A110,СВЦЭМ!$B$33:$B$776,G$83)+'СЕТ СН'!$H$11+СВЦЭМ!$D$10+'СЕТ СН'!$H$5-'СЕТ СН'!$H$21</f>
        <v>3553.9488620500001</v>
      </c>
      <c r="H110" s="36">
        <f>SUMIFS(СВЦЭМ!$D$33:$D$776,СВЦЭМ!$A$33:$A$776,$A110,СВЦЭМ!$B$33:$B$776,H$83)+'СЕТ СН'!$H$11+СВЦЭМ!$D$10+'СЕТ СН'!$H$5-'СЕТ СН'!$H$21</f>
        <v>3535.5846146499998</v>
      </c>
      <c r="I110" s="36">
        <f>SUMIFS(СВЦЭМ!$D$33:$D$776,СВЦЭМ!$A$33:$A$776,$A110,СВЦЭМ!$B$33:$B$776,I$83)+'СЕТ СН'!$H$11+СВЦЭМ!$D$10+'СЕТ СН'!$H$5-'СЕТ СН'!$H$21</f>
        <v>3507.96010402</v>
      </c>
      <c r="J110" s="36">
        <f>SUMIFS(СВЦЭМ!$D$33:$D$776,СВЦЭМ!$A$33:$A$776,$A110,СВЦЭМ!$B$33:$B$776,J$83)+'СЕТ СН'!$H$11+СВЦЭМ!$D$10+'СЕТ СН'!$H$5-'СЕТ СН'!$H$21</f>
        <v>3471.51517681</v>
      </c>
      <c r="K110" s="36">
        <f>SUMIFS(СВЦЭМ!$D$33:$D$776,СВЦЭМ!$A$33:$A$776,$A110,СВЦЭМ!$B$33:$B$776,K$83)+'СЕТ СН'!$H$11+СВЦЭМ!$D$10+'СЕТ СН'!$H$5-'СЕТ СН'!$H$21</f>
        <v>3434.7657952700001</v>
      </c>
      <c r="L110" s="36">
        <f>SUMIFS(СВЦЭМ!$D$33:$D$776,СВЦЭМ!$A$33:$A$776,$A110,СВЦЭМ!$B$33:$B$776,L$83)+'СЕТ СН'!$H$11+СВЦЭМ!$D$10+'СЕТ СН'!$H$5-'СЕТ СН'!$H$21</f>
        <v>3418.5780956799999</v>
      </c>
      <c r="M110" s="36">
        <f>SUMIFS(СВЦЭМ!$D$33:$D$776,СВЦЭМ!$A$33:$A$776,$A110,СВЦЭМ!$B$33:$B$776,M$83)+'СЕТ СН'!$H$11+СВЦЭМ!$D$10+'СЕТ СН'!$H$5-'СЕТ СН'!$H$21</f>
        <v>3376.9936212299999</v>
      </c>
      <c r="N110" s="36">
        <f>SUMIFS(СВЦЭМ!$D$33:$D$776,СВЦЭМ!$A$33:$A$776,$A110,СВЦЭМ!$B$33:$B$776,N$83)+'СЕТ СН'!$H$11+СВЦЭМ!$D$10+'СЕТ СН'!$H$5-'СЕТ СН'!$H$21</f>
        <v>3332.0196081700001</v>
      </c>
      <c r="O110" s="36">
        <f>SUMIFS(СВЦЭМ!$D$33:$D$776,СВЦЭМ!$A$33:$A$776,$A110,СВЦЭМ!$B$33:$B$776,O$83)+'СЕТ СН'!$H$11+СВЦЭМ!$D$10+'СЕТ СН'!$H$5-'СЕТ СН'!$H$21</f>
        <v>3316.12344158</v>
      </c>
      <c r="P110" s="36">
        <f>SUMIFS(СВЦЭМ!$D$33:$D$776,СВЦЭМ!$A$33:$A$776,$A110,СВЦЭМ!$B$33:$B$776,P$83)+'СЕТ СН'!$H$11+СВЦЭМ!$D$10+'СЕТ СН'!$H$5-'СЕТ СН'!$H$21</f>
        <v>3317.5026852199999</v>
      </c>
      <c r="Q110" s="36">
        <f>SUMIFS(СВЦЭМ!$D$33:$D$776,СВЦЭМ!$A$33:$A$776,$A110,СВЦЭМ!$B$33:$B$776,Q$83)+'СЕТ СН'!$H$11+СВЦЭМ!$D$10+'СЕТ СН'!$H$5-'СЕТ СН'!$H$21</f>
        <v>3323.25703054</v>
      </c>
      <c r="R110" s="36">
        <f>SUMIFS(СВЦЭМ!$D$33:$D$776,СВЦЭМ!$A$33:$A$776,$A110,СВЦЭМ!$B$33:$B$776,R$83)+'СЕТ СН'!$H$11+СВЦЭМ!$D$10+'СЕТ СН'!$H$5-'СЕТ СН'!$H$21</f>
        <v>3321.16270007</v>
      </c>
      <c r="S110" s="36">
        <f>SUMIFS(СВЦЭМ!$D$33:$D$776,СВЦЭМ!$A$33:$A$776,$A110,СВЦЭМ!$B$33:$B$776,S$83)+'СЕТ СН'!$H$11+СВЦЭМ!$D$10+'СЕТ СН'!$H$5-'СЕТ СН'!$H$21</f>
        <v>3318.6434537800001</v>
      </c>
      <c r="T110" s="36">
        <f>SUMIFS(СВЦЭМ!$D$33:$D$776,СВЦЭМ!$A$33:$A$776,$A110,СВЦЭМ!$B$33:$B$776,T$83)+'СЕТ СН'!$H$11+СВЦЭМ!$D$10+'СЕТ СН'!$H$5-'СЕТ СН'!$H$21</f>
        <v>3321.2111965100003</v>
      </c>
      <c r="U110" s="36">
        <f>SUMIFS(СВЦЭМ!$D$33:$D$776,СВЦЭМ!$A$33:$A$776,$A110,СВЦЭМ!$B$33:$B$776,U$83)+'СЕТ СН'!$H$11+СВЦЭМ!$D$10+'СЕТ СН'!$H$5-'СЕТ СН'!$H$21</f>
        <v>3354.6888221200002</v>
      </c>
      <c r="V110" s="36">
        <f>SUMIFS(СВЦЭМ!$D$33:$D$776,СВЦЭМ!$A$33:$A$776,$A110,СВЦЭМ!$B$33:$B$776,V$83)+'СЕТ СН'!$H$11+СВЦЭМ!$D$10+'СЕТ СН'!$H$5-'СЕТ СН'!$H$21</f>
        <v>3361.9538489699999</v>
      </c>
      <c r="W110" s="36">
        <f>SUMIFS(СВЦЭМ!$D$33:$D$776,СВЦЭМ!$A$33:$A$776,$A110,СВЦЭМ!$B$33:$B$776,W$83)+'СЕТ СН'!$H$11+СВЦЭМ!$D$10+'СЕТ СН'!$H$5-'СЕТ СН'!$H$21</f>
        <v>3343.7669450900003</v>
      </c>
      <c r="X110" s="36">
        <f>SUMIFS(СВЦЭМ!$D$33:$D$776,СВЦЭМ!$A$33:$A$776,$A110,СВЦЭМ!$B$33:$B$776,X$83)+'СЕТ СН'!$H$11+СВЦЭМ!$D$10+'СЕТ СН'!$H$5-'СЕТ СН'!$H$21</f>
        <v>3329.89192598</v>
      </c>
      <c r="Y110" s="36">
        <f>SUMIFS(СВЦЭМ!$D$33:$D$776,СВЦЭМ!$A$33:$A$776,$A110,СВЦЭМ!$B$33:$B$776,Y$83)+'СЕТ СН'!$H$11+СВЦЭМ!$D$10+'СЕТ СН'!$H$5-'СЕТ СН'!$H$21</f>
        <v>3419.9283201899998</v>
      </c>
    </row>
    <row r="111" spans="1:25" ht="15.75" x14ac:dyDescent="0.2">
      <c r="A111" s="35">
        <f t="shared" si="2"/>
        <v>44102</v>
      </c>
      <c r="B111" s="36">
        <f>SUMIFS(СВЦЭМ!$D$33:$D$776,СВЦЭМ!$A$33:$A$776,$A111,СВЦЭМ!$B$33:$B$776,B$83)+'СЕТ СН'!$H$11+СВЦЭМ!$D$10+'СЕТ СН'!$H$5-'СЕТ СН'!$H$21</f>
        <v>3492.0330852400002</v>
      </c>
      <c r="C111" s="36">
        <f>SUMIFS(СВЦЭМ!$D$33:$D$776,СВЦЭМ!$A$33:$A$776,$A111,СВЦЭМ!$B$33:$B$776,C$83)+'СЕТ СН'!$H$11+СВЦЭМ!$D$10+'СЕТ СН'!$H$5-'СЕТ СН'!$H$21</f>
        <v>3508.5657167500003</v>
      </c>
      <c r="D111" s="36">
        <f>SUMIFS(СВЦЭМ!$D$33:$D$776,СВЦЭМ!$A$33:$A$776,$A111,СВЦЭМ!$B$33:$B$776,D$83)+'СЕТ СН'!$H$11+СВЦЭМ!$D$10+'СЕТ СН'!$H$5-'СЕТ СН'!$H$21</f>
        <v>3520.9951230199999</v>
      </c>
      <c r="E111" s="36">
        <f>SUMIFS(СВЦЭМ!$D$33:$D$776,СВЦЭМ!$A$33:$A$776,$A111,СВЦЭМ!$B$33:$B$776,E$83)+'СЕТ СН'!$H$11+СВЦЭМ!$D$10+'СЕТ СН'!$H$5-'СЕТ СН'!$H$21</f>
        <v>3534.39112871</v>
      </c>
      <c r="F111" s="36">
        <f>SUMIFS(СВЦЭМ!$D$33:$D$776,СВЦЭМ!$A$33:$A$776,$A111,СВЦЭМ!$B$33:$B$776,F$83)+'СЕТ СН'!$H$11+СВЦЭМ!$D$10+'СЕТ СН'!$H$5-'СЕТ СН'!$H$21</f>
        <v>3534.7698856900001</v>
      </c>
      <c r="G111" s="36">
        <f>SUMIFS(СВЦЭМ!$D$33:$D$776,СВЦЭМ!$A$33:$A$776,$A111,СВЦЭМ!$B$33:$B$776,G$83)+'СЕТ СН'!$H$11+СВЦЭМ!$D$10+'СЕТ СН'!$H$5-'СЕТ СН'!$H$21</f>
        <v>3519.7036489000002</v>
      </c>
      <c r="H111" s="36">
        <f>SUMIFS(СВЦЭМ!$D$33:$D$776,СВЦЭМ!$A$33:$A$776,$A111,СВЦЭМ!$B$33:$B$776,H$83)+'СЕТ СН'!$H$11+СВЦЭМ!$D$10+'СЕТ СН'!$H$5-'СЕТ СН'!$H$21</f>
        <v>3473.9002405000001</v>
      </c>
      <c r="I111" s="36">
        <f>SUMIFS(СВЦЭМ!$D$33:$D$776,СВЦЭМ!$A$33:$A$776,$A111,СВЦЭМ!$B$33:$B$776,I$83)+'СЕТ СН'!$H$11+СВЦЭМ!$D$10+'СЕТ СН'!$H$5-'СЕТ СН'!$H$21</f>
        <v>3453.2263339900001</v>
      </c>
      <c r="J111" s="36">
        <f>SUMIFS(СВЦЭМ!$D$33:$D$776,СВЦЭМ!$A$33:$A$776,$A111,СВЦЭМ!$B$33:$B$776,J$83)+'СЕТ СН'!$H$11+СВЦЭМ!$D$10+'СЕТ СН'!$H$5-'СЕТ СН'!$H$21</f>
        <v>3415.6902835199999</v>
      </c>
      <c r="K111" s="36">
        <f>SUMIFS(СВЦЭМ!$D$33:$D$776,СВЦЭМ!$A$33:$A$776,$A111,СВЦЭМ!$B$33:$B$776,K$83)+'СЕТ СН'!$H$11+СВЦЭМ!$D$10+'СЕТ СН'!$H$5-'СЕТ СН'!$H$21</f>
        <v>3407.6936032900003</v>
      </c>
      <c r="L111" s="36">
        <f>SUMIFS(СВЦЭМ!$D$33:$D$776,СВЦЭМ!$A$33:$A$776,$A111,СВЦЭМ!$B$33:$B$776,L$83)+'СЕТ СН'!$H$11+СВЦЭМ!$D$10+'СЕТ СН'!$H$5-'СЕТ СН'!$H$21</f>
        <v>3410.8518307700001</v>
      </c>
      <c r="M111" s="36">
        <f>SUMIFS(СВЦЭМ!$D$33:$D$776,СВЦЭМ!$A$33:$A$776,$A111,СВЦЭМ!$B$33:$B$776,M$83)+'СЕТ СН'!$H$11+СВЦЭМ!$D$10+'СЕТ СН'!$H$5-'СЕТ СН'!$H$21</f>
        <v>3370.4821381199999</v>
      </c>
      <c r="N111" s="36">
        <f>SUMIFS(СВЦЭМ!$D$33:$D$776,СВЦЭМ!$A$33:$A$776,$A111,СВЦЭМ!$B$33:$B$776,N$83)+'СЕТ СН'!$H$11+СВЦЭМ!$D$10+'СЕТ СН'!$H$5-'СЕТ СН'!$H$21</f>
        <v>3323.5641240300001</v>
      </c>
      <c r="O111" s="36">
        <f>SUMIFS(СВЦЭМ!$D$33:$D$776,СВЦЭМ!$A$33:$A$776,$A111,СВЦЭМ!$B$33:$B$776,O$83)+'СЕТ СН'!$H$11+СВЦЭМ!$D$10+'СЕТ СН'!$H$5-'СЕТ СН'!$H$21</f>
        <v>3307.87634252</v>
      </c>
      <c r="P111" s="36">
        <f>SUMIFS(СВЦЭМ!$D$33:$D$776,СВЦЭМ!$A$33:$A$776,$A111,СВЦЭМ!$B$33:$B$776,P$83)+'СЕТ СН'!$H$11+СВЦЭМ!$D$10+'СЕТ СН'!$H$5-'СЕТ СН'!$H$21</f>
        <v>3301.6224239500002</v>
      </c>
      <c r="Q111" s="36">
        <f>SUMIFS(СВЦЭМ!$D$33:$D$776,СВЦЭМ!$A$33:$A$776,$A111,СВЦЭМ!$B$33:$B$776,Q$83)+'СЕТ СН'!$H$11+СВЦЭМ!$D$10+'СЕТ СН'!$H$5-'СЕТ СН'!$H$21</f>
        <v>3301.5949914800003</v>
      </c>
      <c r="R111" s="36">
        <f>SUMIFS(СВЦЭМ!$D$33:$D$776,СВЦЭМ!$A$33:$A$776,$A111,СВЦЭМ!$B$33:$B$776,R$83)+'СЕТ СН'!$H$11+СВЦЭМ!$D$10+'СЕТ СН'!$H$5-'СЕТ СН'!$H$21</f>
        <v>3293.08128588</v>
      </c>
      <c r="S111" s="36">
        <f>SUMIFS(СВЦЭМ!$D$33:$D$776,СВЦЭМ!$A$33:$A$776,$A111,СВЦЭМ!$B$33:$B$776,S$83)+'СЕТ СН'!$H$11+СВЦЭМ!$D$10+'СЕТ СН'!$H$5-'СЕТ СН'!$H$21</f>
        <v>3311.1854210900001</v>
      </c>
      <c r="T111" s="36">
        <f>SUMIFS(СВЦЭМ!$D$33:$D$776,СВЦЭМ!$A$33:$A$776,$A111,СВЦЭМ!$B$33:$B$776,T$83)+'СЕТ СН'!$H$11+СВЦЭМ!$D$10+'СЕТ СН'!$H$5-'СЕТ СН'!$H$21</f>
        <v>3324.8661779700001</v>
      </c>
      <c r="U111" s="36">
        <f>SUMIFS(СВЦЭМ!$D$33:$D$776,СВЦЭМ!$A$33:$A$776,$A111,СВЦЭМ!$B$33:$B$776,U$83)+'СЕТ СН'!$H$11+СВЦЭМ!$D$10+'СЕТ СН'!$H$5-'СЕТ СН'!$H$21</f>
        <v>3351.3134663400001</v>
      </c>
      <c r="V111" s="36">
        <f>SUMIFS(СВЦЭМ!$D$33:$D$776,СВЦЭМ!$A$33:$A$776,$A111,СВЦЭМ!$B$33:$B$776,V$83)+'СЕТ СН'!$H$11+СВЦЭМ!$D$10+'СЕТ СН'!$H$5-'СЕТ СН'!$H$21</f>
        <v>3342.0275660000002</v>
      </c>
      <c r="W111" s="36">
        <f>SUMIFS(СВЦЭМ!$D$33:$D$776,СВЦЭМ!$A$33:$A$776,$A111,СВЦЭМ!$B$33:$B$776,W$83)+'СЕТ СН'!$H$11+СВЦЭМ!$D$10+'СЕТ СН'!$H$5-'СЕТ СН'!$H$21</f>
        <v>3324.5609319800001</v>
      </c>
      <c r="X111" s="36">
        <f>SUMIFS(СВЦЭМ!$D$33:$D$776,СВЦЭМ!$A$33:$A$776,$A111,СВЦЭМ!$B$33:$B$776,X$83)+'СЕТ СН'!$H$11+СВЦЭМ!$D$10+'СЕТ СН'!$H$5-'СЕТ СН'!$H$21</f>
        <v>3329.1736216700001</v>
      </c>
      <c r="Y111" s="36">
        <f>SUMIFS(СВЦЭМ!$D$33:$D$776,СВЦЭМ!$A$33:$A$776,$A111,СВЦЭМ!$B$33:$B$776,Y$83)+'СЕТ СН'!$H$11+СВЦЭМ!$D$10+'СЕТ СН'!$H$5-'СЕТ СН'!$H$21</f>
        <v>3407.7441012500003</v>
      </c>
    </row>
    <row r="112" spans="1:25" ht="15.75" x14ac:dyDescent="0.2">
      <c r="A112" s="35">
        <f t="shared" si="2"/>
        <v>44103</v>
      </c>
      <c r="B112" s="36">
        <f>SUMIFS(СВЦЭМ!$D$33:$D$776,СВЦЭМ!$A$33:$A$776,$A112,СВЦЭМ!$B$33:$B$776,B$83)+'СЕТ СН'!$H$11+СВЦЭМ!$D$10+'СЕТ СН'!$H$5-'СЕТ СН'!$H$21</f>
        <v>3464.6031738500001</v>
      </c>
      <c r="C112" s="36">
        <f>SUMIFS(СВЦЭМ!$D$33:$D$776,СВЦЭМ!$A$33:$A$776,$A112,СВЦЭМ!$B$33:$B$776,C$83)+'СЕТ СН'!$H$11+СВЦЭМ!$D$10+'СЕТ СН'!$H$5-'СЕТ СН'!$H$21</f>
        <v>3494.9307993900002</v>
      </c>
      <c r="D112" s="36">
        <f>SUMIFS(СВЦЭМ!$D$33:$D$776,СВЦЭМ!$A$33:$A$776,$A112,СВЦЭМ!$B$33:$B$776,D$83)+'СЕТ СН'!$H$11+СВЦЭМ!$D$10+'СЕТ СН'!$H$5-'СЕТ СН'!$H$21</f>
        <v>3510.5909924799998</v>
      </c>
      <c r="E112" s="36">
        <f>SUMIFS(СВЦЭМ!$D$33:$D$776,СВЦЭМ!$A$33:$A$776,$A112,СВЦЭМ!$B$33:$B$776,E$83)+'СЕТ СН'!$H$11+СВЦЭМ!$D$10+'СЕТ СН'!$H$5-'СЕТ СН'!$H$21</f>
        <v>3528.49157728</v>
      </c>
      <c r="F112" s="36">
        <f>SUMIFS(СВЦЭМ!$D$33:$D$776,СВЦЭМ!$A$33:$A$776,$A112,СВЦЭМ!$B$33:$B$776,F$83)+'СЕТ СН'!$H$11+СВЦЭМ!$D$10+'СЕТ СН'!$H$5-'СЕТ СН'!$H$21</f>
        <v>3529.7693651899999</v>
      </c>
      <c r="G112" s="36">
        <f>SUMIFS(СВЦЭМ!$D$33:$D$776,СВЦЭМ!$A$33:$A$776,$A112,СВЦЭМ!$B$33:$B$776,G$83)+'СЕТ СН'!$H$11+СВЦЭМ!$D$10+'СЕТ СН'!$H$5-'СЕТ СН'!$H$21</f>
        <v>3512.3363233999999</v>
      </c>
      <c r="H112" s="36">
        <f>SUMIFS(СВЦЭМ!$D$33:$D$776,СВЦЭМ!$A$33:$A$776,$A112,СВЦЭМ!$B$33:$B$776,H$83)+'СЕТ СН'!$H$11+СВЦЭМ!$D$10+'СЕТ СН'!$H$5-'СЕТ СН'!$H$21</f>
        <v>3469.7306748000001</v>
      </c>
      <c r="I112" s="36">
        <f>SUMIFS(СВЦЭМ!$D$33:$D$776,СВЦЭМ!$A$33:$A$776,$A112,СВЦЭМ!$B$33:$B$776,I$83)+'СЕТ СН'!$H$11+СВЦЭМ!$D$10+'СЕТ СН'!$H$5-'СЕТ СН'!$H$21</f>
        <v>3415.47830359</v>
      </c>
      <c r="J112" s="36">
        <f>SUMIFS(СВЦЭМ!$D$33:$D$776,СВЦЭМ!$A$33:$A$776,$A112,СВЦЭМ!$B$33:$B$776,J$83)+'СЕТ СН'!$H$11+СВЦЭМ!$D$10+'СЕТ СН'!$H$5-'СЕТ СН'!$H$21</f>
        <v>3386.7884562700001</v>
      </c>
      <c r="K112" s="36">
        <f>SUMIFS(СВЦЭМ!$D$33:$D$776,СВЦЭМ!$A$33:$A$776,$A112,СВЦЭМ!$B$33:$B$776,K$83)+'СЕТ СН'!$H$11+СВЦЭМ!$D$10+'СЕТ СН'!$H$5-'СЕТ СН'!$H$21</f>
        <v>3376.7822353900001</v>
      </c>
      <c r="L112" s="36">
        <f>SUMIFS(СВЦЭМ!$D$33:$D$776,СВЦЭМ!$A$33:$A$776,$A112,СВЦЭМ!$B$33:$B$776,L$83)+'СЕТ СН'!$H$11+СВЦЭМ!$D$10+'СЕТ СН'!$H$5-'СЕТ СН'!$H$21</f>
        <v>3413.86776452</v>
      </c>
      <c r="M112" s="36">
        <f>SUMIFS(СВЦЭМ!$D$33:$D$776,СВЦЭМ!$A$33:$A$776,$A112,СВЦЭМ!$B$33:$B$776,M$83)+'СЕТ СН'!$H$11+СВЦЭМ!$D$10+'СЕТ СН'!$H$5-'СЕТ СН'!$H$21</f>
        <v>3396.08818161</v>
      </c>
      <c r="N112" s="36">
        <f>SUMIFS(СВЦЭМ!$D$33:$D$776,СВЦЭМ!$A$33:$A$776,$A112,СВЦЭМ!$B$33:$B$776,N$83)+'СЕТ СН'!$H$11+СВЦЭМ!$D$10+'СЕТ СН'!$H$5-'СЕТ СН'!$H$21</f>
        <v>3369.6024075099999</v>
      </c>
      <c r="O112" s="36">
        <f>SUMIFS(СВЦЭМ!$D$33:$D$776,СВЦЭМ!$A$33:$A$776,$A112,СВЦЭМ!$B$33:$B$776,O$83)+'СЕТ СН'!$H$11+СВЦЭМ!$D$10+'СЕТ СН'!$H$5-'СЕТ СН'!$H$21</f>
        <v>3383.4699965899999</v>
      </c>
      <c r="P112" s="36">
        <f>SUMIFS(СВЦЭМ!$D$33:$D$776,СВЦЭМ!$A$33:$A$776,$A112,СВЦЭМ!$B$33:$B$776,P$83)+'СЕТ СН'!$H$11+СВЦЭМ!$D$10+'СЕТ СН'!$H$5-'СЕТ СН'!$H$21</f>
        <v>3368.80710533</v>
      </c>
      <c r="Q112" s="36">
        <f>SUMIFS(СВЦЭМ!$D$33:$D$776,СВЦЭМ!$A$33:$A$776,$A112,СВЦЭМ!$B$33:$B$776,Q$83)+'СЕТ СН'!$H$11+СВЦЭМ!$D$10+'СЕТ СН'!$H$5-'СЕТ СН'!$H$21</f>
        <v>3349.2015739600001</v>
      </c>
      <c r="R112" s="36">
        <f>SUMIFS(СВЦЭМ!$D$33:$D$776,СВЦЭМ!$A$33:$A$776,$A112,СВЦЭМ!$B$33:$B$776,R$83)+'СЕТ СН'!$H$11+СВЦЭМ!$D$10+'СЕТ СН'!$H$5-'СЕТ СН'!$H$21</f>
        <v>3450.8998865799999</v>
      </c>
      <c r="S112" s="36">
        <f>SUMIFS(СВЦЭМ!$D$33:$D$776,СВЦЭМ!$A$33:$A$776,$A112,СВЦЭМ!$B$33:$B$776,S$83)+'СЕТ СН'!$H$11+СВЦЭМ!$D$10+'СЕТ СН'!$H$5-'СЕТ СН'!$H$21</f>
        <v>3398.3129564000001</v>
      </c>
      <c r="T112" s="36">
        <f>SUMIFS(СВЦЭМ!$D$33:$D$776,СВЦЭМ!$A$33:$A$776,$A112,СВЦЭМ!$B$33:$B$776,T$83)+'СЕТ СН'!$H$11+СВЦЭМ!$D$10+'СЕТ СН'!$H$5-'СЕТ СН'!$H$21</f>
        <v>3355.65090504</v>
      </c>
      <c r="U112" s="36">
        <f>SUMIFS(СВЦЭМ!$D$33:$D$776,СВЦЭМ!$A$33:$A$776,$A112,СВЦЭМ!$B$33:$B$776,U$83)+'СЕТ СН'!$H$11+СВЦЭМ!$D$10+'СЕТ СН'!$H$5-'СЕТ СН'!$H$21</f>
        <v>3380.4881832700003</v>
      </c>
      <c r="V112" s="36">
        <f>SUMIFS(СВЦЭМ!$D$33:$D$776,СВЦЭМ!$A$33:$A$776,$A112,СВЦЭМ!$B$33:$B$776,V$83)+'СЕТ СН'!$H$11+СВЦЭМ!$D$10+'СЕТ СН'!$H$5-'СЕТ СН'!$H$21</f>
        <v>3371.6459790399999</v>
      </c>
      <c r="W112" s="36">
        <f>SUMIFS(СВЦЭМ!$D$33:$D$776,СВЦЭМ!$A$33:$A$776,$A112,СВЦЭМ!$B$33:$B$776,W$83)+'СЕТ СН'!$H$11+СВЦЭМ!$D$10+'СЕТ СН'!$H$5-'СЕТ СН'!$H$21</f>
        <v>3356.7717638399999</v>
      </c>
      <c r="X112" s="36">
        <f>SUMIFS(СВЦЭМ!$D$33:$D$776,СВЦЭМ!$A$33:$A$776,$A112,СВЦЭМ!$B$33:$B$776,X$83)+'СЕТ СН'!$H$11+СВЦЭМ!$D$10+'СЕТ СН'!$H$5-'СЕТ СН'!$H$21</f>
        <v>3329.37166325</v>
      </c>
      <c r="Y112" s="36">
        <f>SUMIFS(СВЦЭМ!$D$33:$D$776,СВЦЭМ!$A$33:$A$776,$A112,СВЦЭМ!$B$33:$B$776,Y$83)+'СЕТ СН'!$H$11+СВЦЭМ!$D$10+'СЕТ СН'!$H$5-'СЕТ СН'!$H$21</f>
        <v>3365.114435</v>
      </c>
    </row>
    <row r="113" spans="1:27" ht="15.75" x14ac:dyDescent="0.2">
      <c r="A113" s="35">
        <f t="shared" si="2"/>
        <v>44104</v>
      </c>
      <c r="B113" s="36">
        <f>SUMIFS(СВЦЭМ!$D$33:$D$776,СВЦЭМ!$A$33:$A$776,$A113,СВЦЭМ!$B$33:$B$776,B$83)+'СЕТ СН'!$H$11+СВЦЭМ!$D$10+'СЕТ СН'!$H$5-'СЕТ СН'!$H$21</f>
        <v>3438.7300774200003</v>
      </c>
      <c r="C113" s="36">
        <f>SUMIFS(СВЦЭМ!$D$33:$D$776,СВЦЭМ!$A$33:$A$776,$A113,СВЦЭМ!$B$33:$B$776,C$83)+'СЕТ СН'!$H$11+СВЦЭМ!$D$10+'СЕТ СН'!$H$5-'СЕТ СН'!$H$21</f>
        <v>3469.6680655800001</v>
      </c>
      <c r="D113" s="36">
        <f>SUMIFS(СВЦЭМ!$D$33:$D$776,СВЦЭМ!$A$33:$A$776,$A113,СВЦЭМ!$B$33:$B$776,D$83)+'СЕТ СН'!$H$11+СВЦЭМ!$D$10+'СЕТ СН'!$H$5-'СЕТ СН'!$H$21</f>
        <v>3489.4922329000001</v>
      </c>
      <c r="E113" s="36">
        <f>SUMIFS(СВЦЭМ!$D$33:$D$776,СВЦЭМ!$A$33:$A$776,$A113,СВЦЭМ!$B$33:$B$776,E$83)+'СЕТ СН'!$H$11+СВЦЭМ!$D$10+'СЕТ СН'!$H$5-'СЕТ СН'!$H$21</f>
        <v>3506.0181640000001</v>
      </c>
      <c r="F113" s="36">
        <f>SUMIFS(СВЦЭМ!$D$33:$D$776,СВЦЭМ!$A$33:$A$776,$A113,СВЦЭМ!$B$33:$B$776,F$83)+'СЕТ СН'!$H$11+СВЦЭМ!$D$10+'СЕТ СН'!$H$5-'СЕТ СН'!$H$21</f>
        <v>3501.5643495300001</v>
      </c>
      <c r="G113" s="36">
        <f>SUMIFS(СВЦЭМ!$D$33:$D$776,СВЦЭМ!$A$33:$A$776,$A113,СВЦЭМ!$B$33:$B$776,G$83)+'СЕТ СН'!$H$11+СВЦЭМ!$D$10+'СЕТ СН'!$H$5-'СЕТ СН'!$H$21</f>
        <v>3483.0592858499999</v>
      </c>
      <c r="H113" s="36">
        <f>SUMIFS(СВЦЭМ!$D$33:$D$776,СВЦЭМ!$A$33:$A$776,$A113,СВЦЭМ!$B$33:$B$776,H$83)+'СЕТ СН'!$H$11+СВЦЭМ!$D$10+'СЕТ СН'!$H$5-'СЕТ СН'!$H$21</f>
        <v>3439.0211309800002</v>
      </c>
      <c r="I113" s="36">
        <f>SUMIFS(СВЦЭМ!$D$33:$D$776,СВЦЭМ!$A$33:$A$776,$A113,СВЦЭМ!$B$33:$B$776,I$83)+'СЕТ СН'!$H$11+СВЦЭМ!$D$10+'СЕТ СН'!$H$5-'СЕТ СН'!$H$21</f>
        <v>3371.4809636199998</v>
      </c>
      <c r="J113" s="36">
        <f>SUMIFS(СВЦЭМ!$D$33:$D$776,СВЦЭМ!$A$33:$A$776,$A113,СВЦЭМ!$B$33:$B$776,J$83)+'СЕТ СН'!$H$11+СВЦЭМ!$D$10+'СЕТ СН'!$H$5-'СЕТ СН'!$H$21</f>
        <v>3342.7567385800003</v>
      </c>
      <c r="K113" s="36">
        <f>SUMIFS(СВЦЭМ!$D$33:$D$776,СВЦЭМ!$A$33:$A$776,$A113,СВЦЭМ!$B$33:$B$776,K$83)+'СЕТ СН'!$H$11+СВЦЭМ!$D$10+'СЕТ СН'!$H$5-'СЕТ СН'!$H$21</f>
        <v>3326.48572036</v>
      </c>
      <c r="L113" s="36">
        <f>SUMIFS(СВЦЭМ!$D$33:$D$776,СВЦЭМ!$A$33:$A$776,$A113,СВЦЭМ!$B$33:$B$776,L$83)+'СЕТ СН'!$H$11+СВЦЭМ!$D$10+'СЕТ СН'!$H$5-'СЕТ СН'!$H$21</f>
        <v>3339.7021103000002</v>
      </c>
      <c r="M113" s="36">
        <f>SUMIFS(СВЦЭМ!$D$33:$D$776,СВЦЭМ!$A$33:$A$776,$A113,СВЦЭМ!$B$33:$B$776,M$83)+'СЕТ СН'!$H$11+СВЦЭМ!$D$10+'СЕТ СН'!$H$5-'СЕТ СН'!$H$21</f>
        <v>3309.06694272</v>
      </c>
      <c r="N113" s="36">
        <f>SUMIFS(СВЦЭМ!$D$33:$D$776,СВЦЭМ!$A$33:$A$776,$A113,СВЦЭМ!$B$33:$B$776,N$83)+'СЕТ СН'!$H$11+СВЦЭМ!$D$10+'СЕТ СН'!$H$5-'СЕТ СН'!$H$21</f>
        <v>3266.9992479399998</v>
      </c>
      <c r="O113" s="36">
        <f>SUMIFS(СВЦЭМ!$D$33:$D$776,СВЦЭМ!$A$33:$A$776,$A113,СВЦЭМ!$B$33:$B$776,O$83)+'СЕТ СН'!$H$11+СВЦЭМ!$D$10+'СЕТ СН'!$H$5-'СЕТ СН'!$H$21</f>
        <v>3251.8961625299999</v>
      </c>
      <c r="P113" s="36">
        <f>SUMIFS(СВЦЭМ!$D$33:$D$776,СВЦЭМ!$A$33:$A$776,$A113,СВЦЭМ!$B$33:$B$776,P$83)+'СЕТ СН'!$H$11+СВЦЭМ!$D$10+'СЕТ СН'!$H$5-'СЕТ СН'!$H$21</f>
        <v>3250.00991729</v>
      </c>
      <c r="Q113" s="36">
        <f>SUMIFS(СВЦЭМ!$D$33:$D$776,СВЦЭМ!$A$33:$A$776,$A113,СВЦЭМ!$B$33:$B$776,Q$83)+'СЕТ СН'!$H$11+СВЦЭМ!$D$10+'СЕТ СН'!$H$5-'СЕТ СН'!$H$21</f>
        <v>3250.51277338</v>
      </c>
      <c r="R113" s="36">
        <f>SUMIFS(СВЦЭМ!$D$33:$D$776,СВЦЭМ!$A$33:$A$776,$A113,СВЦЭМ!$B$33:$B$776,R$83)+'СЕТ СН'!$H$11+СВЦЭМ!$D$10+'СЕТ СН'!$H$5-'СЕТ СН'!$H$21</f>
        <v>3250.29197432</v>
      </c>
      <c r="S113" s="36">
        <f>SUMIFS(СВЦЭМ!$D$33:$D$776,СВЦЭМ!$A$33:$A$776,$A113,СВЦЭМ!$B$33:$B$776,S$83)+'СЕТ СН'!$H$11+СВЦЭМ!$D$10+'СЕТ СН'!$H$5-'СЕТ СН'!$H$21</f>
        <v>3254.0622136900001</v>
      </c>
      <c r="T113" s="36">
        <f>SUMIFS(СВЦЭМ!$D$33:$D$776,СВЦЭМ!$A$33:$A$776,$A113,СВЦЭМ!$B$33:$B$776,T$83)+'СЕТ СН'!$H$11+СВЦЭМ!$D$10+'СЕТ СН'!$H$5-'СЕТ СН'!$H$21</f>
        <v>3246.0710371499999</v>
      </c>
      <c r="U113" s="36">
        <f>SUMIFS(СВЦЭМ!$D$33:$D$776,СВЦЭМ!$A$33:$A$776,$A113,СВЦЭМ!$B$33:$B$776,U$83)+'СЕТ СН'!$H$11+СВЦЭМ!$D$10+'СЕТ СН'!$H$5-'СЕТ СН'!$H$21</f>
        <v>3264.8196857299999</v>
      </c>
      <c r="V113" s="36">
        <f>SUMIFS(СВЦЭМ!$D$33:$D$776,СВЦЭМ!$A$33:$A$776,$A113,СВЦЭМ!$B$33:$B$776,V$83)+'СЕТ СН'!$H$11+СВЦЭМ!$D$10+'СЕТ СН'!$H$5-'СЕТ СН'!$H$21</f>
        <v>3249.44420012</v>
      </c>
      <c r="W113" s="36">
        <f>SUMIFS(СВЦЭМ!$D$33:$D$776,СВЦЭМ!$A$33:$A$776,$A113,СВЦЭМ!$B$33:$B$776,W$83)+'СЕТ СН'!$H$11+СВЦЭМ!$D$10+'СЕТ СН'!$H$5-'СЕТ СН'!$H$21</f>
        <v>3242.3058873099999</v>
      </c>
      <c r="X113" s="36">
        <f>SUMIFS(СВЦЭМ!$D$33:$D$776,СВЦЭМ!$A$33:$A$776,$A113,СВЦЭМ!$B$33:$B$776,X$83)+'СЕТ СН'!$H$11+СВЦЭМ!$D$10+'СЕТ СН'!$H$5-'СЕТ СН'!$H$21</f>
        <v>3280.2325555300004</v>
      </c>
      <c r="Y113" s="36">
        <f>SUMIFS(СВЦЭМ!$D$33:$D$776,СВЦЭМ!$A$33:$A$776,$A113,СВЦЭМ!$B$33:$B$776,Y$83)+'СЕТ СН'!$H$11+СВЦЭМ!$D$10+'СЕТ СН'!$H$5-'СЕТ СН'!$H$21</f>
        <v>3348.7501178000002</v>
      </c>
    </row>
    <row r="114" spans="1:27" ht="15.75" hidden="1" x14ac:dyDescent="0.2">
      <c r="A114" s="35">
        <f t="shared" si="2"/>
        <v>44105</v>
      </c>
      <c r="B114" s="36">
        <f>SUMIFS(СВЦЭМ!$D$33:$D$776,СВЦЭМ!$A$33:$A$776,$A114,СВЦЭМ!$B$33:$B$776,B$83)+'СЕТ СН'!$H$11+СВЦЭМ!$D$10+'СЕТ СН'!$H$5-'СЕТ СН'!$H$21</f>
        <v>2786.8786840399998</v>
      </c>
      <c r="C114" s="36">
        <f>SUMIFS(СВЦЭМ!$D$33:$D$776,СВЦЭМ!$A$33:$A$776,$A114,СВЦЭМ!$B$33:$B$776,C$83)+'СЕТ СН'!$H$11+СВЦЭМ!$D$10+'СЕТ СН'!$H$5-'СЕТ СН'!$H$21</f>
        <v>2786.8786840399998</v>
      </c>
      <c r="D114" s="36">
        <f>SUMIFS(СВЦЭМ!$D$33:$D$776,СВЦЭМ!$A$33:$A$776,$A114,СВЦЭМ!$B$33:$B$776,D$83)+'СЕТ СН'!$H$11+СВЦЭМ!$D$10+'СЕТ СН'!$H$5-'СЕТ СН'!$H$21</f>
        <v>2786.8786840399998</v>
      </c>
      <c r="E114" s="36">
        <f>SUMIFS(СВЦЭМ!$D$33:$D$776,СВЦЭМ!$A$33:$A$776,$A114,СВЦЭМ!$B$33:$B$776,E$83)+'СЕТ СН'!$H$11+СВЦЭМ!$D$10+'СЕТ СН'!$H$5-'СЕТ СН'!$H$21</f>
        <v>2786.8786840399998</v>
      </c>
      <c r="F114" s="36">
        <f>SUMIFS(СВЦЭМ!$D$33:$D$776,СВЦЭМ!$A$33:$A$776,$A114,СВЦЭМ!$B$33:$B$776,F$83)+'СЕТ СН'!$H$11+СВЦЭМ!$D$10+'СЕТ СН'!$H$5-'СЕТ СН'!$H$21</f>
        <v>2786.8786840399998</v>
      </c>
      <c r="G114" s="36">
        <f>SUMIFS(СВЦЭМ!$D$33:$D$776,СВЦЭМ!$A$33:$A$776,$A114,СВЦЭМ!$B$33:$B$776,G$83)+'СЕТ СН'!$H$11+СВЦЭМ!$D$10+'СЕТ СН'!$H$5-'СЕТ СН'!$H$21</f>
        <v>2786.8786840399998</v>
      </c>
      <c r="H114" s="36">
        <f>SUMIFS(СВЦЭМ!$D$33:$D$776,СВЦЭМ!$A$33:$A$776,$A114,СВЦЭМ!$B$33:$B$776,H$83)+'СЕТ СН'!$H$11+СВЦЭМ!$D$10+'СЕТ СН'!$H$5-'СЕТ СН'!$H$21</f>
        <v>2786.8786840399998</v>
      </c>
      <c r="I114" s="36">
        <f>SUMIFS(СВЦЭМ!$D$33:$D$776,СВЦЭМ!$A$33:$A$776,$A114,СВЦЭМ!$B$33:$B$776,I$83)+'СЕТ СН'!$H$11+СВЦЭМ!$D$10+'СЕТ СН'!$H$5-'СЕТ СН'!$H$21</f>
        <v>2786.8786840399998</v>
      </c>
      <c r="J114" s="36">
        <f>SUMIFS(СВЦЭМ!$D$33:$D$776,СВЦЭМ!$A$33:$A$776,$A114,СВЦЭМ!$B$33:$B$776,J$83)+'СЕТ СН'!$H$11+СВЦЭМ!$D$10+'СЕТ СН'!$H$5-'СЕТ СН'!$H$21</f>
        <v>2786.8786840399998</v>
      </c>
      <c r="K114" s="36">
        <f>SUMIFS(СВЦЭМ!$D$33:$D$776,СВЦЭМ!$A$33:$A$776,$A114,СВЦЭМ!$B$33:$B$776,K$83)+'СЕТ СН'!$H$11+СВЦЭМ!$D$10+'СЕТ СН'!$H$5-'СЕТ СН'!$H$21</f>
        <v>2786.8786840399998</v>
      </c>
      <c r="L114" s="36">
        <f>SUMIFS(СВЦЭМ!$D$33:$D$776,СВЦЭМ!$A$33:$A$776,$A114,СВЦЭМ!$B$33:$B$776,L$83)+'СЕТ СН'!$H$11+СВЦЭМ!$D$10+'СЕТ СН'!$H$5-'СЕТ СН'!$H$21</f>
        <v>2786.8786840399998</v>
      </c>
      <c r="M114" s="36">
        <f>SUMIFS(СВЦЭМ!$D$33:$D$776,СВЦЭМ!$A$33:$A$776,$A114,СВЦЭМ!$B$33:$B$776,M$83)+'СЕТ СН'!$H$11+СВЦЭМ!$D$10+'СЕТ СН'!$H$5-'СЕТ СН'!$H$21</f>
        <v>2786.8786840399998</v>
      </c>
      <c r="N114" s="36">
        <f>SUMIFS(СВЦЭМ!$D$33:$D$776,СВЦЭМ!$A$33:$A$776,$A114,СВЦЭМ!$B$33:$B$776,N$83)+'СЕТ СН'!$H$11+СВЦЭМ!$D$10+'СЕТ СН'!$H$5-'СЕТ СН'!$H$21</f>
        <v>2786.8786840399998</v>
      </c>
      <c r="O114" s="36">
        <f>SUMIFS(СВЦЭМ!$D$33:$D$776,СВЦЭМ!$A$33:$A$776,$A114,СВЦЭМ!$B$33:$B$776,O$83)+'СЕТ СН'!$H$11+СВЦЭМ!$D$10+'СЕТ СН'!$H$5-'СЕТ СН'!$H$21</f>
        <v>2786.8786840399998</v>
      </c>
      <c r="P114" s="36">
        <f>SUMIFS(СВЦЭМ!$D$33:$D$776,СВЦЭМ!$A$33:$A$776,$A114,СВЦЭМ!$B$33:$B$776,P$83)+'СЕТ СН'!$H$11+СВЦЭМ!$D$10+'СЕТ СН'!$H$5-'СЕТ СН'!$H$21</f>
        <v>2786.8786840399998</v>
      </c>
      <c r="Q114" s="36">
        <f>SUMIFS(СВЦЭМ!$D$33:$D$776,СВЦЭМ!$A$33:$A$776,$A114,СВЦЭМ!$B$33:$B$776,Q$83)+'СЕТ СН'!$H$11+СВЦЭМ!$D$10+'СЕТ СН'!$H$5-'СЕТ СН'!$H$21</f>
        <v>2786.8786840399998</v>
      </c>
      <c r="R114" s="36">
        <f>SUMIFS(СВЦЭМ!$D$33:$D$776,СВЦЭМ!$A$33:$A$776,$A114,СВЦЭМ!$B$33:$B$776,R$83)+'СЕТ СН'!$H$11+СВЦЭМ!$D$10+'СЕТ СН'!$H$5-'СЕТ СН'!$H$21</f>
        <v>2786.8786840399998</v>
      </c>
      <c r="S114" s="36">
        <f>SUMIFS(СВЦЭМ!$D$33:$D$776,СВЦЭМ!$A$33:$A$776,$A114,СВЦЭМ!$B$33:$B$776,S$83)+'СЕТ СН'!$H$11+СВЦЭМ!$D$10+'СЕТ СН'!$H$5-'СЕТ СН'!$H$21</f>
        <v>2786.8786840399998</v>
      </c>
      <c r="T114" s="36">
        <f>SUMIFS(СВЦЭМ!$D$33:$D$776,СВЦЭМ!$A$33:$A$776,$A114,СВЦЭМ!$B$33:$B$776,T$83)+'СЕТ СН'!$H$11+СВЦЭМ!$D$10+'СЕТ СН'!$H$5-'СЕТ СН'!$H$21</f>
        <v>2786.8786840399998</v>
      </c>
      <c r="U114" s="36">
        <f>SUMIFS(СВЦЭМ!$D$33:$D$776,СВЦЭМ!$A$33:$A$776,$A114,СВЦЭМ!$B$33:$B$776,U$83)+'СЕТ СН'!$H$11+СВЦЭМ!$D$10+'СЕТ СН'!$H$5-'СЕТ СН'!$H$21</f>
        <v>2786.8786840399998</v>
      </c>
      <c r="V114" s="36">
        <f>SUMIFS(СВЦЭМ!$D$33:$D$776,СВЦЭМ!$A$33:$A$776,$A114,СВЦЭМ!$B$33:$B$776,V$83)+'СЕТ СН'!$H$11+СВЦЭМ!$D$10+'СЕТ СН'!$H$5-'СЕТ СН'!$H$21</f>
        <v>2786.8786840399998</v>
      </c>
      <c r="W114" s="36">
        <f>SUMIFS(СВЦЭМ!$D$33:$D$776,СВЦЭМ!$A$33:$A$776,$A114,СВЦЭМ!$B$33:$B$776,W$83)+'СЕТ СН'!$H$11+СВЦЭМ!$D$10+'СЕТ СН'!$H$5-'СЕТ СН'!$H$21</f>
        <v>2786.8786840399998</v>
      </c>
      <c r="X114" s="36">
        <f>SUMIFS(СВЦЭМ!$D$33:$D$776,СВЦЭМ!$A$33:$A$776,$A114,СВЦЭМ!$B$33:$B$776,X$83)+'СЕТ СН'!$H$11+СВЦЭМ!$D$10+'СЕТ СН'!$H$5-'СЕТ СН'!$H$21</f>
        <v>2786.8786840399998</v>
      </c>
      <c r="Y114" s="36">
        <f>SUMIFS(СВЦЭМ!$D$33:$D$776,СВЦЭМ!$A$33:$A$776,$A114,СВЦЭМ!$B$33:$B$776,Y$83)+'СЕТ СН'!$H$11+СВЦЭМ!$D$10+'СЕТ СН'!$H$5-'СЕТ СН'!$H$21</f>
        <v>2786.8786840399998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01.09.2020</v>
      </c>
      <c r="B120" s="36">
        <f>SUMIFS(СВЦЭМ!$D$33:$D$776,СВЦЭМ!$A$33:$A$776,$A120,СВЦЭМ!$B$33:$B$776,B$119)+'СЕТ СН'!$I$11+СВЦЭМ!$D$10+'СЕТ СН'!$I$5-'СЕТ СН'!$I$21</f>
        <v>3589.53261251</v>
      </c>
      <c r="C120" s="36">
        <f>SUMIFS(СВЦЭМ!$D$33:$D$776,СВЦЭМ!$A$33:$A$776,$A120,СВЦЭМ!$B$33:$B$776,C$119)+'СЕТ СН'!$I$11+СВЦЭМ!$D$10+'СЕТ СН'!$I$5-'СЕТ СН'!$I$21</f>
        <v>3640.6864431399999</v>
      </c>
      <c r="D120" s="36">
        <f>SUMIFS(СВЦЭМ!$D$33:$D$776,СВЦЭМ!$A$33:$A$776,$A120,СВЦЭМ!$B$33:$B$776,D$119)+'СЕТ СН'!$I$11+СВЦЭМ!$D$10+'СЕТ СН'!$I$5-'СЕТ СН'!$I$21</f>
        <v>3659.9972270400003</v>
      </c>
      <c r="E120" s="36">
        <f>SUMIFS(СВЦЭМ!$D$33:$D$776,СВЦЭМ!$A$33:$A$776,$A120,СВЦЭМ!$B$33:$B$776,E$119)+'СЕТ СН'!$I$11+СВЦЭМ!$D$10+'СЕТ СН'!$I$5-'СЕТ СН'!$I$21</f>
        <v>3675.4326298300002</v>
      </c>
      <c r="F120" s="36">
        <f>SUMIFS(СВЦЭМ!$D$33:$D$776,СВЦЭМ!$A$33:$A$776,$A120,СВЦЭМ!$B$33:$B$776,F$119)+'СЕТ СН'!$I$11+СВЦЭМ!$D$10+'СЕТ СН'!$I$5-'СЕТ СН'!$I$21</f>
        <v>3685.9756680099999</v>
      </c>
      <c r="G120" s="36">
        <f>SUMIFS(СВЦЭМ!$D$33:$D$776,СВЦЭМ!$A$33:$A$776,$A120,СВЦЭМ!$B$33:$B$776,G$119)+'СЕТ СН'!$I$11+СВЦЭМ!$D$10+'СЕТ СН'!$I$5-'СЕТ СН'!$I$21</f>
        <v>3686.7980451900003</v>
      </c>
      <c r="H120" s="36">
        <f>SUMIFS(СВЦЭМ!$D$33:$D$776,СВЦЭМ!$A$33:$A$776,$A120,СВЦЭМ!$B$33:$B$776,H$119)+'СЕТ СН'!$I$11+СВЦЭМ!$D$10+'СЕТ СН'!$I$5-'СЕТ СН'!$I$21</f>
        <v>3669.0124691000001</v>
      </c>
      <c r="I120" s="36">
        <f>SUMIFS(СВЦЭМ!$D$33:$D$776,СВЦЭМ!$A$33:$A$776,$A120,СВЦЭМ!$B$33:$B$776,I$119)+'СЕТ СН'!$I$11+СВЦЭМ!$D$10+'СЕТ СН'!$I$5-'СЕТ СН'!$I$21</f>
        <v>3630.1265411300001</v>
      </c>
      <c r="J120" s="36">
        <f>SUMIFS(СВЦЭМ!$D$33:$D$776,СВЦЭМ!$A$33:$A$776,$A120,СВЦЭМ!$B$33:$B$776,J$119)+'СЕТ СН'!$I$11+СВЦЭМ!$D$10+'СЕТ СН'!$I$5-'СЕТ СН'!$I$21</f>
        <v>3577.75122362</v>
      </c>
      <c r="K120" s="36">
        <f>SUMIFS(СВЦЭМ!$D$33:$D$776,СВЦЭМ!$A$33:$A$776,$A120,СВЦЭМ!$B$33:$B$776,K$119)+'СЕТ СН'!$I$11+СВЦЭМ!$D$10+'СЕТ СН'!$I$5-'СЕТ СН'!$I$21</f>
        <v>3559.1946579</v>
      </c>
      <c r="L120" s="36">
        <f>SUMIFS(СВЦЭМ!$D$33:$D$776,СВЦЭМ!$A$33:$A$776,$A120,СВЦЭМ!$B$33:$B$776,L$119)+'СЕТ СН'!$I$11+СВЦЭМ!$D$10+'СЕТ СН'!$I$5-'СЕТ СН'!$I$21</f>
        <v>3551.67015274</v>
      </c>
      <c r="M120" s="36">
        <f>SUMIFS(СВЦЭМ!$D$33:$D$776,СВЦЭМ!$A$33:$A$776,$A120,СВЦЭМ!$B$33:$B$776,M$119)+'СЕТ СН'!$I$11+СВЦЭМ!$D$10+'СЕТ СН'!$I$5-'СЕТ СН'!$I$21</f>
        <v>3554.67799221</v>
      </c>
      <c r="N120" s="36">
        <f>SUMIFS(СВЦЭМ!$D$33:$D$776,СВЦЭМ!$A$33:$A$776,$A120,СВЦЭМ!$B$33:$B$776,N$119)+'СЕТ СН'!$I$11+СВЦЭМ!$D$10+'СЕТ СН'!$I$5-'СЕТ СН'!$I$21</f>
        <v>3579.6797537699999</v>
      </c>
      <c r="O120" s="36">
        <f>SUMIFS(СВЦЭМ!$D$33:$D$776,СВЦЭМ!$A$33:$A$776,$A120,СВЦЭМ!$B$33:$B$776,O$119)+'СЕТ СН'!$I$11+СВЦЭМ!$D$10+'СЕТ СН'!$I$5-'СЕТ СН'!$I$21</f>
        <v>3576.26186714</v>
      </c>
      <c r="P120" s="36">
        <f>SUMIFS(СВЦЭМ!$D$33:$D$776,СВЦЭМ!$A$33:$A$776,$A120,СВЦЭМ!$B$33:$B$776,P$119)+'СЕТ СН'!$I$11+СВЦЭМ!$D$10+'СЕТ СН'!$I$5-'СЕТ СН'!$I$21</f>
        <v>3575.2954100400002</v>
      </c>
      <c r="Q120" s="36">
        <f>SUMIFS(СВЦЭМ!$D$33:$D$776,СВЦЭМ!$A$33:$A$776,$A120,СВЦЭМ!$B$33:$B$776,Q$119)+'СЕТ СН'!$I$11+СВЦЭМ!$D$10+'СЕТ СН'!$I$5-'СЕТ СН'!$I$21</f>
        <v>3581.1585773300003</v>
      </c>
      <c r="R120" s="36">
        <f>SUMIFS(СВЦЭМ!$D$33:$D$776,СВЦЭМ!$A$33:$A$776,$A120,СВЦЭМ!$B$33:$B$776,R$119)+'СЕТ СН'!$I$11+СВЦЭМ!$D$10+'СЕТ СН'!$I$5-'СЕТ СН'!$I$21</f>
        <v>3570.3486513500002</v>
      </c>
      <c r="S120" s="36">
        <f>SUMIFS(СВЦЭМ!$D$33:$D$776,СВЦЭМ!$A$33:$A$776,$A120,СВЦЭМ!$B$33:$B$776,S$119)+'СЕТ СН'!$I$11+СВЦЭМ!$D$10+'СЕТ СН'!$I$5-'СЕТ СН'!$I$21</f>
        <v>3575.5824007900001</v>
      </c>
      <c r="T120" s="36">
        <f>SUMIFS(СВЦЭМ!$D$33:$D$776,СВЦЭМ!$A$33:$A$776,$A120,СВЦЭМ!$B$33:$B$776,T$119)+'СЕТ СН'!$I$11+СВЦЭМ!$D$10+'СЕТ СН'!$I$5-'СЕТ СН'!$I$21</f>
        <v>3569.6889985799999</v>
      </c>
      <c r="U120" s="36">
        <f>SUMIFS(СВЦЭМ!$D$33:$D$776,СВЦЭМ!$A$33:$A$776,$A120,СВЦЭМ!$B$33:$B$776,U$119)+'СЕТ СН'!$I$11+СВЦЭМ!$D$10+'СЕТ СН'!$I$5-'СЕТ СН'!$I$21</f>
        <v>3565.9512605300001</v>
      </c>
      <c r="V120" s="36">
        <f>SUMIFS(СВЦЭМ!$D$33:$D$776,СВЦЭМ!$A$33:$A$776,$A120,СВЦЭМ!$B$33:$B$776,V$119)+'СЕТ СН'!$I$11+СВЦЭМ!$D$10+'СЕТ СН'!$I$5-'СЕТ СН'!$I$21</f>
        <v>3556.82069284</v>
      </c>
      <c r="W120" s="36">
        <f>SUMIFS(СВЦЭМ!$D$33:$D$776,СВЦЭМ!$A$33:$A$776,$A120,СВЦЭМ!$B$33:$B$776,W$119)+'СЕТ СН'!$I$11+СВЦЭМ!$D$10+'СЕТ СН'!$I$5-'СЕТ СН'!$I$21</f>
        <v>3545.6396781100002</v>
      </c>
      <c r="X120" s="36">
        <f>SUMIFS(СВЦЭМ!$D$33:$D$776,СВЦЭМ!$A$33:$A$776,$A120,СВЦЭМ!$B$33:$B$776,X$119)+'СЕТ СН'!$I$11+СВЦЭМ!$D$10+'СЕТ СН'!$I$5-'СЕТ СН'!$I$21</f>
        <v>3573.3177590400001</v>
      </c>
      <c r="Y120" s="36">
        <f>SUMIFS(СВЦЭМ!$D$33:$D$776,СВЦЭМ!$A$33:$A$776,$A120,СВЦЭМ!$B$33:$B$776,Y$119)+'СЕТ СН'!$I$11+СВЦЭМ!$D$10+'СЕТ СН'!$I$5-'СЕТ СН'!$I$21</f>
        <v>3633.6409367199999</v>
      </c>
      <c r="AA120" s="45"/>
    </row>
    <row r="121" spans="1:27" ht="15.75" x14ac:dyDescent="0.2">
      <c r="A121" s="35">
        <f>A120+1</f>
        <v>44076</v>
      </c>
      <c r="B121" s="36">
        <f>SUMIFS(СВЦЭМ!$D$33:$D$776,СВЦЭМ!$A$33:$A$776,$A121,СВЦЭМ!$B$33:$B$776,B$119)+'СЕТ СН'!$I$11+СВЦЭМ!$D$10+'СЕТ СН'!$I$5-'СЕТ СН'!$I$21</f>
        <v>3658.93623875</v>
      </c>
      <c r="C121" s="36">
        <f>SUMIFS(СВЦЭМ!$D$33:$D$776,СВЦЭМ!$A$33:$A$776,$A121,СВЦЭМ!$B$33:$B$776,C$119)+'СЕТ СН'!$I$11+СВЦЭМ!$D$10+'СЕТ СН'!$I$5-'СЕТ СН'!$I$21</f>
        <v>3718.4466204800001</v>
      </c>
      <c r="D121" s="36">
        <f>SUMIFS(СВЦЭМ!$D$33:$D$776,СВЦЭМ!$A$33:$A$776,$A121,СВЦЭМ!$B$33:$B$776,D$119)+'СЕТ СН'!$I$11+СВЦЭМ!$D$10+'СЕТ СН'!$I$5-'СЕТ СН'!$I$21</f>
        <v>3758.8208595599999</v>
      </c>
      <c r="E121" s="36">
        <f>SUMIFS(СВЦЭМ!$D$33:$D$776,СВЦЭМ!$A$33:$A$776,$A121,СВЦЭМ!$B$33:$B$776,E$119)+'СЕТ СН'!$I$11+СВЦЭМ!$D$10+'СЕТ СН'!$I$5-'СЕТ СН'!$I$21</f>
        <v>3775.7519247999999</v>
      </c>
      <c r="F121" s="36">
        <f>SUMIFS(СВЦЭМ!$D$33:$D$776,СВЦЭМ!$A$33:$A$776,$A121,СВЦЭМ!$B$33:$B$776,F$119)+'СЕТ СН'!$I$11+СВЦЭМ!$D$10+'СЕТ СН'!$I$5-'СЕТ СН'!$I$21</f>
        <v>3775.7803378600001</v>
      </c>
      <c r="G121" s="36">
        <f>SUMIFS(СВЦЭМ!$D$33:$D$776,СВЦЭМ!$A$33:$A$776,$A121,СВЦЭМ!$B$33:$B$776,G$119)+'СЕТ СН'!$I$11+СВЦЭМ!$D$10+'СЕТ СН'!$I$5-'СЕТ СН'!$I$21</f>
        <v>3752.9026586800001</v>
      </c>
      <c r="H121" s="36">
        <f>SUMIFS(СВЦЭМ!$D$33:$D$776,СВЦЭМ!$A$33:$A$776,$A121,СВЦЭМ!$B$33:$B$776,H$119)+'СЕТ СН'!$I$11+СВЦЭМ!$D$10+'СЕТ СН'!$I$5-'СЕТ СН'!$I$21</f>
        <v>3698.0185787600003</v>
      </c>
      <c r="I121" s="36">
        <f>SUMIFS(СВЦЭМ!$D$33:$D$776,СВЦЭМ!$A$33:$A$776,$A121,СВЦЭМ!$B$33:$B$776,I$119)+'СЕТ СН'!$I$11+СВЦЭМ!$D$10+'СЕТ СН'!$I$5-'СЕТ СН'!$I$21</f>
        <v>3627.0933982800002</v>
      </c>
      <c r="J121" s="36">
        <f>SUMIFS(СВЦЭМ!$D$33:$D$776,СВЦЭМ!$A$33:$A$776,$A121,СВЦЭМ!$B$33:$B$776,J$119)+'СЕТ СН'!$I$11+СВЦЭМ!$D$10+'СЕТ СН'!$I$5-'СЕТ СН'!$I$21</f>
        <v>3564.8489995</v>
      </c>
      <c r="K121" s="36">
        <f>SUMIFS(СВЦЭМ!$D$33:$D$776,СВЦЭМ!$A$33:$A$776,$A121,СВЦЭМ!$B$33:$B$776,K$119)+'СЕТ СН'!$I$11+СВЦЭМ!$D$10+'СЕТ СН'!$I$5-'СЕТ СН'!$I$21</f>
        <v>3563.4650235099998</v>
      </c>
      <c r="L121" s="36">
        <f>SUMIFS(СВЦЭМ!$D$33:$D$776,СВЦЭМ!$A$33:$A$776,$A121,СВЦЭМ!$B$33:$B$776,L$119)+'СЕТ СН'!$I$11+СВЦЭМ!$D$10+'СЕТ СН'!$I$5-'СЕТ СН'!$I$21</f>
        <v>3569.0991171300002</v>
      </c>
      <c r="M121" s="36">
        <f>SUMIFS(СВЦЭМ!$D$33:$D$776,СВЦЭМ!$A$33:$A$776,$A121,СВЦЭМ!$B$33:$B$776,M$119)+'СЕТ СН'!$I$11+СВЦЭМ!$D$10+'СЕТ СН'!$I$5-'СЕТ СН'!$I$21</f>
        <v>3568.4691593799998</v>
      </c>
      <c r="N121" s="36">
        <f>SUMIFS(СВЦЭМ!$D$33:$D$776,СВЦЭМ!$A$33:$A$776,$A121,СВЦЭМ!$B$33:$B$776,N$119)+'СЕТ СН'!$I$11+СВЦЭМ!$D$10+'СЕТ СН'!$I$5-'СЕТ СН'!$I$21</f>
        <v>3579.7684652600001</v>
      </c>
      <c r="O121" s="36">
        <f>SUMIFS(СВЦЭМ!$D$33:$D$776,СВЦЭМ!$A$33:$A$776,$A121,СВЦЭМ!$B$33:$B$776,O$119)+'СЕТ СН'!$I$11+СВЦЭМ!$D$10+'СЕТ СН'!$I$5-'СЕТ СН'!$I$21</f>
        <v>3586.15361235</v>
      </c>
      <c r="P121" s="36">
        <f>SUMIFS(СВЦЭМ!$D$33:$D$776,СВЦЭМ!$A$33:$A$776,$A121,СВЦЭМ!$B$33:$B$776,P$119)+'СЕТ СН'!$I$11+СВЦЭМ!$D$10+'СЕТ СН'!$I$5-'СЕТ СН'!$I$21</f>
        <v>3589.99111619</v>
      </c>
      <c r="Q121" s="36">
        <f>SUMIFS(СВЦЭМ!$D$33:$D$776,СВЦЭМ!$A$33:$A$776,$A121,СВЦЭМ!$B$33:$B$776,Q$119)+'СЕТ СН'!$I$11+СВЦЭМ!$D$10+'СЕТ СН'!$I$5-'СЕТ СН'!$I$21</f>
        <v>3588.6400112599999</v>
      </c>
      <c r="R121" s="36">
        <f>SUMIFS(СВЦЭМ!$D$33:$D$776,СВЦЭМ!$A$33:$A$776,$A121,СВЦЭМ!$B$33:$B$776,R$119)+'СЕТ СН'!$I$11+СВЦЭМ!$D$10+'СЕТ СН'!$I$5-'СЕТ СН'!$I$21</f>
        <v>3579.12880154</v>
      </c>
      <c r="S121" s="36">
        <f>SUMIFS(СВЦЭМ!$D$33:$D$776,СВЦЭМ!$A$33:$A$776,$A121,СВЦЭМ!$B$33:$B$776,S$119)+'СЕТ СН'!$I$11+СВЦЭМ!$D$10+'СЕТ СН'!$I$5-'СЕТ СН'!$I$21</f>
        <v>3584.1869140200001</v>
      </c>
      <c r="T121" s="36">
        <f>SUMIFS(СВЦЭМ!$D$33:$D$776,СВЦЭМ!$A$33:$A$776,$A121,СВЦЭМ!$B$33:$B$776,T$119)+'СЕТ СН'!$I$11+СВЦЭМ!$D$10+'СЕТ СН'!$I$5-'СЕТ СН'!$I$21</f>
        <v>3535.31173713</v>
      </c>
      <c r="U121" s="36">
        <f>SUMIFS(СВЦЭМ!$D$33:$D$776,СВЦЭМ!$A$33:$A$776,$A121,СВЦЭМ!$B$33:$B$776,U$119)+'СЕТ СН'!$I$11+СВЦЭМ!$D$10+'СЕТ СН'!$I$5-'СЕТ СН'!$I$21</f>
        <v>3515.32523477</v>
      </c>
      <c r="V121" s="36">
        <f>SUMIFS(СВЦЭМ!$D$33:$D$776,СВЦЭМ!$A$33:$A$776,$A121,СВЦЭМ!$B$33:$B$776,V$119)+'СЕТ СН'!$I$11+СВЦЭМ!$D$10+'СЕТ СН'!$I$5-'СЕТ СН'!$I$21</f>
        <v>3497.9627529600002</v>
      </c>
      <c r="W121" s="36">
        <f>SUMIFS(СВЦЭМ!$D$33:$D$776,СВЦЭМ!$A$33:$A$776,$A121,СВЦЭМ!$B$33:$B$776,W$119)+'СЕТ СН'!$I$11+СВЦЭМ!$D$10+'СЕТ СН'!$I$5-'СЕТ СН'!$I$21</f>
        <v>3504.87485259</v>
      </c>
      <c r="X121" s="36">
        <f>SUMIFS(СВЦЭМ!$D$33:$D$776,СВЦЭМ!$A$33:$A$776,$A121,СВЦЭМ!$B$33:$B$776,X$119)+'СЕТ СН'!$I$11+СВЦЭМ!$D$10+'СЕТ СН'!$I$5-'СЕТ СН'!$I$21</f>
        <v>3555.31433935</v>
      </c>
      <c r="Y121" s="36">
        <f>SUMIFS(СВЦЭМ!$D$33:$D$776,СВЦЭМ!$A$33:$A$776,$A121,СВЦЭМ!$B$33:$B$776,Y$119)+'СЕТ СН'!$I$11+СВЦЭМ!$D$10+'СЕТ СН'!$I$5-'СЕТ СН'!$I$21</f>
        <v>3592.5303343300002</v>
      </c>
    </row>
    <row r="122" spans="1:27" ht="15.75" x14ac:dyDescent="0.2">
      <c r="A122" s="35">
        <f t="shared" ref="A122:A150" si="3">A121+1</f>
        <v>44077</v>
      </c>
      <c r="B122" s="36">
        <f>SUMIFS(СВЦЭМ!$D$33:$D$776,СВЦЭМ!$A$33:$A$776,$A122,СВЦЭМ!$B$33:$B$776,B$119)+'СЕТ СН'!$I$11+СВЦЭМ!$D$10+'СЕТ СН'!$I$5-'СЕТ СН'!$I$21</f>
        <v>3688.3376768200001</v>
      </c>
      <c r="C122" s="36">
        <f>SUMIFS(СВЦЭМ!$D$33:$D$776,СВЦЭМ!$A$33:$A$776,$A122,СВЦЭМ!$B$33:$B$776,C$119)+'СЕТ СН'!$I$11+СВЦЭМ!$D$10+'СЕТ СН'!$I$5-'СЕТ СН'!$I$21</f>
        <v>3714.12427708</v>
      </c>
      <c r="D122" s="36">
        <f>SUMIFS(СВЦЭМ!$D$33:$D$776,СВЦЭМ!$A$33:$A$776,$A122,СВЦЭМ!$B$33:$B$776,D$119)+'СЕТ СН'!$I$11+СВЦЭМ!$D$10+'СЕТ СН'!$I$5-'СЕТ СН'!$I$21</f>
        <v>3698.2698603600002</v>
      </c>
      <c r="E122" s="36">
        <f>SUMIFS(СВЦЭМ!$D$33:$D$776,СВЦЭМ!$A$33:$A$776,$A122,СВЦЭМ!$B$33:$B$776,E$119)+'СЕТ СН'!$I$11+СВЦЭМ!$D$10+'СЕТ СН'!$I$5-'СЕТ СН'!$I$21</f>
        <v>3695.3993359699998</v>
      </c>
      <c r="F122" s="36">
        <f>SUMIFS(СВЦЭМ!$D$33:$D$776,СВЦЭМ!$A$33:$A$776,$A122,СВЦЭМ!$B$33:$B$776,F$119)+'СЕТ СН'!$I$11+СВЦЭМ!$D$10+'СЕТ СН'!$I$5-'СЕТ СН'!$I$21</f>
        <v>3695.38839138</v>
      </c>
      <c r="G122" s="36">
        <f>SUMIFS(СВЦЭМ!$D$33:$D$776,СВЦЭМ!$A$33:$A$776,$A122,СВЦЭМ!$B$33:$B$776,G$119)+'СЕТ СН'!$I$11+СВЦЭМ!$D$10+'СЕТ СН'!$I$5-'СЕТ СН'!$I$21</f>
        <v>3699.6050785699999</v>
      </c>
      <c r="H122" s="36">
        <f>SUMIFS(СВЦЭМ!$D$33:$D$776,СВЦЭМ!$A$33:$A$776,$A122,СВЦЭМ!$B$33:$B$776,H$119)+'СЕТ СН'!$I$11+СВЦЭМ!$D$10+'СЕТ СН'!$I$5-'СЕТ СН'!$I$21</f>
        <v>3683.1565485700003</v>
      </c>
      <c r="I122" s="36">
        <f>SUMIFS(СВЦЭМ!$D$33:$D$776,СВЦЭМ!$A$33:$A$776,$A122,СВЦЭМ!$B$33:$B$776,I$119)+'СЕТ СН'!$I$11+СВЦЭМ!$D$10+'СЕТ СН'!$I$5-'СЕТ СН'!$I$21</f>
        <v>3613.45021382</v>
      </c>
      <c r="J122" s="36">
        <f>SUMIFS(СВЦЭМ!$D$33:$D$776,СВЦЭМ!$A$33:$A$776,$A122,СВЦЭМ!$B$33:$B$776,J$119)+'СЕТ СН'!$I$11+СВЦЭМ!$D$10+'СЕТ СН'!$I$5-'СЕТ СН'!$I$21</f>
        <v>3597.6457268300001</v>
      </c>
      <c r="K122" s="36">
        <f>SUMIFS(СВЦЭМ!$D$33:$D$776,СВЦЭМ!$A$33:$A$776,$A122,СВЦЭМ!$B$33:$B$776,K$119)+'СЕТ СН'!$I$11+СВЦЭМ!$D$10+'СЕТ СН'!$I$5-'СЕТ СН'!$I$21</f>
        <v>3632.3471265799999</v>
      </c>
      <c r="L122" s="36">
        <f>SUMIFS(СВЦЭМ!$D$33:$D$776,СВЦЭМ!$A$33:$A$776,$A122,СВЦЭМ!$B$33:$B$776,L$119)+'СЕТ СН'!$I$11+СВЦЭМ!$D$10+'СЕТ СН'!$I$5-'СЕТ СН'!$I$21</f>
        <v>3622.62373441</v>
      </c>
      <c r="M122" s="36">
        <f>SUMIFS(СВЦЭМ!$D$33:$D$776,СВЦЭМ!$A$33:$A$776,$A122,СВЦЭМ!$B$33:$B$776,M$119)+'СЕТ СН'!$I$11+СВЦЭМ!$D$10+'СЕТ СН'!$I$5-'СЕТ СН'!$I$21</f>
        <v>3629.9717743400001</v>
      </c>
      <c r="N122" s="36">
        <f>SUMIFS(СВЦЭМ!$D$33:$D$776,СВЦЭМ!$A$33:$A$776,$A122,СВЦЭМ!$B$33:$B$776,N$119)+'СЕТ СН'!$I$11+СВЦЭМ!$D$10+'СЕТ СН'!$I$5-'СЕТ СН'!$I$21</f>
        <v>3637.7446513200002</v>
      </c>
      <c r="O122" s="36">
        <f>SUMIFS(СВЦЭМ!$D$33:$D$776,СВЦЭМ!$A$33:$A$776,$A122,СВЦЭМ!$B$33:$B$776,O$119)+'СЕТ СН'!$I$11+СВЦЭМ!$D$10+'СЕТ СН'!$I$5-'СЕТ СН'!$I$21</f>
        <v>3639.6127703900002</v>
      </c>
      <c r="P122" s="36">
        <f>SUMIFS(СВЦЭМ!$D$33:$D$776,СВЦЭМ!$A$33:$A$776,$A122,СВЦЭМ!$B$33:$B$776,P$119)+'СЕТ СН'!$I$11+СВЦЭМ!$D$10+'СЕТ СН'!$I$5-'СЕТ СН'!$I$21</f>
        <v>3643.4424048800001</v>
      </c>
      <c r="Q122" s="36">
        <f>SUMIFS(СВЦЭМ!$D$33:$D$776,СВЦЭМ!$A$33:$A$776,$A122,СВЦЭМ!$B$33:$B$776,Q$119)+'СЕТ СН'!$I$11+СВЦЭМ!$D$10+'СЕТ СН'!$I$5-'СЕТ СН'!$I$21</f>
        <v>3638.9599769699998</v>
      </c>
      <c r="R122" s="36">
        <f>SUMIFS(СВЦЭМ!$D$33:$D$776,СВЦЭМ!$A$33:$A$776,$A122,СВЦЭМ!$B$33:$B$776,R$119)+'СЕТ СН'!$I$11+СВЦЭМ!$D$10+'СЕТ СН'!$I$5-'СЕТ СН'!$I$21</f>
        <v>3633.0582484000001</v>
      </c>
      <c r="S122" s="36">
        <f>SUMIFS(СВЦЭМ!$D$33:$D$776,СВЦЭМ!$A$33:$A$776,$A122,СВЦЭМ!$B$33:$B$776,S$119)+'СЕТ СН'!$I$11+СВЦЭМ!$D$10+'СЕТ СН'!$I$5-'СЕТ СН'!$I$21</f>
        <v>3634.3915620299999</v>
      </c>
      <c r="T122" s="36">
        <f>SUMIFS(СВЦЭМ!$D$33:$D$776,СВЦЭМ!$A$33:$A$776,$A122,СВЦЭМ!$B$33:$B$776,T$119)+'СЕТ СН'!$I$11+СВЦЭМ!$D$10+'СЕТ СН'!$I$5-'СЕТ СН'!$I$21</f>
        <v>3595.0204214300002</v>
      </c>
      <c r="U122" s="36">
        <f>SUMIFS(СВЦЭМ!$D$33:$D$776,СВЦЭМ!$A$33:$A$776,$A122,СВЦЭМ!$B$33:$B$776,U$119)+'СЕТ СН'!$I$11+СВЦЭМ!$D$10+'СЕТ СН'!$I$5-'СЕТ СН'!$I$21</f>
        <v>3577.78827671</v>
      </c>
      <c r="V122" s="36">
        <f>SUMIFS(СВЦЭМ!$D$33:$D$776,СВЦЭМ!$A$33:$A$776,$A122,СВЦЭМ!$B$33:$B$776,V$119)+'СЕТ СН'!$I$11+СВЦЭМ!$D$10+'СЕТ СН'!$I$5-'СЕТ СН'!$I$21</f>
        <v>3581.4285790100002</v>
      </c>
      <c r="W122" s="36">
        <f>SUMIFS(СВЦЭМ!$D$33:$D$776,СВЦЭМ!$A$33:$A$776,$A122,СВЦЭМ!$B$33:$B$776,W$119)+'СЕТ СН'!$I$11+СВЦЭМ!$D$10+'СЕТ СН'!$I$5-'СЕТ СН'!$I$21</f>
        <v>3572.3588019500003</v>
      </c>
      <c r="X122" s="36">
        <f>SUMIFS(СВЦЭМ!$D$33:$D$776,СВЦЭМ!$A$33:$A$776,$A122,СВЦЭМ!$B$33:$B$776,X$119)+'СЕТ СН'!$I$11+СВЦЭМ!$D$10+'СЕТ СН'!$I$5-'СЕТ СН'!$I$21</f>
        <v>3632.8661779700001</v>
      </c>
      <c r="Y122" s="36">
        <f>SUMIFS(СВЦЭМ!$D$33:$D$776,СВЦЭМ!$A$33:$A$776,$A122,СВЦЭМ!$B$33:$B$776,Y$119)+'СЕТ СН'!$I$11+СВЦЭМ!$D$10+'СЕТ СН'!$I$5-'СЕТ СН'!$I$21</f>
        <v>3636.4424993500002</v>
      </c>
    </row>
    <row r="123" spans="1:27" ht="15.75" x14ac:dyDescent="0.2">
      <c r="A123" s="35">
        <f t="shared" si="3"/>
        <v>44078</v>
      </c>
      <c r="B123" s="36">
        <f>SUMIFS(СВЦЭМ!$D$33:$D$776,СВЦЭМ!$A$33:$A$776,$A123,СВЦЭМ!$B$33:$B$776,B$119)+'СЕТ СН'!$I$11+СВЦЭМ!$D$10+'СЕТ СН'!$I$5-'СЕТ СН'!$I$21</f>
        <v>3712.3498122800002</v>
      </c>
      <c r="C123" s="36">
        <f>SUMIFS(СВЦЭМ!$D$33:$D$776,СВЦЭМ!$A$33:$A$776,$A123,СВЦЭМ!$B$33:$B$776,C$119)+'СЕТ СН'!$I$11+СВЦЭМ!$D$10+'СЕТ СН'!$I$5-'СЕТ СН'!$I$21</f>
        <v>3715.5899480100002</v>
      </c>
      <c r="D123" s="36">
        <f>SUMIFS(СВЦЭМ!$D$33:$D$776,СВЦЭМ!$A$33:$A$776,$A123,СВЦЭМ!$B$33:$B$776,D$119)+'СЕТ СН'!$I$11+СВЦЭМ!$D$10+'СЕТ СН'!$I$5-'СЕТ СН'!$I$21</f>
        <v>3698.3344610499998</v>
      </c>
      <c r="E123" s="36">
        <f>SUMIFS(СВЦЭМ!$D$33:$D$776,СВЦЭМ!$A$33:$A$776,$A123,СВЦЭМ!$B$33:$B$776,E$119)+'СЕТ СН'!$I$11+СВЦЭМ!$D$10+'СЕТ СН'!$I$5-'СЕТ СН'!$I$21</f>
        <v>3692.9278400600001</v>
      </c>
      <c r="F123" s="36">
        <f>SUMIFS(СВЦЭМ!$D$33:$D$776,СВЦЭМ!$A$33:$A$776,$A123,СВЦЭМ!$B$33:$B$776,F$119)+'СЕТ СН'!$I$11+СВЦЭМ!$D$10+'СЕТ СН'!$I$5-'СЕТ СН'!$I$21</f>
        <v>3693.0279208800002</v>
      </c>
      <c r="G123" s="36">
        <f>SUMIFS(СВЦЭМ!$D$33:$D$776,СВЦЭМ!$A$33:$A$776,$A123,СВЦЭМ!$B$33:$B$776,G$119)+'СЕТ СН'!$I$11+СВЦЭМ!$D$10+'СЕТ СН'!$I$5-'СЕТ СН'!$I$21</f>
        <v>3698.3562773799999</v>
      </c>
      <c r="H123" s="36">
        <f>SUMIFS(СВЦЭМ!$D$33:$D$776,СВЦЭМ!$A$33:$A$776,$A123,СВЦЭМ!$B$33:$B$776,H$119)+'СЕТ СН'!$I$11+СВЦЭМ!$D$10+'СЕТ СН'!$I$5-'СЕТ СН'!$I$21</f>
        <v>3682.4170087699999</v>
      </c>
      <c r="I123" s="36">
        <f>SUMIFS(СВЦЭМ!$D$33:$D$776,СВЦЭМ!$A$33:$A$776,$A123,СВЦЭМ!$B$33:$B$776,I$119)+'СЕТ СН'!$I$11+СВЦЭМ!$D$10+'СЕТ СН'!$I$5-'СЕТ СН'!$I$21</f>
        <v>3641.86134249</v>
      </c>
      <c r="J123" s="36">
        <f>SUMIFS(СВЦЭМ!$D$33:$D$776,СВЦЭМ!$A$33:$A$776,$A123,СВЦЭМ!$B$33:$B$776,J$119)+'СЕТ СН'!$I$11+СВЦЭМ!$D$10+'СЕТ СН'!$I$5-'СЕТ СН'!$I$21</f>
        <v>3630.5070310900001</v>
      </c>
      <c r="K123" s="36">
        <f>SUMIFS(СВЦЭМ!$D$33:$D$776,СВЦЭМ!$A$33:$A$776,$A123,СВЦЭМ!$B$33:$B$776,K$119)+'СЕТ СН'!$I$11+СВЦЭМ!$D$10+'СЕТ СН'!$I$5-'СЕТ СН'!$I$21</f>
        <v>3591.8655392000001</v>
      </c>
      <c r="L123" s="36">
        <f>SUMIFS(СВЦЭМ!$D$33:$D$776,СВЦЭМ!$A$33:$A$776,$A123,СВЦЭМ!$B$33:$B$776,L$119)+'СЕТ СН'!$I$11+СВЦЭМ!$D$10+'СЕТ СН'!$I$5-'СЕТ СН'!$I$21</f>
        <v>3585.8795486399999</v>
      </c>
      <c r="M123" s="36">
        <f>SUMIFS(СВЦЭМ!$D$33:$D$776,СВЦЭМ!$A$33:$A$776,$A123,СВЦЭМ!$B$33:$B$776,M$119)+'СЕТ СН'!$I$11+СВЦЭМ!$D$10+'СЕТ СН'!$I$5-'СЕТ СН'!$I$21</f>
        <v>3580.5639486099999</v>
      </c>
      <c r="N123" s="36">
        <f>SUMIFS(СВЦЭМ!$D$33:$D$776,СВЦЭМ!$A$33:$A$776,$A123,СВЦЭМ!$B$33:$B$776,N$119)+'СЕТ СН'!$I$11+СВЦЭМ!$D$10+'СЕТ СН'!$I$5-'СЕТ СН'!$I$21</f>
        <v>3600.6450396800001</v>
      </c>
      <c r="O123" s="36">
        <f>SUMIFS(СВЦЭМ!$D$33:$D$776,СВЦЭМ!$A$33:$A$776,$A123,СВЦЭМ!$B$33:$B$776,O$119)+'СЕТ СН'!$I$11+СВЦЭМ!$D$10+'СЕТ СН'!$I$5-'СЕТ СН'!$I$21</f>
        <v>3623.37726742</v>
      </c>
      <c r="P123" s="36">
        <f>SUMIFS(СВЦЭМ!$D$33:$D$776,СВЦЭМ!$A$33:$A$776,$A123,СВЦЭМ!$B$33:$B$776,P$119)+'СЕТ СН'!$I$11+СВЦЭМ!$D$10+'СЕТ СН'!$I$5-'СЕТ СН'!$I$21</f>
        <v>3625.1531214000001</v>
      </c>
      <c r="Q123" s="36">
        <f>SUMIFS(СВЦЭМ!$D$33:$D$776,СВЦЭМ!$A$33:$A$776,$A123,СВЦЭМ!$B$33:$B$776,Q$119)+'СЕТ СН'!$I$11+СВЦЭМ!$D$10+'СЕТ СН'!$I$5-'СЕТ СН'!$I$21</f>
        <v>3610.1850172300001</v>
      </c>
      <c r="R123" s="36">
        <f>SUMIFS(СВЦЭМ!$D$33:$D$776,СВЦЭМ!$A$33:$A$776,$A123,СВЦЭМ!$B$33:$B$776,R$119)+'СЕТ СН'!$I$11+СВЦЭМ!$D$10+'СЕТ СН'!$I$5-'СЕТ СН'!$I$21</f>
        <v>3620.6068946999999</v>
      </c>
      <c r="S123" s="36">
        <f>SUMIFS(СВЦЭМ!$D$33:$D$776,СВЦЭМ!$A$33:$A$776,$A123,СВЦЭМ!$B$33:$B$776,S$119)+'СЕТ СН'!$I$11+СВЦЭМ!$D$10+'СЕТ СН'!$I$5-'СЕТ СН'!$I$21</f>
        <v>3633.84560027</v>
      </c>
      <c r="T123" s="36">
        <f>SUMIFS(СВЦЭМ!$D$33:$D$776,СВЦЭМ!$A$33:$A$776,$A123,СВЦЭМ!$B$33:$B$776,T$119)+'СЕТ СН'!$I$11+СВЦЭМ!$D$10+'СЕТ СН'!$I$5-'СЕТ СН'!$I$21</f>
        <v>3622.7840743400002</v>
      </c>
      <c r="U123" s="36">
        <f>SUMIFS(СВЦЭМ!$D$33:$D$776,СВЦЭМ!$A$33:$A$776,$A123,СВЦЭМ!$B$33:$B$776,U$119)+'СЕТ СН'!$I$11+СВЦЭМ!$D$10+'СЕТ СН'!$I$5-'СЕТ СН'!$I$21</f>
        <v>3600.30850414</v>
      </c>
      <c r="V123" s="36">
        <f>SUMIFS(СВЦЭМ!$D$33:$D$776,СВЦЭМ!$A$33:$A$776,$A123,СВЦЭМ!$B$33:$B$776,V$119)+'СЕТ СН'!$I$11+СВЦЭМ!$D$10+'СЕТ СН'!$I$5-'СЕТ СН'!$I$21</f>
        <v>3605.5509500899998</v>
      </c>
      <c r="W123" s="36">
        <f>SUMIFS(СВЦЭМ!$D$33:$D$776,СВЦЭМ!$A$33:$A$776,$A123,СВЦЭМ!$B$33:$B$776,W$119)+'СЕТ СН'!$I$11+СВЦЭМ!$D$10+'СЕТ СН'!$I$5-'СЕТ СН'!$I$21</f>
        <v>3614.4842603500001</v>
      </c>
      <c r="X123" s="36">
        <f>SUMIFS(СВЦЭМ!$D$33:$D$776,СВЦЭМ!$A$33:$A$776,$A123,СВЦЭМ!$B$33:$B$776,X$119)+'СЕТ СН'!$I$11+СВЦЭМ!$D$10+'СЕТ СН'!$I$5-'СЕТ СН'!$I$21</f>
        <v>3628.1366650499999</v>
      </c>
      <c r="Y123" s="36">
        <f>SUMIFS(СВЦЭМ!$D$33:$D$776,СВЦЭМ!$A$33:$A$776,$A123,СВЦЭМ!$B$33:$B$776,Y$119)+'СЕТ СН'!$I$11+СВЦЭМ!$D$10+'СЕТ СН'!$I$5-'СЕТ СН'!$I$21</f>
        <v>3653.8599390300001</v>
      </c>
    </row>
    <row r="124" spans="1:27" ht="15.75" x14ac:dyDescent="0.2">
      <c r="A124" s="35">
        <f t="shared" si="3"/>
        <v>44079</v>
      </c>
      <c r="B124" s="36">
        <f>SUMIFS(СВЦЭМ!$D$33:$D$776,СВЦЭМ!$A$33:$A$776,$A124,СВЦЭМ!$B$33:$B$776,B$119)+'СЕТ СН'!$I$11+СВЦЭМ!$D$10+'СЕТ СН'!$I$5-'СЕТ СН'!$I$21</f>
        <v>3675.0367325900002</v>
      </c>
      <c r="C124" s="36">
        <f>SUMIFS(СВЦЭМ!$D$33:$D$776,СВЦЭМ!$A$33:$A$776,$A124,СВЦЭМ!$B$33:$B$776,C$119)+'СЕТ СН'!$I$11+СВЦЭМ!$D$10+'СЕТ СН'!$I$5-'СЕТ СН'!$I$21</f>
        <v>3710.3549975599999</v>
      </c>
      <c r="D124" s="36">
        <f>SUMIFS(СВЦЭМ!$D$33:$D$776,СВЦЭМ!$A$33:$A$776,$A124,СВЦЭМ!$B$33:$B$776,D$119)+'СЕТ СН'!$I$11+СВЦЭМ!$D$10+'СЕТ СН'!$I$5-'СЕТ СН'!$I$21</f>
        <v>3706.0660374300001</v>
      </c>
      <c r="E124" s="36">
        <f>SUMIFS(СВЦЭМ!$D$33:$D$776,СВЦЭМ!$A$33:$A$776,$A124,СВЦЭМ!$B$33:$B$776,E$119)+'СЕТ СН'!$I$11+СВЦЭМ!$D$10+'СЕТ СН'!$I$5-'СЕТ СН'!$I$21</f>
        <v>3716.4440466699998</v>
      </c>
      <c r="F124" s="36">
        <f>SUMIFS(СВЦЭМ!$D$33:$D$776,СВЦЭМ!$A$33:$A$776,$A124,СВЦЭМ!$B$33:$B$776,F$119)+'СЕТ СН'!$I$11+СВЦЭМ!$D$10+'СЕТ СН'!$I$5-'СЕТ СН'!$I$21</f>
        <v>3723.8408016000003</v>
      </c>
      <c r="G124" s="36">
        <f>SUMIFS(СВЦЭМ!$D$33:$D$776,СВЦЭМ!$A$33:$A$776,$A124,СВЦЭМ!$B$33:$B$776,G$119)+'СЕТ СН'!$I$11+СВЦЭМ!$D$10+'СЕТ СН'!$I$5-'СЕТ СН'!$I$21</f>
        <v>3724.4284141899998</v>
      </c>
      <c r="H124" s="36">
        <f>SUMIFS(СВЦЭМ!$D$33:$D$776,СВЦЭМ!$A$33:$A$776,$A124,СВЦЭМ!$B$33:$B$776,H$119)+'СЕТ СН'!$I$11+СВЦЭМ!$D$10+'СЕТ СН'!$I$5-'СЕТ СН'!$I$21</f>
        <v>3710.2670038400001</v>
      </c>
      <c r="I124" s="36">
        <f>SUMIFS(СВЦЭМ!$D$33:$D$776,СВЦЭМ!$A$33:$A$776,$A124,СВЦЭМ!$B$33:$B$776,I$119)+'СЕТ СН'!$I$11+СВЦЭМ!$D$10+'СЕТ СН'!$I$5-'СЕТ СН'!$I$21</f>
        <v>3653.18985591</v>
      </c>
      <c r="J124" s="36">
        <f>SUMIFS(СВЦЭМ!$D$33:$D$776,СВЦЭМ!$A$33:$A$776,$A124,СВЦЭМ!$B$33:$B$776,J$119)+'СЕТ СН'!$I$11+СВЦЭМ!$D$10+'СЕТ СН'!$I$5-'СЕТ СН'!$I$21</f>
        <v>3643.4376666600001</v>
      </c>
      <c r="K124" s="36">
        <f>SUMIFS(СВЦЭМ!$D$33:$D$776,СВЦЭМ!$A$33:$A$776,$A124,СВЦЭМ!$B$33:$B$776,K$119)+'СЕТ СН'!$I$11+СВЦЭМ!$D$10+'СЕТ СН'!$I$5-'СЕТ СН'!$I$21</f>
        <v>3613.1744966400001</v>
      </c>
      <c r="L124" s="36">
        <f>SUMIFS(СВЦЭМ!$D$33:$D$776,СВЦЭМ!$A$33:$A$776,$A124,СВЦЭМ!$B$33:$B$776,L$119)+'СЕТ СН'!$I$11+СВЦЭМ!$D$10+'СЕТ СН'!$I$5-'СЕТ СН'!$I$21</f>
        <v>3587.3679043699999</v>
      </c>
      <c r="M124" s="36">
        <f>SUMIFS(СВЦЭМ!$D$33:$D$776,СВЦЭМ!$A$33:$A$776,$A124,СВЦЭМ!$B$33:$B$776,M$119)+'СЕТ СН'!$I$11+СВЦЭМ!$D$10+'СЕТ СН'!$I$5-'СЕТ СН'!$I$21</f>
        <v>3573.98490502</v>
      </c>
      <c r="N124" s="36">
        <f>SUMIFS(СВЦЭМ!$D$33:$D$776,СВЦЭМ!$A$33:$A$776,$A124,СВЦЭМ!$B$33:$B$776,N$119)+'СЕТ СН'!$I$11+СВЦЭМ!$D$10+'СЕТ СН'!$I$5-'СЕТ СН'!$I$21</f>
        <v>3583.2621025500002</v>
      </c>
      <c r="O124" s="36">
        <f>SUMIFS(СВЦЭМ!$D$33:$D$776,СВЦЭМ!$A$33:$A$776,$A124,СВЦЭМ!$B$33:$B$776,O$119)+'СЕТ СН'!$I$11+СВЦЭМ!$D$10+'СЕТ СН'!$I$5-'СЕТ СН'!$I$21</f>
        <v>3585.4038600499998</v>
      </c>
      <c r="P124" s="36">
        <f>SUMIFS(СВЦЭМ!$D$33:$D$776,СВЦЭМ!$A$33:$A$776,$A124,СВЦЭМ!$B$33:$B$776,P$119)+'СЕТ СН'!$I$11+СВЦЭМ!$D$10+'СЕТ СН'!$I$5-'СЕТ СН'!$I$21</f>
        <v>3579.54346975</v>
      </c>
      <c r="Q124" s="36">
        <f>SUMIFS(СВЦЭМ!$D$33:$D$776,СВЦЭМ!$A$33:$A$776,$A124,СВЦЭМ!$B$33:$B$776,Q$119)+'СЕТ СН'!$I$11+СВЦЭМ!$D$10+'СЕТ СН'!$I$5-'СЕТ СН'!$I$21</f>
        <v>3561.1751067</v>
      </c>
      <c r="R124" s="36">
        <f>SUMIFS(СВЦЭМ!$D$33:$D$776,СВЦЭМ!$A$33:$A$776,$A124,СВЦЭМ!$B$33:$B$776,R$119)+'СЕТ СН'!$I$11+СВЦЭМ!$D$10+'СЕТ СН'!$I$5-'СЕТ СН'!$I$21</f>
        <v>3580.1868808200002</v>
      </c>
      <c r="S124" s="36">
        <f>SUMIFS(СВЦЭМ!$D$33:$D$776,СВЦЭМ!$A$33:$A$776,$A124,СВЦЭМ!$B$33:$B$776,S$119)+'СЕТ СН'!$I$11+СВЦЭМ!$D$10+'СЕТ СН'!$I$5-'СЕТ СН'!$I$21</f>
        <v>3589.81774713</v>
      </c>
      <c r="T124" s="36">
        <f>SUMIFS(СВЦЭМ!$D$33:$D$776,СВЦЭМ!$A$33:$A$776,$A124,СВЦЭМ!$B$33:$B$776,T$119)+'СЕТ СН'!$I$11+СВЦЭМ!$D$10+'СЕТ СН'!$I$5-'СЕТ СН'!$I$21</f>
        <v>3582.50634335</v>
      </c>
      <c r="U124" s="36">
        <f>SUMIFS(СВЦЭМ!$D$33:$D$776,СВЦЭМ!$A$33:$A$776,$A124,СВЦЭМ!$B$33:$B$776,U$119)+'СЕТ СН'!$I$11+СВЦЭМ!$D$10+'СЕТ СН'!$I$5-'СЕТ СН'!$I$21</f>
        <v>3572.3361011000002</v>
      </c>
      <c r="V124" s="36">
        <f>SUMIFS(СВЦЭМ!$D$33:$D$776,СВЦЭМ!$A$33:$A$776,$A124,СВЦЭМ!$B$33:$B$776,V$119)+'СЕТ СН'!$I$11+СВЦЭМ!$D$10+'СЕТ СН'!$I$5-'СЕТ СН'!$I$21</f>
        <v>3576.0389206</v>
      </c>
      <c r="W124" s="36">
        <f>SUMIFS(СВЦЭМ!$D$33:$D$776,СВЦЭМ!$A$33:$A$776,$A124,СВЦЭМ!$B$33:$B$776,W$119)+'СЕТ СН'!$I$11+СВЦЭМ!$D$10+'СЕТ СН'!$I$5-'СЕТ СН'!$I$21</f>
        <v>3601.1059768800001</v>
      </c>
      <c r="X124" s="36">
        <f>SUMIFS(СВЦЭМ!$D$33:$D$776,СВЦЭМ!$A$33:$A$776,$A124,СВЦЭМ!$B$33:$B$776,X$119)+'СЕТ СН'!$I$11+СВЦЭМ!$D$10+'СЕТ СН'!$I$5-'СЕТ СН'!$I$21</f>
        <v>3589.7033386200001</v>
      </c>
      <c r="Y124" s="36">
        <f>SUMIFS(СВЦЭМ!$D$33:$D$776,СВЦЭМ!$A$33:$A$776,$A124,СВЦЭМ!$B$33:$B$776,Y$119)+'СЕТ СН'!$I$11+СВЦЭМ!$D$10+'СЕТ СН'!$I$5-'СЕТ СН'!$I$21</f>
        <v>3631.0156132500001</v>
      </c>
    </row>
    <row r="125" spans="1:27" ht="15.75" x14ac:dyDescent="0.2">
      <c r="A125" s="35">
        <f t="shared" si="3"/>
        <v>44080</v>
      </c>
      <c r="B125" s="36">
        <f>SUMIFS(СВЦЭМ!$D$33:$D$776,СВЦЭМ!$A$33:$A$776,$A125,СВЦЭМ!$B$33:$B$776,B$119)+'СЕТ СН'!$I$11+СВЦЭМ!$D$10+'СЕТ СН'!$I$5-'СЕТ СН'!$I$21</f>
        <v>3648.5209838000001</v>
      </c>
      <c r="C125" s="36">
        <f>SUMIFS(СВЦЭМ!$D$33:$D$776,СВЦЭМ!$A$33:$A$776,$A125,СВЦЭМ!$B$33:$B$776,C$119)+'СЕТ СН'!$I$11+СВЦЭМ!$D$10+'СЕТ СН'!$I$5-'СЕТ СН'!$I$21</f>
        <v>3677.4289511500001</v>
      </c>
      <c r="D125" s="36">
        <f>SUMIFS(СВЦЭМ!$D$33:$D$776,СВЦЭМ!$A$33:$A$776,$A125,СВЦЭМ!$B$33:$B$776,D$119)+'СЕТ СН'!$I$11+СВЦЭМ!$D$10+'СЕТ СН'!$I$5-'СЕТ СН'!$I$21</f>
        <v>3727.4062424399999</v>
      </c>
      <c r="E125" s="36">
        <f>SUMIFS(СВЦЭМ!$D$33:$D$776,СВЦЭМ!$A$33:$A$776,$A125,СВЦЭМ!$B$33:$B$776,E$119)+'СЕТ СН'!$I$11+СВЦЭМ!$D$10+'СЕТ СН'!$I$5-'СЕТ СН'!$I$21</f>
        <v>3778.0690488</v>
      </c>
      <c r="F125" s="36">
        <f>SUMIFS(СВЦЭМ!$D$33:$D$776,СВЦЭМ!$A$33:$A$776,$A125,СВЦЭМ!$B$33:$B$776,F$119)+'СЕТ СН'!$I$11+СВЦЭМ!$D$10+'СЕТ СН'!$I$5-'СЕТ СН'!$I$21</f>
        <v>3771.9614288000002</v>
      </c>
      <c r="G125" s="36">
        <f>SUMIFS(СВЦЭМ!$D$33:$D$776,СВЦЭМ!$A$33:$A$776,$A125,СВЦЭМ!$B$33:$B$776,G$119)+'СЕТ СН'!$I$11+СВЦЭМ!$D$10+'СЕТ СН'!$I$5-'СЕТ СН'!$I$21</f>
        <v>3776.9876310300001</v>
      </c>
      <c r="H125" s="36">
        <f>SUMIFS(СВЦЭМ!$D$33:$D$776,СВЦЭМ!$A$33:$A$776,$A125,СВЦЭМ!$B$33:$B$776,H$119)+'СЕТ СН'!$I$11+СВЦЭМ!$D$10+'СЕТ СН'!$I$5-'СЕТ СН'!$I$21</f>
        <v>3774.1956134100001</v>
      </c>
      <c r="I125" s="36">
        <f>SUMIFS(СВЦЭМ!$D$33:$D$776,СВЦЭМ!$A$33:$A$776,$A125,СВЦЭМ!$B$33:$B$776,I$119)+'СЕТ СН'!$I$11+СВЦЭМ!$D$10+'СЕТ СН'!$I$5-'СЕТ СН'!$I$21</f>
        <v>3667.6896356299999</v>
      </c>
      <c r="J125" s="36">
        <f>SUMIFS(СВЦЭМ!$D$33:$D$776,СВЦЭМ!$A$33:$A$776,$A125,СВЦЭМ!$B$33:$B$776,J$119)+'СЕТ СН'!$I$11+СВЦЭМ!$D$10+'СЕТ СН'!$I$5-'СЕТ СН'!$I$21</f>
        <v>3569.7827722500001</v>
      </c>
      <c r="K125" s="36">
        <f>SUMIFS(СВЦЭМ!$D$33:$D$776,СВЦЭМ!$A$33:$A$776,$A125,СВЦЭМ!$B$33:$B$776,K$119)+'СЕТ СН'!$I$11+СВЦЭМ!$D$10+'СЕТ СН'!$I$5-'СЕТ СН'!$I$21</f>
        <v>3467.78539262</v>
      </c>
      <c r="L125" s="36">
        <f>SUMIFS(СВЦЭМ!$D$33:$D$776,СВЦЭМ!$A$33:$A$776,$A125,СВЦЭМ!$B$33:$B$776,L$119)+'СЕТ СН'!$I$11+СВЦЭМ!$D$10+'СЕТ СН'!$I$5-'СЕТ СН'!$I$21</f>
        <v>3479.5055395200002</v>
      </c>
      <c r="M125" s="36">
        <f>SUMIFS(СВЦЭМ!$D$33:$D$776,СВЦЭМ!$A$33:$A$776,$A125,СВЦЭМ!$B$33:$B$776,M$119)+'СЕТ СН'!$I$11+СВЦЭМ!$D$10+'СЕТ СН'!$I$5-'СЕТ СН'!$I$21</f>
        <v>3474.8568326499999</v>
      </c>
      <c r="N125" s="36">
        <f>SUMIFS(СВЦЭМ!$D$33:$D$776,СВЦЭМ!$A$33:$A$776,$A125,СВЦЭМ!$B$33:$B$776,N$119)+'СЕТ СН'!$I$11+СВЦЭМ!$D$10+'СЕТ СН'!$I$5-'СЕТ СН'!$I$21</f>
        <v>3469.7118173399999</v>
      </c>
      <c r="O125" s="36">
        <f>SUMIFS(СВЦЭМ!$D$33:$D$776,СВЦЭМ!$A$33:$A$776,$A125,СВЦЭМ!$B$33:$B$776,O$119)+'СЕТ СН'!$I$11+СВЦЭМ!$D$10+'СЕТ СН'!$I$5-'СЕТ СН'!$I$21</f>
        <v>3464.8737943800002</v>
      </c>
      <c r="P125" s="36">
        <f>SUMIFS(СВЦЭМ!$D$33:$D$776,СВЦЭМ!$A$33:$A$776,$A125,СВЦЭМ!$B$33:$B$776,P$119)+'СЕТ СН'!$I$11+СВЦЭМ!$D$10+'СЕТ СН'!$I$5-'СЕТ СН'!$I$21</f>
        <v>3460.1167523700001</v>
      </c>
      <c r="Q125" s="36">
        <f>SUMIFS(СВЦЭМ!$D$33:$D$776,СВЦЭМ!$A$33:$A$776,$A125,СВЦЭМ!$B$33:$B$776,Q$119)+'СЕТ СН'!$I$11+СВЦЭМ!$D$10+'СЕТ СН'!$I$5-'СЕТ СН'!$I$21</f>
        <v>3458.5113694400002</v>
      </c>
      <c r="R125" s="36">
        <f>SUMIFS(СВЦЭМ!$D$33:$D$776,СВЦЭМ!$A$33:$A$776,$A125,СВЦЭМ!$B$33:$B$776,R$119)+'СЕТ СН'!$I$11+СВЦЭМ!$D$10+'СЕТ СН'!$I$5-'СЕТ СН'!$I$21</f>
        <v>3451.6872728400003</v>
      </c>
      <c r="S125" s="36">
        <f>SUMIFS(СВЦЭМ!$D$33:$D$776,СВЦЭМ!$A$33:$A$776,$A125,СВЦЭМ!$B$33:$B$776,S$119)+'СЕТ СН'!$I$11+СВЦЭМ!$D$10+'СЕТ СН'!$I$5-'СЕТ СН'!$I$21</f>
        <v>3460.77933588</v>
      </c>
      <c r="T125" s="36">
        <f>SUMIFS(СВЦЭМ!$D$33:$D$776,СВЦЭМ!$A$33:$A$776,$A125,СВЦЭМ!$B$33:$B$776,T$119)+'СЕТ СН'!$I$11+СВЦЭМ!$D$10+'СЕТ СН'!$I$5-'СЕТ СН'!$I$21</f>
        <v>3461.6236632499999</v>
      </c>
      <c r="U125" s="36">
        <f>SUMIFS(СВЦЭМ!$D$33:$D$776,СВЦЭМ!$A$33:$A$776,$A125,СВЦЭМ!$B$33:$B$776,U$119)+'СЕТ СН'!$I$11+СВЦЭМ!$D$10+'СЕТ СН'!$I$5-'СЕТ СН'!$I$21</f>
        <v>3449.2865533200002</v>
      </c>
      <c r="V125" s="36">
        <f>SUMIFS(СВЦЭМ!$D$33:$D$776,СВЦЭМ!$A$33:$A$776,$A125,СВЦЭМ!$B$33:$B$776,V$119)+'СЕТ СН'!$I$11+СВЦЭМ!$D$10+'СЕТ СН'!$I$5-'СЕТ СН'!$I$21</f>
        <v>3453.3144549200001</v>
      </c>
      <c r="W125" s="36">
        <f>SUMIFS(СВЦЭМ!$D$33:$D$776,СВЦЭМ!$A$33:$A$776,$A125,СВЦЭМ!$B$33:$B$776,W$119)+'СЕТ СН'!$I$11+СВЦЭМ!$D$10+'СЕТ СН'!$I$5-'СЕТ СН'!$I$21</f>
        <v>3445.9318569400002</v>
      </c>
      <c r="X125" s="36">
        <f>SUMIFS(СВЦЭМ!$D$33:$D$776,СВЦЭМ!$A$33:$A$776,$A125,СВЦЭМ!$B$33:$B$776,X$119)+'СЕТ СН'!$I$11+СВЦЭМ!$D$10+'СЕТ СН'!$I$5-'СЕТ СН'!$I$21</f>
        <v>3448.4522105999999</v>
      </c>
      <c r="Y125" s="36">
        <f>SUMIFS(СВЦЭМ!$D$33:$D$776,СВЦЭМ!$A$33:$A$776,$A125,СВЦЭМ!$B$33:$B$776,Y$119)+'СЕТ СН'!$I$11+СВЦЭМ!$D$10+'СЕТ СН'!$I$5-'СЕТ СН'!$I$21</f>
        <v>3484.3974892000001</v>
      </c>
    </row>
    <row r="126" spans="1:27" ht="15.75" x14ac:dyDescent="0.2">
      <c r="A126" s="35">
        <f t="shared" si="3"/>
        <v>44081</v>
      </c>
      <c r="B126" s="36">
        <f>SUMIFS(СВЦЭМ!$D$33:$D$776,СВЦЭМ!$A$33:$A$776,$A126,СВЦЭМ!$B$33:$B$776,B$119)+'СЕТ СН'!$I$11+СВЦЭМ!$D$10+'СЕТ СН'!$I$5-'СЕТ СН'!$I$21</f>
        <v>3612.4907569400002</v>
      </c>
      <c r="C126" s="36">
        <f>SUMIFS(СВЦЭМ!$D$33:$D$776,СВЦЭМ!$A$33:$A$776,$A126,СВЦЭМ!$B$33:$B$776,C$119)+'СЕТ СН'!$I$11+СВЦЭМ!$D$10+'СЕТ СН'!$I$5-'СЕТ СН'!$I$21</f>
        <v>3649.7279490400001</v>
      </c>
      <c r="D126" s="36">
        <f>SUMIFS(СВЦЭМ!$D$33:$D$776,СВЦЭМ!$A$33:$A$776,$A126,СВЦЭМ!$B$33:$B$776,D$119)+'СЕТ СН'!$I$11+СВЦЭМ!$D$10+'СЕТ СН'!$I$5-'СЕТ СН'!$I$21</f>
        <v>3663.9717157300001</v>
      </c>
      <c r="E126" s="36">
        <f>SUMIFS(СВЦЭМ!$D$33:$D$776,СВЦЭМ!$A$33:$A$776,$A126,СВЦЭМ!$B$33:$B$776,E$119)+'СЕТ СН'!$I$11+СВЦЭМ!$D$10+'СЕТ СН'!$I$5-'СЕТ СН'!$I$21</f>
        <v>3685.5059545200002</v>
      </c>
      <c r="F126" s="36">
        <f>SUMIFS(СВЦЭМ!$D$33:$D$776,СВЦЭМ!$A$33:$A$776,$A126,СВЦЭМ!$B$33:$B$776,F$119)+'СЕТ СН'!$I$11+СВЦЭМ!$D$10+'СЕТ СН'!$I$5-'СЕТ СН'!$I$21</f>
        <v>3685.2177395500003</v>
      </c>
      <c r="G126" s="36">
        <f>SUMIFS(СВЦЭМ!$D$33:$D$776,СВЦЭМ!$A$33:$A$776,$A126,СВЦЭМ!$B$33:$B$776,G$119)+'СЕТ СН'!$I$11+СВЦЭМ!$D$10+'СЕТ СН'!$I$5-'СЕТ СН'!$I$21</f>
        <v>3675.2545022200002</v>
      </c>
      <c r="H126" s="36">
        <f>SUMIFS(СВЦЭМ!$D$33:$D$776,СВЦЭМ!$A$33:$A$776,$A126,СВЦЭМ!$B$33:$B$776,H$119)+'СЕТ СН'!$I$11+СВЦЭМ!$D$10+'СЕТ СН'!$I$5-'СЕТ СН'!$I$21</f>
        <v>3655.2974487700003</v>
      </c>
      <c r="I126" s="36">
        <f>SUMIFS(СВЦЭМ!$D$33:$D$776,СВЦЭМ!$A$33:$A$776,$A126,СВЦЭМ!$B$33:$B$776,I$119)+'СЕТ СН'!$I$11+СВЦЭМ!$D$10+'СЕТ СН'!$I$5-'СЕТ СН'!$I$21</f>
        <v>3627.7951398599998</v>
      </c>
      <c r="J126" s="36">
        <f>SUMIFS(СВЦЭМ!$D$33:$D$776,СВЦЭМ!$A$33:$A$776,$A126,СВЦЭМ!$B$33:$B$776,J$119)+'СЕТ СН'!$I$11+СВЦЭМ!$D$10+'СЕТ СН'!$I$5-'СЕТ СН'!$I$21</f>
        <v>3592.2011791</v>
      </c>
      <c r="K126" s="36">
        <f>SUMIFS(СВЦЭМ!$D$33:$D$776,СВЦЭМ!$A$33:$A$776,$A126,СВЦЭМ!$B$33:$B$776,K$119)+'СЕТ СН'!$I$11+СВЦЭМ!$D$10+'СЕТ СН'!$I$5-'СЕТ СН'!$I$21</f>
        <v>3553.1293429400002</v>
      </c>
      <c r="L126" s="36">
        <f>SUMIFS(СВЦЭМ!$D$33:$D$776,СВЦЭМ!$A$33:$A$776,$A126,СВЦЭМ!$B$33:$B$776,L$119)+'СЕТ СН'!$I$11+СВЦЭМ!$D$10+'СЕТ СН'!$I$5-'СЕТ СН'!$I$21</f>
        <v>3538.47656138</v>
      </c>
      <c r="M126" s="36">
        <f>SUMIFS(СВЦЭМ!$D$33:$D$776,СВЦЭМ!$A$33:$A$776,$A126,СВЦЭМ!$B$33:$B$776,M$119)+'СЕТ СН'!$I$11+СВЦЭМ!$D$10+'СЕТ СН'!$I$5-'СЕТ СН'!$I$21</f>
        <v>3502.27026738</v>
      </c>
      <c r="N126" s="36">
        <f>SUMIFS(СВЦЭМ!$D$33:$D$776,СВЦЭМ!$A$33:$A$776,$A126,СВЦЭМ!$B$33:$B$776,N$119)+'СЕТ СН'!$I$11+СВЦЭМ!$D$10+'СЕТ СН'!$I$5-'СЕТ СН'!$I$21</f>
        <v>3468.5498878100002</v>
      </c>
      <c r="O126" s="36">
        <f>SUMIFS(СВЦЭМ!$D$33:$D$776,СВЦЭМ!$A$33:$A$776,$A126,СВЦЭМ!$B$33:$B$776,O$119)+'СЕТ СН'!$I$11+СВЦЭМ!$D$10+'СЕТ СН'!$I$5-'СЕТ СН'!$I$21</f>
        <v>3463.8775378199998</v>
      </c>
      <c r="P126" s="36">
        <f>SUMIFS(СВЦЭМ!$D$33:$D$776,СВЦЭМ!$A$33:$A$776,$A126,СВЦЭМ!$B$33:$B$776,P$119)+'СЕТ СН'!$I$11+СВЦЭМ!$D$10+'СЕТ СН'!$I$5-'СЕТ СН'!$I$21</f>
        <v>3460.5911538400001</v>
      </c>
      <c r="Q126" s="36">
        <f>SUMIFS(СВЦЭМ!$D$33:$D$776,СВЦЭМ!$A$33:$A$776,$A126,СВЦЭМ!$B$33:$B$776,Q$119)+'СЕТ СН'!$I$11+СВЦЭМ!$D$10+'СЕТ СН'!$I$5-'СЕТ СН'!$I$21</f>
        <v>3457.6958457400001</v>
      </c>
      <c r="R126" s="36">
        <f>SUMIFS(СВЦЭМ!$D$33:$D$776,СВЦЭМ!$A$33:$A$776,$A126,СВЦЭМ!$B$33:$B$776,R$119)+'СЕТ СН'!$I$11+СВЦЭМ!$D$10+'СЕТ СН'!$I$5-'СЕТ СН'!$I$21</f>
        <v>3455.41435095</v>
      </c>
      <c r="S126" s="36">
        <f>SUMIFS(СВЦЭМ!$D$33:$D$776,СВЦЭМ!$A$33:$A$776,$A126,СВЦЭМ!$B$33:$B$776,S$119)+'СЕТ СН'!$I$11+СВЦЭМ!$D$10+'СЕТ СН'!$I$5-'СЕТ СН'!$I$21</f>
        <v>3462.6305854900002</v>
      </c>
      <c r="T126" s="36">
        <f>SUMIFS(СВЦЭМ!$D$33:$D$776,СВЦЭМ!$A$33:$A$776,$A126,СВЦЭМ!$B$33:$B$776,T$119)+'СЕТ СН'!$I$11+СВЦЭМ!$D$10+'СЕТ СН'!$I$5-'СЕТ СН'!$I$21</f>
        <v>3469.0410896100002</v>
      </c>
      <c r="U126" s="36">
        <f>SUMIFS(СВЦЭМ!$D$33:$D$776,СВЦЭМ!$A$33:$A$776,$A126,СВЦЭМ!$B$33:$B$776,U$119)+'СЕТ СН'!$I$11+СВЦЭМ!$D$10+'СЕТ СН'!$I$5-'СЕТ СН'!$I$21</f>
        <v>3471.1133008300003</v>
      </c>
      <c r="V126" s="36">
        <f>SUMIFS(СВЦЭМ!$D$33:$D$776,СВЦЭМ!$A$33:$A$776,$A126,СВЦЭМ!$B$33:$B$776,V$119)+'СЕТ СН'!$I$11+СВЦЭМ!$D$10+'СЕТ СН'!$I$5-'СЕТ СН'!$I$21</f>
        <v>3471.8571500400003</v>
      </c>
      <c r="W126" s="36">
        <f>SUMIFS(СВЦЭМ!$D$33:$D$776,СВЦЭМ!$A$33:$A$776,$A126,СВЦЭМ!$B$33:$B$776,W$119)+'СЕТ СН'!$I$11+СВЦЭМ!$D$10+'СЕТ СН'!$I$5-'СЕТ СН'!$I$21</f>
        <v>3473.4944414800002</v>
      </c>
      <c r="X126" s="36">
        <f>SUMIFS(СВЦЭМ!$D$33:$D$776,СВЦЭМ!$A$33:$A$776,$A126,СВЦЭМ!$B$33:$B$776,X$119)+'СЕТ СН'!$I$11+СВЦЭМ!$D$10+'СЕТ СН'!$I$5-'СЕТ СН'!$I$21</f>
        <v>3462.68748254</v>
      </c>
      <c r="Y126" s="36">
        <f>SUMIFS(СВЦЭМ!$D$33:$D$776,СВЦЭМ!$A$33:$A$776,$A126,СВЦЭМ!$B$33:$B$776,Y$119)+'СЕТ СН'!$I$11+СВЦЭМ!$D$10+'СЕТ СН'!$I$5-'СЕТ СН'!$I$21</f>
        <v>3551.6543610799999</v>
      </c>
    </row>
    <row r="127" spans="1:27" ht="15.75" x14ac:dyDescent="0.2">
      <c r="A127" s="35">
        <f t="shared" si="3"/>
        <v>44082</v>
      </c>
      <c r="B127" s="36">
        <f>SUMIFS(СВЦЭМ!$D$33:$D$776,СВЦЭМ!$A$33:$A$776,$A127,СВЦЭМ!$B$33:$B$776,B$119)+'СЕТ СН'!$I$11+СВЦЭМ!$D$10+'СЕТ СН'!$I$5-'СЕТ СН'!$I$21</f>
        <v>3586.3489638199999</v>
      </c>
      <c r="C127" s="36">
        <f>SUMIFS(СВЦЭМ!$D$33:$D$776,СВЦЭМ!$A$33:$A$776,$A127,СВЦЭМ!$B$33:$B$776,C$119)+'СЕТ СН'!$I$11+СВЦЭМ!$D$10+'СЕТ СН'!$I$5-'СЕТ СН'!$I$21</f>
        <v>3633.26707029</v>
      </c>
      <c r="D127" s="36">
        <f>SUMIFS(СВЦЭМ!$D$33:$D$776,СВЦЭМ!$A$33:$A$776,$A127,СВЦЭМ!$B$33:$B$776,D$119)+'СЕТ СН'!$I$11+СВЦЭМ!$D$10+'СЕТ СН'!$I$5-'СЕТ СН'!$I$21</f>
        <v>3688.2790514899998</v>
      </c>
      <c r="E127" s="36">
        <f>SUMIFS(СВЦЭМ!$D$33:$D$776,СВЦЭМ!$A$33:$A$776,$A127,СВЦЭМ!$B$33:$B$776,E$119)+'СЕТ СН'!$I$11+СВЦЭМ!$D$10+'СЕТ СН'!$I$5-'СЕТ СН'!$I$21</f>
        <v>3710.8881700299999</v>
      </c>
      <c r="F127" s="36">
        <f>SUMIFS(СВЦЭМ!$D$33:$D$776,СВЦЭМ!$A$33:$A$776,$A127,СВЦЭМ!$B$33:$B$776,F$119)+'СЕТ СН'!$I$11+СВЦЭМ!$D$10+'СЕТ СН'!$I$5-'СЕТ СН'!$I$21</f>
        <v>3678.7404043800002</v>
      </c>
      <c r="G127" s="36">
        <f>SUMIFS(СВЦЭМ!$D$33:$D$776,СВЦЭМ!$A$33:$A$776,$A127,СВЦЭМ!$B$33:$B$776,G$119)+'СЕТ СН'!$I$11+СВЦЭМ!$D$10+'СЕТ СН'!$I$5-'СЕТ СН'!$I$21</f>
        <v>3641.28284321</v>
      </c>
      <c r="H127" s="36">
        <f>SUMIFS(СВЦЭМ!$D$33:$D$776,СВЦЭМ!$A$33:$A$776,$A127,СВЦЭМ!$B$33:$B$776,H$119)+'СЕТ СН'!$I$11+СВЦЭМ!$D$10+'СЕТ СН'!$I$5-'СЕТ СН'!$I$21</f>
        <v>3594.7408077700002</v>
      </c>
      <c r="I127" s="36">
        <f>SUMIFS(СВЦЭМ!$D$33:$D$776,СВЦЭМ!$A$33:$A$776,$A127,СВЦЭМ!$B$33:$B$776,I$119)+'СЕТ СН'!$I$11+СВЦЭМ!$D$10+'СЕТ СН'!$I$5-'СЕТ СН'!$I$21</f>
        <v>3564.19064428</v>
      </c>
      <c r="J127" s="36">
        <f>SUMIFS(СВЦЭМ!$D$33:$D$776,СВЦЭМ!$A$33:$A$776,$A127,СВЦЭМ!$B$33:$B$776,J$119)+'СЕТ СН'!$I$11+СВЦЭМ!$D$10+'СЕТ СН'!$I$5-'СЕТ СН'!$I$21</f>
        <v>3511.4187378300003</v>
      </c>
      <c r="K127" s="36">
        <f>SUMIFS(СВЦЭМ!$D$33:$D$776,СВЦЭМ!$A$33:$A$776,$A127,СВЦЭМ!$B$33:$B$776,K$119)+'СЕТ СН'!$I$11+СВЦЭМ!$D$10+'СЕТ СН'!$I$5-'СЕТ СН'!$I$21</f>
        <v>3510.6491886700001</v>
      </c>
      <c r="L127" s="36">
        <f>SUMIFS(СВЦЭМ!$D$33:$D$776,СВЦЭМ!$A$33:$A$776,$A127,СВЦЭМ!$B$33:$B$776,L$119)+'СЕТ СН'!$I$11+СВЦЭМ!$D$10+'СЕТ СН'!$I$5-'СЕТ СН'!$I$21</f>
        <v>3469.3003266300002</v>
      </c>
      <c r="M127" s="36">
        <f>SUMIFS(СВЦЭМ!$D$33:$D$776,СВЦЭМ!$A$33:$A$776,$A127,СВЦЭМ!$B$33:$B$776,M$119)+'СЕТ СН'!$I$11+СВЦЭМ!$D$10+'СЕТ СН'!$I$5-'СЕТ СН'!$I$21</f>
        <v>3456.3327389400001</v>
      </c>
      <c r="N127" s="36">
        <f>SUMIFS(СВЦЭМ!$D$33:$D$776,СВЦЭМ!$A$33:$A$776,$A127,СВЦЭМ!$B$33:$B$776,N$119)+'СЕТ СН'!$I$11+СВЦЭМ!$D$10+'СЕТ СН'!$I$5-'СЕТ СН'!$I$21</f>
        <v>3389.1979422700001</v>
      </c>
      <c r="O127" s="36">
        <f>SUMIFS(СВЦЭМ!$D$33:$D$776,СВЦЭМ!$A$33:$A$776,$A127,СВЦЭМ!$B$33:$B$776,O$119)+'СЕТ СН'!$I$11+СВЦЭМ!$D$10+'СЕТ СН'!$I$5-'СЕТ СН'!$I$21</f>
        <v>3379.1820439500002</v>
      </c>
      <c r="P127" s="36">
        <f>SUMIFS(СВЦЭМ!$D$33:$D$776,СВЦЭМ!$A$33:$A$776,$A127,СВЦЭМ!$B$33:$B$776,P$119)+'СЕТ СН'!$I$11+СВЦЭМ!$D$10+'СЕТ СН'!$I$5-'СЕТ СН'!$I$21</f>
        <v>3379.9195954900001</v>
      </c>
      <c r="Q127" s="36">
        <f>SUMIFS(СВЦЭМ!$D$33:$D$776,СВЦЭМ!$A$33:$A$776,$A127,СВЦЭМ!$B$33:$B$776,Q$119)+'СЕТ СН'!$I$11+СВЦЭМ!$D$10+'СЕТ СН'!$I$5-'СЕТ СН'!$I$21</f>
        <v>3385.5182244400003</v>
      </c>
      <c r="R127" s="36">
        <f>SUMIFS(СВЦЭМ!$D$33:$D$776,СВЦЭМ!$A$33:$A$776,$A127,СВЦЭМ!$B$33:$B$776,R$119)+'СЕТ СН'!$I$11+СВЦЭМ!$D$10+'СЕТ СН'!$I$5-'СЕТ СН'!$I$21</f>
        <v>3368.3318831699999</v>
      </c>
      <c r="S127" s="36">
        <f>SUMIFS(СВЦЭМ!$D$33:$D$776,СВЦЭМ!$A$33:$A$776,$A127,СВЦЭМ!$B$33:$B$776,S$119)+'СЕТ СН'!$I$11+СВЦЭМ!$D$10+'СЕТ СН'!$I$5-'СЕТ СН'!$I$21</f>
        <v>3385.39227639</v>
      </c>
      <c r="T127" s="36">
        <f>SUMIFS(СВЦЭМ!$D$33:$D$776,СВЦЭМ!$A$33:$A$776,$A127,СВЦЭМ!$B$33:$B$776,T$119)+'СЕТ СН'!$I$11+СВЦЭМ!$D$10+'СЕТ СН'!$I$5-'СЕТ СН'!$I$21</f>
        <v>3394.48897145</v>
      </c>
      <c r="U127" s="36">
        <f>SUMIFS(СВЦЭМ!$D$33:$D$776,СВЦЭМ!$A$33:$A$776,$A127,СВЦЭМ!$B$33:$B$776,U$119)+'СЕТ СН'!$I$11+СВЦЭМ!$D$10+'СЕТ СН'!$I$5-'СЕТ СН'!$I$21</f>
        <v>3406.1748942899999</v>
      </c>
      <c r="V127" s="36">
        <f>SUMIFS(СВЦЭМ!$D$33:$D$776,СВЦЭМ!$A$33:$A$776,$A127,СВЦЭМ!$B$33:$B$776,V$119)+'СЕТ СН'!$I$11+СВЦЭМ!$D$10+'СЕТ СН'!$I$5-'СЕТ СН'!$I$21</f>
        <v>3418.7174664600002</v>
      </c>
      <c r="W127" s="36">
        <f>SUMIFS(СВЦЭМ!$D$33:$D$776,СВЦЭМ!$A$33:$A$776,$A127,СВЦЭМ!$B$33:$B$776,W$119)+'СЕТ СН'!$I$11+СВЦЭМ!$D$10+'СЕТ СН'!$I$5-'СЕТ СН'!$I$21</f>
        <v>3414.6465658000002</v>
      </c>
      <c r="X127" s="36">
        <f>SUMIFS(СВЦЭМ!$D$33:$D$776,СВЦЭМ!$A$33:$A$776,$A127,СВЦЭМ!$B$33:$B$776,X$119)+'СЕТ СН'!$I$11+СВЦЭМ!$D$10+'СЕТ СН'!$I$5-'СЕТ СН'!$I$21</f>
        <v>3417.3189460600001</v>
      </c>
      <c r="Y127" s="36">
        <f>SUMIFS(СВЦЭМ!$D$33:$D$776,СВЦЭМ!$A$33:$A$776,$A127,СВЦЭМ!$B$33:$B$776,Y$119)+'СЕТ СН'!$I$11+СВЦЭМ!$D$10+'СЕТ СН'!$I$5-'СЕТ СН'!$I$21</f>
        <v>3511.0345437999999</v>
      </c>
    </row>
    <row r="128" spans="1:27" ht="15.75" x14ac:dyDescent="0.2">
      <c r="A128" s="35">
        <f t="shared" si="3"/>
        <v>44083</v>
      </c>
      <c r="B128" s="36">
        <f>SUMIFS(СВЦЭМ!$D$33:$D$776,СВЦЭМ!$A$33:$A$776,$A128,СВЦЭМ!$B$33:$B$776,B$119)+'СЕТ СН'!$I$11+СВЦЭМ!$D$10+'СЕТ СН'!$I$5-'СЕТ СН'!$I$21</f>
        <v>3591.5070085100001</v>
      </c>
      <c r="C128" s="36">
        <f>SUMIFS(СВЦЭМ!$D$33:$D$776,СВЦЭМ!$A$33:$A$776,$A128,СВЦЭМ!$B$33:$B$776,C$119)+'СЕТ СН'!$I$11+СВЦЭМ!$D$10+'СЕТ СН'!$I$5-'СЕТ СН'!$I$21</f>
        <v>3626.3165111500002</v>
      </c>
      <c r="D128" s="36">
        <f>SUMIFS(СВЦЭМ!$D$33:$D$776,СВЦЭМ!$A$33:$A$776,$A128,СВЦЭМ!$B$33:$B$776,D$119)+'СЕТ СН'!$I$11+СВЦЭМ!$D$10+'СЕТ СН'!$I$5-'СЕТ СН'!$I$21</f>
        <v>3660.2770391900003</v>
      </c>
      <c r="E128" s="36">
        <f>SUMIFS(СВЦЭМ!$D$33:$D$776,СВЦЭМ!$A$33:$A$776,$A128,СВЦЭМ!$B$33:$B$776,E$119)+'СЕТ СН'!$I$11+СВЦЭМ!$D$10+'СЕТ СН'!$I$5-'СЕТ СН'!$I$21</f>
        <v>3674.3428638700002</v>
      </c>
      <c r="F128" s="36">
        <f>SUMIFS(СВЦЭМ!$D$33:$D$776,СВЦЭМ!$A$33:$A$776,$A128,СВЦЭМ!$B$33:$B$776,F$119)+'СЕТ СН'!$I$11+СВЦЭМ!$D$10+'СЕТ СН'!$I$5-'СЕТ СН'!$I$21</f>
        <v>3650.15606316</v>
      </c>
      <c r="G128" s="36">
        <f>SUMIFS(СВЦЭМ!$D$33:$D$776,СВЦЭМ!$A$33:$A$776,$A128,СВЦЭМ!$B$33:$B$776,G$119)+'СЕТ СН'!$I$11+СВЦЭМ!$D$10+'СЕТ СН'!$I$5-'СЕТ СН'!$I$21</f>
        <v>3638.4489311100001</v>
      </c>
      <c r="H128" s="36">
        <f>SUMIFS(СВЦЭМ!$D$33:$D$776,СВЦЭМ!$A$33:$A$776,$A128,СВЦЭМ!$B$33:$B$776,H$119)+'СЕТ СН'!$I$11+СВЦЭМ!$D$10+'СЕТ СН'!$I$5-'СЕТ СН'!$I$21</f>
        <v>3613.9438314500003</v>
      </c>
      <c r="I128" s="36">
        <f>SUMIFS(СВЦЭМ!$D$33:$D$776,СВЦЭМ!$A$33:$A$776,$A128,СВЦЭМ!$B$33:$B$776,I$119)+'СЕТ СН'!$I$11+СВЦЭМ!$D$10+'СЕТ СН'!$I$5-'СЕТ СН'!$I$21</f>
        <v>3605.34761265</v>
      </c>
      <c r="J128" s="36">
        <f>SUMIFS(СВЦЭМ!$D$33:$D$776,СВЦЭМ!$A$33:$A$776,$A128,СВЦЭМ!$B$33:$B$776,J$119)+'СЕТ СН'!$I$11+СВЦЭМ!$D$10+'СЕТ СН'!$I$5-'СЕТ СН'!$I$21</f>
        <v>3557.5966936700001</v>
      </c>
      <c r="K128" s="36">
        <f>SUMIFS(СВЦЭМ!$D$33:$D$776,СВЦЭМ!$A$33:$A$776,$A128,СВЦЭМ!$B$33:$B$776,K$119)+'СЕТ СН'!$I$11+СВЦЭМ!$D$10+'СЕТ СН'!$I$5-'СЕТ СН'!$I$21</f>
        <v>3547.2295024700002</v>
      </c>
      <c r="L128" s="36">
        <f>SUMIFS(СВЦЭМ!$D$33:$D$776,СВЦЭМ!$A$33:$A$776,$A128,СВЦЭМ!$B$33:$B$776,L$119)+'СЕТ СН'!$I$11+СВЦЭМ!$D$10+'СЕТ СН'!$I$5-'СЕТ СН'!$I$21</f>
        <v>3529.7621073099999</v>
      </c>
      <c r="M128" s="36">
        <f>SUMIFS(СВЦЭМ!$D$33:$D$776,СВЦЭМ!$A$33:$A$776,$A128,СВЦЭМ!$B$33:$B$776,M$119)+'СЕТ СН'!$I$11+СВЦЭМ!$D$10+'СЕТ СН'!$I$5-'СЕТ СН'!$I$21</f>
        <v>3470.9648062800002</v>
      </c>
      <c r="N128" s="36">
        <f>SUMIFS(СВЦЭМ!$D$33:$D$776,СВЦЭМ!$A$33:$A$776,$A128,СВЦЭМ!$B$33:$B$776,N$119)+'СЕТ СН'!$I$11+СВЦЭМ!$D$10+'СЕТ СН'!$I$5-'СЕТ СН'!$I$21</f>
        <v>3408.4726382500003</v>
      </c>
      <c r="O128" s="36">
        <f>SUMIFS(СВЦЭМ!$D$33:$D$776,СВЦЭМ!$A$33:$A$776,$A128,СВЦЭМ!$B$33:$B$776,O$119)+'СЕТ СН'!$I$11+СВЦЭМ!$D$10+'СЕТ СН'!$I$5-'СЕТ СН'!$I$21</f>
        <v>3406.1178206700001</v>
      </c>
      <c r="P128" s="36">
        <f>SUMIFS(СВЦЭМ!$D$33:$D$776,СВЦЭМ!$A$33:$A$776,$A128,СВЦЭМ!$B$33:$B$776,P$119)+'СЕТ СН'!$I$11+СВЦЭМ!$D$10+'СЕТ СН'!$I$5-'СЕТ СН'!$I$21</f>
        <v>3407.3995122900001</v>
      </c>
      <c r="Q128" s="36">
        <f>SUMIFS(СВЦЭМ!$D$33:$D$776,СВЦЭМ!$A$33:$A$776,$A128,СВЦЭМ!$B$33:$B$776,Q$119)+'СЕТ СН'!$I$11+СВЦЭМ!$D$10+'СЕТ СН'!$I$5-'СЕТ СН'!$I$21</f>
        <v>3412.8543063400002</v>
      </c>
      <c r="R128" s="36">
        <f>SUMIFS(СВЦЭМ!$D$33:$D$776,СВЦЭМ!$A$33:$A$776,$A128,СВЦЭМ!$B$33:$B$776,R$119)+'СЕТ СН'!$I$11+СВЦЭМ!$D$10+'СЕТ СН'!$I$5-'СЕТ СН'!$I$21</f>
        <v>3401.8607252800002</v>
      </c>
      <c r="S128" s="36">
        <f>SUMIFS(СВЦЭМ!$D$33:$D$776,СВЦЭМ!$A$33:$A$776,$A128,СВЦЭМ!$B$33:$B$776,S$119)+'СЕТ СН'!$I$11+СВЦЭМ!$D$10+'СЕТ СН'!$I$5-'СЕТ СН'!$I$21</f>
        <v>3401.5511481200001</v>
      </c>
      <c r="T128" s="36">
        <f>SUMIFS(СВЦЭМ!$D$33:$D$776,СВЦЭМ!$A$33:$A$776,$A128,СВЦЭМ!$B$33:$B$776,T$119)+'СЕТ СН'!$I$11+СВЦЭМ!$D$10+'СЕТ СН'!$I$5-'СЕТ СН'!$I$21</f>
        <v>3407.5722269900002</v>
      </c>
      <c r="U128" s="36">
        <f>SUMIFS(СВЦЭМ!$D$33:$D$776,СВЦЭМ!$A$33:$A$776,$A128,СВЦЭМ!$B$33:$B$776,U$119)+'СЕТ СН'!$I$11+СВЦЭМ!$D$10+'СЕТ СН'!$I$5-'СЕТ СН'!$I$21</f>
        <v>3422.9436390800001</v>
      </c>
      <c r="V128" s="36">
        <f>SUMIFS(СВЦЭМ!$D$33:$D$776,СВЦЭМ!$A$33:$A$776,$A128,СВЦЭМ!$B$33:$B$776,V$119)+'СЕТ СН'!$I$11+СВЦЭМ!$D$10+'СЕТ СН'!$I$5-'СЕТ СН'!$I$21</f>
        <v>3419.1056053000002</v>
      </c>
      <c r="W128" s="36">
        <f>SUMIFS(СВЦЭМ!$D$33:$D$776,СВЦЭМ!$A$33:$A$776,$A128,СВЦЭМ!$B$33:$B$776,W$119)+'СЕТ СН'!$I$11+СВЦЭМ!$D$10+'СЕТ СН'!$I$5-'СЕТ СН'!$I$21</f>
        <v>3413.9317442500001</v>
      </c>
      <c r="X128" s="36">
        <f>SUMIFS(СВЦЭМ!$D$33:$D$776,СВЦЭМ!$A$33:$A$776,$A128,СВЦЭМ!$B$33:$B$776,X$119)+'СЕТ СН'!$I$11+СВЦЭМ!$D$10+'СЕТ СН'!$I$5-'СЕТ СН'!$I$21</f>
        <v>3435.4958280599999</v>
      </c>
      <c r="Y128" s="36">
        <f>SUMIFS(СВЦЭМ!$D$33:$D$776,СВЦЭМ!$A$33:$A$776,$A128,СВЦЭМ!$B$33:$B$776,Y$119)+'СЕТ СН'!$I$11+СВЦЭМ!$D$10+'СЕТ СН'!$I$5-'СЕТ СН'!$I$21</f>
        <v>3535.2014688600002</v>
      </c>
    </row>
    <row r="129" spans="1:25" ht="15.75" x14ac:dyDescent="0.2">
      <c r="A129" s="35">
        <f t="shared" si="3"/>
        <v>44084</v>
      </c>
      <c r="B129" s="36">
        <f>SUMIFS(СВЦЭМ!$D$33:$D$776,СВЦЭМ!$A$33:$A$776,$A129,СВЦЭМ!$B$33:$B$776,B$119)+'СЕТ СН'!$I$11+СВЦЭМ!$D$10+'СЕТ СН'!$I$5-'СЕТ СН'!$I$21</f>
        <v>3553.3184618700002</v>
      </c>
      <c r="C129" s="36">
        <f>SUMIFS(СВЦЭМ!$D$33:$D$776,СВЦЭМ!$A$33:$A$776,$A129,СВЦЭМ!$B$33:$B$776,C$119)+'СЕТ СН'!$I$11+СВЦЭМ!$D$10+'СЕТ СН'!$I$5-'СЕТ СН'!$I$21</f>
        <v>3602.7486731399999</v>
      </c>
      <c r="D129" s="36">
        <f>SUMIFS(СВЦЭМ!$D$33:$D$776,СВЦЭМ!$A$33:$A$776,$A129,СВЦЭМ!$B$33:$B$776,D$119)+'СЕТ СН'!$I$11+СВЦЭМ!$D$10+'СЕТ СН'!$I$5-'СЕТ СН'!$I$21</f>
        <v>3624.3751606300002</v>
      </c>
      <c r="E129" s="36">
        <f>SUMIFS(СВЦЭМ!$D$33:$D$776,СВЦЭМ!$A$33:$A$776,$A129,СВЦЭМ!$B$33:$B$776,E$119)+'СЕТ СН'!$I$11+СВЦЭМ!$D$10+'СЕТ СН'!$I$5-'СЕТ СН'!$I$21</f>
        <v>3634.36188339</v>
      </c>
      <c r="F129" s="36">
        <f>SUMIFS(СВЦЭМ!$D$33:$D$776,СВЦЭМ!$A$33:$A$776,$A129,СВЦЭМ!$B$33:$B$776,F$119)+'СЕТ СН'!$I$11+СВЦЭМ!$D$10+'СЕТ СН'!$I$5-'СЕТ СН'!$I$21</f>
        <v>3636.0494610699998</v>
      </c>
      <c r="G129" s="36">
        <f>SUMIFS(СВЦЭМ!$D$33:$D$776,СВЦЭМ!$A$33:$A$776,$A129,СВЦЭМ!$B$33:$B$776,G$119)+'СЕТ СН'!$I$11+СВЦЭМ!$D$10+'СЕТ СН'!$I$5-'СЕТ СН'!$I$21</f>
        <v>3614.2294059400001</v>
      </c>
      <c r="H129" s="36">
        <f>SUMIFS(СВЦЭМ!$D$33:$D$776,СВЦЭМ!$A$33:$A$776,$A129,СВЦЭМ!$B$33:$B$776,H$119)+'СЕТ СН'!$I$11+СВЦЭМ!$D$10+'СЕТ СН'!$I$5-'СЕТ СН'!$I$21</f>
        <v>3567.2372765700002</v>
      </c>
      <c r="I129" s="36">
        <f>SUMIFS(СВЦЭМ!$D$33:$D$776,СВЦЭМ!$A$33:$A$776,$A129,СВЦЭМ!$B$33:$B$776,I$119)+'СЕТ СН'!$I$11+СВЦЭМ!$D$10+'СЕТ СН'!$I$5-'СЕТ СН'!$I$21</f>
        <v>3523.75296557</v>
      </c>
      <c r="J129" s="36">
        <f>SUMIFS(СВЦЭМ!$D$33:$D$776,СВЦЭМ!$A$33:$A$776,$A129,СВЦЭМ!$B$33:$B$776,J$119)+'СЕТ СН'!$I$11+СВЦЭМ!$D$10+'СЕТ СН'!$I$5-'СЕТ СН'!$I$21</f>
        <v>3502.9110896100001</v>
      </c>
      <c r="K129" s="36">
        <f>SUMIFS(СВЦЭМ!$D$33:$D$776,СВЦЭМ!$A$33:$A$776,$A129,СВЦЭМ!$B$33:$B$776,K$119)+'СЕТ СН'!$I$11+СВЦЭМ!$D$10+'СЕТ СН'!$I$5-'СЕТ СН'!$I$21</f>
        <v>3510.7246934899999</v>
      </c>
      <c r="L129" s="36">
        <f>SUMIFS(СВЦЭМ!$D$33:$D$776,СВЦЭМ!$A$33:$A$776,$A129,СВЦЭМ!$B$33:$B$776,L$119)+'СЕТ СН'!$I$11+СВЦЭМ!$D$10+'СЕТ СН'!$I$5-'СЕТ СН'!$I$21</f>
        <v>3516.2889991800002</v>
      </c>
      <c r="M129" s="36">
        <f>SUMIFS(СВЦЭМ!$D$33:$D$776,СВЦЭМ!$A$33:$A$776,$A129,СВЦЭМ!$B$33:$B$776,M$119)+'СЕТ СН'!$I$11+СВЦЭМ!$D$10+'СЕТ СН'!$I$5-'СЕТ СН'!$I$21</f>
        <v>3469.7494783900001</v>
      </c>
      <c r="N129" s="36">
        <f>SUMIFS(СВЦЭМ!$D$33:$D$776,СВЦЭМ!$A$33:$A$776,$A129,СВЦЭМ!$B$33:$B$776,N$119)+'СЕТ СН'!$I$11+СВЦЭМ!$D$10+'СЕТ СН'!$I$5-'СЕТ СН'!$I$21</f>
        <v>3391.6116805500001</v>
      </c>
      <c r="O129" s="36">
        <f>SUMIFS(СВЦЭМ!$D$33:$D$776,СВЦЭМ!$A$33:$A$776,$A129,СВЦЭМ!$B$33:$B$776,O$119)+'СЕТ СН'!$I$11+СВЦЭМ!$D$10+'СЕТ СН'!$I$5-'СЕТ СН'!$I$21</f>
        <v>3378.02174315</v>
      </c>
      <c r="P129" s="36">
        <f>SUMIFS(СВЦЭМ!$D$33:$D$776,СВЦЭМ!$A$33:$A$776,$A129,СВЦЭМ!$B$33:$B$776,P$119)+'СЕТ СН'!$I$11+СВЦЭМ!$D$10+'СЕТ СН'!$I$5-'СЕТ СН'!$I$21</f>
        <v>3379.90353211</v>
      </c>
      <c r="Q129" s="36">
        <f>SUMIFS(СВЦЭМ!$D$33:$D$776,СВЦЭМ!$A$33:$A$776,$A129,СВЦЭМ!$B$33:$B$776,Q$119)+'СЕТ СН'!$I$11+СВЦЭМ!$D$10+'СЕТ СН'!$I$5-'СЕТ СН'!$I$21</f>
        <v>3387.15092228</v>
      </c>
      <c r="R129" s="36">
        <f>SUMIFS(СВЦЭМ!$D$33:$D$776,СВЦЭМ!$A$33:$A$776,$A129,СВЦЭМ!$B$33:$B$776,R$119)+'СЕТ СН'!$I$11+СВЦЭМ!$D$10+'СЕТ СН'!$I$5-'СЕТ СН'!$I$21</f>
        <v>3378.6794656800002</v>
      </c>
      <c r="S129" s="36">
        <f>SUMIFS(СВЦЭМ!$D$33:$D$776,СВЦЭМ!$A$33:$A$776,$A129,СВЦЭМ!$B$33:$B$776,S$119)+'СЕТ СН'!$I$11+СВЦЭМ!$D$10+'СЕТ СН'!$I$5-'СЕТ СН'!$I$21</f>
        <v>3373.84258817</v>
      </c>
      <c r="T129" s="36">
        <f>SUMIFS(СВЦЭМ!$D$33:$D$776,СВЦЭМ!$A$33:$A$776,$A129,СВЦЭМ!$B$33:$B$776,T$119)+'СЕТ СН'!$I$11+СВЦЭМ!$D$10+'СЕТ СН'!$I$5-'СЕТ СН'!$I$21</f>
        <v>3376.49520295</v>
      </c>
      <c r="U129" s="36">
        <f>SUMIFS(СВЦЭМ!$D$33:$D$776,СВЦЭМ!$A$33:$A$776,$A129,СВЦЭМ!$B$33:$B$776,U$119)+'СЕТ СН'!$I$11+СВЦЭМ!$D$10+'СЕТ СН'!$I$5-'СЕТ СН'!$I$21</f>
        <v>3395.8965139000002</v>
      </c>
      <c r="V129" s="36">
        <f>SUMIFS(СВЦЭМ!$D$33:$D$776,СВЦЭМ!$A$33:$A$776,$A129,СВЦЭМ!$B$33:$B$776,V$119)+'СЕТ СН'!$I$11+СВЦЭМ!$D$10+'СЕТ СН'!$I$5-'СЕТ СН'!$I$21</f>
        <v>3408.7472516400003</v>
      </c>
      <c r="W129" s="36">
        <f>SUMIFS(СВЦЭМ!$D$33:$D$776,СВЦЭМ!$A$33:$A$776,$A129,СВЦЭМ!$B$33:$B$776,W$119)+'СЕТ СН'!$I$11+СВЦЭМ!$D$10+'СЕТ СН'!$I$5-'СЕТ СН'!$I$21</f>
        <v>3399.7925330600001</v>
      </c>
      <c r="X129" s="36">
        <f>SUMIFS(СВЦЭМ!$D$33:$D$776,СВЦЭМ!$A$33:$A$776,$A129,СВЦЭМ!$B$33:$B$776,X$119)+'СЕТ СН'!$I$11+СВЦЭМ!$D$10+'СЕТ СН'!$I$5-'СЕТ СН'!$I$21</f>
        <v>3413.6065894000003</v>
      </c>
      <c r="Y129" s="36">
        <f>SUMIFS(СВЦЭМ!$D$33:$D$776,СВЦЭМ!$A$33:$A$776,$A129,СВЦЭМ!$B$33:$B$776,Y$119)+'СЕТ СН'!$I$11+СВЦЭМ!$D$10+'СЕТ СН'!$I$5-'СЕТ СН'!$I$21</f>
        <v>3500.1910454600002</v>
      </c>
    </row>
    <row r="130" spans="1:25" ht="15.75" x14ac:dyDescent="0.2">
      <c r="A130" s="35">
        <f t="shared" si="3"/>
        <v>44085</v>
      </c>
      <c r="B130" s="36">
        <f>SUMIFS(СВЦЭМ!$D$33:$D$776,СВЦЭМ!$A$33:$A$776,$A130,СВЦЭМ!$B$33:$B$776,B$119)+'СЕТ СН'!$I$11+СВЦЭМ!$D$10+'СЕТ СН'!$I$5-'СЕТ СН'!$I$21</f>
        <v>3560.7413107900002</v>
      </c>
      <c r="C130" s="36">
        <f>SUMIFS(СВЦЭМ!$D$33:$D$776,СВЦЭМ!$A$33:$A$776,$A130,СВЦЭМ!$B$33:$B$776,C$119)+'СЕТ СН'!$I$11+СВЦЭМ!$D$10+'СЕТ СН'!$I$5-'СЕТ СН'!$I$21</f>
        <v>3581.4263017000003</v>
      </c>
      <c r="D130" s="36">
        <f>SUMIFS(СВЦЭМ!$D$33:$D$776,СВЦЭМ!$A$33:$A$776,$A130,СВЦЭМ!$B$33:$B$776,D$119)+'СЕТ СН'!$I$11+СВЦЭМ!$D$10+'СЕТ СН'!$I$5-'СЕТ СН'!$I$21</f>
        <v>3594.5709473699999</v>
      </c>
      <c r="E130" s="36">
        <f>SUMIFS(СВЦЭМ!$D$33:$D$776,СВЦЭМ!$A$33:$A$776,$A130,СВЦЭМ!$B$33:$B$776,E$119)+'СЕТ СН'!$I$11+СВЦЭМ!$D$10+'СЕТ СН'!$I$5-'СЕТ СН'!$I$21</f>
        <v>3618.4753931800001</v>
      </c>
      <c r="F130" s="36">
        <f>SUMIFS(СВЦЭМ!$D$33:$D$776,СВЦЭМ!$A$33:$A$776,$A130,СВЦЭМ!$B$33:$B$776,F$119)+'СЕТ СН'!$I$11+СВЦЭМ!$D$10+'СЕТ СН'!$I$5-'СЕТ СН'!$I$21</f>
        <v>3622.8985622600003</v>
      </c>
      <c r="G130" s="36">
        <f>SUMIFS(СВЦЭМ!$D$33:$D$776,СВЦЭМ!$A$33:$A$776,$A130,СВЦЭМ!$B$33:$B$776,G$119)+'СЕТ СН'!$I$11+СВЦЭМ!$D$10+'СЕТ СН'!$I$5-'СЕТ СН'!$I$21</f>
        <v>3605.5441063799999</v>
      </c>
      <c r="H130" s="36">
        <f>SUMIFS(СВЦЭМ!$D$33:$D$776,СВЦЭМ!$A$33:$A$776,$A130,СВЦЭМ!$B$33:$B$776,H$119)+'СЕТ СН'!$I$11+СВЦЭМ!$D$10+'СЕТ СН'!$I$5-'СЕТ СН'!$I$21</f>
        <v>3554.3799052200002</v>
      </c>
      <c r="I130" s="36">
        <f>SUMIFS(СВЦЭМ!$D$33:$D$776,СВЦЭМ!$A$33:$A$776,$A130,СВЦЭМ!$B$33:$B$776,I$119)+'СЕТ СН'!$I$11+СВЦЭМ!$D$10+'СЕТ СН'!$I$5-'СЕТ СН'!$I$21</f>
        <v>3499.7670601600003</v>
      </c>
      <c r="J130" s="36">
        <f>SUMIFS(СВЦЭМ!$D$33:$D$776,СВЦЭМ!$A$33:$A$776,$A130,СВЦЭМ!$B$33:$B$776,J$119)+'СЕТ СН'!$I$11+СВЦЭМ!$D$10+'СЕТ СН'!$I$5-'СЕТ СН'!$I$21</f>
        <v>3461.8073395400002</v>
      </c>
      <c r="K130" s="36">
        <f>SUMIFS(СВЦЭМ!$D$33:$D$776,СВЦЭМ!$A$33:$A$776,$A130,СВЦЭМ!$B$33:$B$776,K$119)+'СЕТ СН'!$I$11+СВЦЭМ!$D$10+'СЕТ СН'!$I$5-'СЕТ СН'!$I$21</f>
        <v>3455.4028231500001</v>
      </c>
      <c r="L130" s="36">
        <f>SUMIFS(СВЦЭМ!$D$33:$D$776,СВЦЭМ!$A$33:$A$776,$A130,СВЦЭМ!$B$33:$B$776,L$119)+'СЕТ СН'!$I$11+СВЦЭМ!$D$10+'СЕТ СН'!$I$5-'СЕТ СН'!$I$21</f>
        <v>3488.1903016000001</v>
      </c>
      <c r="M130" s="36">
        <f>SUMIFS(СВЦЭМ!$D$33:$D$776,СВЦЭМ!$A$33:$A$776,$A130,СВЦЭМ!$B$33:$B$776,M$119)+'СЕТ СН'!$I$11+СВЦЭМ!$D$10+'СЕТ СН'!$I$5-'СЕТ СН'!$I$21</f>
        <v>3448.3154842399999</v>
      </c>
      <c r="N130" s="36">
        <f>SUMIFS(СВЦЭМ!$D$33:$D$776,СВЦЭМ!$A$33:$A$776,$A130,СВЦЭМ!$B$33:$B$776,N$119)+'СЕТ СН'!$I$11+СВЦЭМ!$D$10+'СЕТ СН'!$I$5-'СЕТ СН'!$I$21</f>
        <v>3400.1225159599999</v>
      </c>
      <c r="O130" s="36">
        <f>SUMIFS(СВЦЭМ!$D$33:$D$776,СВЦЭМ!$A$33:$A$776,$A130,СВЦЭМ!$B$33:$B$776,O$119)+'СЕТ СН'!$I$11+СВЦЭМ!$D$10+'СЕТ СН'!$I$5-'СЕТ СН'!$I$21</f>
        <v>3380.9819578699999</v>
      </c>
      <c r="P130" s="36">
        <f>SUMIFS(СВЦЭМ!$D$33:$D$776,СВЦЭМ!$A$33:$A$776,$A130,СВЦЭМ!$B$33:$B$776,P$119)+'СЕТ СН'!$I$11+СВЦЭМ!$D$10+'СЕТ СН'!$I$5-'СЕТ СН'!$I$21</f>
        <v>3378.0648577900001</v>
      </c>
      <c r="Q130" s="36">
        <f>SUMIFS(СВЦЭМ!$D$33:$D$776,СВЦЭМ!$A$33:$A$776,$A130,СВЦЭМ!$B$33:$B$776,Q$119)+'СЕТ СН'!$I$11+СВЦЭМ!$D$10+'СЕТ СН'!$I$5-'СЕТ СН'!$I$21</f>
        <v>3376.4095437999999</v>
      </c>
      <c r="R130" s="36">
        <f>SUMIFS(СВЦЭМ!$D$33:$D$776,СВЦЭМ!$A$33:$A$776,$A130,СВЦЭМ!$B$33:$B$776,R$119)+'СЕТ СН'!$I$11+СВЦЭМ!$D$10+'СЕТ СН'!$I$5-'СЕТ СН'!$I$21</f>
        <v>3369.9990193499998</v>
      </c>
      <c r="S130" s="36">
        <f>SUMIFS(СВЦЭМ!$D$33:$D$776,СВЦЭМ!$A$33:$A$776,$A130,СВЦЭМ!$B$33:$B$776,S$119)+'СЕТ СН'!$I$11+СВЦЭМ!$D$10+'СЕТ СН'!$I$5-'СЕТ СН'!$I$21</f>
        <v>3369.9702038200003</v>
      </c>
      <c r="T130" s="36">
        <f>SUMIFS(СВЦЭМ!$D$33:$D$776,СВЦЭМ!$A$33:$A$776,$A130,СВЦЭМ!$B$33:$B$776,T$119)+'СЕТ СН'!$I$11+СВЦЭМ!$D$10+'СЕТ СН'!$I$5-'СЕТ СН'!$I$21</f>
        <v>3364.38060928</v>
      </c>
      <c r="U130" s="36">
        <f>SUMIFS(СВЦЭМ!$D$33:$D$776,СВЦЭМ!$A$33:$A$776,$A130,СВЦЭМ!$B$33:$B$776,U$119)+'СЕТ СН'!$I$11+СВЦЭМ!$D$10+'СЕТ СН'!$I$5-'СЕТ СН'!$I$21</f>
        <v>3370.4568776599999</v>
      </c>
      <c r="V130" s="36">
        <f>SUMIFS(СВЦЭМ!$D$33:$D$776,СВЦЭМ!$A$33:$A$776,$A130,СВЦЭМ!$B$33:$B$776,V$119)+'СЕТ СН'!$I$11+СВЦЭМ!$D$10+'СЕТ СН'!$I$5-'СЕТ СН'!$I$21</f>
        <v>3385.26101866</v>
      </c>
      <c r="W130" s="36">
        <f>SUMIFS(СВЦЭМ!$D$33:$D$776,СВЦЭМ!$A$33:$A$776,$A130,СВЦЭМ!$B$33:$B$776,W$119)+'СЕТ СН'!$I$11+СВЦЭМ!$D$10+'СЕТ СН'!$I$5-'СЕТ СН'!$I$21</f>
        <v>3379.8263840600002</v>
      </c>
      <c r="X130" s="36">
        <f>SUMIFS(СВЦЭМ!$D$33:$D$776,СВЦЭМ!$A$33:$A$776,$A130,СВЦЭМ!$B$33:$B$776,X$119)+'СЕТ СН'!$I$11+СВЦЭМ!$D$10+'СЕТ СН'!$I$5-'СЕТ СН'!$I$21</f>
        <v>3383.4254127900003</v>
      </c>
      <c r="Y130" s="36">
        <f>SUMIFS(СВЦЭМ!$D$33:$D$776,СВЦЭМ!$A$33:$A$776,$A130,СВЦЭМ!$B$33:$B$776,Y$119)+'СЕТ СН'!$I$11+СВЦЭМ!$D$10+'СЕТ СН'!$I$5-'СЕТ СН'!$I$21</f>
        <v>3426.04219517</v>
      </c>
    </row>
    <row r="131" spans="1:25" ht="15.75" x14ac:dyDescent="0.2">
      <c r="A131" s="35">
        <f t="shared" si="3"/>
        <v>44086</v>
      </c>
      <c r="B131" s="36">
        <f>SUMIFS(СВЦЭМ!$D$33:$D$776,СВЦЭМ!$A$33:$A$776,$A131,СВЦЭМ!$B$33:$B$776,B$119)+'СЕТ СН'!$I$11+СВЦЭМ!$D$10+'СЕТ СН'!$I$5-'СЕТ СН'!$I$21</f>
        <v>3532.7138298</v>
      </c>
      <c r="C131" s="36">
        <f>SUMIFS(СВЦЭМ!$D$33:$D$776,СВЦЭМ!$A$33:$A$776,$A131,СВЦЭМ!$B$33:$B$776,C$119)+'СЕТ СН'!$I$11+СВЦЭМ!$D$10+'СЕТ СН'!$I$5-'СЕТ СН'!$I$21</f>
        <v>3571.0762358500001</v>
      </c>
      <c r="D131" s="36">
        <f>SUMIFS(СВЦЭМ!$D$33:$D$776,СВЦЭМ!$A$33:$A$776,$A131,СВЦЭМ!$B$33:$B$776,D$119)+'СЕТ СН'!$I$11+СВЦЭМ!$D$10+'СЕТ СН'!$I$5-'СЕТ СН'!$I$21</f>
        <v>3589.3884024600002</v>
      </c>
      <c r="E131" s="36">
        <f>SUMIFS(СВЦЭМ!$D$33:$D$776,СВЦЭМ!$A$33:$A$776,$A131,СВЦЭМ!$B$33:$B$776,E$119)+'СЕТ СН'!$I$11+СВЦЭМ!$D$10+'СЕТ СН'!$I$5-'СЕТ СН'!$I$21</f>
        <v>3611.67321739</v>
      </c>
      <c r="F131" s="36">
        <f>SUMIFS(СВЦЭМ!$D$33:$D$776,СВЦЭМ!$A$33:$A$776,$A131,СВЦЭМ!$B$33:$B$776,F$119)+'СЕТ СН'!$I$11+СВЦЭМ!$D$10+'СЕТ СН'!$I$5-'СЕТ СН'!$I$21</f>
        <v>3625.2767642500003</v>
      </c>
      <c r="G131" s="36">
        <f>SUMIFS(СВЦЭМ!$D$33:$D$776,СВЦЭМ!$A$33:$A$776,$A131,СВЦЭМ!$B$33:$B$776,G$119)+'СЕТ СН'!$I$11+СВЦЭМ!$D$10+'СЕТ СН'!$I$5-'СЕТ СН'!$I$21</f>
        <v>3613.6238671700003</v>
      </c>
      <c r="H131" s="36">
        <f>SUMIFS(СВЦЭМ!$D$33:$D$776,СВЦЭМ!$A$33:$A$776,$A131,СВЦЭМ!$B$33:$B$776,H$119)+'СЕТ СН'!$I$11+СВЦЭМ!$D$10+'СЕТ СН'!$I$5-'СЕТ СН'!$I$21</f>
        <v>3575.93786</v>
      </c>
      <c r="I131" s="36">
        <f>SUMIFS(СВЦЭМ!$D$33:$D$776,СВЦЭМ!$A$33:$A$776,$A131,СВЦЭМ!$B$33:$B$776,I$119)+'СЕТ СН'!$I$11+СВЦЭМ!$D$10+'СЕТ СН'!$I$5-'СЕТ СН'!$I$21</f>
        <v>3538.4334607800001</v>
      </c>
      <c r="J131" s="36">
        <f>SUMIFS(СВЦЭМ!$D$33:$D$776,СВЦЭМ!$A$33:$A$776,$A131,СВЦЭМ!$B$33:$B$776,J$119)+'СЕТ СН'!$I$11+СВЦЭМ!$D$10+'СЕТ СН'!$I$5-'СЕТ СН'!$I$21</f>
        <v>3493.10408809</v>
      </c>
      <c r="K131" s="36">
        <f>SUMIFS(СВЦЭМ!$D$33:$D$776,СВЦЭМ!$A$33:$A$776,$A131,СВЦЭМ!$B$33:$B$776,K$119)+'СЕТ СН'!$I$11+СВЦЭМ!$D$10+'СЕТ СН'!$I$5-'СЕТ СН'!$I$21</f>
        <v>3467.9590443400002</v>
      </c>
      <c r="L131" s="36">
        <f>SUMIFS(СВЦЭМ!$D$33:$D$776,СВЦЭМ!$A$33:$A$776,$A131,СВЦЭМ!$B$33:$B$776,L$119)+'СЕТ СН'!$I$11+СВЦЭМ!$D$10+'СЕТ СН'!$I$5-'СЕТ СН'!$I$21</f>
        <v>3448.4935372600003</v>
      </c>
      <c r="M131" s="36">
        <f>SUMIFS(СВЦЭМ!$D$33:$D$776,СВЦЭМ!$A$33:$A$776,$A131,СВЦЭМ!$B$33:$B$776,M$119)+'СЕТ СН'!$I$11+СВЦЭМ!$D$10+'СЕТ СН'!$I$5-'СЕТ СН'!$I$21</f>
        <v>3407.3295752399999</v>
      </c>
      <c r="N131" s="36">
        <f>SUMIFS(СВЦЭМ!$D$33:$D$776,СВЦЭМ!$A$33:$A$776,$A131,СВЦЭМ!$B$33:$B$776,N$119)+'СЕТ СН'!$I$11+СВЦЭМ!$D$10+'СЕТ СН'!$I$5-'СЕТ СН'!$I$21</f>
        <v>3378.8187067700001</v>
      </c>
      <c r="O131" s="36">
        <f>SUMIFS(СВЦЭМ!$D$33:$D$776,СВЦЭМ!$A$33:$A$776,$A131,СВЦЭМ!$B$33:$B$776,O$119)+'СЕТ СН'!$I$11+СВЦЭМ!$D$10+'СЕТ СН'!$I$5-'СЕТ СН'!$I$21</f>
        <v>3380.3027036100002</v>
      </c>
      <c r="P131" s="36">
        <f>SUMIFS(СВЦЭМ!$D$33:$D$776,СВЦЭМ!$A$33:$A$776,$A131,СВЦЭМ!$B$33:$B$776,P$119)+'СЕТ СН'!$I$11+СВЦЭМ!$D$10+'СЕТ СН'!$I$5-'СЕТ СН'!$I$21</f>
        <v>3371.4122703800003</v>
      </c>
      <c r="Q131" s="36">
        <f>SUMIFS(СВЦЭМ!$D$33:$D$776,СВЦЭМ!$A$33:$A$776,$A131,СВЦЭМ!$B$33:$B$776,Q$119)+'СЕТ СН'!$I$11+СВЦЭМ!$D$10+'СЕТ СН'!$I$5-'СЕТ СН'!$I$21</f>
        <v>3370.6277336600001</v>
      </c>
      <c r="R131" s="36">
        <f>SUMIFS(СВЦЭМ!$D$33:$D$776,СВЦЭМ!$A$33:$A$776,$A131,СВЦЭМ!$B$33:$B$776,R$119)+'СЕТ СН'!$I$11+СВЦЭМ!$D$10+'СЕТ СН'!$I$5-'СЕТ СН'!$I$21</f>
        <v>3361.1517017800002</v>
      </c>
      <c r="S131" s="36">
        <f>SUMIFS(СВЦЭМ!$D$33:$D$776,СВЦЭМ!$A$33:$A$776,$A131,СВЦЭМ!$B$33:$B$776,S$119)+'СЕТ СН'!$I$11+СВЦЭМ!$D$10+'СЕТ СН'!$I$5-'СЕТ СН'!$I$21</f>
        <v>3367.00381668</v>
      </c>
      <c r="T131" s="36">
        <f>SUMIFS(СВЦЭМ!$D$33:$D$776,СВЦЭМ!$A$33:$A$776,$A131,СВЦЭМ!$B$33:$B$776,T$119)+'СЕТ СН'!$I$11+СВЦЭМ!$D$10+'СЕТ СН'!$I$5-'СЕТ СН'!$I$21</f>
        <v>3371.3330700500001</v>
      </c>
      <c r="U131" s="36">
        <f>SUMIFS(СВЦЭМ!$D$33:$D$776,СВЦЭМ!$A$33:$A$776,$A131,СВЦЭМ!$B$33:$B$776,U$119)+'СЕТ СН'!$I$11+СВЦЭМ!$D$10+'СЕТ СН'!$I$5-'СЕТ СН'!$I$21</f>
        <v>3380.3509054400001</v>
      </c>
      <c r="V131" s="36">
        <f>SUMIFS(СВЦЭМ!$D$33:$D$776,СВЦЭМ!$A$33:$A$776,$A131,СВЦЭМ!$B$33:$B$776,V$119)+'СЕТ СН'!$I$11+СВЦЭМ!$D$10+'СЕТ СН'!$I$5-'СЕТ СН'!$I$21</f>
        <v>3394.9244907800003</v>
      </c>
      <c r="W131" s="36">
        <f>SUMIFS(СВЦЭМ!$D$33:$D$776,СВЦЭМ!$A$33:$A$776,$A131,СВЦЭМ!$B$33:$B$776,W$119)+'СЕТ СН'!$I$11+СВЦЭМ!$D$10+'СЕТ СН'!$I$5-'СЕТ СН'!$I$21</f>
        <v>3391.47106166</v>
      </c>
      <c r="X131" s="36">
        <f>SUMIFS(СВЦЭМ!$D$33:$D$776,СВЦЭМ!$A$33:$A$776,$A131,СВЦЭМ!$B$33:$B$776,X$119)+'СЕТ СН'!$I$11+СВЦЭМ!$D$10+'СЕТ СН'!$I$5-'СЕТ СН'!$I$21</f>
        <v>3343.2820547700003</v>
      </c>
      <c r="Y131" s="36">
        <f>SUMIFS(СВЦЭМ!$D$33:$D$776,СВЦЭМ!$A$33:$A$776,$A131,СВЦЭМ!$B$33:$B$776,Y$119)+'СЕТ СН'!$I$11+СВЦЭМ!$D$10+'СЕТ СН'!$I$5-'СЕТ СН'!$I$21</f>
        <v>3406.17413713</v>
      </c>
    </row>
    <row r="132" spans="1:25" ht="15.75" x14ac:dyDescent="0.2">
      <c r="A132" s="35">
        <f t="shared" si="3"/>
        <v>44087</v>
      </c>
      <c r="B132" s="36">
        <f>SUMIFS(СВЦЭМ!$D$33:$D$776,СВЦЭМ!$A$33:$A$776,$A132,СВЦЭМ!$B$33:$B$776,B$119)+'СЕТ СН'!$I$11+СВЦЭМ!$D$10+'СЕТ СН'!$I$5-'СЕТ СН'!$I$21</f>
        <v>3496.7373485799999</v>
      </c>
      <c r="C132" s="36">
        <f>SUMIFS(СВЦЭМ!$D$33:$D$776,СВЦЭМ!$A$33:$A$776,$A132,СВЦЭМ!$B$33:$B$776,C$119)+'СЕТ СН'!$I$11+СВЦЭМ!$D$10+'СЕТ СН'!$I$5-'СЕТ СН'!$I$21</f>
        <v>3518.4071884099999</v>
      </c>
      <c r="D132" s="36">
        <f>SUMIFS(СВЦЭМ!$D$33:$D$776,СВЦЭМ!$A$33:$A$776,$A132,СВЦЭМ!$B$33:$B$776,D$119)+'СЕТ СН'!$I$11+СВЦЭМ!$D$10+'СЕТ СН'!$I$5-'СЕТ СН'!$I$21</f>
        <v>3537.8815111700001</v>
      </c>
      <c r="E132" s="36">
        <f>SUMIFS(СВЦЭМ!$D$33:$D$776,СВЦЭМ!$A$33:$A$776,$A132,СВЦЭМ!$B$33:$B$776,E$119)+'СЕТ СН'!$I$11+СВЦЭМ!$D$10+'СЕТ СН'!$I$5-'СЕТ СН'!$I$21</f>
        <v>3548.2543443</v>
      </c>
      <c r="F132" s="36">
        <f>SUMIFS(СВЦЭМ!$D$33:$D$776,СВЦЭМ!$A$33:$A$776,$A132,СВЦЭМ!$B$33:$B$776,F$119)+'СЕТ СН'!$I$11+СВЦЭМ!$D$10+'СЕТ СН'!$I$5-'СЕТ СН'!$I$21</f>
        <v>3554.71636558</v>
      </c>
      <c r="G132" s="36">
        <f>SUMIFS(СВЦЭМ!$D$33:$D$776,СВЦЭМ!$A$33:$A$776,$A132,СВЦЭМ!$B$33:$B$776,G$119)+'СЕТ СН'!$I$11+СВЦЭМ!$D$10+'СЕТ СН'!$I$5-'СЕТ СН'!$I$21</f>
        <v>3545.4386721800001</v>
      </c>
      <c r="H132" s="36">
        <f>SUMIFS(СВЦЭМ!$D$33:$D$776,СВЦЭМ!$A$33:$A$776,$A132,СВЦЭМ!$B$33:$B$776,H$119)+'СЕТ СН'!$I$11+СВЦЭМ!$D$10+'СЕТ СН'!$I$5-'СЕТ СН'!$I$21</f>
        <v>3538.82846625</v>
      </c>
      <c r="I132" s="36">
        <f>SUMIFS(СВЦЭМ!$D$33:$D$776,СВЦЭМ!$A$33:$A$776,$A132,СВЦЭМ!$B$33:$B$776,I$119)+'СЕТ СН'!$I$11+СВЦЭМ!$D$10+'СЕТ СН'!$I$5-'СЕТ СН'!$I$21</f>
        <v>3511.8785038200003</v>
      </c>
      <c r="J132" s="36">
        <f>SUMIFS(СВЦЭМ!$D$33:$D$776,СВЦЭМ!$A$33:$A$776,$A132,СВЦЭМ!$B$33:$B$776,J$119)+'СЕТ СН'!$I$11+СВЦЭМ!$D$10+'СЕТ СН'!$I$5-'СЕТ СН'!$I$21</f>
        <v>3463.9797376900001</v>
      </c>
      <c r="K132" s="36">
        <f>SUMIFS(СВЦЭМ!$D$33:$D$776,СВЦЭМ!$A$33:$A$776,$A132,СВЦЭМ!$B$33:$B$776,K$119)+'СЕТ СН'!$I$11+СВЦЭМ!$D$10+'СЕТ СН'!$I$5-'СЕТ СН'!$I$21</f>
        <v>3421.30497642</v>
      </c>
      <c r="L132" s="36">
        <f>SUMIFS(СВЦЭМ!$D$33:$D$776,СВЦЭМ!$A$33:$A$776,$A132,СВЦЭМ!$B$33:$B$776,L$119)+'СЕТ СН'!$I$11+СВЦЭМ!$D$10+'СЕТ СН'!$I$5-'СЕТ СН'!$I$21</f>
        <v>3402.5062133700003</v>
      </c>
      <c r="M132" s="36">
        <f>SUMIFS(СВЦЭМ!$D$33:$D$776,СВЦЭМ!$A$33:$A$776,$A132,СВЦЭМ!$B$33:$B$776,M$119)+'СЕТ СН'!$I$11+СВЦЭМ!$D$10+'СЕТ СН'!$I$5-'СЕТ СН'!$I$21</f>
        <v>3355.39155944</v>
      </c>
      <c r="N132" s="36">
        <f>SUMIFS(СВЦЭМ!$D$33:$D$776,СВЦЭМ!$A$33:$A$776,$A132,СВЦЭМ!$B$33:$B$776,N$119)+'СЕТ СН'!$I$11+СВЦЭМ!$D$10+'СЕТ СН'!$I$5-'СЕТ СН'!$I$21</f>
        <v>3314.9465414800002</v>
      </c>
      <c r="O132" s="36">
        <f>SUMIFS(СВЦЭМ!$D$33:$D$776,СВЦЭМ!$A$33:$A$776,$A132,СВЦЭМ!$B$33:$B$776,O$119)+'СЕТ СН'!$I$11+СВЦЭМ!$D$10+'СЕТ СН'!$I$5-'СЕТ СН'!$I$21</f>
        <v>3314.1796582300003</v>
      </c>
      <c r="P132" s="36">
        <f>SUMIFS(СВЦЭМ!$D$33:$D$776,СВЦЭМ!$A$33:$A$776,$A132,СВЦЭМ!$B$33:$B$776,P$119)+'СЕТ СН'!$I$11+СВЦЭМ!$D$10+'СЕТ СН'!$I$5-'СЕТ СН'!$I$21</f>
        <v>3305.4365628</v>
      </c>
      <c r="Q132" s="36">
        <f>SUMIFS(СВЦЭМ!$D$33:$D$776,СВЦЭМ!$A$33:$A$776,$A132,СВЦЭМ!$B$33:$B$776,Q$119)+'СЕТ СН'!$I$11+СВЦЭМ!$D$10+'СЕТ СН'!$I$5-'СЕТ СН'!$I$21</f>
        <v>3304.8779275699999</v>
      </c>
      <c r="R132" s="36">
        <f>SUMIFS(СВЦЭМ!$D$33:$D$776,СВЦЭМ!$A$33:$A$776,$A132,СВЦЭМ!$B$33:$B$776,R$119)+'СЕТ СН'!$I$11+СВЦЭМ!$D$10+'СЕТ СН'!$I$5-'СЕТ СН'!$I$21</f>
        <v>3303.4414348099999</v>
      </c>
      <c r="S132" s="36">
        <f>SUMIFS(СВЦЭМ!$D$33:$D$776,СВЦЭМ!$A$33:$A$776,$A132,СВЦЭМ!$B$33:$B$776,S$119)+'СЕТ СН'!$I$11+СВЦЭМ!$D$10+'СЕТ СН'!$I$5-'СЕТ СН'!$I$21</f>
        <v>3313.32533091</v>
      </c>
      <c r="T132" s="36">
        <f>SUMIFS(СВЦЭМ!$D$33:$D$776,СВЦЭМ!$A$33:$A$776,$A132,СВЦЭМ!$B$33:$B$776,T$119)+'СЕТ СН'!$I$11+СВЦЭМ!$D$10+'СЕТ СН'!$I$5-'СЕТ СН'!$I$21</f>
        <v>3318.0064433100001</v>
      </c>
      <c r="U132" s="36">
        <f>SUMIFS(СВЦЭМ!$D$33:$D$776,СВЦЭМ!$A$33:$A$776,$A132,СВЦЭМ!$B$33:$B$776,U$119)+'СЕТ СН'!$I$11+СВЦЭМ!$D$10+'СЕТ СН'!$I$5-'СЕТ СН'!$I$21</f>
        <v>3329.6047400799998</v>
      </c>
      <c r="V132" s="36">
        <f>SUMIFS(СВЦЭМ!$D$33:$D$776,СВЦЭМ!$A$33:$A$776,$A132,СВЦЭМ!$B$33:$B$776,V$119)+'СЕТ СН'!$I$11+СВЦЭМ!$D$10+'СЕТ СН'!$I$5-'СЕТ СН'!$I$21</f>
        <v>3350.6012602199999</v>
      </c>
      <c r="W132" s="36">
        <f>SUMIFS(СВЦЭМ!$D$33:$D$776,СВЦЭМ!$A$33:$A$776,$A132,СВЦЭМ!$B$33:$B$776,W$119)+'СЕТ СН'!$I$11+СВЦЭМ!$D$10+'СЕТ СН'!$I$5-'СЕТ СН'!$I$21</f>
        <v>3346.0968016300003</v>
      </c>
      <c r="X132" s="36">
        <f>SUMIFS(СВЦЭМ!$D$33:$D$776,СВЦЭМ!$A$33:$A$776,$A132,СВЦЭМ!$B$33:$B$776,X$119)+'СЕТ СН'!$I$11+СВЦЭМ!$D$10+'СЕТ СН'!$I$5-'СЕТ СН'!$I$21</f>
        <v>3323.7228023900002</v>
      </c>
      <c r="Y132" s="36">
        <f>SUMIFS(СВЦЭМ!$D$33:$D$776,СВЦЭМ!$A$33:$A$776,$A132,СВЦЭМ!$B$33:$B$776,Y$119)+'СЕТ СН'!$I$11+СВЦЭМ!$D$10+'СЕТ СН'!$I$5-'СЕТ СН'!$I$21</f>
        <v>3403.08737952</v>
      </c>
    </row>
    <row r="133" spans="1:25" ht="15.75" x14ac:dyDescent="0.2">
      <c r="A133" s="35">
        <f t="shared" si="3"/>
        <v>44088</v>
      </c>
      <c r="B133" s="36">
        <f>SUMIFS(СВЦЭМ!$D$33:$D$776,СВЦЭМ!$A$33:$A$776,$A133,СВЦЭМ!$B$33:$B$776,B$119)+'СЕТ СН'!$I$11+СВЦЭМ!$D$10+'СЕТ СН'!$I$5-'СЕТ СН'!$I$21</f>
        <v>3497.6503704800002</v>
      </c>
      <c r="C133" s="36">
        <f>SUMIFS(СВЦЭМ!$D$33:$D$776,СВЦЭМ!$A$33:$A$776,$A133,СВЦЭМ!$B$33:$B$776,C$119)+'СЕТ СН'!$I$11+СВЦЭМ!$D$10+'СЕТ СН'!$I$5-'СЕТ СН'!$I$21</f>
        <v>3536.9368725200002</v>
      </c>
      <c r="D133" s="36">
        <f>SUMIFS(СВЦЭМ!$D$33:$D$776,СВЦЭМ!$A$33:$A$776,$A133,СВЦЭМ!$B$33:$B$776,D$119)+'СЕТ СН'!$I$11+СВЦЭМ!$D$10+'СЕТ СН'!$I$5-'СЕТ СН'!$I$21</f>
        <v>3542.7527223000002</v>
      </c>
      <c r="E133" s="36">
        <f>SUMIFS(СВЦЭМ!$D$33:$D$776,СВЦЭМ!$A$33:$A$776,$A133,СВЦЭМ!$B$33:$B$776,E$119)+'СЕТ СН'!$I$11+СВЦЭМ!$D$10+'СЕТ СН'!$I$5-'СЕТ СН'!$I$21</f>
        <v>3541.30303099</v>
      </c>
      <c r="F133" s="36">
        <f>SUMIFS(СВЦЭМ!$D$33:$D$776,СВЦЭМ!$A$33:$A$776,$A133,СВЦЭМ!$B$33:$B$776,F$119)+'СЕТ СН'!$I$11+СВЦЭМ!$D$10+'СЕТ СН'!$I$5-'СЕТ СН'!$I$21</f>
        <v>3540.4060813599999</v>
      </c>
      <c r="G133" s="36">
        <f>SUMIFS(СВЦЭМ!$D$33:$D$776,СВЦЭМ!$A$33:$A$776,$A133,СВЦЭМ!$B$33:$B$776,G$119)+'СЕТ СН'!$I$11+СВЦЭМ!$D$10+'СЕТ СН'!$I$5-'СЕТ СН'!$I$21</f>
        <v>3544.0909084800001</v>
      </c>
      <c r="H133" s="36">
        <f>SUMIFS(СВЦЭМ!$D$33:$D$776,СВЦЭМ!$A$33:$A$776,$A133,СВЦЭМ!$B$33:$B$776,H$119)+'СЕТ СН'!$I$11+СВЦЭМ!$D$10+'СЕТ СН'!$I$5-'СЕТ СН'!$I$21</f>
        <v>3583.3770835700002</v>
      </c>
      <c r="I133" s="36">
        <f>SUMIFS(СВЦЭМ!$D$33:$D$776,СВЦЭМ!$A$33:$A$776,$A133,СВЦЭМ!$B$33:$B$776,I$119)+'СЕТ СН'!$I$11+СВЦЭМ!$D$10+'СЕТ СН'!$I$5-'СЕТ СН'!$I$21</f>
        <v>3563.8409917399999</v>
      </c>
      <c r="J133" s="36">
        <f>SUMIFS(СВЦЭМ!$D$33:$D$776,СВЦЭМ!$A$33:$A$776,$A133,СВЦЭМ!$B$33:$B$776,J$119)+'СЕТ СН'!$I$11+СВЦЭМ!$D$10+'СЕТ СН'!$I$5-'СЕТ СН'!$I$21</f>
        <v>3521.4708607100001</v>
      </c>
      <c r="K133" s="36">
        <f>SUMIFS(СВЦЭМ!$D$33:$D$776,СВЦЭМ!$A$33:$A$776,$A133,СВЦЭМ!$B$33:$B$776,K$119)+'СЕТ СН'!$I$11+СВЦЭМ!$D$10+'СЕТ СН'!$I$5-'СЕТ СН'!$I$21</f>
        <v>3493.6290558400001</v>
      </c>
      <c r="L133" s="36">
        <f>SUMIFS(СВЦЭМ!$D$33:$D$776,СВЦЭМ!$A$33:$A$776,$A133,СВЦЭМ!$B$33:$B$776,L$119)+'СЕТ СН'!$I$11+СВЦЭМ!$D$10+'СЕТ СН'!$I$5-'СЕТ СН'!$I$21</f>
        <v>3481.5415023099999</v>
      </c>
      <c r="M133" s="36">
        <f>SUMIFS(СВЦЭМ!$D$33:$D$776,СВЦЭМ!$A$33:$A$776,$A133,СВЦЭМ!$B$33:$B$776,M$119)+'СЕТ СН'!$I$11+СВЦЭМ!$D$10+'СЕТ СН'!$I$5-'СЕТ СН'!$I$21</f>
        <v>3423.6838122500003</v>
      </c>
      <c r="N133" s="36">
        <f>SUMIFS(СВЦЭМ!$D$33:$D$776,СВЦЭМ!$A$33:$A$776,$A133,СВЦЭМ!$B$33:$B$776,N$119)+'СЕТ СН'!$I$11+СВЦЭМ!$D$10+'СЕТ СН'!$I$5-'СЕТ СН'!$I$21</f>
        <v>3377.71144383</v>
      </c>
      <c r="O133" s="36">
        <f>SUMIFS(СВЦЭМ!$D$33:$D$776,СВЦЭМ!$A$33:$A$776,$A133,СВЦЭМ!$B$33:$B$776,O$119)+'СЕТ СН'!$I$11+СВЦЭМ!$D$10+'СЕТ СН'!$I$5-'СЕТ СН'!$I$21</f>
        <v>3373.7654416599999</v>
      </c>
      <c r="P133" s="36">
        <f>SUMIFS(СВЦЭМ!$D$33:$D$776,СВЦЭМ!$A$33:$A$776,$A133,СВЦЭМ!$B$33:$B$776,P$119)+'СЕТ СН'!$I$11+СВЦЭМ!$D$10+'СЕТ СН'!$I$5-'СЕТ СН'!$I$21</f>
        <v>3376.78899155</v>
      </c>
      <c r="Q133" s="36">
        <f>SUMIFS(СВЦЭМ!$D$33:$D$776,СВЦЭМ!$A$33:$A$776,$A133,СВЦЭМ!$B$33:$B$776,Q$119)+'СЕТ СН'!$I$11+СВЦЭМ!$D$10+'СЕТ СН'!$I$5-'СЕТ СН'!$I$21</f>
        <v>3380.0598178600003</v>
      </c>
      <c r="R133" s="36">
        <f>SUMIFS(СВЦЭМ!$D$33:$D$776,СВЦЭМ!$A$33:$A$776,$A133,СВЦЭМ!$B$33:$B$776,R$119)+'СЕТ СН'!$I$11+СВЦЭМ!$D$10+'СЕТ СН'!$I$5-'СЕТ СН'!$I$21</f>
        <v>3364.4933375300002</v>
      </c>
      <c r="S133" s="36">
        <f>SUMIFS(СВЦЭМ!$D$33:$D$776,СВЦЭМ!$A$33:$A$776,$A133,СВЦЭМ!$B$33:$B$776,S$119)+'СЕТ СН'!$I$11+СВЦЭМ!$D$10+'СЕТ СН'!$I$5-'СЕТ СН'!$I$21</f>
        <v>3367.9056958199999</v>
      </c>
      <c r="T133" s="36">
        <f>SUMIFS(СВЦЭМ!$D$33:$D$776,СВЦЭМ!$A$33:$A$776,$A133,СВЦЭМ!$B$33:$B$776,T$119)+'СЕТ СН'!$I$11+СВЦЭМ!$D$10+'СЕТ СН'!$I$5-'СЕТ СН'!$I$21</f>
        <v>3365.5763906399998</v>
      </c>
      <c r="U133" s="36">
        <f>SUMIFS(СВЦЭМ!$D$33:$D$776,СВЦЭМ!$A$33:$A$776,$A133,СВЦЭМ!$B$33:$B$776,U$119)+'СЕТ СН'!$I$11+СВЦЭМ!$D$10+'СЕТ СН'!$I$5-'СЕТ СН'!$I$21</f>
        <v>3346.4773358500001</v>
      </c>
      <c r="V133" s="36">
        <f>SUMIFS(СВЦЭМ!$D$33:$D$776,СВЦЭМ!$A$33:$A$776,$A133,СВЦЭМ!$B$33:$B$776,V$119)+'СЕТ СН'!$I$11+СВЦЭМ!$D$10+'СЕТ СН'!$I$5-'СЕТ СН'!$I$21</f>
        <v>3341.40968733</v>
      </c>
      <c r="W133" s="36">
        <f>SUMIFS(СВЦЭМ!$D$33:$D$776,СВЦЭМ!$A$33:$A$776,$A133,СВЦЭМ!$B$33:$B$776,W$119)+'СЕТ СН'!$I$11+СВЦЭМ!$D$10+'СЕТ СН'!$I$5-'СЕТ СН'!$I$21</f>
        <v>3351.9309153700001</v>
      </c>
      <c r="X133" s="36">
        <f>SUMIFS(СВЦЭМ!$D$33:$D$776,СВЦЭМ!$A$33:$A$776,$A133,СВЦЭМ!$B$33:$B$776,X$119)+'СЕТ СН'!$I$11+СВЦЭМ!$D$10+'СЕТ СН'!$I$5-'СЕТ СН'!$I$21</f>
        <v>3375.50550217</v>
      </c>
      <c r="Y133" s="36">
        <f>SUMIFS(СВЦЭМ!$D$33:$D$776,СВЦЭМ!$A$33:$A$776,$A133,СВЦЭМ!$B$33:$B$776,Y$119)+'СЕТ СН'!$I$11+СВЦЭМ!$D$10+'СЕТ СН'!$I$5-'СЕТ СН'!$I$21</f>
        <v>3483.67478527</v>
      </c>
    </row>
    <row r="134" spans="1:25" ht="15.75" x14ac:dyDescent="0.2">
      <c r="A134" s="35">
        <f t="shared" si="3"/>
        <v>44089</v>
      </c>
      <c r="B134" s="36">
        <f>SUMIFS(СВЦЭМ!$D$33:$D$776,СВЦЭМ!$A$33:$A$776,$A134,СВЦЭМ!$B$33:$B$776,B$119)+'СЕТ СН'!$I$11+СВЦЭМ!$D$10+'СЕТ СН'!$I$5-'СЕТ СН'!$I$21</f>
        <v>3523.86431103</v>
      </c>
      <c r="C134" s="36">
        <f>SUMIFS(СВЦЭМ!$D$33:$D$776,СВЦЭМ!$A$33:$A$776,$A134,СВЦЭМ!$B$33:$B$776,C$119)+'СЕТ СН'!$I$11+СВЦЭМ!$D$10+'СЕТ СН'!$I$5-'СЕТ СН'!$I$21</f>
        <v>3538.0715112400003</v>
      </c>
      <c r="D134" s="36">
        <f>SUMIFS(СВЦЭМ!$D$33:$D$776,СВЦЭМ!$A$33:$A$776,$A134,СВЦЭМ!$B$33:$B$776,D$119)+'СЕТ СН'!$I$11+СВЦЭМ!$D$10+'СЕТ СН'!$I$5-'СЕТ СН'!$I$21</f>
        <v>3563.5815040699999</v>
      </c>
      <c r="E134" s="36">
        <f>SUMIFS(СВЦЭМ!$D$33:$D$776,СВЦЭМ!$A$33:$A$776,$A134,СВЦЭМ!$B$33:$B$776,E$119)+'СЕТ СН'!$I$11+СВЦЭМ!$D$10+'СЕТ СН'!$I$5-'СЕТ СН'!$I$21</f>
        <v>3565.53052269</v>
      </c>
      <c r="F134" s="36">
        <f>SUMIFS(СВЦЭМ!$D$33:$D$776,СВЦЭМ!$A$33:$A$776,$A134,СВЦЭМ!$B$33:$B$776,F$119)+'СЕТ СН'!$I$11+СВЦЭМ!$D$10+'СЕТ СН'!$I$5-'СЕТ СН'!$I$21</f>
        <v>3564.6582503700001</v>
      </c>
      <c r="G134" s="36">
        <f>SUMIFS(СВЦЭМ!$D$33:$D$776,СВЦЭМ!$A$33:$A$776,$A134,СВЦЭМ!$B$33:$B$776,G$119)+'СЕТ СН'!$I$11+СВЦЭМ!$D$10+'СЕТ СН'!$I$5-'СЕТ СН'!$I$21</f>
        <v>3556.3235895600001</v>
      </c>
      <c r="H134" s="36">
        <f>SUMIFS(СВЦЭМ!$D$33:$D$776,СВЦЭМ!$A$33:$A$776,$A134,СВЦЭМ!$B$33:$B$776,H$119)+'СЕТ СН'!$I$11+СВЦЭМ!$D$10+'СЕТ СН'!$I$5-'СЕТ СН'!$I$21</f>
        <v>3513.0680599799998</v>
      </c>
      <c r="I134" s="36">
        <f>SUMIFS(СВЦЭМ!$D$33:$D$776,СВЦЭМ!$A$33:$A$776,$A134,СВЦЭМ!$B$33:$B$776,I$119)+'СЕТ СН'!$I$11+СВЦЭМ!$D$10+'СЕТ СН'!$I$5-'СЕТ СН'!$I$21</f>
        <v>3499.2833150699998</v>
      </c>
      <c r="J134" s="36">
        <f>SUMIFS(СВЦЭМ!$D$33:$D$776,СВЦЭМ!$A$33:$A$776,$A134,СВЦЭМ!$B$33:$B$776,J$119)+'СЕТ СН'!$I$11+СВЦЭМ!$D$10+'СЕТ СН'!$I$5-'СЕТ СН'!$I$21</f>
        <v>3449.2508289299999</v>
      </c>
      <c r="K134" s="36">
        <f>SUMIFS(СВЦЭМ!$D$33:$D$776,СВЦЭМ!$A$33:$A$776,$A134,СВЦЭМ!$B$33:$B$776,K$119)+'СЕТ СН'!$I$11+СВЦЭМ!$D$10+'СЕТ СН'!$I$5-'СЕТ СН'!$I$21</f>
        <v>3412.9474822299999</v>
      </c>
      <c r="L134" s="36">
        <f>SUMIFS(СВЦЭМ!$D$33:$D$776,СВЦЭМ!$A$33:$A$776,$A134,СВЦЭМ!$B$33:$B$776,L$119)+'СЕТ СН'!$I$11+СВЦЭМ!$D$10+'СЕТ СН'!$I$5-'СЕТ СН'!$I$21</f>
        <v>3423.5417140500003</v>
      </c>
      <c r="M134" s="36">
        <f>SUMIFS(СВЦЭМ!$D$33:$D$776,СВЦЭМ!$A$33:$A$776,$A134,СВЦЭМ!$B$33:$B$776,M$119)+'СЕТ СН'!$I$11+СВЦЭМ!$D$10+'СЕТ СН'!$I$5-'СЕТ СН'!$I$21</f>
        <v>3398.09889888</v>
      </c>
      <c r="N134" s="36">
        <f>SUMIFS(СВЦЭМ!$D$33:$D$776,СВЦЭМ!$A$33:$A$776,$A134,СВЦЭМ!$B$33:$B$776,N$119)+'СЕТ СН'!$I$11+СВЦЭМ!$D$10+'СЕТ СН'!$I$5-'СЕТ СН'!$I$21</f>
        <v>3358.0590704300002</v>
      </c>
      <c r="O134" s="36">
        <f>SUMIFS(СВЦЭМ!$D$33:$D$776,СВЦЭМ!$A$33:$A$776,$A134,СВЦЭМ!$B$33:$B$776,O$119)+'СЕТ СН'!$I$11+СВЦЭМ!$D$10+'СЕТ СН'!$I$5-'СЕТ СН'!$I$21</f>
        <v>3332.46418146</v>
      </c>
      <c r="P134" s="36">
        <f>SUMIFS(СВЦЭМ!$D$33:$D$776,СВЦЭМ!$A$33:$A$776,$A134,СВЦЭМ!$B$33:$B$776,P$119)+'СЕТ СН'!$I$11+СВЦЭМ!$D$10+'СЕТ СН'!$I$5-'СЕТ СН'!$I$21</f>
        <v>3332.4071295399999</v>
      </c>
      <c r="Q134" s="36">
        <f>SUMIFS(СВЦЭМ!$D$33:$D$776,СВЦЭМ!$A$33:$A$776,$A134,СВЦЭМ!$B$33:$B$776,Q$119)+'СЕТ СН'!$I$11+СВЦЭМ!$D$10+'СЕТ СН'!$I$5-'СЕТ СН'!$I$21</f>
        <v>3333.6001764299999</v>
      </c>
      <c r="R134" s="36">
        <f>SUMIFS(СВЦЭМ!$D$33:$D$776,СВЦЭМ!$A$33:$A$776,$A134,СВЦЭМ!$B$33:$B$776,R$119)+'СЕТ СН'!$I$11+СВЦЭМ!$D$10+'СЕТ СН'!$I$5-'СЕТ СН'!$I$21</f>
        <v>3326.5455412199999</v>
      </c>
      <c r="S134" s="36">
        <f>SUMIFS(СВЦЭМ!$D$33:$D$776,СВЦЭМ!$A$33:$A$776,$A134,СВЦЭМ!$B$33:$B$776,S$119)+'СЕТ СН'!$I$11+СВЦЭМ!$D$10+'СЕТ СН'!$I$5-'СЕТ СН'!$I$21</f>
        <v>3331.5798695399999</v>
      </c>
      <c r="T134" s="36">
        <f>SUMIFS(СВЦЭМ!$D$33:$D$776,СВЦЭМ!$A$33:$A$776,$A134,СВЦЭМ!$B$33:$B$776,T$119)+'СЕТ СН'!$I$11+СВЦЭМ!$D$10+'СЕТ СН'!$I$5-'СЕТ СН'!$I$21</f>
        <v>3314.7465575699998</v>
      </c>
      <c r="U134" s="36">
        <f>SUMIFS(СВЦЭМ!$D$33:$D$776,СВЦЭМ!$A$33:$A$776,$A134,СВЦЭМ!$B$33:$B$776,U$119)+'СЕТ СН'!$I$11+СВЦЭМ!$D$10+'СЕТ СН'!$I$5-'СЕТ СН'!$I$21</f>
        <v>3297.5148640300004</v>
      </c>
      <c r="V134" s="36">
        <f>SUMIFS(СВЦЭМ!$D$33:$D$776,СВЦЭМ!$A$33:$A$776,$A134,СВЦЭМ!$B$33:$B$776,V$119)+'СЕТ СН'!$I$11+СВЦЭМ!$D$10+'СЕТ СН'!$I$5-'СЕТ СН'!$I$21</f>
        <v>3310.8765826500003</v>
      </c>
      <c r="W134" s="36">
        <f>SUMIFS(СВЦЭМ!$D$33:$D$776,СВЦЭМ!$A$33:$A$776,$A134,СВЦЭМ!$B$33:$B$776,W$119)+'СЕТ СН'!$I$11+СВЦЭМ!$D$10+'СЕТ СН'!$I$5-'СЕТ СН'!$I$21</f>
        <v>3315.2133428900001</v>
      </c>
      <c r="X134" s="36">
        <f>SUMIFS(СВЦЭМ!$D$33:$D$776,СВЦЭМ!$A$33:$A$776,$A134,СВЦЭМ!$B$33:$B$776,X$119)+'СЕТ СН'!$I$11+СВЦЭМ!$D$10+'СЕТ СН'!$I$5-'СЕТ СН'!$I$21</f>
        <v>3343.65034797</v>
      </c>
      <c r="Y134" s="36">
        <f>SUMIFS(СВЦЭМ!$D$33:$D$776,СВЦЭМ!$A$33:$A$776,$A134,СВЦЭМ!$B$33:$B$776,Y$119)+'СЕТ СН'!$I$11+СВЦЭМ!$D$10+'СЕТ СН'!$I$5-'СЕТ СН'!$I$21</f>
        <v>3435.1471919200003</v>
      </c>
    </row>
    <row r="135" spans="1:25" ht="15.75" x14ac:dyDescent="0.2">
      <c r="A135" s="35">
        <f t="shared" si="3"/>
        <v>44090</v>
      </c>
      <c r="B135" s="36">
        <f>SUMIFS(СВЦЭМ!$D$33:$D$776,СВЦЭМ!$A$33:$A$776,$A135,СВЦЭМ!$B$33:$B$776,B$119)+'СЕТ СН'!$I$11+СВЦЭМ!$D$10+'СЕТ СН'!$I$5-'СЕТ СН'!$I$21</f>
        <v>3508.1326022799999</v>
      </c>
      <c r="C135" s="36">
        <f>SUMIFS(СВЦЭМ!$D$33:$D$776,СВЦЭМ!$A$33:$A$776,$A135,СВЦЭМ!$B$33:$B$776,C$119)+'СЕТ СН'!$I$11+СВЦЭМ!$D$10+'СЕТ СН'!$I$5-'СЕТ СН'!$I$21</f>
        <v>3536.1443637000002</v>
      </c>
      <c r="D135" s="36">
        <f>SUMIFS(СВЦЭМ!$D$33:$D$776,СВЦЭМ!$A$33:$A$776,$A135,СВЦЭМ!$B$33:$B$776,D$119)+'СЕТ СН'!$I$11+СВЦЭМ!$D$10+'СЕТ СН'!$I$5-'СЕТ СН'!$I$21</f>
        <v>3565.1158450800003</v>
      </c>
      <c r="E135" s="36">
        <f>SUMIFS(СВЦЭМ!$D$33:$D$776,СВЦЭМ!$A$33:$A$776,$A135,СВЦЭМ!$B$33:$B$776,E$119)+'СЕТ СН'!$I$11+СВЦЭМ!$D$10+'СЕТ СН'!$I$5-'СЕТ СН'!$I$21</f>
        <v>3575.3022525900001</v>
      </c>
      <c r="F135" s="36">
        <f>SUMIFS(СВЦЭМ!$D$33:$D$776,СВЦЭМ!$A$33:$A$776,$A135,СВЦЭМ!$B$33:$B$776,F$119)+'СЕТ СН'!$I$11+СВЦЭМ!$D$10+'СЕТ СН'!$I$5-'СЕТ СН'!$I$21</f>
        <v>3594.38018173</v>
      </c>
      <c r="G135" s="36">
        <f>SUMIFS(СВЦЭМ!$D$33:$D$776,СВЦЭМ!$A$33:$A$776,$A135,СВЦЭМ!$B$33:$B$776,G$119)+'СЕТ СН'!$I$11+СВЦЭМ!$D$10+'СЕТ СН'!$I$5-'СЕТ СН'!$I$21</f>
        <v>3582.90612362</v>
      </c>
      <c r="H135" s="36">
        <f>SUMIFS(СВЦЭМ!$D$33:$D$776,СВЦЭМ!$A$33:$A$776,$A135,СВЦЭМ!$B$33:$B$776,H$119)+'СЕТ СН'!$I$11+СВЦЭМ!$D$10+'СЕТ СН'!$I$5-'СЕТ СН'!$I$21</f>
        <v>3522.1370350400002</v>
      </c>
      <c r="I135" s="36">
        <f>SUMIFS(СВЦЭМ!$D$33:$D$776,СВЦЭМ!$A$33:$A$776,$A135,СВЦЭМ!$B$33:$B$776,I$119)+'СЕТ СН'!$I$11+СВЦЭМ!$D$10+'СЕТ СН'!$I$5-'СЕТ СН'!$I$21</f>
        <v>3460.98370531</v>
      </c>
      <c r="J135" s="36">
        <f>SUMIFS(СВЦЭМ!$D$33:$D$776,СВЦЭМ!$A$33:$A$776,$A135,СВЦЭМ!$B$33:$B$776,J$119)+'СЕТ СН'!$I$11+СВЦЭМ!$D$10+'СЕТ СН'!$I$5-'СЕТ СН'!$I$21</f>
        <v>3427.3510081499999</v>
      </c>
      <c r="K135" s="36">
        <f>SUMIFS(СВЦЭМ!$D$33:$D$776,СВЦЭМ!$A$33:$A$776,$A135,СВЦЭМ!$B$33:$B$776,K$119)+'СЕТ СН'!$I$11+СВЦЭМ!$D$10+'СЕТ СН'!$I$5-'СЕТ СН'!$I$21</f>
        <v>3426.64681733</v>
      </c>
      <c r="L135" s="36">
        <f>SUMIFS(СВЦЭМ!$D$33:$D$776,СВЦЭМ!$A$33:$A$776,$A135,СВЦЭМ!$B$33:$B$776,L$119)+'СЕТ СН'!$I$11+СВЦЭМ!$D$10+'СЕТ СН'!$I$5-'СЕТ СН'!$I$21</f>
        <v>3410.9370962600001</v>
      </c>
      <c r="M135" s="36">
        <f>SUMIFS(СВЦЭМ!$D$33:$D$776,СВЦЭМ!$A$33:$A$776,$A135,СВЦЭМ!$B$33:$B$776,M$119)+'СЕТ СН'!$I$11+СВЦЭМ!$D$10+'СЕТ СН'!$I$5-'СЕТ СН'!$I$21</f>
        <v>3374.7042980400001</v>
      </c>
      <c r="N135" s="36">
        <f>SUMIFS(СВЦЭМ!$D$33:$D$776,СВЦЭМ!$A$33:$A$776,$A135,СВЦЭМ!$B$33:$B$776,N$119)+'СЕТ СН'!$I$11+СВЦЭМ!$D$10+'СЕТ СН'!$I$5-'СЕТ СН'!$I$21</f>
        <v>3327.6268990500002</v>
      </c>
      <c r="O135" s="36">
        <f>SUMIFS(СВЦЭМ!$D$33:$D$776,СВЦЭМ!$A$33:$A$776,$A135,СВЦЭМ!$B$33:$B$776,O$119)+'СЕТ СН'!$I$11+СВЦЭМ!$D$10+'СЕТ СН'!$I$5-'СЕТ СН'!$I$21</f>
        <v>3312.7620701800001</v>
      </c>
      <c r="P135" s="36">
        <f>SUMIFS(СВЦЭМ!$D$33:$D$776,СВЦЭМ!$A$33:$A$776,$A135,СВЦЭМ!$B$33:$B$776,P$119)+'СЕТ СН'!$I$11+СВЦЭМ!$D$10+'СЕТ СН'!$I$5-'СЕТ СН'!$I$21</f>
        <v>3314.7451301700003</v>
      </c>
      <c r="Q135" s="36">
        <f>SUMIFS(СВЦЭМ!$D$33:$D$776,СВЦЭМ!$A$33:$A$776,$A135,СВЦЭМ!$B$33:$B$776,Q$119)+'СЕТ СН'!$I$11+СВЦЭМ!$D$10+'СЕТ СН'!$I$5-'СЕТ СН'!$I$21</f>
        <v>3312.20112251</v>
      </c>
      <c r="R135" s="36">
        <f>SUMIFS(СВЦЭМ!$D$33:$D$776,СВЦЭМ!$A$33:$A$776,$A135,СВЦЭМ!$B$33:$B$776,R$119)+'СЕТ СН'!$I$11+СВЦЭМ!$D$10+'СЕТ СН'!$I$5-'СЕТ СН'!$I$21</f>
        <v>3309.3462843699999</v>
      </c>
      <c r="S135" s="36">
        <f>SUMIFS(СВЦЭМ!$D$33:$D$776,СВЦЭМ!$A$33:$A$776,$A135,СВЦЭМ!$B$33:$B$776,S$119)+'СЕТ СН'!$I$11+СВЦЭМ!$D$10+'СЕТ СН'!$I$5-'СЕТ СН'!$I$21</f>
        <v>3308.9996784499999</v>
      </c>
      <c r="T135" s="36">
        <f>SUMIFS(СВЦЭМ!$D$33:$D$776,СВЦЭМ!$A$33:$A$776,$A135,СВЦЭМ!$B$33:$B$776,T$119)+'СЕТ СН'!$I$11+СВЦЭМ!$D$10+'СЕТ СН'!$I$5-'СЕТ СН'!$I$21</f>
        <v>3302.64685113</v>
      </c>
      <c r="U135" s="36">
        <f>SUMIFS(СВЦЭМ!$D$33:$D$776,СВЦЭМ!$A$33:$A$776,$A135,СВЦЭМ!$B$33:$B$776,U$119)+'СЕТ СН'!$I$11+СВЦЭМ!$D$10+'СЕТ СН'!$I$5-'СЕТ СН'!$I$21</f>
        <v>3302.1338538600003</v>
      </c>
      <c r="V135" s="36">
        <f>SUMIFS(СВЦЭМ!$D$33:$D$776,СВЦЭМ!$A$33:$A$776,$A135,СВЦЭМ!$B$33:$B$776,V$119)+'СЕТ СН'!$I$11+СВЦЭМ!$D$10+'СЕТ СН'!$I$5-'СЕТ СН'!$I$21</f>
        <v>3306.6472450299998</v>
      </c>
      <c r="W135" s="36">
        <f>SUMIFS(СВЦЭМ!$D$33:$D$776,СВЦЭМ!$A$33:$A$776,$A135,СВЦЭМ!$B$33:$B$776,W$119)+'СЕТ СН'!$I$11+СВЦЭМ!$D$10+'СЕТ СН'!$I$5-'СЕТ СН'!$I$21</f>
        <v>3297.2202932499999</v>
      </c>
      <c r="X135" s="36">
        <f>SUMIFS(СВЦЭМ!$D$33:$D$776,СВЦЭМ!$A$33:$A$776,$A135,СВЦЭМ!$B$33:$B$776,X$119)+'СЕТ СН'!$I$11+СВЦЭМ!$D$10+'СЕТ СН'!$I$5-'СЕТ СН'!$I$21</f>
        <v>3328.7888102100001</v>
      </c>
      <c r="Y135" s="36">
        <f>SUMIFS(СВЦЭМ!$D$33:$D$776,СВЦЭМ!$A$33:$A$776,$A135,СВЦЭМ!$B$33:$B$776,Y$119)+'СЕТ СН'!$I$11+СВЦЭМ!$D$10+'СЕТ СН'!$I$5-'СЕТ СН'!$I$21</f>
        <v>3415.6917436700001</v>
      </c>
    </row>
    <row r="136" spans="1:25" ht="15.75" x14ac:dyDescent="0.2">
      <c r="A136" s="35">
        <f t="shared" si="3"/>
        <v>44091</v>
      </c>
      <c r="B136" s="36">
        <f>SUMIFS(СВЦЭМ!$D$33:$D$776,СВЦЭМ!$A$33:$A$776,$A136,СВЦЭМ!$B$33:$B$776,B$119)+'СЕТ СН'!$I$11+СВЦЭМ!$D$10+'СЕТ СН'!$I$5-'СЕТ СН'!$I$21</f>
        <v>3528.4303223100001</v>
      </c>
      <c r="C136" s="36">
        <f>SUMIFS(СВЦЭМ!$D$33:$D$776,СВЦЭМ!$A$33:$A$776,$A136,СВЦЭМ!$B$33:$B$776,C$119)+'СЕТ СН'!$I$11+СВЦЭМ!$D$10+'СЕТ СН'!$I$5-'СЕТ СН'!$I$21</f>
        <v>3560.99917882</v>
      </c>
      <c r="D136" s="36">
        <f>SUMIFS(СВЦЭМ!$D$33:$D$776,СВЦЭМ!$A$33:$A$776,$A136,СВЦЭМ!$B$33:$B$776,D$119)+'СЕТ СН'!$I$11+СВЦЭМ!$D$10+'СЕТ СН'!$I$5-'СЕТ СН'!$I$21</f>
        <v>3586.3172743800001</v>
      </c>
      <c r="E136" s="36">
        <f>SUMIFS(СВЦЭМ!$D$33:$D$776,СВЦЭМ!$A$33:$A$776,$A136,СВЦЭМ!$B$33:$B$776,E$119)+'СЕТ СН'!$I$11+СВЦЭМ!$D$10+'СЕТ СН'!$I$5-'СЕТ СН'!$I$21</f>
        <v>3595.9390265400002</v>
      </c>
      <c r="F136" s="36">
        <f>SUMIFS(СВЦЭМ!$D$33:$D$776,СВЦЭМ!$A$33:$A$776,$A136,СВЦЭМ!$B$33:$B$776,F$119)+'СЕТ СН'!$I$11+СВЦЭМ!$D$10+'СЕТ СН'!$I$5-'СЕТ СН'!$I$21</f>
        <v>3603.3357564200001</v>
      </c>
      <c r="G136" s="36">
        <f>SUMIFS(СВЦЭМ!$D$33:$D$776,СВЦЭМ!$A$33:$A$776,$A136,СВЦЭМ!$B$33:$B$776,G$119)+'СЕТ СН'!$I$11+СВЦЭМ!$D$10+'СЕТ СН'!$I$5-'СЕТ СН'!$I$21</f>
        <v>3586.31704274</v>
      </c>
      <c r="H136" s="36">
        <f>SUMIFS(СВЦЭМ!$D$33:$D$776,СВЦЭМ!$A$33:$A$776,$A136,СВЦЭМ!$B$33:$B$776,H$119)+'СЕТ СН'!$I$11+СВЦЭМ!$D$10+'СЕТ СН'!$I$5-'СЕТ СН'!$I$21</f>
        <v>3528.33247364</v>
      </c>
      <c r="I136" s="36">
        <f>SUMIFS(СВЦЭМ!$D$33:$D$776,СВЦЭМ!$A$33:$A$776,$A136,СВЦЭМ!$B$33:$B$776,I$119)+'СЕТ СН'!$I$11+СВЦЭМ!$D$10+'СЕТ СН'!$I$5-'СЕТ СН'!$I$21</f>
        <v>3463.4827647699999</v>
      </c>
      <c r="J136" s="36">
        <f>SUMIFS(СВЦЭМ!$D$33:$D$776,СВЦЭМ!$A$33:$A$776,$A136,СВЦЭМ!$B$33:$B$776,J$119)+'СЕТ СН'!$I$11+СВЦЭМ!$D$10+'СЕТ СН'!$I$5-'СЕТ СН'!$I$21</f>
        <v>3422.9213855500002</v>
      </c>
      <c r="K136" s="36">
        <f>SUMIFS(СВЦЭМ!$D$33:$D$776,СВЦЭМ!$A$33:$A$776,$A136,СВЦЭМ!$B$33:$B$776,K$119)+'СЕТ СН'!$I$11+СВЦЭМ!$D$10+'СЕТ СН'!$I$5-'СЕТ СН'!$I$21</f>
        <v>3396.21730837</v>
      </c>
      <c r="L136" s="36">
        <f>SUMIFS(СВЦЭМ!$D$33:$D$776,СВЦЭМ!$A$33:$A$776,$A136,СВЦЭМ!$B$33:$B$776,L$119)+'СЕТ СН'!$I$11+СВЦЭМ!$D$10+'СЕТ СН'!$I$5-'СЕТ СН'!$I$21</f>
        <v>3408.3602828399999</v>
      </c>
      <c r="M136" s="36">
        <f>SUMIFS(СВЦЭМ!$D$33:$D$776,СВЦЭМ!$A$33:$A$776,$A136,СВЦЭМ!$B$33:$B$776,M$119)+'СЕТ СН'!$I$11+СВЦЭМ!$D$10+'СЕТ СН'!$I$5-'СЕТ СН'!$I$21</f>
        <v>3368.32172537</v>
      </c>
      <c r="N136" s="36">
        <f>SUMIFS(СВЦЭМ!$D$33:$D$776,СВЦЭМ!$A$33:$A$776,$A136,СВЦЭМ!$B$33:$B$776,N$119)+'СЕТ СН'!$I$11+СВЦЭМ!$D$10+'СЕТ СН'!$I$5-'СЕТ СН'!$I$21</f>
        <v>3321.7595970500001</v>
      </c>
      <c r="O136" s="36">
        <f>SUMIFS(СВЦЭМ!$D$33:$D$776,СВЦЭМ!$A$33:$A$776,$A136,СВЦЭМ!$B$33:$B$776,O$119)+'СЕТ СН'!$I$11+СВЦЭМ!$D$10+'СЕТ СН'!$I$5-'СЕТ СН'!$I$21</f>
        <v>3301.7566383399999</v>
      </c>
      <c r="P136" s="36">
        <f>SUMIFS(СВЦЭМ!$D$33:$D$776,СВЦЭМ!$A$33:$A$776,$A136,СВЦЭМ!$B$33:$B$776,P$119)+'СЕТ СН'!$I$11+СВЦЭМ!$D$10+'СЕТ СН'!$I$5-'СЕТ СН'!$I$21</f>
        <v>3302.80001115</v>
      </c>
      <c r="Q136" s="36">
        <f>SUMIFS(СВЦЭМ!$D$33:$D$776,СВЦЭМ!$A$33:$A$776,$A136,СВЦЭМ!$B$33:$B$776,Q$119)+'СЕТ СН'!$I$11+СВЦЭМ!$D$10+'СЕТ СН'!$I$5-'СЕТ СН'!$I$21</f>
        <v>3306.9374487</v>
      </c>
      <c r="R136" s="36">
        <f>SUMIFS(СВЦЭМ!$D$33:$D$776,СВЦЭМ!$A$33:$A$776,$A136,СВЦЭМ!$B$33:$B$776,R$119)+'СЕТ СН'!$I$11+СВЦЭМ!$D$10+'СЕТ СН'!$I$5-'СЕТ СН'!$I$21</f>
        <v>3309.1060159799999</v>
      </c>
      <c r="S136" s="36">
        <f>SUMIFS(СВЦЭМ!$D$33:$D$776,СВЦЭМ!$A$33:$A$776,$A136,СВЦЭМ!$B$33:$B$776,S$119)+'СЕТ СН'!$I$11+СВЦЭМ!$D$10+'СЕТ СН'!$I$5-'СЕТ СН'!$I$21</f>
        <v>3300.8445249300003</v>
      </c>
      <c r="T136" s="36">
        <f>SUMIFS(СВЦЭМ!$D$33:$D$776,СВЦЭМ!$A$33:$A$776,$A136,СВЦЭМ!$B$33:$B$776,T$119)+'СЕТ СН'!$I$11+СВЦЭМ!$D$10+'СЕТ СН'!$I$5-'СЕТ СН'!$I$21</f>
        <v>3291.7915672899999</v>
      </c>
      <c r="U136" s="36">
        <f>SUMIFS(СВЦЭМ!$D$33:$D$776,СВЦЭМ!$A$33:$A$776,$A136,СВЦЭМ!$B$33:$B$776,U$119)+'СЕТ СН'!$I$11+СВЦЭМ!$D$10+'СЕТ СН'!$I$5-'СЕТ СН'!$I$21</f>
        <v>3288.1041200899999</v>
      </c>
      <c r="V136" s="36">
        <f>SUMIFS(СВЦЭМ!$D$33:$D$776,СВЦЭМ!$A$33:$A$776,$A136,СВЦЭМ!$B$33:$B$776,V$119)+'СЕТ СН'!$I$11+СВЦЭМ!$D$10+'СЕТ СН'!$I$5-'СЕТ СН'!$I$21</f>
        <v>3300.6738775100002</v>
      </c>
      <c r="W136" s="36">
        <f>SUMIFS(СВЦЭМ!$D$33:$D$776,СВЦЭМ!$A$33:$A$776,$A136,СВЦЭМ!$B$33:$B$776,W$119)+'СЕТ СН'!$I$11+СВЦЭМ!$D$10+'СЕТ СН'!$I$5-'СЕТ СН'!$I$21</f>
        <v>3286.4276077</v>
      </c>
      <c r="X136" s="36">
        <f>SUMIFS(СВЦЭМ!$D$33:$D$776,СВЦЭМ!$A$33:$A$776,$A136,СВЦЭМ!$B$33:$B$776,X$119)+'СЕТ СН'!$I$11+СВЦЭМ!$D$10+'СЕТ СН'!$I$5-'СЕТ СН'!$I$21</f>
        <v>3330.8217437000003</v>
      </c>
      <c r="Y136" s="36">
        <f>SUMIFS(СВЦЭМ!$D$33:$D$776,СВЦЭМ!$A$33:$A$776,$A136,СВЦЭМ!$B$33:$B$776,Y$119)+'СЕТ СН'!$I$11+СВЦЭМ!$D$10+'СЕТ СН'!$I$5-'СЕТ СН'!$I$21</f>
        <v>3416.6031445100002</v>
      </c>
    </row>
    <row r="137" spans="1:25" ht="15.75" x14ac:dyDescent="0.2">
      <c r="A137" s="35">
        <f t="shared" si="3"/>
        <v>44092</v>
      </c>
      <c r="B137" s="36">
        <f>SUMIFS(СВЦЭМ!$D$33:$D$776,СВЦЭМ!$A$33:$A$776,$A137,СВЦЭМ!$B$33:$B$776,B$119)+'СЕТ СН'!$I$11+СВЦЭМ!$D$10+'СЕТ СН'!$I$5-'СЕТ СН'!$I$21</f>
        <v>3526.0249613999999</v>
      </c>
      <c r="C137" s="36">
        <f>SUMIFS(СВЦЭМ!$D$33:$D$776,СВЦЭМ!$A$33:$A$776,$A137,СВЦЭМ!$B$33:$B$776,C$119)+'СЕТ СН'!$I$11+СВЦЭМ!$D$10+'СЕТ СН'!$I$5-'СЕТ СН'!$I$21</f>
        <v>3572.9570549600003</v>
      </c>
      <c r="D137" s="36">
        <f>SUMIFS(СВЦЭМ!$D$33:$D$776,СВЦЭМ!$A$33:$A$776,$A137,СВЦЭМ!$B$33:$B$776,D$119)+'СЕТ СН'!$I$11+СВЦЭМ!$D$10+'СЕТ СН'!$I$5-'СЕТ СН'!$I$21</f>
        <v>3620.3553163400002</v>
      </c>
      <c r="E137" s="36">
        <f>SUMIFS(СВЦЭМ!$D$33:$D$776,СВЦЭМ!$A$33:$A$776,$A137,СВЦЭМ!$B$33:$B$776,E$119)+'СЕТ СН'!$I$11+СВЦЭМ!$D$10+'СЕТ СН'!$I$5-'СЕТ СН'!$I$21</f>
        <v>3656.2070331800001</v>
      </c>
      <c r="F137" s="36">
        <f>SUMIFS(СВЦЭМ!$D$33:$D$776,СВЦЭМ!$A$33:$A$776,$A137,СВЦЭМ!$B$33:$B$776,F$119)+'СЕТ СН'!$I$11+СВЦЭМ!$D$10+'СЕТ СН'!$I$5-'СЕТ СН'!$I$21</f>
        <v>3674.3198832899998</v>
      </c>
      <c r="G137" s="36">
        <f>SUMIFS(СВЦЭМ!$D$33:$D$776,СВЦЭМ!$A$33:$A$776,$A137,СВЦЭМ!$B$33:$B$776,G$119)+'СЕТ СН'!$I$11+СВЦЭМ!$D$10+'СЕТ СН'!$I$5-'СЕТ СН'!$I$21</f>
        <v>3643.3783304500002</v>
      </c>
      <c r="H137" s="36">
        <f>SUMIFS(СВЦЭМ!$D$33:$D$776,СВЦЭМ!$A$33:$A$776,$A137,СВЦЭМ!$B$33:$B$776,H$119)+'СЕТ СН'!$I$11+СВЦЭМ!$D$10+'СЕТ СН'!$I$5-'СЕТ СН'!$I$21</f>
        <v>3593.3852701300002</v>
      </c>
      <c r="I137" s="36">
        <f>SUMIFS(СВЦЭМ!$D$33:$D$776,СВЦЭМ!$A$33:$A$776,$A137,СВЦЭМ!$B$33:$B$776,I$119)+'СЕТ СН'!$I$11+СВЦЭМ!$D$10+'СЕТ СН'!$I$5-'СЕТ СН'!$I$21</f>
        <v>3547.4892117899999</v>
      </c>
      <c r="J137" s="36">
        <f>SUMIFS(СВЦЭМ!$D$33:$D$776,СВЦЭМ!$A$33:$A$776,$A137,СВЦЭМ!$B$33:$B$776,J$119)+'СЕТ СН'!$I$11+СВЦЭМ!$D$10+'СЕТ СН'!$I$5-'СЕТ СН'!$I$21</f>
        <v>3514.3103054900002</v>
      </c>
      <c r="K137" s="36">
        <f>SUMIFS(СВЦЭМ!$D$33:$D$776,СВЦЭМ!$A$33:$A$776,$A137,СВЦЭМ!$B$33:$B$776,K$119)+'СЕТ СН'!$I$11+СВЦЭМ!$D$10+'СЕТ СН'!$I$5-'СЕТ СН'!$I$21</f>
        <v>3485.33359096</v>
      </c>
      <c r="L137" s="36">
        <f>SUMIFS(СВЦЭМ!$D$33:$D$776,СВЦЭМ!$A$33:$A$776,$A137,СВЦЭМ!$B$33:$B$776,L$119)+'СЕТ СН'!$I$11+СВЦЭМ!$D$10+'СЕТ СН'!$I$5-'СЕТ СН'!$I$21</f>
        <v>3488.3432939700001</v>
      </c>
      <c r="M137" s="36">
        <f>SUMIFS(СВЦЭМ!$D$33:$D$776,СВЦЭМ!$A$33:$A$776,$A137,СВЦЭМ!$B$33:$B$776,M$119)+'СЕТ СН'!$I$11+СВЦЭМ!$D$10+'СЕТ СН'!$I$5-'СЕТ СН'!$I$21</f>
        <v>3438.2482620999999</v>
      </c>
      <c r="N137" s="36">
        <f>SUMIFS(СВЦЭМ!$D$33:$D$776,СВЦЭМ!$A$33:$A$776,$A137,СВЦЭМ!$B$33:$B$776,N$119)+'СЕТ СН'!$I$11+СВЦЭМ!$D$10+'СЕТ СН'!$I$5-'СЕТ СН'!$I$21</f>
        <v>3383.6498428100003</v>
      </c>
      <c r="O137" s="36">
        <f>SUMIFS(СВЦЭМ!$D$33:$D$776,СВЦЭМ!$A$33:$A$776,$A137,СВЦЭМ!$B$33:$B$776,O$119)+'СЕТ СН'!$I$11+СВЦЭМ!$D$10+'СЕТ СН'!$I$5-'СЕТ СН'!$I$21</f>
        <v>3349.6773630900002</v>
      </c>
      <c r="P137" s="36">
        <f>SUMIFS(СВЦЭМ!$D$33:$D$776,СВЦЭМ!$A$33:$A$776,$A137,СВЦЭМ!$B$33:$B$776,P$119)+'СЕТ СН'!$I$11+СВЦЭМ!$D$10+'СЕТ СН'!$I$5-'СЕТ СН'!$I$21</f>
        <v>3385.2216863100002</v>
      </c>
      <c r="Q137" s="36">
        <f>SUMIFS(СВЦЭМ!$D$33:$D$776,СВЦЭМ!$A$33:$A$776,$A137,СВЦЭМ!$B$33:$B$776,Q$119)+'СЕТ СН'!$I$11+СВЦЭМ!$D$10+'СЕТ СН'!$I$5-'СЕТ СН'!$I$21</f>
        <v>3380.1364534300001</v>
      </c>
      <c r="R137" s="36">
        <f>SUMIFS(СВЦЭМ!$D$33:$D$776,СВЦЭМ!$A$33:$A$776,$A137,СВЦЭМ!$B$33:$B$776,R$119)+'СЕТ СН'!$I$11+СВЦЭМ!$D$10+'СЕТ СН'!$I$5-'СЕТ СН'!$I$21</f>
        <v>3357.18812136</v>
      </c>
      <c r="S137" s="36">
        <f>SUMIFS(СВЦЭМ!$D$33:$D$776,СВЦЭМ!$A$33:$A$776,$A137,СВЦЭМ!$B$33:$B$776,S$119)+'СЕТ СН'!$I$11+СВЦЭМ!$D$10+'СЕТ СН'!$I$5-'СЕТ СН'!$I$21</f>
        <v>3350.23159287</v>
      </c>
      <c r="T137" s="36">
        <f>SUMIFS(СВЦЭМ!$D$33:$D$776,СВЦЭМ!$A$33:$A$776,$A137,СВЦЭМ!$B$33:$B$776,T$119)+'СЕТ СН'!$I$11+СВЦЭМ!$D$10+'СЕТ СН'!$I$5-'СЕТ СН'!$I$21</f>
        <v>3341.8640596700002</v>
      </c>
      <c r="U137" s="36">
        <f>SUMIFS(СВЦЭМ!$D$33:$D$776,СВЦЭМ!$A$33:$A$776,$A137,СВЦЭМ!$B$33:$B$776,U$119)+'СЕТ СН'!$I$11+СВЦЭМ!$D$10+'СЕТ СН'!$I$5-'СЕТ СН'!$I$21</f>
        <v>3326.3938257899999</v>
      </c>
      <c r="V137" s="36">
        <f>SUMIFS(СВЦЭМ!$D$33:$D$776,СВЦЭМ!$A$33:$A$776,$A137,СВЦЭМ!$B$33:$B$776,V$119)+'СЕТ СН'!$I$11+СВЦЭМ!$D$10+'СЕТ СН'!$I$5-'СЕТ СН'!$I$21</f>
        <v>3329.4719161399998</v>
      </c>
      <c r="W137" s="36">
        <f>SUMIFS(СВЦЭМ!$D$33:$D$776,СВЦЭМ!$A$33:$A$776,$A137,СВЦЭМ!$B$33:$B$776,W$119)+'СЕТ СН'!$I$11+СВЦЭМ!$D$10+'СЕТ СН'!$I$5-'СЕТ СН'!$I$21</f>
        <v>3328.6047622199999</v>
      </c>
      <c r="X137" s="36">
        <f>SUMIFS(СВЦЭМ!$D$33:$D$776,СВЦЭМ!$A$33:$A$776,$A137,СВЦЭМ!$B$33:$B$776,X$119)+'СЕТ СН'!$I$11+СВЦЭМ!$D$10+'СЕТ СН'!$I$5-'СЕТ СН'!$I$21</f>
        <v>3371.84711625</v>
      </c>
      <c r="Y137" s="36">
        <f>SUMIFS(СВЦЭМ!$D$33:$D$776,СВЦЭМ!$A$33:$A$776,$A137,СВЦЭМ!$B$33:$B$776,Y$119)+'СЕТ СН'!$I$11+СВЦЭМ!$D$10+'СЕТ СН'!$I$5-'СЕТ СН'!$I$21</f>
        <v>3455.9745841200001</v>
      </c>
    </row>
    <row r="138" spans="1:25" ht="15.75" x14ac:dyDescent="0.2">
      <c r="A138" s="35">
        <f t="shared" si="3"/>
        <v>44093</v>
      </c>
      <c r="B138" s="36">
        <f>SUMIFS(СВЦЭМ!$D$33:$D$776,СВЦЭМ!$A$33:$A$776,$A138,СВЦЭМ!$B$33:$B$776,B$119)+'СЕТ СН'!$I$11+СВЦЭМ!$D$10+'СЕТ СН'!$I$5-'СЕТ СН'!$I$21</f>
        <v>3548.4499042900002</v>
      </c>
      <c r="C138" s="36">
        <f>SUMIFS(СВЦЭМ!$D$33:$D$776,СВЦЭМ!$A$33:$A$776,$A138,СВЦЭМ!$B$33:$B$776,C$119)+'СЕТ СН'!$I$11+СВЦЭМ!$D$10+'СЕТ СН'!$I$5-'СЕТ СН'!$I$21</f>
        <v>3584.87215621</v>
      </c>
      <c r="D138" s="36">
        <f>SUMIFS(СВЦЭМ!$D$33:$D$776,СВЦЭМ!$A$33:$A$776,$A138,СВЦЭМ!$B$33:$B$776,D$119)+'СЕТ СН'!$I$11+СВЦЭМ!$D$10+'СЕТ СН'!$I$5-'СЕТ СН'!$I$21</f>
        <v>3608.56002016</v>
      </c>
      <c r="E138" s="36">
        <f>SUMIFS(СВЦЭМ!$D$33:$D$776,СВЦЭМ!$A$33:$A$776,$A138,СВЦЭМ!$B$33:$B$776,E$119)+'СЕТ СН'!$I$11+СВЦЭМ!$D$10+'СЕТ СН'!$I$5-'СЕТ СН'!$I$21</f>
        <v>3628.9383326300003</v>
      </c>
      <c r="F138" s="36">
        <f>SUMIFS(СВЦЭМ!$D$33:$D$776,СВЦЭМ!$A$33:$A$776,$A138,СВЦЭМ!$B$33:$B$776,F$119)+'СЕТ СН'!$I$11+СВЦЭМ!$D$10+'СЕТ СН'!$I$5-'СЕТ СН'!$I$21</f>
        <v>3632.7513545100001</v>
      </c>
      <c r="G138" s="36">
        <f>SUMIFS(СВЦЭМ!$D$33:$D$776,СВЦЭМ!$A$33:$A$776,$A138,СВЦЭМ!$B$33:$B$776,G$119)+'СЕТ СН'!$I$11+СВЦЭМ!$D$10+'СЕТ СН'!$I$5-'СЕТ СН'!$I$21</f>
        <v>3620.2587837700003</v>
      </c>
      <c r="H138" s="36">
        <f>SUMIFS(СВЦЭМ!$D$33:$D$776,СВЦЭМ!$A$33:$A$776,$A138,СВЦЭМ!$B$33:$B$776,H$119)+'СЕТ СН'!$I$11+СВЦЭМ!$D$10+'СЕТ СН'!$I$5-'СЕТ СН'!$I$21</f>
        <v>3590.3540524800001</v>
      </c>
      <c r="I138" s="36">
        <f>SUMIFS(СВЦЭМ!$D$33:$D$776,СВЦЭМ!$A$33:$A$776,$A138,СВЦЭМ!$B$33:$B$776,I$119)+'СЕТ СН'!$I$11+СВЦЭМ!$D$10+'СЕТ СН'!$I$5-'СЕТ СН'!$I$21</f>
        <v>3559.5819887299999</v>
      </c>
      <c r="J138" s="36">
        <f>SUMIFS(СВЦЭМ!$D$33:$D$776,СВЦЭМ!$A$33:$A$776,$A138,СВЦЭМ!$B$33:$B$776,J$119)+'СЕТ СН'!$I$11+СВЦЭМ!$D$10+'СЕТ СН'!$I$5-'СЕТ СН'!$I$21</f>
        <v>3501.7967946500003</v>
      </c>
      <c r="K138" s="36">
        <f>SUMIFS(СВЦЭМ!$D$33:$D$776,СВЦЭМ!$A$33:$A$776,$A138,СВЦЭМ!$B$33:$B$776,K$119)+'СЕТ СН'!$I$11+СВЦЭМ!$D$10+'СЕТ СН'!$I$5-'СЕТ СН'!$I$21</f>
        <v>3464.2142762100002</v>
      </c>
      <c r="L138" s="36">
        <f>SUMIFS(СВЦЭМ!$D$33:$D$776,СВЦЭМ!$A$33:$A$776,$A138,СВЦЭМ!$B$33:$B$776,L$119)+'СЕТ СН'!$I$11+СВЦЭМ!$D$10+'СЕТ СН'!$I$5-'СЕТ СН'!$I$21</f>
        <v>3443.2455100900002</v>
      </c>
      <c r="M138" s="36">
        <f>SUMIFS(СВЦЭМ!$D$33:$D$776,СВЦЭМ!$A$33:$A$776,$A138,СВЦЭМ!$B$33:$B$776,M$119)+'СЕТ СН'!$I$11+СВЦЭМ!$D$10+'СЕТ СН'!$I$5-'СЕТ СН'!$I$21</f>
        <v>3399.2019315299999</v>
      </c>
      <c r="N138" s="36">
        <f>SUMIFS(СВЦЭМ!$D$33:$D$776,СВЦЭМ!$A$33:$A$776,$A138,СВЦЭМ!$B$33:$B$776,N$119)+'СЕТ СН'!$I$11+СВЦЭМ!$D$10+'СЕТ СН'!$I$5-'СЕТ СН'!$I$21</f>
        <v>3357.1886528599998</v>
      </c>
      <c r="O138" s="36">
        <f>SUMIFS(СВЦЭМ!$D$33:$D$776,СВЦЭМ!$A$33:$A$776,$A138,СВЦЭМ!$B$33:$B$776,O$119)+'СЕТ СН'!$I$11+СВЦЭМ!$D$10+'СЕТ СН'!$I$5-'СЕТ СН'!$I$21</f>
        <v>3353.5853305800001</v>
      </c>
      <c r="P138" s="36">
        <f>SUMIFS(СВЦЭМ!$D$33:$D$776,СВЦЭМ!$A$33:$A$776,$A138,СВЦЭМ!$B$33:$B$776,P$119)+'СЕТ СН'!$I$11+СВЦЭМ!$D$10+'СЕТ СН'!$I$5-'СЕТ СН'!$I$21</f>
        <v>3363.75324288</v>
      </c>
      <c r="Q138" s="36">
        <f>SUMIFS(СВЦЭМ!$D$33:$D$776,СВЦЭМ!$A$33:$A$776,$A138,СВЦЭМ!$B$33:$B$776,Q$119)+'СЕТ СН'!$I$11+СВЦЭМ!$D$10+'СЕТ СН'!$I$5-'СЕТ СН'!$I$21</f>
        <v>3344.3447674600002</v>
      </c>
      <c r="R138" s="36">
        <f>SUMIFS(СВЦЭМ!$D$33:$D$776,СВЦЭМ!$A$33:$A$776,$A138,СВЦЭМ!$B$33:$B$776,R$119)+'СЕТ СН'!$I$11+СВЦЭМ!$D$10+'СЕТ СН'!$I$5-'СЕТ СН'!$I$21</f>
        <v>3330.3983694799999</v>
      </c>
      <c r="S138" s="36">
        <f>SUMIFS(СВЦЭМ!$D$33:$D$776,СВЦЭМ!$A$33:$A$776,$A138,СВЦЭМ!$B$33:$B$776,S$119)+'СЕТ СН'!$I$11+СВЦЭМ!$D$10+'СЕТ СН'!$I$5-'СЕТ СН'!$I$21</f>
        <v>3336.44796529</v>
      </c>
      <c r="T138" s="36">
        <f>SUMIFS(СВЦЭМ!$D$33:$D$776,СВЦЭМ!$A$33:$A$776,$A138,СВЦЭМ!$B$33:$B$776,T$119)+'СЕТ СН'!$I$11+СВЦЭМ!$D$10+'СЕТ СН'!$I$5-'СЕТ СН'!$I$21</f>
        <v>3347.5874861800003</v>
      </c>
      <c r="U138" s="36">
        <f>SUMIFS(СВЦЭМ!$D$33:$D$776,СВЦЭМ!$A$33:$A$776,$A138,СВЦЭМ!$B$33:$B$776,U$119)+'СЕТ СН'!$I$11+СВЦЭМ!$D$10+'СЕТ СН'!$I$5-'СЕТ СН'!$I$21</f>
        <v>3345.66676026</v>
      </c>
      <c r="V138" s="36">
        <f>SUMIFS(СВЦЭМ!$D$33:$D$776,СВЦЭМ!$A$33:$A$776,$A138,СВЦЭМ!$B$33:$B$776,V$119)+'СЕТ СН'!$I$11+СВЦЭМ!$D$10+'СЕТ СН'!$I$5-'СЕТ СН'!$I$21</f>
        <v>3356.9766326700001</v>
      </c>
      <c r="W138" s="36">
        <f>SUMIFS(СВЦЭМ!$D$33:$D$776,СВЦЭМ!$A$33:$A$776,$A138,СВЦЭМ!$B$33:$B$776,W$119)+'СЕТ СН'!$I$11+СВЦЭМ!$D$10+'СЕТ СН'!$I$5-'СЕТ СН'!$I$21</f>
        <v>3352.2310168600002</v>
      </c>
      <c r="X138" s="36">
        <f>SUMIFS(СВЦЭМ!$D$33:$D$776,СВЦЭМ!$A$33:$A$776,$A138,СВЦЭМ!$B$33:$B$776,X$119)+'СЕТ СН'!$I$11+СВЦЭМ!$D$10+'СЕТ СН'!$I$5-'СЕТ СН'!$I$21</f>
        <v>3377.0658772400002</v>
      </c>
      <c r="Y138" s="36">
        <f>SUMIFS(СВЦЭМ!$D$33:$D$776,СВЦЭМ!$A$33:$A$776,$A138,СВЦЭМ!$B$33:$B$776,Y$119)+'СЕТ СН'!$I$11+СВЦЭМ!$D$10+'СЕТ СН'!$I$5-'СЕТ СН'!$I$21</f>
        <v>3428.80552743</v>
      </c>
    </row>
    <row r="139" spans="1:25" ht="15.75" x14ac:dyDescent="0.2">
      <c r="A139" s="35">
        <f t="shared" si="3"/>
        <v>44094</v>
      </c>
      <c r="B139" s="36">
        <f>SUMIFS(СВЦЭМ!$D$33:$D$776,СВЦЭМ!$A$33:$A$776,$A139,СВЦЭМ!$B$33:$B$776,B$119)+'СЕТ СН'!$I$11+СВЦЭМ!$D$10+'СЕТ СН'!$I$5-'СЕТ СН'!$I$21</f>
        <v>3478.9611421999998</v>
      </c>
      <c r="C139" s="36">
        <f>SUMIFS(СВЦЭМ!$D$33:$D$776,СВЦЭМ!$A$33:$A$776,$A139,СВЦЭМ!$B$33:$B$776,C$119)+'СЕТ СН'!$I$11+СВЦЭМ!$D$10+'СЕТ СН'!$I$5-'СЕТ СН'!$I$21</f>
        <v>3511.7269702399999</v>
      </c>
      <c r="D139" s="36">
        <f>SUMIFS(СВЦЭМ!$D$33:$D$776,СВЦЭМ!$A$33:$A$776,$A139,СВЦЭМ!$B$33:$B$776,D$119)+'СЕТ СН'!$I$11+СВЦЭМ!$D$10+'СЕТ СН'!$I$5-'СЕТ СН'!$I$21</f>
        <v>3546.11457101</v>
      </c>
      <c r="E139" s="36">
        <f>SUMIFS(СВЦЭМ!$D$33:$D$776,СВЦЭМ!$A$33:$A$776,$A139,СВЦЭМ!$B$33:$B$776,E$119)+'СЕТ СН'!$I$11+СВЦЭМ!$D$10+'СЕТ СН'!$I$5-'СЕТ СН'!$I$21</f>
        <v>3576.5111433900001</v>
      </c>
      <c r="F139" s="36">
        <f>SUMIFS(СВЦЭМ!$D$33:$D$776,СВЦЭМ!$A$33:$A$776,$A139,СВЦЭМ!$B$33:$B$776,F$119)+'СЕТ СН'!$I$11+СВЦЭМ!$D$10+'СЕТ СН'!$I$5-'СЕТ СН'!$I$21</f>
        <v>3584.0370856</v>
      </c>
      <c r="G139" s="36">
        <f>SUMIFS(СВЦЭМ!$D$33:$D$776,СВЦЭМ!$A$33:$A$776,$A139,СВЦЭМ!$B$33:$B$776,G$119)+'СЕТ СН'!$I$11+СВЦЭМ!$D$10+'СЕТ СН'!$I$5-'СЕТ СН'!$I$21</f>
        <v>3572.6133222899998</v>
      </c>
      <c r="H139" s="36">
        <f>SUMIFS(СВЦЭМ!$D$33:$D$776,СВЦЭМ!$A$33:$A$776,$A139,СВЦЭМ!$B$33:$B$776,H$119)+'СЕТ СН'!$I$11+СВЦЭМ!$D$10+'СЕТ СН'!$I$5-'СЕТ СН'!$I$21</f>
        <v>3553.3763109000001</v>
      </c>
      <c r="I139" s="36">
        <f>SUMIFS(СВЦЭМ!$D$33:$D$776,СВЦЭМ!$A$33:$A$776,$A139,СВЦЭМ!$B$33:$B$776,I$119)+'СЕТ СН'!$I$11+СВЦЭМ!$D$10+'СЕТ СН'!$I$5-'СЕТ СН'!$I$21</f>
        <v>3507.7277527699998</v>
      </c>
      <c r="J139" s="36">
        <f>SUMIFS(СВЦЭМ!$D$33:$D$776,СВЦЭМ!$A$33:$A$776,$A139,СВЦЭМ!$B$33:$B$776,J$119)+'СЕТ СН'!$I$11+СВЦЭМ!$D$10+'СЕТ СН'!$I$5-'СЕТ СН'!$I$21</f>
        <v>3462.5359207000001</v>
      </c>
      <c r="K139" s="36">
        <f>SUMIFS(СВЦЭМ!$D$33:$D$776,СВЦЭМ!$A$33:$A$776,$A139,СВЦЭМ!$B$33:$B$776,K$119)+'СЕТ СН'!$I$11+СВЦЭМ!$D$10+'СЕТ СН'!$I$5-'СЕТ СН'!$I$21</f>
        <v>3447.8591590699998</v>
      </c>
      <c r="L139" s="36">
        <f>SUMIFS(СВЦЭМ!$D$33:$D$776,СВЦЭМ!$A$33:$A$776,$A139,СВЦЭМ!$B$33:$B$776,L$119)+'СЕТ СН'!$I$11+СВЦЭМ!$D$10+'СЕТ СН'!$I$5-'СЕТ СН'!$I$21</f>
        <v>3445.04382833</v>
      </c>
      <c r="M139" s="36">
        <f>SUMIFS(СВЦЭМ!$D$33:$D$776,СВЦЭМ!$A$33:$A$776,$A139,СВЦЭМ!$B$33:$B$776,M$119)+'СЕТ СН'!$I$11+СВЦЭМ!$D$10+'СЕТ СН'!$I$5-'СЕТ СН'!$I$21</f>
        <v>3412.3261959299998</v>
      </c>
      <c r="N139" s="36">
        <f>SUMIFS(СВЦЭМ!$D$33:$D$776,СВЦЭМ!$A$33:$A$776,$A139,СВЦЭМ!$B$33:$B$776,N$119)+'СЕТ СН'!$I$11+СВЦЭМ!$D$10+'СЕТ СН'!$I$5-'СЕТ СН'!$I$21</f>
        <v>3383.0412059</v>
      </c>
      <c r="O139" s="36">
        <f>SUMIFS(СВЦЭМ!$D$33:$D$776,СВЦЭМ!$A$33:$A$776,$A139,СВЦЭМ!$B$33:$B$776,O$119)+'СЕТ СН'!$I$11+СВЦЭМ!$D$10+'СЕТ СН'!$I$5-'СЕТ СН'!$I$21</f>
        <v>3387.12187193</v>
      </c>
      <c r="P139" s="36">
        <f>SUMIFS(СВЦЭМ!$D$33:$D$776,СВЦЭМ!$A$33:$A$776,$A139,СВЦЭМ!$B$33:$B$776,P$119)+'СЕТ СН'!$I$11+СВЦЭМ!$D$10+'СЕТ СН'!$I$5-'СЕТ СН'!$I$21</f>
        <v>3380.0361634599999</v>
      </c>
      <c r="Q139" s="36">
        <f>SUMIFS(СВЦЭМ!$D$33:$D$776,СВЦЭМ!$A$33:$A$776,$A139,СВЦЭМ!$B$33:$B$776,Q$119)+'СЕТ СН'!$I$11+СВЦЭМ!$D$10+'СЕТ СН'!$I$5-'СЕТ СН'!$I$21</f>
        <v>3381.0392850200001</v>
      </c>
      <c r="R139" s="36">
        <f>SUMIFS(СВЦЭМ!$D$33:$D$776,СВЦЭМ!$A$33:$A$776,$A139,СВЦЭМ!$B$33:$B$776,R$119)+'СЕТ СН'!$I$11+СВЦЭМ!$D$10+'СЕТ СН'!$I$5-'СЕТ СН'!$I$21</f>
        <v>3379.2187698299999</v>
      </c>
      <c r="S139" s="36">
        <f>SUMIFS(СВЦЭМ!$D$33:$D$776,СВЦЭМ!$A$33:$A$776,$A139,СВЦЭМ!$B$33:$B$776,S$119)+'СЕТ СН'!$I$11+СВЦЭМ!$D$10+'СЕТ СН'!$I$5-'СЕТ СН'!$I$21</f>
        <v>3390.9963577100002</v>
      </c>
      <c r="T139" s="36">
        <f>SUMIFS(СВЦЭМ!$D$33:$D$776,СВЦЭМ!$A$33:$A$776,$A139,СВЦЭМ!$B$33:$B$776,T$119)+'СЕТ СН'!$I$11+СВЦЭМ!$D$10+'СЕТ СН'!$I$5-'СЕТ СН'!$I$21</f>
        <v>3406.1634648099998</v>
      </c>
      <c r="U139" s="36">
        <f>SUMIFS(СВЦЭМ!$D$33:$D$776,СВЦЭМ!$A$33:$A$776,$A139,СВЦЭМ!$B$33:$B$776,U$119)+'СЕТ СН'!$I$11+СВЦЭМ!$D$10+'СЕТ СН'!$I$5-'СЕТ СН'!$I$21</f>
        <v>3422.76750296</v>
      </c>
      <c r="V139" s="36">
        <f>SUMIFS(СВЦЭМ!$D$33:$D$776,СВЦЭМ!$A$33:$A$776,$A139,СВЦЭМ!$B$33:$B$776,V$119)+'СЕТ СН'!$I$11+СВЦЭМ!$D$10+'СЕТ СН'!$I$5-'СЕТ СН'!$I$21</f>
        <v>3436.01756647</v>
      </c>
      <c r="W139" s="36">
        <f>SUMIFS(СВЦЭМ!$D$33:$D$776,СВЦЭМ!$A$33:$A$776,$A139,СВЦЭМ!$B$33:$B$776,W$119)+'СЕТ СН'!$I$11+СВЦЭМ!$D$10+'СЕТ СН'!$I$5-'СЕТ СН'!$I$21</f>
        <v>3423.8401354600001</v>
      </c>
      <c r="X139" s="36">
        <f>SUMIFS(СВЦЭМ!$D$33:$D$776,СВЦЭМ!$A$33:$A$776,$A139,СВЦЭМ!$B$33:$B$776,X$119)+'СЕТ СН'!$I$11+СВЦЭМ!$D$10+'СЕТ СН'!$I$5-'СЕТ СН'!$I$21</f>
        <v>3398.8588955800001</v>
      </c>
      <c r="Y139" s="36">
        <f>SUMIFS(СВЦЭМ!$D$33:$D$776,СВЦЭМ!$A$33:$A$776,$A139,СВЦЭМ!$B$33:$B$776,Y$119)+'СЕТ СН'!$I$11+СВЦЭМ!$D$10+'СЕТ СН'!$I$5-'СЕТ СН'!$I$21</f>
        <v>3473.9915482400002</v>
      </c>
    </row>
    <row r="140" spans="1:25" ht="15.75" x14ac:dyDescent="0.2">
      <c r="A140" s="35">
        <f t="shared" si="3"/>
        <v>44095</v>
      </c>
      <c r="B140" s="36">
        <f>SUMIFS(СВЦЭМ!$D$33:$D$776,СВЦЭМ!$A$33:$A$776,$A140,СВЦЭМ!$B$33:$B$776,B$119)+'СЕТ СН'!$I$11+СВЦЭМ!$D$10+'СЕТ СН'!$I$5-'СЕТ СН'!$I$21</f>
        <v>3504.3819895500001</v>
      </c>
      <c r="C140" s="36">
        <f>SUMIFS(СВЦЭМ!$D$33:$D$776,СВЦЭМ!$A$33:$A$776,$A140,СВЦЭМ!$B$33:$B$776,C$119)+'СЕТ СН'!$I$11+СВЦЭМ!$D$10+'СЕТ СН'!$I$5-'СЕТ СН'!$I$21</f>
        <v>3513.0204472999999</v>
      </c>
      <c r="D140" s="36">
        <f>SUMIFS(СВЦЭМ!$D$33:$D$776,СВЦЭМ!$A$33:$A$776,$A140,СВЦЭМ!$B$33:$B$776,D$119)+'СЕТ СН'!$I$11+СВЦЭМ!$D$10+'СЕТ СН'!$I$5-'СЕТ СН'!$I$21</f>
        <v>3520.9973676099999</v>
      </c>
      <c r="E140" s="36">
        <f>SUMIFS(СВЦЭМ!$D$33:$D$776,СВЦЭМ!$A$33:$A$776,$A140,СВЦЭМ!$B$33:$B$776,E$119)+'СЕТ СН'!$I$11+СВЦЭМ!$D$10+'СЕТ СН'!$I$5-'СЕТ СН'!$I$21</f>
        <v>3541.3530806899998</v>
      </c>
      <c r="F140" s="36">
        <f>SUMIFS(СВЦЭМ!$D$33:$D$776,СВЦЭМ!$A$33:$A$776,$A140,СВЦЭМ!$B$33:$B$776,F$119)+'СЕТ СН'!$I$11+СВЦЭМ!$D$10+'СЕТ СН'!$I$5-'СЕТ СН'!$I$21</f>
        <v>3541.4337096700001</v>
      </c>
      <c r="G140" s="36">
        <f>SUMIFS(СВЦЭМ!$D$33:$D$776,СВЦЭМ!$A$33:$A$776,$A140,СВЦЭМ!$B$33:$B$776,G$119)+'СЕТ СН'!$I$11+СВЦЭМ!$D$10+'СЕТ СН'!$I$5-'СЕТ СН'!$I$21</f>
        <v>3527.31171563</v>
      </c>
      <c r="H140" s="36">
        <f>SUMIFS(СВЦЭМ!$D$33:$D$776,СВЦЭМ!$A$33:$A$776,$A140,СВЦЭМ!$B$33:$B$776,H$119)+'СЕТ СН'!$I$11+СВЦЭМ!$D$10+'СЕТ СН'!$I$5-'СЕТ СН'!$I$21</f>
        <v>3483.0856389999999</v>
      </c>
      <c r="I140" s="36">
        <f>SUMIFS(СВЦЭМ!$D$33:$D$776,СВЦЭМ!$A$33:$A$776,$A140,СВЦЭМ!$B$33:$B$776,I$119)+'СЕТ СН'!$I$11+СВЦЭМ!$D$10+'СЕТ СН'!$I$5-'СЕТ СН'!$I$21</f>
        <v>3432.0364216100002</v>
      </c>
      <c r="J140" s="36">
        <f>SUMIFS(СВЦЭМ!$D$33:$D$776,СВЦЭМ!$A$33:$A$776,$A140,СВЦЭМ!$B$33:$B$776,J$119)+'СЕТ СН'!$I$11+СВЦЭМ!$D$10+'СЕТ СН'!$I$5-'СЕТ СН'!$I$21</f>
        <v>3394.5772884400003</v>
      </c>
      <c r="K140" s="36">
        <f>SUMIFS(СВЦЭМ!$D$33:$D$776,СВЦЭМ!$A$33:$A$776,$A140,СВЦЭМ!$B$33:$B$776,K$119)+'СЕТ СН'!$I$11+СВЦЭМ!$D$10+'СЕТ СН'!$I$5-'СЕТ СН'!$I$21</f>
        <v>3380.1100032700001</v>
      </c>
      <c r="L140" s="36">
        <f>SUMIFS(СВЦЭМ!$D$33:$D$776,СВЦЭМ!$A$33:$A$776,$A140,СВЦЭМ!$B$33:$B$776,L$119)+'СЕТ СН'!$I$11+СВЦЭМ!$D$10+'СЕТ СН'!$I$5-'СЕТ СН'!$I$21</f>
        <v>3396.1992433099999</v>
      </c>
      <c r="M140" s="36">
        <f>SUMIFS(СВЦЭМ!$D$33:$D$776,СВЦЭМ!$A$33:$A$776,$A140,СВЦЭМ!$B$33:$B$776,M$119)+'СЕТ СН'!$I$11+СВЦЭМ!$D$10+'СЕТ СН'!$I$5-'СЕТ СН'!$I$21</f>
        <v>3365.35040183</v>
      </c>
      <c r="N140" s="36">
        <f>SUMIFS(СВЦЭМ!$D$33:$D$776,СВЦЭМ!$A$33:$A$776,$A140,СВЦЭМ!$B$33:$B$776,N$119)+'СЕТ СН'!$I$11+СВЦЭМ!$D$10+'СЕТ СН'!$I$5-'СЕТ СН'!$I$21</f>
        <v>3322.8101305800001</v>
      </c>
      <c r="O140" s="36">
        <f>SUMIFS(СВЦЭМ!$D$33:$D$776,СВЦЭМ!$A$33:$A$776,$A140,СВЦЭМ!$B$33:$B$776,O$119)+'СЕТ СН'!$I$11+СВЦЭМ!$D$10+'СЕТ СН'!$I$5-'СЕТ СН'!$I$21</f>
        <v>3323.7642508500003</v>
      </c>
      <c r="P140" s="36">
        <f>SUMIFS(СВЦЭМ!$D$33:$D$776,СВЦЭМ!$A$33:$A$776,$A140,СВЦЭМ!$B$33:$B$776,P$119)+'СЕТ СН'!$I$11+СВЦЭМ!$D$10+'СЕТ СН'!$I$5-'СЕТ СН'!$I$21</f>
        <v>3318.4809536299999</v>
      </c>
      <c r="Q140" s="36">
        <f>SUMIFS(СВЦЭМ!$D$33:$D$776,СВЦЭМ!$A$33:$A$776,$A140,СВЦЭМ!$B$33:$B$776,Q$119)+'СЕТ СН'!$I$11+СВЦЭМ!$D$10+'СЕТ СН'!$I$5-'СЕТ СН'!$I$21</f>
        <v>3316.2413854199999</v>
      </c>
      <c r="R140" s="36">
        <f>SUMIFS(СВЦЭМ!$D$33:$D$776,СВЦЭМ!$A$33:$A$776,$A140,СВЦЭМ!$B$33:$B$776,R$119)+'СЕТ СН'!$I$11+СВЦЭМ!$D$10+'СЕТ СН'!$I$5-'СЕТ СН'!$I$21</f>
        <v>3314.6470189199999</v>
      </c>
      <c r="S140" s="36">
        <f>SUMIFS(СВЦЭМ!$D$33:$D$776,СВЦЭМ!$A$33:$A$776,$A140,СВЦЭМ!$B$33:$B$776,S$119)+'СЕТ СН'!$I$11+СВЦЭМ!$D$10+'СЕТ СН'!$I$5-'СЕТ СН'!$I$21</f>
        <v>3323.9255328600002</v>
      </c>
      <c r="T140" s="36">
        <f>SUMIFS(СВЦЭМ!$D$33:$D$776,СВЦЭМ!$A$33:$A$776,$A140,СВЦЭМ!$B$33:$B$776,T$119)+'СЕТ СН'!$I$11+СВЦЭМ!$D$10+'СЕТ СН'!$I$5-'СЕТ СН'!$I$21</f>
        <v>3349.3845282399998</v>
      </c>
      <c r="U140" s="36">
        <f>SUMIFS(СВЦЭМ!$D$33:$D$776,СВЦЭМ!$A$33:$A$776,$A140,СВЦЭМ!$B$33:$B$776,U$119)+'СЕТ СН'!$I$11+СВЦЭМ!$D$10+'СЕТ СН'!$I$5-'СЕТ СН'!$I$21</f>
        <v>3363.3413203700002</v>
      </c>
      <c r="V140" s="36">
        <f>SUMIFS(СВЦЭМ!$D$33:$D$776,СВЦЭМ!$A$33:$A$776,$A140,СВЦЭМ!$B$33:$B$776,V$119)+'СЕТ СН'!$I$11+СВЦЭМ!$D$10+'СЕТ СН'!$I$5-'СЕТ СН'!$I$21</f>
        <v>3371.8945746300001</v>
      </c>
      <c r="W140" s="36">
        <f>SUMIFS(СВЦЭМ!$D$33:$D$776,СВЦЭМ!$A$33:$A$776,$A140,СВЦЭМ!$B$33:$B$776,W$119)+'СЕТ СН'!$I$11+СВЦЭМ!$D$10+'СЕТ СН'!$I$5-'СЕТ СН'!$I$21</f>
        <v>3350.6991152300002</v>
      </c>
      <c r="X140" s="36">
        <f>SUMIFS(СВЦЭМ!$D$33:$D$776,СВЦЭМ!$A$33:$A$776,$A140,СВЦЭМ!$B$33:$B$776,X$119)+'СЕТ СН'!$I$11+СВЦЭМ!$D$10+'СЕТ СН'!$I$5-'СЕТ СН'!$I$21</f>
        <v>3327.1549869300002</v>
      </c>
      <c r="Y140" s="36">
        <f>SUMIFS(СВЦЭМ!$D$33:$D$776,СВЦЭМ!$A$33:$A$776,$A140,СВЦЭМ!$B$33:$B$776,Y$119)+'СЕТ СН'!$I$11+СВЦЭМ!$D$10+'СЕТ СН'!$I$5-'СЕТ СН'!$I$21</f>
        <v>3415.6476195700002</v>
      </c>
    </row>
    <row r="141" spans="1:25" ht="15.75" x14ac:dyDescent="0.2">
      <c r="A141" s="35">
        <f t="shared" si="3"/>
        <v>44096</v>
      </c>
      <c r="B141" s="36">
        <f>SUMIFS(СВЦЭМ!$D$33:$D$776,СВЦЭМ!$A$33:$A$776,$A141,СВЦЭМ!$B$33:$B$776,B$119)+'СЕТ СН'!$I$11+СВЦЭМ!$D$10+'СЕТ СН'!$I$5-'СЕТ СН'!$I$21</f>
        <v>3509.3672994799999</v>
      </c>
      <c r="C141" s="36">
        <f>SUMIFS(СВЦЭМ!$D$33:$D$776,СВЦЭМ!$A$33:$A$776,$A141,СВЦЭМ!$B$33:$B$776,C$119)+'СЕТ СН'!$I$11+СВЦЭМ!$D$10+'СЕТ СН'!$I$5-'СЕТ СН'!$I$21</f>
        <v>3548.42389804</v>
      </c>
      <c r="D141" s="36">
        <f>SUMIFS(СВЦЭМ!$D$33:$D$776,СВЦЭМ!$A$33:$A$776,$A141,СВЦЭМ!$B$33:$B$776,D$119)+'СЕТ СН'!$I$11+СВЦЭМ!$D$10+'СЕТ СН'!$I$5-'СЕТ СН'!$I$21</f>
        <v>3567.6789018899999</v>
      </c>
      <c r="E141" s="36">
        <f>SUMIFS(СВЦЭМ!$D$33:$D$776,СВЦЭМ!$A$33:$A$776,$A141,СВЦЭМ!$B$33:$B$776,E$119)+'СЕТ СН'!$I$11+СВЦЭМ!$D$10+'СЕТ СН'!$I$5-'СЕТ СН'!$I$21</f>
        <v>3588.5370218799999</v>
      </c>
      <c r="F141" s="36">
        <f>SUMIFS(СВЦЭМ!$D$33:$D$776,СВЦЭМ!$A$33:$A$776,$A141,СВЦЭМ!$B$33:$B$776,F$119)+'СЕТ СН'!$I$11+СВЦЭМ!$D$10+'СЕТ СН'!$I$5-'СЕТ СН'!$I$21</f>
        <v>3573.1451854500001</v>
      </c>
      <c r="G141" s="36">
        <f>SUMIFS(СВЦЭМ!$D$33:$D$776,СВЦЭМ!$A$33:$A$776,$A141,СВЦЭМ!$B$33:$B$776,G$119)+'СЕТ СН'!$I$11+СВЦЭМ!$D$10+'СЕТ СН'!$I$5-'СЕТ СН'!$I$21</f>
        <v>3548.6106193300002</v>
      </c>
      <c r="H141" s="36">
        <f>SUMIFS(СВЦЭМ!$D$33:$D$776,СВЦЭМ!$A$33:$A$776,$A141,СВЦЭМ!$B$33:$B$776,H$119)+'СЕТ СН'!$I$11+СВЦЭМ!$D$10+'СЕТ СН'!$I$5-'СЕТ СН'!$I$21</f>
        <v>3509.12918683</v>
      </c>
      <c r="I141" s="36">
        <f>SUMIFS(СВЦЭМ!$D$33:$D$776,СВЦЭМ!$A$33:$A$776,$A141,СВЦЭМ!$B$33:$B$776,I$119)+'СЕТ СН'!$I$11+СВЦЭМ!$D$10+'СЕТ СН'!$I$5-'СЕТ СН'!$I$21</f>
        <v>3479.8893529300003</v>
      </c>
      <c r="J141" s="36">
        <f>SUMIFS(СВЦЭМ!$D$33:$D$776,СВЦЭМ!$A$33:$A$776,$A141,СВЦЭМ!$B$33:$B$776,J$119)+'СЕТ СН'!$I$11+СВЦЭМ!$D$10+'СЕТ СН'!$I$5-'СЕТ СН'!$I$21</f>
        <v>3449.89457038</v>
      </c>
      <c r="K141" s="36">
        <f>SUMIFS(СВЦЭМ!$D$33:$D$776,СВЦЭМ!$A$33:$A$776,$A141,СВЦЭМ!$B$33:$B$776,K$119)+'СЕТ СН'!$I$11+СВЦЭМ!$D$10+'СЕТ СН'!$I$5-'СЕТ СН'!$I$21</f>
        <v>3439.5736781800001</v>
      </c>
      <c r="L141" s="36">
        <f>SUMIFS(СВЦЭМ!$D$33:$D$776,СВЦЭМ!$A$33:$A$776,$A141,СВЦЭМ!$B$33:$B$776,L$119)+'СЕТ СН'!$I$11+СВЦЭМ!$D$10+'СЕТ СН'!$I$5-'СЕТ СН'!$I$21</f>
        <v>3439.0034084600002</v>
      </c>
      <c r="M141" s="36">
        <f>SUMIFS(СВЦЭМ!$D$33:$D$776,СВЦЭМ!$A$33:$A$776,$A141,СВЦЭМ!$B$33:$B$776,M$119)+'СЕТ СН'!$I$11+СВЦЭМ!$D$10+'СЕТ СН'!$I$5-'СЕТ СН'!$I$21</f>
        <v>3413.4726736800003</v>
      </c>
      <c r="N141" s="36">
        <f>SUMIFS(СВЦЭМ!$D$33:$D$776,СВЦЭМ!$A$33:$A$776,$A141,СВЦЭМ!$B$33:$B$776,N$119)+'СЕТ СН'!$I$11+СВЦЭМ!$D$10+'СЕТ СН'!$I$5-'СЕТ СН'!$I$21</f>
        <v>3363.3276742400003</v>
      </c>
      <c r="O141" s="36">
        <f>SUMIFS(СВЦЭМ!$D$33:$D$776,СВЦЭМ!$A$33:$A$776,$A141,СВЦЭМ!$B$33:$B$776,O$119)+'СЕТ СН'!$I$11+СВЦЭМ!$D$10+'СЕТ СН'!$I$5-'СЕТ СН'!$I$21</f>
        <v>3353.19063671</v>
      </c>
      <c r="P141" s="36">
        <f>SUMIFS(СВЦЭМ!$D$33:$D$776,СВЦЭМ!$A$33:$A$776,$A141,СВЦЭМ!$B$33:$B$776,P$119)+'СЕТ СН'!$I$11+СВЦЭМ!$D$10+'СЕТ СН'!$I$5-'СЕТ СН'!$I$21</f>
        <v>3348.85240294</v>
      </c>
      <c r="Q141" s="36">
        <f>SUMIFS(СВЦЭМ!$D$33:$D$776,СВЦЭМ!$A$33:$A$776,$A141,СВЦЭМ!$B$33:$B$776,Q$119)+'СЕТ СН'!$I$11+СВЦЭМ!$D$10+'СЕТ СН'!$I$5-'СЕТ СН'!$I$21</f>
        <v>3351.01512744</v>
      </c>
      <c r="R141" s="36">
        <f>SUMIFS(СВЦЭМ!$D$33:$D$776,СВЦЭМ!$A$33:$A$776,$A141,СВЦЭМ!$B$33:$B$776,R$119)+'СЕТ СН'!$I$11+СВЦЭМ!$D$10+'СЕТ СН'!$I$5-'СЕТ СН'!$I$21</f>
        <v>3349.08995108</v>
      </c>
      <c r="S141" s="36">
        <f>SUMIFS(СВЦЭМ!$D$33:$D$776,СВЦЭМ!$A$33:$A$776,$A141,СВЦЭМ!$B$33:$B$776,S$119)+'СЕТ СН'!$I$11+СВЦЭМ!$D$10+'СЕТ СН'!$I$5-'СЕТ СН'!$I$21</f>
        <v>3355.63387328</v>
      </c>
      <c r="T141" s="36">
        <f>SUMIFS(СВЦЭМ!$D$33:$D$776,СВЦЭМ!$A$33:$A$776,$A141,СВЦЭМ!$B$33:$B$776,T$119)+'СЕТ СН'!$I$11+СВЦЭМ!$D$10+'СЕТ СН'!$I$5-'СЕТ СН'!$I$21</f>
        <v>3365.7258289299998</v>
      </c>
      <c r="U141" s="36">
        <f>SUMIFS(СВЦЭМ!$D$33:$D$776,СВЦЭМ!$A$33:$A$776,$A141,СВЦЭМ!$B$33:$B$776,U$119)+'СЕТ СН'!$I$11+СВЦЭМ!$D$10+'СЕТ СН'!$I$5-'СЕТ СН'!$I$21</f>
        <v>3389.6544023500001</v>
      </c>
      <c r="V141" s="36">
        <f>SUMIFS(СВЦЭМ!$D$33:$D$776,СВЦЭМ!$A$33:$A$776,$A141,СВЦЭМ!$B$33:$B$776,V$119)+'СЕТ СН'!$I$11+СВЦЭМ!$D$10+'СЕТ СН'!$I$5-'СЕТ СН'!$I$21</f>
        <v>3390.0011928700001</v>
      </c>
      <c r="W141" s="36">
        <f>SUMIFS(СВЦЭМ!$D$33:$D$776,СВЦЭМ!$A$33:$A$776,$A141,СВЦЭМ!$B$33:$B$776,W$119)+'СЕТ СН'!$I$11+СВЦЭМ!$D$10+'СЕТ СН'!$I$5-'СЕТ СН'!$I$21</f>
        <v>3377.7760707100001</v>
      </c>
      <c r="X141" s="36">
        <f>SUMIFS(СВЦЭМ!$D$33:$D$776,СВЦЭМ!$A$33:$A$776,$A141,СВЦЭМ!$B$33:$B$776,X$119)+'СЕТ СН'!$I$11+СВЦЭМ!$D$10+'СЕТ СН'!$I$5-'СЕТ СН'!$I$21</f>
        <v>3375.0671217899999</v>
      </c>
      <c r="Y141" s="36">
        <f>SUMIFS(СВЦЭМ!$D$33:$D$776,СВЦЭМ!$A$33:$A$776,$A141,СВЦЭМ!$B$33:$B$776,Y$119)+'СЕТ СН'!$I$11+СВЦЭМ!$D$10+'СЕТ СН'!$I$5-'СЕТ СН'!$I$21</f>
        <v>3449.4710180500001</v>
      </c>
    </row>
    <row r="142" spans="1:25" ht="15.75" x14ac:dyDescent="0.2">
      <c r="A142" s="35">
        <f t="shared" si="3"/>
        <v>44097</v>
      </c>
      <c r="B142" s="36">
        <f>SUMIFS(СВЦЭМ!$D$33:$D$776,СВЦЭМ!$A$33:$A$776,$A142,СВЦЭМ!$B$33:$B$776,B$119)+'СЕТ СН'!$I$11+СВЦЭМ!$D$10+'СЕТ СН'!$I$5-'СЕТ СН'!$I$21</f>
        <v>3499.9783839800002</v>
      </c>
      <c r="C142" s="36">
        <f>SUMIFS(СВЦЭМ!$D$33:$D$776,СВЦЭМ!$A$33:$A$776,$A142,СВЦЭМ!$B$33:$B$776,C$119)+'СЕТ СН'!$I$11+СВЦЭМ!$D$10+'СЕТ СН'!$I$5-'СЕТ СН'!$I$21</f>
        <v>3536.5927358500003</v>
      </c>
      <c r="D142" s="36">
        <f>SUMIFS(СВЦЭМ!$D$33:$D$776,СВЦЭМ!$A$33:$A$776,$A142,СВЦЭМ!$B$33:$B$776,D$119)+'СЕТ СН'!$I$11+СВЦЭМ!$D$10+'СЕТ СН'!$I$5-'СЕТ СН'!$I$21</f>
        <v>3551.5122138000002</v>
      </c>
      <c r="E142" s="36">
        <f>SUMIFS(СВЦЭМ!$D$33:$D$776,СВЦЭМ!$A$33:$A$776,$A142,СВЦЭМ!$B$33:$B$776,E$119)+'СЕТ СН'!$I$11+СВЦЭМ!$D$10+'СЕТ СН'!$I$5-'СЕТ СН'!$I$21</f>
        <v>3569.9090761400003</v>
      </c>
      <c r="F142" s="36">
        <f>SUMIFS(СВЦЭМ!$D$33:$D$776,СВЦЭМ!$A$33:$A$776,$A142,СВЦЭМ!$B$33:$B$776,F$119)+'СЕТ СН'!$I$11+СВЦЭМ!$D$10+'СЕТ СН'!$I$5-'СЕТ СН'!$I$21</f>
        <v>3579.0375331</v>
      </c>
      <c r="G142" s="36">
        <f>SUMIFS(СВЦЭМ!$D$33:$D$776,СВЦЭМ!$A$33:$A$776,$A142,СВЦЭМ!$B$33:$B$776,G$119)+'СЕТ СН'!$I$11+СВЦЭМ!$D$10+'СЕТ СН'!$I$5-'СЕТ СН'!$I$21</f>
        <v>3559.2181231499999</v>
      </c>
      <c r="H142" s="36">
        <f>SUMIFS(СВЦЭМ!$D$33:$D$776,СВЦЭМ!$A$33:$A$776,$A142,СВЦЭМ!$B$33:$B$776,H$119)+'СЕТ СН'!$I$11+СВЦЭМ!$D$10+'СЕТ СН'!$I$5-'СЕТ СН'!$I$21</f>
        <v>3506.5155863499999</v>
      </c>
      <c r="I142" s="36">
        <f>SUMIFS(СВЦЭМ!$D$33:$D$776,СВЦЭМ!$A$33:$A$776,$A142,СВЦЭМ!$B$33:$B$776,I$119)+'СЕТ СН'!$I$11+СВЦЭМ!$D$10+'СЕТ СН'!$I$5-'СЕТ СН'!$I$21</f>
        <v>3449.290422</v>
      </c>
      <c r="J142" s="36">
        <f>SUMIFS(СВЦЭМ!$D$33:$D$776,СВЦЭМ!$A$33:$A$776,$A142,СВЦЭМ!$B$33:$B$776,J$119)+'СЕТ СН'!$I$11+СВЦЭМ!$D$10+'СЕТ СН'!$I$5-'СЕТ СН'!$I$21</f>
        <v>3420.8259684</v>
      </c>
      <c r="K142" s="36">
        <f>SUMIFS(СВЦЭМ!$D$33:$D$776,СВЦЭМ!$A$33:$A$776,$A142,СВЦЭМ!$B$33:$B$776,K$119)+'СЕТ СН'!$I$11+СВЦЭМ!$D$10+'СЕТ СН'!$I$5-'СЕТ СН'!$I$21</f>
        <v>3416.5018353200003</v>
      </c>
      <c r="L142" s="36">
        <f>SUMIFS(СВЦЭМ!$D$33:$D$776,СВЦЭМ!$A$33:$A$776,$A142,СВЦЭМ!$B$33:$B$776,L$119)+'СЕТ СН'!$I$11+СВЦЭМ!$D$10+'СЕТ СН'!$I$5-'СЕТ СН'!$I$21</f>
        <v>3409.8282893800001</v>
      </c>
      <c r="M142" s="36">
        <f>SUMIFS(СВЦЭМ!$D$33:$D$776,СВЦЭМ!$A$33:$A$776,$A142,СВЦЭМ!$B$33:$B$776,M$119)+'СЕТ СН'!$I$11+СВЦЭМ!$D$10+'СЕТ СН'!$I$5-'СЕТ СН'!$I$21</f>
        <v>3369.0221608299998</v>
      </c>
      <c r="N142" s="36">
        <f>SUMIFS(СВЦЭМ!$D$33:$D$776,СВЦЭМ!$A$33:$A$776,$A142,СВЦЭМ!$B$33:$B$776,N$119)+'СЕТ СН'!$I$11+СВЦЭМ!$D$10+'СЕТ СН'!$I$5-'СЕТ СН'!$I$21</f>
        <v>3363.9779721700002</v>
      </c>
      <c r="O142" s="36">
        <f>SUMIFS(СВЦЭМ!$D$33:$D$776,СВЦЭМ!$A$33:$A$776,$A142,СВЦЭМ!$B$33:$B$776,O$119)+'СЕТ СН'!$I$11+СВЦЭМ!$D$10+'СЕТ СН'!$I$5-'СЕТ СН'!$I$21</f>
        <v>3362.53847847</v>
      </c>
      <c r="P142" s="36">
        <f>SUMIFS(СВЦЭМ!$D$33:$D$776,СВЦЭМ!$A$33:$A$776,$A142,СВЦЭМ!$B$33:$B$776,P$119)+'СЕТ СН'!$I$11+СВЦЭМ!$D$10+'СЕТ СН'!$I$5-'СЕТ СН'!$I$21</f>
        <v>3357.7985362700001</v>
      </c>
      <c r="Q142" s="36">
        <f>SUMIFS(СВЦЭМ!$D$33:$D$776,СВЦЭМ!$A$33:$A$776,$A142,СВЦЭМ!$B$33:$B$776,Q$119)+'СЕТ СН'!$I$11+СВЦЭМ!$D$10+'СЕТ СН'!$I$5-'СЕТ СН'!$I$21</f>
        <v>3357.9033793899998</v>
      </c>
      <c r="R142" s="36">
        <f>SUMIFS(СВЦЭМ!$D$33:$D$776,СВЦЭМ!$A$33:$A$776,$A142,СВЦЭМ!$B$33:$B$776,R$119)+'СЕТ СН'!$I$11+СВЦЭМ!$D$10+'СЕТ СН'!$I$5-'СЕТ СН'!$I$21</f>
        <v>3353.53942624</v>
      </c>
      <c r="S142" s="36">
        <f>SUMIFS(СВЦЭМ!$D$33:$D$776,СВЦЭМ!$A$33:$A$776,$A142,СВЦЭМ!$B$33:$B$776,S$119)+'СЕТ СН'!$I$11+СВЦЭМ!$D$10+'СЕТ СН'!$I$5-'СЕТ СН'!$I$21</f>
        <v>3360.16094557</v>
      </c>
      <c r="T142" s="36">
        <f>SUMIFS(СВЦЭМ!$D$33:$D$776,СВЦЭМ!$A$33:$A$776,$A142,СВЦЭМ!$B$33:$B$776,T$119)+'СЕТ СН'!$I$11+СВЦЭМ!$D$10+'СЕТ СН'!$I$5-'СЕТ СН'!$I$21</f>
        <v>3362.8976814400003</v>
      </c>
      <c r="U142" s="36">
        <f>SUMIFS(СВЦЭМ!$D$33:$D$776,СВЦЭМ!$A$33:$A$776,$A142,СВЦЭМ!$B$33:$B$776,U$119)+'СЕТ СН'!$I$11+СВЦЭМ!$D$10+'СЕТ СН'!$I$5-'СЕТ СН'!$I$21</f>
        <v>3380.68904509</v>
      </c>
      <c r="V142" s="36">
        <f>SUMIFS(СВЦЭМ!$D$33:$D$776,СВЦЭМ!$A$33:$A$776,$A142,СВЦЭМ!$B$33:$B$776,V$119)+'СЕТ СН'!$I$11+СВЦЭМ!$D$10+'СЕТ СН'!$I$5-'СЕТ СН'!$I$21</f>
        <v>3374.2082140699999</v>
      </c>
      <c r="W142" s="36">
        <f>SUMIFS(СВЦЭМ!$D$33:$D$776,СВЦЭМ!$A$33:$A$776,$A142,СВЦЭМ!$B$33:$B$776,W$119)+'СЕТ СН'!$I$11+СВЦЭМ!$D$10+'СЕТ СН'!$I$5-'СЕТ СН'!$I$21</f>
        <v>3364.03158179</v>
      </c>
      <c r="X142" s="36">
        <f>SUMIFS(СВЦЭМ!$D$33:$D$776,СВЦЭМ!$A$33:$A$776,$A142,СВЦЭМ!$B$33:$B$776,X$119)+'СЕТ СН'!$I$11+СВЦЭМ!$D$10+'СЕТ СН'!$I$5-'СЕТ СН'!$I$21</f>
        <v>3351.9401209100001</v>
      </c>
      <c r="Y142" s="36">
        <f>SUMIFS(СВЦЭМ!$D$33:$D$776,СВЦЭМ!$A$33:$A$776,$A142,СВЦЭМ!$B$33:$B$776,Y$119)+'СЕТ СН'!$I$11+СВЦЭМ!$D$10+'СЕТ СН'!$I$5-'СЕТ СН'!$I$21</f>
        <v>3409.1327685599999</v>
      </c>
    </row>
    <row r="143" spans="1:25" ht="15.75" x14ac:dyDescent="0.2">
      <c r="A143" s="35">
        <f t="shared" si="3"/>
        <v>44098</v>
      </c>
      <c r="B143" s="36">
        <f>SUMIFS(СВЦЭМ!$D$33:$D$776,СВЦЭМ!$A$33:$A$776,$A143,СВЦЭМ!$B$33:$B$776,B$119)+'СЕТ СН'!$I$11+СВЦЭМ!$D$10+'СЕТ СН'!$I$5-'СЕТ СН'!$I$21</f>
        <v>3524.8878789999999</v>
      </c>
      <c r="C143" s="36">
        <f>SUMIFS(СВЦЭМ!$D$33:$D$776,СВЦЭМ!$A$33:$A$776,$A143,СВЦЭМ!$B$33:$B$776,C$119)+'СЕТ СН'!$I$11+СВЦЭМ!$D$10+'СЕТ СН'!$I$5-'СЕТ СН'!$I$21</f>
        <v>3542.67652451</v>
      </c>
      <c r="D143" s="36">
        <f>SUMIFS(СВЦЭМ!$D$33:$D$776,СВЦЭМ!$A$33:$A$776,$A143,СВЦЭМ!$B$33:$B$776,D$119)+'СЕТ СН'!$I$11+СВЦЭМ!$D$10+'СЕТ СН'!$I$5-'СЕТ СН'!$I$21</f>
        <v>3559.68223721</v>
      </c>
      <c r="E143" s="36">
        <f>SUMIFS(СВЦЭМ!$D$33:$D$776,СВЦЭМ!$A$33:$A$776,$A143,СВЦЭМ!$B$33:$B$776,E$119)+'СЕТ СН'!$I$11+СВЦЭМ!$D$10+'СЕТ СН'!$I$5-'СЕТ СН'!$I$21</f>
        <v>3565.5322667199998</v>
      </c>
      <c r="F143" s="36">
        <f>SUMIFS(СВЦЭМ!$D$33:$D$776,СВЦЭМ!$A$33:$A$776,$A143,СВЦЭМ!$B$33:$B$776,F$119)+'СЕТ СН'!$I$11+СВЦЭМ!$D$10+'СЕТ СН'!$I$5-'СЕТ СН'!$I$21</f>
        <v>3556.3901833499999</v>
      </c>
      <c r="G143" s="36">
        <f>SUMIFS(СВЦЭМ!$D$33:$D$776,СВЦЭМ!$A$33:$A$776,$A143,СВЦЭМ!$B$33:$B$776,G$119)+'СЕТ СН'!$I$11+СВЦЭМ!$D$10+'СЕТ СН'!$I$5-'СЕТ СН'!$I$21</f>
        <v>3553.9957619500001</v>
      </c>
      <c r="H143" s="36">
        <f>SUMIFS(СВЦЭМ!$D$33:$D$776,СВЦЭМ!$A$33:$A$776,$A143,СВЦЭМ!$B$33:$B$776,H$119)+'СЕТ СН'!$I$11+СВЦЭМ!$D$10+'СЕТ СН'!$I$5-'СЕТ СН'!$I$21</f>
        <v>3556.34412333</v>
      </c>
      <c r="I143" s="36">
        <f>SUMIFS(СВЦЭМ!$D$33:$D$776,СВЦЭМ!$A$33:$A$776,$A143,СВЦЭМ!$B$33:$B$776,I$119)+'СЕТ СН'!$I$11+СВЦЭМ!$D$10+'СЕТ СН'!$I$5-'СЕТ СН'!$I$21</f>
        <v>3468.1462578000001</v>
      </c>
      <c r="J143" s="36">
        <f>SUMIFS(СВЦЭМ!$D$33:$D$776,СВЦЭМ!$A$33:$A$776,$A143,СВЦЭМ!$B$33:$B$776,J$119)+'СЕТ СН'!$I$11+СВЦЭМ!$D$10+'СЕТ СН'!$I$5-'СЕТ СН'!$I$21</f>
        <v>3435.9492080199998</v>
      </c>
      <c r="K143" s="36">
        <f>SUMIFS(СВЦЭМ!$D$33:$D$776,СВЦЭМ!$A$33:$A$776,$A143,СВЦЭМ!$B$33:$B$776,K$119)+'СЕТ СН'!$I$11+СВЦЭМ!$D$10+'СЕТ СН'!$I$5-'СЕТ СН'!$I$21</f>
        <v>3439.9517516800001</v>
      </c>
      <c r="L143" s="36">
        <f>SUMIFS(СВЦЭМ!$D$33:$D$776,СВЦЭМ!$A$33:$A$776,$A143,СВЦЭМ!$B$33:$B$776,L$119)+'СЕТ СН'!$I$11+СВЦЭМ!$D$10+'СЕТ СН'!$I$5-'СЕТ СН'!$I$21</f>
        <v>3450.6736059200002</v>
      </c>
      <c r="M143" s="36">
        <f>SUMIFS(СВЦЭМ!$D$33:$D$776,СВЦЭМ!$A$33:$A$776,$A143,СВЦЭМ!$B$33:$B$776,M$119)+'СЕТ СН'!$I$11+СВЦЭМ!$D$10+'СЕТ СН'!$I$5-'СЕТ СН'!$I$21</f>
        <v>3413.4347922100001</v>
      </c>
      <c r="N143" s="36">
        <f>SUMIFS(СВЦЭМ!$D$33:$D$776,СВЦЭМ!$A$33:$A$776,$A143,СВЦЭМ!$B$33:$B$776,N$119)+'СЕТ СН'!$I$11+СВЦЭМ!$D$10+'СЕТ СН'!$I$5-'СЕТ СН'!$I$21</f>
        <v>3366.4130070000001</v>
      </c>
      <c r="O143" s="36">
        <f>SUMIFS(СВЦЭМ!$D$33:$D$776,СВЦЭМ!$A$33:$A$776,$A143,СВЦЭМ!$B$33:$B$776,O$119)+'СЕТ СН'!$I$11+СВЦЭМ!$D$10+'СЕТ СН'!$I$5-'СЕТ СН'!$I$21</f>
        <v>3364.2984065000001</v>
      </c>
      <c r="P143" s="36">
        <f>SUMIFS(СВЦЭМ!$D$33:$D$776,СВЦЭМ!$A$33:$A$776,$A143,СВЦЭМ!$B$33:$B$776,P$119)+'СЕТ СН'!$I$11+СВЦЭМ!$D$10+'СЕТ СН'!$I$5-'СЕТ СН'!$I$21</f>
        <v>3362.0207463300003</v>
      </c>
      <c r="Q143" s="36">
        <f>SUMIFS(СВЦЭМ!$D$33:$D$776,СВЦЭМ!$A$33:$A$776,$A143,СВЦЭМ!$B$33:$B$776,Q$119)+'СЕТ СН'!$I$11+СВЦЭМ!$D$10+'СЕТ СН'!$I$5-'СЕТ СН'!$I$21</f>
        <v>3357.1250581100003</v>
      </c>
      <c r="R143" s="36">
        <f>SUMIFS(СВЦЭМ!$D$33:$D$776,СВЦЭМ!$A$33:$A$776,$A143,СВЦЭМ!$B$33:$B$776,R$119)+'СЕТ СН'!$I$11+СВЦЭМ!$D$10+'СЕТ СН'!$I$5-'СЕТ СН'!$I$21</f>
        <v>3352.8707021099999</v>
      </c>
      <c r="S143" s="36">
        <f>SUMIFS(СВЦЭМ!$D$33:$D$776,СВЦЭМ!$A$33:$A$776,$A143,СВЦЭМ!$B$33:$B$776,S$119)+'СЕТ СН'!$I$11+СВЦЭМ!$D$10+'СЕТ СН'!$I$5-'СЕТ СН'!$I$21</f>
        <v>3357.88923226</v>
      </c>
      <c r="T143" s="36">
        <f>SUMIFS(СВЦЭМ!$D$33:$D$776,СВЦЭМ!$A$33:$A$776,$A143,СВЦЭМ!$B$33:$B$776,T$119)+'СЕТ СН'!$I$11+СВЦЭМ!$D$10+'СЕТ СН'!$I$5-'СЕТ СН'!$I$21</f>
        <v>3363.5519232199999</v>
      </c>
      <c r="U143" s="36">
        <f>SUMIFS(СВЦЭМ!$D$33:$D$776,СВЦЭМ!$A$33:$A$776,$A143,СВЦЭМ!$B$33:$B$776,U$119)+'СЕТ СН'!$I$11+СВЦЭМ!$D$10+'СЕТ СН'!$I$5-'СЕТ СН'!$I$21</f>
        <v>3395.6388273500002</v>
      </c>
      <c r="V143" s="36">
        <f>SUMIFS(СВЦЭМ!$D$33:$D$776,СВЦЭМ!$A$33:$A$776,$A143,СВЦЭМ!$B$33:$B$776,V$119)+'СЕТ СН'!$I$11+СВЦЭМ!$D$10+'СЕТ СН'!$I$5-'СЕТ СН'!$I$21</f>
        <v>3392.1516673699998</v>
      </c>
      <c r="W143" s="36">
        <f>SUMIFS(СВЦЭМ!$D$33:$D$776,СВЦЭМ!$A$33:$A$776,$A143,СВЦЭМ!$B$33:$B$776,W$119)+'СЕТ СН'!$I$11+СВЦЭМ!$D$10+'СЕТ СН'!$I$5-'СЕТ СН'!$I$21</f>
        <v>3440.4212299400001</v>
      </c>
      <c r="X143" s="36">
        <f>SUMIFS(СВЦЭМ!$D$33:$D$776,СВЦЭМ!$A$33:$A$776,$A143,СВЦЭМ!$B$33:$B$776,X$119)+'СЕТ СН'!$I$11+СВЦЭМ!$D$10+'СЕТ СН'!$I$5-'СЕТ СН'!$I$21</f>
        <v>3456.00837022</v>
      </c>
      <c r="Y143" s="36">
        <f>SUMIFS(СВЦЭМ!$D$33:$D$776,СВЦЭМ!$A$33:$A$776,$A143,СВЦЭМ!$B$33:$B$776,Y$119)+'СЕТ СН'!$I$11+СВЦЭМ!$D$10+'СЕТ СН'!$I$5-'СЕТ СН'!$I$21</f>
        <v>3500.89533325</v>
      </c>
    </row>
    <row r="144" spans="1:25" ht="15.75" x14ac:dyDescent="0.2">
      <c r="A144" s="35">
        <f t="shared" si="3"/>
        <v>44099</v>
      </c>
      <c r="B144" s="36">
        <f>SUMIFS(СВЦЭМ!$D$33:$D$776,СВЦЭМ!$A$33:$A$776,$A144,СВЦЭМ!$B$33:$B$776,B$119)+'СЕТ СН'!$I$11+СВЦЭМ!$D$10+'СЕТ СН'!$I$5-'СЕТ СН'!$I$21</f>
        <v>3494.7559175599999</v>
      </c>
      <c r="C144" s="36">
        <f>SUMIFS(СВЦЭМ!$D$33:$D$776,СВЦЭМ!$A$33:$A$776,$A144,СВЦЭМ!$B$33:$B$776,C$119)+'СЕТ СН'!$I$11+СВЦЭМ!$D$10+'СЕТ СН'!$I$5-'СЕТ СН'!$I$21</f>
        <v>3509.42351181</v>
      </c>
      <c r="D144" s="36">
        <f>SUMIFS(СВЦЭМ!$D$33:$D$776,СВЦЭМ!$A$33:$A$776,$A144,СВЦЭМ!$B$33:$B$776,D$119)+'СЕТ СН'!$I$11+СВЦЭМ!$D$10+'СЕТ СН'!$I$5-'СЕТ СН'!$I$21</f>
        <v>3523.3085339300001</v>
      </c>
      <c r="E144" s="36">
        <f>SUMIFS(СВЦЭМ!$D$33:$D$776,СВЦЭМ!$A$33:$A$776,$A144,СВЦЭМ!$B$33:$B$776,E$119)+'СЕТ СН'!$I$11+СВЦЭМ!$D$10+'СЕТ СН'!$I$5-'СЕТ СН'!$I$21</f>
        <v>3526.0646855200002</v>
      </c>
      <c r="F144" s="36">
        <f>SUMIFS(СВЦЭМ!$D$33:$D$776,СВЦЭМ!$A$33:$A$776,$A144,СВЦЭМ!$B$33:$B$776,F$119)+'СЕТ СН'!$I$11+СВЦЭМ!$D$10+'СЕТ СН'!$I$5-'СЕТ СН'!$I$21</f>
        <v>3520.2337433100001</v>
      </c>
      <c r="G144" s="36">
        <f>SUMIFS(СВЦЭМ!$D$33:$D$776,СВЦЭМ!$A$33:$A$776,$A144,СВЦЭМ!$B$33:$B$776,G$119)+'СЕТ СН'!$I$11+СВЦЭМ!$D$10+'СЕТ СН'!$I$5-'СЕТ СН'!$I$21</f>
        <v>3504.70622379</v>
      </c>
      <c r="H144" s="36">
        <f>SUMIFS(СВЦЭМ!$D$33:$D$776,СВЦЭМ!$A$33:$A$776,$A144,СВЦЭМ!$B$33:$B$776,H$119)+'СЕТ СН'!$I$11+СВЦЭМ!$D$10+'СЕТ СН'!$I$5-'СЕТ СН'!$I$21</f>
        <v>3468.6854536300002</v>
      </c>
      <c r="I144" s="36">
        <f>SUMIFS(СВЦЭМ!$D$33:$D$776,СВЦЭМ!$A$33:$A$776,$A144,СВЦЭМ!$B$33:$B$776,I$119)+'СЕТ СН'!$I$11+СВЦЭМ!$D$10+'СЕТ СН'!$I$5-'СЕТ СН'!$I$21</f>
        <v>3442.69529655</v>
      </c>
      <c r="J144" s="36">
        <f>SUMIFS(СВЦЭМ!$D$33:$D$776,СВЦЭМ!$A$33:$A$776,$A144,СВЦЭМ!$B$33:$B$776,J$119)+'СЕТ СН'!$I$11+СВЦЭМ!$D$10+'СЕТ СН'!$I$5-'СЕТ СН'!$I$21</f>
        <v>3432.9811857599998</v>
      </c>
      <c r="K144" s="36">
        <f>SUMIFS(СВЦЭМ!$D$33:$D$776,СВЦЭМ!$A$33:$A$776,$A144,СВЦЭМ!$B$33:$B$776,K$119)+'СЕТ СН'!$I$11+СВЦЭМ!$D$10+'СЕТ СН'!$I$5-'СЕТ СН'!$I$21</f>
        <v>3429.8569217100003</v>
      </c>
      <c r="L144" s="36">
        <f>SUMIFS(СВЦЭМ!$D$33:$D$776,СВЦЭМ!$A$33:$A$776,$A144,СВЦЭМ!$B$33:$B$776,L$119)+'СЕТ СН'!$I$11+СВЦЭМ!$D$10+'СЕТ СН'!$I$5-'СЕТ СН'!$I$21</f>
        <v>3440.3488855700002</v>
      </c>
      <c r="M144" s="36">
        <f>SUMIFS(СВЦЭМ!$D$33:$D$776,СВЦЭМ!$A$33:$A$776,$A144,СВЦЭМ!$B$33:$B$776,M$119)+'СЕТ СН'!$I$11+СВЦЭМ!$D$10+'СЕТ СН'!$I$5-'СЕТ СН'!$I$21</f>
        <v>3399.5085831699998</v>
      </c>
      <c r="N144" s="36">
        <f>SUMIFS(СВЦЭМ!$D$33:$D$776,СВЦЭМ!$A$33:$A$776,$A144,СВЦЭМ!$B$33:$B$776,N$119)+'СЕТ СН'!$I$11+СВЦЭМ!$D$10+'СЕТ СН'!$I$5-'СЕТ СН'!$I$21</f>
        <v>3359.2182808500002</v>
      </c>
      <c r="O144" s="36">
        <f>SUMIFS(СВЦЭМ!$D$33:$D$776,СВЦЭМ!$A$33:$A$776,$A144,СВЦЭМ!$B$33:$B$776,O$119)+'СЕТ СН'!$I$11+СВЦЭМ!$D$10+'СЕТ СН'!$I$5-'СЕТ СН'!$I$21</f>
        <v>3337.61631493</v>
      </c>
      <c r="P144" s="36">
        <f>SUMIFS(СВЦЭМ!$D$33:$D$776,СВЦЭМ!$A$33:$A$776,$A144,СВЦЭМ!$B$33:$B$776,P$119)+'СЕТ СН'!$I$11+СВЦЭМ!$D$10+'СЕТ СН'!$I$5-'СЕТ СН'!$I$21</f>
        <v>3333.2516806399999</v>
      </c>
      <c r="Q144" s="36">
        <f>SUMIFS(СВЦЭМ!$D$33:$D$776,СВЦЭМ!$A$33:$A$776,$A144,СВЦЭМ!$B$33:$B$776,Q$119)+'СЕТ СН'!$I$11+СВЦЭМ!$D$10+'СЕТ СН'!$I$5-'СЕТ СН'!$I$21</f>
        <v>3330.3521424800001</v>
      </c>
      <c r="R144" s="36">
        <f>SUMIFS(СВЦЭМ!$D$33:$D$776,СВЦЭМ!$A$33:$A$776,$A144,СВЦЭМ!$B$33:$B$776,R$119)+'СЕТ СН'!$I$11+СВЦЭМ!$D$10+'СЕТ СН'!$I$5-'СЕТ СН'!$I$21</f>
        <v>3331.4359940700001</v>
      </c>
      <c r="S144" s="36">
        <f>SUMIFS(СВЦЭМ!$D$33:$D$776,СВЦЭМ!$A$33:$A$776,$A144,СВЦЭМ!$B$33:$B$776,S$119)+'СЕТ СН'!$I$11+СВЦЭМ!$D$10+'СЕТ СН'!$I$5-'СЕТ СН'!$I$21</f>
        <v>3334.4753279199999</v>
      </c>
      <c r="T144" s="36">
        <f>SUMIFS(СВЦЭМ!$D$33:$D$776,СВЦЭМ!$A$33:$A$776,$A144,СВЦЭМ!$B$33:$B$776,T$119)+'СЕТ СН'!$I$11+СВЦЭМ!$D$10+'СЕТ СН'!$I$5-'СЕТ СН'!$I$21</f>
        <v>3324.3700707500002</v>
      </c>
      <c r="U144" s="36">
        <f>SUMIFS(СВЦЭМ!$D$33:$D$776,СВЦЭМ!$A$33:$A$776,$A144,СВЦЭМ!$B$33:$B$776,U$119)+'СЕТ СН'!$I$11+СВЦЭМ!$D$10+'СЕТ СН'!$I$5-'СЕТ СН'!$I$21</f>
        <v>3336.80549071</v>
      </c>
      <c r="V144" s="36">
        <f>SUMIFS(СВЦЭМ!$D$33:$D$776,СВЦЭМ!$A$33:$A$776,$A144,СВЦЭМ!$B$33:$B$776,V$119)+'СЕТ СН'!$I$11+СВЦЭМ!$D$10+'СЕТ СН'!$I$5-'СЕТ СН'!$I$21</f>
        <v>3349.9457951499999</v>
      </c>
      <c r="W144" s="36">
        <f>SUMIFS(СВЦЭМ!$D$33:$D$776,СВЦЭМ!$A$33:$A$776,$A144,СВЦЭМ!$B$33:$B$776,W$119)+'СЕТ СН'!$I$11+СВЦЭМ!$D$10+'СЕТ СН'!$I$5-'СЕТ СН'!$I$21</f>
        <v>3337.50081052</v>
      </c>
      <c r="X144" s="36">
        <f>SUMIFS(СВЦЭМ!$D$33:$D$776,СВЦЭМ!$A$33:$A$776,$A144,СВЦЭМ!$B$33:$B$776,X$119)+'СЕТ СН'!$I$11+СВЦЭМ!$D$10+'СЕТ СН'!$I$5-'СЕТ СН'!$I$21</f>
        <v>3366.84646595</v>
      </c>
      <c r="Y144" s="36">
        <f>SUMIFS(СВЦЭМ!$D$33:$D$776,СВЦЭМ!$A$33:$A$776,$A144,СВЦЭМ!$B$33:$B$776,Y$119)+'СЕТ СН'!$I$11+СВЦЭМ!$D$10+'СЕТ СН'!$I$5-'СЕТ СН'!$I$21</f>
        <v>3448.1044614000002</v>
      </c>
    </row>
    <row r="145" spans="1:27" ht="15.75" x14ac:dyDescent="0.2">
      <c r="A145" s="35">
        <f t="shared" si="3"/>
        <v>44100</v>
      </c>
      <c r="B145" s="36">
        <f>SUMIFS(СВЦЭМ!$D$33:$D$776,СВЦЭМ!$A$33:$A$776,$A145,СВЦЭМ!$B$33:$B$776,B$119)+'СЕТ СН'!$I$11+СВЦЭМ!$D$10+'СЕТ СН'!$I$5-'СЕТ СН'!$I$21</f>
        <v>3517.9092281900002</v>
      </c>
      <c r="C145" s="36">
        <f>SUMIFS(СВЦЭМ!$D$33:$D$776,СВЦЭМ!$A$33:$A$776,$A145,СВЦЭМ!$B$33:$B$776,C$119)+'СЕТ СН'!$I$11+СВЦЭМ!$D$10+'СЕТ СН'!$I$5-'СЕТ СН'!$I$21</f>
        <v>3548.0146608200002</v>
      </c>
      <c r="D145" s="36">
        <f>SUMIFS(СВЦЭМ!$D$33:$D$776,СВЦЭМ!$A$33:$A$776,$A145,СВЦЭМ!$B$33:$B$776,D$119)+'СЕТ СН'!$I$11+СВЦЭМ!$D$10+'СЕТ СН'!$I$5-'СЕТ СН'!$I$21</f>
        <v>3564.7722474399998</v>
      </c>
      <c r="E145" s="36">
        <f>SUMIFS(СВЦЭМ!$D$33:$D$776,СВЦЭМ!$A$33:$A$776,$A145,СВЦЭМ!$B$33:$B$776,E$119)+'СЕТ СН'!$I$11+СВЦЭМ!$D$10+'СЕТ СН'!$I$5-'СЕТ СН'!$I$21</f>
        <v>3574.5561987900001</v>
      </c>
      <c r="F145" s="36">
        <f>SUMIFS(СВЦЭМ!$D$33:$D$776,СВЦЭМ!$A$33:$A$776,$A145,СВЦЭМ!$B$33:$B$776,F$119)+'СЕТ СН'!$I$11+СВЦЭМ!$D$10+'СЕТ СН'!$I$5-'СЕТ СН'!$I$21</f>
        <v>3579.0275890399998</v>
      </c>
      <c r="G145" s="36">
        <f>SUMIFS(СВЦЭМ!$D$33:$D$776,СВЦЭМ!$A$33:$A$776,$A145,СВЦЭМ!$B$33:$B$776,G$119)+'СЕТ СН'!$I$11+СВЦЭМ!$D$10+'СЕТ СН'!$I$5-'СЕТ СН'!$I$21</f>
        <v>3568.55968355</v>
      </c>
      <c r="H145" s="36">
        <f>SUMIFS(СВЦЭМ!$D$33:$D$776,СВЦЭМ!$A$33:$A$776,$A145,СВЦЭМ!$B$33:$B$776,H$119)+'СЕТ СН'!$I$11+СВЦЭМ!$D$10+'СЕТ СН'!$I$5-'СЕТ СН'!$I$21</f>
        <v>3544.7899087200003</v>
      </c>
      <c r="I145" s="36">
        <f>SUMIFS(СВЦЭМ!$D$33:$D$776,СВЦЭМ!$A$33:$A$776,$A145,СВЦЭМ!$B$33:$B$776,I$119)+'СЕТ СН'!$I$11+СВЦЭМ!$D$10+'СЕТ СН'!$I$5-'СЕТ СН'!$I$21</f>
        <v>3507.2633743900001</v>
      </c>
      <c r="J145" s="36">
        <f>SUMIFS(СВЦЭМ!$D$33:$D$776,СВЦЭМ!$A$33:$A$776,$A145,СВЦЭМ!$B$33:$B$776,J$119)+'СЕТ СН'!$I$11+СВЦЭМ!$D$10+'СЕТ СН'!$I$5-'СЕТ СН'!$I$21</f>
        <v>3467.4514256900002</v>
      </c>
      <c r="K145" s="36">
        <f>SUMIFS(СВЦЭМ!$D$33:$D$776,СВЦЭМ!$A$33:$A$776,$A145,СВЦЭМ!$B$33:$B$776,K$119)+'СЕТ СН'!$I$11+СВЦЭМ!$D$10+'СЕТ СН'!$I$5-'СЕТ СН'!$I$21</f>
        <v>3445.1603442300002</v>
      </c>
      <c r="L145" s="36">
        <f>SUMIFS(СВЦЭМ!$D$33:$D$776,СВЦЭМ!$A$33:$A$776,$A145,СВЦЭМ!$B$33:$B$776,L$119)+'СЕТ СН'!$I$11+СВЦЭМ!$D$10+'СЕТ СН'!$I$5-'СЕТ СН'!$I$21</f>
        <v>3434.74836168</v>
      </c>
      <c r="M145" s="36">
        <f>SUMIFS(СВЦЭМ!$D$33:$D$776,СВЦЭМ!$A$33:$A$776,$A145,СВЦЭМ!$B$33:$B$776,M$119)+'СЕТ СН'!$I$11+СВЦЭМ!$D$10+'СЕТ СН'!$I$5-'СЕТ СН'!$I$21</f>
        <v>3393.25589967</v>
      </c>
      <c r="N145" s="36">
        <f>SUMIFS(СВЦЭМ!$D$33:$D$776,СВЦЭМ!$A$33:$A$776,$A145,СВЦЭМ!$B$33:$B$776,N$119)+'СЕТ СН'!$I$11+СВЦЭМ!$D$10+'СЕТ СН'!$I$5-'СЕТ СН'!$I$21</f>
        <v>3360.2394204399998</v>
      </c>
      <c r="O145" s="36">
        <f>SUMIFS(СВЦЭМ!$D$33:$D$776,СВЦЭМ!$A$33:$A$776,$A145,СВЦЭМ!$B$33:$B$776,O$119)+'СЕТ СН'!$I$11+СВЦЭМ!$D$10+'СЕТ СН'!$I$5-'СЕТ СН'!$I$21</f>
        <v>3343.7534799700002</v>
      </c>
      <c r="P145" s="36">
        <f>SUMIFS(СВЦЭМ!$D$33:$D$776,СВЦЭМ!$A$33:$A$776,$A145,СВЦЭМ!$B$33:$B$776,P$119)+'СЕТ СН'!$I$11+СВЦЭМ!$D$10+'СЕТ СН'!$I$5-'СЕТ СН'!$I$21</f>
        <v>3341.7592066400002</v>
      </c>
      <c r="Q145" s="36">
        <f>SUMIFS(СВЦЭМ!$D$33:$D$776,СВЦЭМ!$A$33:$A$776,$A145,СВЦЭМ!$B$33:$B$776,Q$119)+'СЕТ СН'!$I$11+СВЦЭМ!$D$10+'СЕТ СН'!$I$5-'СЕТ СН'!$I$21</f>
        <v>3341.46676157</v>
      </c>
      <c r="R145" s="36">
        <f>SUMIFS(СВЦЭМ!$D$33:$D$776,СВЦЭМ!$A$33:$A$776,$A145,СВЦЭМ!$B$33:$B$776,R$119)+'СЕТ СН'!$I$11+СВЦЭМ!$D$10+'СЕТ СН'!$I$5-'СЕТ СН'!$I$21</f>
        <v>3338.4683683900003</v>
      </c>
      <c r="S145" s="36">
        <f>SUMIFS(СВЦЭМ!$D$33:$D$776,СВЦЭМ!$A$33:$A$776,$A145,СВЦЭМ!$B$33:$B$776,S$119)+'СЕТ СН'!$I$11+СВЦЭМ!$D$10+'СЕТ СН'!$I$5-'СЕТ СН'!$I$21</f>
        <v>3338.3867928899999</v>
      </c>
      <c r="T145" s="36">
        <f>SUMIFS(СВЦЭМ!$D$33:$D$776,СВЦЭМ!$A$33:$A$776,$A145,СВЦЭМ!$B$33:$B$776,T$119)+'СЕТ СН'!$I$11+СВЦЭМ!$D$10+'СЕТ СН'!$I$5-'СЕТ СН'!$I$21</f>
        <v>3332.1012657800002</v>
      </c>
      <c r="U145" s="36">
        <f>SUMIFS(СВЦЭМ!$D$33:$D$776,СВЦЭМ!$A$33:$A$776,$A145,СВЦЭМ!$B$33:$B$776,U$119)+'СЕТ СН'!$I$11+СВЦЭМ!$D$10+'СЕТ СН'!$I$5-'СЕТ СН'!$I$21</f>
        <v>3348.7804692200002</v>
      </c>
      <c r="V145" s="36">
        <f>SUMIFS(СВЦЭМ!$D$33:$D$776,СВЦЭМ!$A$33:$A$776,$A145,СВЦЭМ!$B$33:$B$776,V$119)+'СЕТ СН'!$I$11+СВЦЭМ!$D$10+'СЕТ СН'!$I$5-'СЕТ СН'!$I$21</f>
        <v>3350.9980527500002</v>
      </c>
      <c r="W145" s="36">
        <f>SUMIFS(СВЦЭМ!$D$33:$D$776,СВЦЭМ!$A$33:$A$776,$A145,СВЦЭМ!$B$33:$B$776,W$119)+'СЕТ СН'!$I$11+СВЦЭМ!$D$10+'СЕТ СН'!$I$5-'СЕТ СН'!$I$21</f>
        <v>3330.1212442800002</v>
      </c>
      <c r="X145" s="36">
        <f>SUMIFS(СВЦЭМ!$D$33:$D$776,СВЦЭМ!$A$33:$A$776,$A145,СВЦЭМ!$B$33:$B$776,X$119)+'СЕТ СН'!$I$11+СВЦЭМ!$D$10+'СЕТ СН'!$I$5-'СЕТ СН'!$I$21</f>
        <v>3358.7571723900001</v>
      </c>
      <c r="Y145" s="36">
        <f>SUMIFS(СВЦЭМ!$D$33:$D$776,СВЦЭМ!$A$33:$A$776,$A145,СВЦЭМ!$B$33:$B$776,Y$119)+'СЕТ СН'!$I$11+СВЦЭМ!$D$10+'СЕТ СН'!$I$5-'СЕТ СН'!$I$21</f>
        <v>3443.5100773600002</v>
      </c>
    </row>
    <row r="146" spans="1:27" ht="15.75" x14ac:dyDescent="0.2">
      <c r="A146" s="35">
        <f t="shared" si="3"/>
        <v>44101</v>
      </c>
      <c r="B146" s="36">
        <f>SUMIFS(СВЦЭМ!$D$33:$D$776,СВЦЭМ!$A$33:$A$776,$A146,СВЦЭМ!$B$33:$B$776,B$119)+'СЕТ СН'!$I$11+СВЦЭМ!$D$10+'СЕТ СН'!$I$5-'СЕТ СН'!$I$21</f>
        <v>3500.4864319600001</v>
      </c>
      <c r="C146" s="36">
        <f>SUMIFS(СВЦЭМ!$D$33:$D$776,СВЦЭМ!$A$33:$A$776,$A146,СВЦЭМ!$B$33:$B$776,C$119)+'СЕТ СН'!$I$11+СВЦЭМ!$D$10+'СЕТ СН'!$I$5-'СЕТ СН'!$I$21</f>
        <v>3525.8483010800001</v>
      </c>
      <c r="D146" s="36">
        <f>SUMIFS(СВЦЭМ!$D$33:$D$776,СВЦЭМ!$A$33:$A$776,$A146,СВЦЭМ!$B$33:$B$776,D$119)+'СЕТ СН'!$I$11+СВЦЭМ!$D$10+'СЕТ СН'!$I$5-'СЕТ СН'!$I$21</f>
        <v>3545.4179353999998</v>
      </c>
      <c r="E146" s="36">
        <f>SUMIFS(СВЦЭМ!$D$33:$D$776,СВЦЭМ!$A$33:$A$776,$A146,СВЦЭМ!$B$33:$B$776,E$119)+'СЕТ СН'!$I$11+СВЦЭМ!$D$10+'СЕТ СН'!$I$5-'СЕТ СН'!$I$21</f>
        <v>3556.0090677500002</v>
      </c>
      <c r="F146" s="36">
        <f>SUMIFS(СВЦЭМ!$D$33:$D$776,СВЦЭМ!$A$33:$A$776,$A146,СВЦЭМ!$B$33:$B$776,F$119)+'СЕТ СН'!$I$11+СВЦЭМ!$D$10+'СЕТ СН'!$I$5-'СЕТ СН'!$I$21</f>
        <v>3558.8406108899999</v>
      </c>
      <c r="G146" s="36">
        <f>SUMIFS(СВЦЭМ!$D$33:$D$776,СВЦЭМ!$A$33:$A$776,$A146,СВЦЭМ!$B$33:$B$776,G$119)+'СЕТ СН'!$I$11+СВЦЭМ!$D$10+'СЕТ СН'!$I$5-'СЕТ СН'!$I$21</f>
        <v>3553.9488620500001</v>
      </c>
      <c r="H146" s="36">
        <f>SUMIFS(СВЦЭМ!$D$33:$D$776,СВЦЭМ!$A$33:$A$776,$A146,СВЦЭМ!$B$33:$B$776,H$119)+'СЕТ СН'!$I$11+СВЦЭМ!$D$10+'СЕТ СН'!$I$5-'СЕТ СН'!$I$21</f>
        <v>3535.5846146499998</v>
      </c>
      <c r="I146" s="36">
        <f>SUMIFS(СВЦЭМ!$D$33:$D$776,СВЦЭМ!$A$33:$A$776,$A146,СВЦЭМ!$B$33:$B$776,I$119)+'СЕТ СН'!$I$11+СВЦЭМ!$D$10+'СЕТ СН'!$I$5-'СЕТ СН'!$I$21</f>
        <v>3507.96010402</v>
      </c>
      <c r="J146" s="36">
        <f>SUMIFS(СВЦЭМ!$D$33:$D$776,СВЦЭМ!$A$33:$A$776,$A146,СВЦЭМ!$B$33:$B$776,J$119)+'СЕТ СН'!$I$11+СВЦЭМ!$D$10+'СЕТ СН'!$I$5-'СЕТ СН'!$I$21</f>
        <v>3471.51517681</v>
      </c>
      <c r="K146" s="36">
        <f>SUMIFS(СВЦЭМ!$D$33:$D$776,СВЦЭМ!$A$33:$A$776,$A146,СВЦЭМ!$B$33:$B$776,K$119)+'СЕТ СН'!$I$11+СВЦЭМ!$D$10+'СЕТ СН'!$I$5-'СЕТ СН'!$I$21</f>
        <v>3434.7657952700001</v>
      </c>
      <c r="L146" s="36">
        <f>SUMIFS(СВЦЭМ!$D$33:$D$776,СВЦЭМ!$A$33:$A$776,$A146,СВЦЭМ!$B$33:$B$776,L$119)+'СЕТ СН'!$I$11+СВЦЭМ!$D$10+'СЕТ СН'!$I$5-'СЕТ СН'!$I$21</f>
        <v>3418.5780956799999</v>
      </c>
      <c r="M146" s="36">
        <f>SUMIFS(СВЦЭМ!$D$33:$D$776,СВЦЭМ!$A$33:$A$776,$A146,СВЦЭМ!$B$33:$B$776,M$119)+'СЕТ СН'!$I$11+СВЦЭМ!$D$10+'СЕТ СН'!$I$5-'СЕТ СН'!$I$21</f>
        <v>3376.9936212299999</v>
      </c>
      <c r="N146" s="36">
        <f>SUMIFS(СВЦЭМ!$D$33:$D$776,СВЦЭМ!$A$33:$A$776,$A146,СВЦЭМ!$B$33:$B$776,N$119)+'СЕТ СН'!$I$11+СВЦЭМ!$D$10+'СЕТ СН'!$I$5-'СЕТ СН'!$I$21</f>
        <v>3332.0196081700001</v>
      </c>
      <c r="O146" s="36">
        <f>SUMIFS(СВЦЭМ!$D$33:$D$776,СВЦЭМ!$A$33:$A$776,$A146,СВЦЭМ!$B$33:$B$776,O$119)+'СЕТ СН'!$I$11+СВЦЭМ!$D$10+'СЕТ СН'!$I$5-'СЕТ СН'!$I$21</f>
        <v>3316.12344158</v>
      </c>
      <c r="P146" s="36">
        <f>SUMIFS(СВЦЭМ!$D$33:$D$776,СВЦЭМ!$A$33:$A$776,$A146,СВЦЭМ!$B$33:$B$776,P$119)+'СЕТ СН'!$I$11+СВЦЭМ!$D$10+'СЕТ СН'!$I$5-'СЕТ СН'!$I$21</f>
        <v>3317.5026852199999</v>
      </c>
      <c r="Q146" s="36">
        <f>SUMIFS(СВЦЭМ!$D$33:$D$776,СВЦЭМ!$A$33:$A$776,$A146,СВЦЭМ!$B$33:$B$776,Q$119)+'СЕТ СН'!$I$11+СВЦЭМ!$D$10+'СЕТ СН'!$I$5-'СЕТ СН'!$I$21</f>
        <v>3323.25703054</v>
      </c>
      <c r="R146" s="36">
        <f>SUMIFS(СВЦЭМ!$D$33:$D$776,СВЦЭМ!$A$33:$A$776,$A146,СВЦЭМ!$B$33:$B$776,R$119)+'СЕТ СН'!$I$11+СВЦЭМ!$D$10+'СЕТ СН'!$I$5-'СЕТ СН'!$I$21</f>
        <v>3321.16270007</v>
      </c>
      <c r="S146" s="36">
        <f>SUMIFS(СВЦЭМ!$D$33:$D$776,СВЦЭМ!$A$33:$A$776,$A146,СВЦЭМ!$B$33:$B$776,S$119)+'СЕТ СН'!$I$11+СВЦЭМ!$D$10+'СЕТ СН'!$I$5-'СЕТ СН'!$I$21</f>
        <v>3318.6434537800001</v>
      </c>
      <c r="T146" s="36">
        <f>SUMIFS(СВЦЭМ!$D$33:$D$776,СВЦЭМ!$A$33:$A$776,$A146,СВЦЭМ!$B$33:$B$776,T$119)+'СЕТ СН'!$I$11+СВЦЭМ!$D$10+'СЕТ СН'!$I$5-'СЕТ СН'!$I$21</f>
        <v>3321.2111965100003</v>
      </c>
      <c r="U146" s="36">
        <f>SUMIFS(СВЦЭМ!$D$33:$D$776,СВЦЭМ!$A$33:$A$776,$A146,СВЦЭМ!$B$33:$B$776,U$119)+'СЕТ СН'!$I$11+СВЦЭМ!$D$10+'СЕТ СН'!$I$5-'СЕТ СН'!$I$21</f>
        <v>3354.6888221200002</v>
      </c>
      <c r="V146" s="36">
        <f>SUMIFS(СВЦЭМ!$D$33:$D$776,СВЦЭМ!$A$33:$A$776,$A146,СВЦЭМ!$B$33:$B$776,V$119)+'СЕТ СН'!$I$11+СВЦЭМ!$D$10+'СЕТ СН'!$I$5-'СЕТ СН'!$I$21</f>
        <v>3361.9538489699999</v>
      </c>
      <c r="W146" s="36">
        <f>SUMIFS(СВЦЭМ!$D$33:$D$776,СВЦЭМ!$A$33:$A$776,$A146,СВЦЭМ!$B$33:$B$776,W$119)+'СЕТ СН'!$I$11+СВЦЭМ!$D$10+'СЕТ СН'!$I$5-'СЕТ СН'!$I$21</f>
        <v>3343.7669450900003</v>
      </c>
      <c r="X146" s="36">
        <f>SUMIFS(СВЦЭМ!$D$33:$D$776,СВЦЭМ!$A$33:$A$776,$A146,СВЦЭМ!$B$33:$B$776,X$119)+'СЕТ СН'!$I$11+СВЦЭМ!$D$10+'СЕТ СН'!$I$5-'СЕТ СН'!$I$21</f>
        <v>3329.89192598</v>
      </c>
      <c r="Y146" s="36">
        <f>SUMIFS(СВЦЭМ!$D$33:$D$776,СВЦЭМ!$A$33:$A$776,$A146,СВЦЭМ!$B$33:$B$776,Y$119)+'СЕТ СН'!$I$11+СВЦЭМ!$D$10+'СЕТ СН'!$I$5-'СЕТ СН'!$I$21</f>
        <v>3419.9283201899998</v>
      </c>
    </row>
    <row r="147" spans="1:27" ht="15.75" x14ac:dyDescent="0.2">
      <c r="A147" s="35">
        <f t="shared" si="3"/>
        <v>44102</v>
      </c>
      <c r="B147" s="36">
        <f>SUMIFS(СВЦЭМ!$D$33:$D$776,СВЦЭМ!$A$33:$A$776,$A147,СВЦЭМ!$B$33:$B$776,B$119)+'СЕТ СН'!$I$11+СВЦЭМ!$D$10+'СЕТ СН'!$I$5-'СЕТ СН'!$I$21</f>
        <v>3492.0330852400002</v>
      </c>
      <c r="C147" s="36">
        <f>SUMIFS(СВЦЭМ!$D$33:$D$776,СВЦЭМ!$A$33:$A$776,$A147,СВЦЭМ!$B$33:$B$776,C$119)+'СЕТ СН'!$I$11+СВЦЭМ!$D$10+'СЕТ СН'!$I$5-'СЕТ СН'!$I$21</f>
        <v>3508.5657167500003</v>
      </c>
      <c r="D147" s="36">
        <f>SUMIFS(СВЦЭМ!$D$33:$D$776,СВЦЭМ!$A$33:$A$776,$A147,СВЦЭМ!$B$33:$B$776,D$119)+'СЕТ СН'!$I$11+СВЦЭМ!$D$10+'СЕТ СН'!$I$5-'СЕТ СН'!$I$21</f>
        <v>3520.9951230199999</v>
      </c>
      <c r="E147" s="36">
        <f>SUMIFS(СВЦЭМ!$D$33:$D$776,СВЦЭМ!$A$33:$A$776,$A147,СВЦЭМ!$B$33:$B$776,E$119)+'СЕТ СН'!$I$11+СВЦЭМ!$D$10+'СЕТ СН'!$I$5-'СЕТ СН'!$I$21</f>
        <v>3534.39112871</v>
      </c>
      <c r="F147" s="36">
        <f>SUMIFS(СВЦЭМ!$D$33:$D$776,СВЦЭМ!$A$33:$A$776,$A147,СВЦЭМ!$B$33:$B$776,F$119)+'СЕТ СН'!$I$11+СВЦЭМ!$D$10+'СЕТ СН'!$I$5-'СЕТ СН'!$I$21</f>
        <v>3534.7698856900001</v>
      </c>
      <c r="G147" s="36">
        <f>SUMIFS(СВЦЭМ!$D$33:$D$776,СВЦЭМ!$A$33:$A$776,$A147,СВЦЭМ!$B$33:$B$776,G$119)+'СЕТ СН'!$I$11+СВЦЭМ!$D$10+'СЕТ СН'!$I$5-'СЕТ СН'!$I$21</f>
        <v>3519.7036489000002</v>
      </c>
      <c r="H147" s="36">
        <f>SUMIFS(СВЦЭМ!$D$33:$D$776,СВЦЭМ!$A$33:$A$776,$A147,СВЦЭМ!$B$33:$B$776,H$119)+'СЕТ СН'!$I$11+СВЦЭМ!$D$10+'СЕТ СН'!$I$5-'СЕТ СН'!$I$21</f>
        <v>3473.9002405000001</v>
      </c>
      <c r="I147" s="36">
        <f>SUMIFS(СВЦЭМ!$D$33:$D$776,СВЦЭМ!$A$33:$A$776,$A147,СВЦЭМ!$B$33:$B$776,I$119)+'СЕТ СН'!$I$11+СВЦЭМ!$D$10+'СЕТ СН'!$I$5-'СЕТ СН'!$I$21</f>
        <v>3453.2263339900001</v>
      </c>
      <c r="J147" s="36">
        <f>SUMIFS(СВЦЭМ!$D$33:$D$776,СВЦЭМ!$A$33:$A$776,$A147,СВЦЭМ!$B$33:$B$776,J$119)+'СЕТ СН'!$I$11+СВЦЭМ!$D$10+'СЕТ СН'!$I$5-'СЕТ СН'!$I$21</f>
        <v>3415.6902835199999</v>
      </c>
      <c r="K147" s="36">
        <f>SUMIFS(СВЦЭМ!$D$33:$D$776,СВЦЭМ!$A$33:$A$776,$A147,СВЦЭМ!$B$33:$B$776,K$119)+'СЕТ СН'!$I$11+СВЦЭМ!$D$10+'СЕТ СН'!$I$5-'СЕТ СН'!$I$21</f>
        <v>3407.6936032900003</v>
      </c>
      <c r="L147" s="36">
        <f>SUMIFS(СВЦЭМ!$D$33:$D$776,СВЦЭМ!$A$33:$A$776,$A147,СВЦЭМ!$B$33:$B$776,L$119)+'СЕТ СН'!$I$11+СВЦЭМ!$D$10+'СЕТ СН'!$I$5-'СЕТ СН'!$I$21</f>
        <v>3410.8518307700001</v>
      </c>
      <c r="M147" s="36">
        <f>SUMIFS(СВЦЭМ!$D$33:$D$776,СВЦЭМ!$A$33:$A$776,$A147,СВЦЭМ!$B$33:$B$776,M$119)+'СЕТ СН'!$I$11+СВЦЭМ!$D$10+'СЕТ СН'!$I$5-'СЕТ СН'!$I$21</f>
        <v>3370.4821381199999</v>
      </c>
      <c r="N147" s="36">
        <f>SUMIFS(СВЦЭМ!$D$33:$D$776,СВЦЭМ!$A$33:$A$776,$A147,СВЦЭМ!$B$33:$B$776,N$119)+'СЕТ СН'!$I$11+СВЦЭМ!$D$10+'СЕТ СН'!$I$5-'СЕТ СН'!$I$21</f>
        <v>3323.5641240300001</v>
      </c>
      <c r="O147" s="36">
        <f>SUMIFS(СВЦЭМ!$D$33:$D$776,СВЦЭМ!$A$33:$A$776,$A147,СВЦЭМ!$B$33:$B$776,O$119)+'СЕТ СН'!$I$11+СВЦЭМ!$D$10+'СЕТ СН'!$I$5-'СЕТ СН'!$I$21</f>
        <v>3307.87634252</v>
      </c>
      <c r="P147" s="36">
        <f>SUMIFS(СВЦЭМ!$D$33:$D$776,СВЦЭМ!$A$33:$A$776,$A147,СВЦЭМ!$B$33:$B$776,P$119)+'СЕТ СН'!$I$11+СВЦЭМ!$D$10+'СЕТ СН'!$I$5-'СЕТ СН'!$I$21</f>
        <v>3301.6224239500002</v>
      </c>
      <c r="Q147" s="36">
        <f>SUMIFS(СВЦЭМ!$D$33:$D$776,СВЦЭМ!$A$33:$A$776,$A147,СВЦЭМ!$B$33:$B$776,Q$119)+'СЕТ СН'!$I$11+СВЦЭМ!$D$10+'СЕТ СН'!$I$5-'СЕТ СН'!$I$21</f>
        <v>3301.5949914800003</v>
      </c>
      <c r="R147" s="36">
        <f>SUMIFS(СВЦЭМ!$D$33:$D$776,СВЦЭМ!$A$33:$A$776,$A147,СВЦЭМ!$B$33:$B$776,R$119)+'СЕТ СН'!$I$11+СВЦЭМ!$D$10+'СЕТ СН'!$I$5-'СЕТ СН'!$I$21</f>
        <v>3293.08128588</v>
      </c>
      <c r="S147" s="36">
        <f>SUMIFS(СВЦЭМ!$D$33:$D$776,СВЦЭМ!$A$33:$A$776,$A147,СВЦЭМ!$B$33:$B$776,S$119)+'СЕТ СН'!$I$11+СВЦЭМ!$D$10+'СЕТ СН'!$I$5-'СЕТ СН'!$I$21</f>
        <v>3311.1854210900001</v>
      </c>
      <c r="T147" s="36">
        <f>SUMIFS(СВЦЭМ!$D$33:$D$776,СВЦЭМ!$A$33:$A$776,$A147,СВЦЭМ!$B$33:$B$776,T$119)+'СЕТ СН'!$I$11+СВЦЭМ!$D$10+'СЕТ СН'!$I$5-'СЕТ СН'!$I$21</f>
        <v>3324.8661779700001</v>
      </c>
      <c r="U147" s="36">
        <f>SUMIFS(СВЦЭМ!$D$33:$D$776,СВЦЭМ!$A$33:$A$776,$A147,СВЦЭМ!$B$33:$B$776,U$119)+'СЕТ СН'!$I$11+СВЦЭМ!$D$10+'СЕТ СН'!$I$5-'СЕТ СН'!$I$21</f>
        <v>3351.3134663400001</v>
      </c>
      <c r="V147" s="36">
        <f>SUMIFS(СВЦЭМ!$D$33:$D$776,СВЦЭМ!$A$33:$A$776,$A147,СВЦЭМ!$B$33:$B$776,V$119)+'СЕТ СН'!$I$11+СВЦЭМ!$D$10+'СЕТ СН'!$I$5-'СЕТ СН'!$I$21</f>
        <v>3342.0275660000002</v>
      </c>
      <c r="W147" s="36">
        <f>SUMIFS(СВЦЭМ!$D$33:$D$776,СВЦЭМ!$A$33:$A$776,$A147,СВЦЭМ!$B$33:$B$776,W$119)+'СЕТ СН'!$I$11+СВЦЭМ!$D$10+'СЕТ СН'!$I$5-'СЕТ СН'!$I$21</f>
        <v>3324.5609319800001</v>
      </c>
      <c r="X147" s="36">
        <f>SUMIFS(СВЦЭМ!$D$33:$D$776,СВЦЭМ!$A$33:$A$776,$A147,СВЦЭМ!$B$33:$B$776,X$119)+'СЕТ СН'!$I$11+СВЦЭМ!$D$10+'СЕТ СН'!$I$5-'СЕТ СН'!$I$21</f>
        <v>3329.1736216700001</v>
      </c>
      <c r="Y147" s="36">
        <f>SUMIFS(СВЦЭМ!$D$33:$D$776,СВЦЭМ!$A$33:$A$776,$A147,СВЦЭМ!$B$33:$B$776,Y$119)+'СЕТ СН'!$I$11+СВЦЭМ!$D$10+'СЕТ СН'!$I$5-'СЕТ СН'!$I$21</f>
        <v>3407.7441012500003</v>
      </c>
    </row>
    <row r="148" spans="1:27" ht="15.75" x14ac:dyDescent="0.2">
      <c r="A148" s="35">
        <f t="shared" si="3"/>
        <v>44103</v>
      </c>
      <c r="B148" s="36">
        <f>SUMIFS(СВЦЭМ!$D$33:$D$776,СВЦЭМ!$A$33:$A$776,$A148,СВЦЭМ!$B$33:$B$776,B$119)+'СЕТ СН'!$I$11+СВЦЭМ!$D$10+'СЕТ СН'!$I$5-'СЕТ СН'!$I$21</f>
        <v>3464.6031738500001</v>
      </c>
      <c r="C148" s="36">
        <f>SUMIFS(СВЦЭМ!$D$33:$D$776,СВЦЭМ!$A$33:$A$776,$A148,СВЦЭМ!$B$33:$B$776,C$119)+'СЕТ СН'!$I$11+СВЦЭМ!$D$10+'СЕТ СН'!$I$5-'СЕТ СН'!$I$21</f>
        <v>3494.9307993900002</v>
      </c>
      <c r="D148" s="36">
        <f>SUMIFS(СВЦЭМ!$D$33:$D$776,СВЦЭМ!$A$33:$A$776,$A148,СВЦЭМ!$B$33:$B$776,D$119)+'СЕТ СН'!$I$11+СВЦЭМ!$D$10+'СЕТ СН'!$I$5-'СЕТ СН'!$I$21</f>
        <v>3510.5909924799998</v>
      </c>
      <c r="E148" s="36">
        <f>SUMIFS(СВЦЭМ!$D$33:$D$776,СВЦЭМ!$A$33:$A$776,$A148,СВЦЭМ!$B$33:$B$776,E$119)+'СЕТ СН'!$I$11+СВЦЭМ!$D$10+'СЕТ СН'!$I$5-'СЕТ СН'!$I$21</f>
        <v>3528.49157728</v>
      </c>
      <c r="F148" s="36">
        <f>SUMIFS(СВЦЭМ!$D$33:$D$776,СВЦЭМ!$A$33:$A$776,$A148,СВЦЭМ!$B$33:$B$776,F$119)+'СЕТ СН'!$I$11+СВЦЭМ!$D$10+'СЕТ СН'!$I$5-'СЕТ СН'!$I$21</f>
        <v>3529.7693651899999</v>
      </c>
      <c r="G148" s="36">
        <f>SUMIFS(СВЦЭМ!$D$33:$D$776,СВЦЭМ!$A$33:$A$776,$A148,СВЦЭМ!$B$33:$B$776,G$119)+'СЕТ СН'!$I$11+СВЦЭМ!$D$10+'СЕТ СН'!$I$5-'СЕТ СН'!$I$21</f>
        <v>3512.3363233999999</v>
      </c>
      <c r="H148" s="36">
        <f>SUMIFS(СВЦЭМ!$D$33:$D$776,СВЦЭМ!$A$33:$A$776,$A148,СВЦЭМ!$B$33:$B$776,H$119)+'СЕТ СН'!$I$11+СВЦЭМ!$D$10+'СЕТ СН'!$I$5-'СЕТ СН'!$I$21</f>
        <v>3469.7306748000001</v>
      </c>
      <c r="I148" s="36">
        <f>SUMIFS(СВЦЭМ!$D$33:$D$776,СВЦЭМ!$A$33:$A$776,$A148,СВЦЭМ!$B$33:$B$776,I$119)+'СЕТ СН'!$I$11+СВЦЭМ!$D$10+'СЕТ СН'!$I$5-'СЕТ СН'!$I$21</f>
        <v>3415.47830359</v>
      </c>
      <c r="J148" s="36">
        <f>SUMIFS(СВЦЭМ!$D$33:$D$776,СВЦЭМ!$A$33:$A$776,$A148,СВЦЭМ!$B$33:$B$776,J$119)+'СЕТ СН'!$I$11+СВЦЭМ!$D$10+'СЕТ СН'!$I$5-'СЕТ СН'!$I$21</f>
        <v>3386.7884562700001</v>
      </c>
      <c r="K148" s="36">
        <f>SUMIFS(СВЦЭМ!$D$33:$D$776,СВЦЭМ!$A$33:$A$776,$A148,СВЦЭМ!$B$33:$B$776,K$119)+'СЕТ СН'!$I$11+СВЦЭМ!$D$10+'СЕТ СН'!$I$5-'СЕТ СН'!$I$21</f>
        <v>3376.7822353900001</v>
      </c>
      <c r="L148" s="36">
        <f>SUMIFS(СВЦЭМ!$D$33:$D$776,СВЦЭМ!$A$33:$A$776,$A148,СВЦЭМ!$B$33:$B$776,L$119)+'СЕТ СН'!$I$11+СВЦЭМ!$D$10+'СЕТ СН'!$I$5-'СЕТ СН'!$I$21</f>
        <v>3413.86776452</v>
      </c>
      <c r="M148" s="36">
        <f>SUMIFS(СВЦЭМ!$D$33:$D$776,СВЦЭМ!$A$33:$A$776,$A148,СВЦЭМ!$B$33:$B$776,M$119)+'СЕТ СН'!$I$11+СВЦЭМ!$D$10+'СЕТ СН'!$I$5-'СЕТ СН'!$I$21</f>
        <v>3396.08818161</v>
      </c>
      <c r="N148" s="36">
        <f>SUMIFS(СВЦЭМ!$D$33:$D$776,СВЦЭМ!$A$33:$A$776,$A148,СВЦЭМ!$B$33:$B$776,N$119)+'СЕТ СН'!$I$11+СВЦЭМ!$D$10+'СЕТ СН'!$I$5-'СЕТ СН'!$I$21</f>
        <v>3369.6024075099999</v>
      </c>
      <c r="O148" s="36">
        <f>SUMIFS(СВЦЭМ!$D$33:$D$776,СВЦЭМ!$A$33:$A$776,$A148,СВЦЭМ!$B$33:$B$776,O$119)+'СЕТ СН'!$I$11+СВЦЭМ!$D$10+'СЕТ СН'!$I$5-'СЕТ СН'!$I$21</f>
        <v>3383.4699965899999</v>
      </c>
      <c r="P148" s="36">
        <f>SUMIFS(СВЦЭМ!$D$33:$D$776,СВЦЭМ!$A$33:$A$776,$A148,СВЦЭМ!$B$33:$B$776,P$119)+'СЕТ СН'!$I$11+СВЦЭМ!$D$10+'СЕТ СН'!$I$5-'СЕТ СН'!$I$21</f>
        <v>3368.80710533</v>
      </c>
      <c r="Q148" s="36">
        <f>SUMIFS(СВЦЭМ!$D$33:$D$776,СВЦЭМ!$A$33:$A$776,$A148,СВЦЭМ!$B$33:$B$776,Q$119)+'СЕТ СН'!$I$11+СВЦЭМ!$D$10+'СЕТ СН'!$I$5-'СЕТ СН'!$I$21</f>
        <v>3349.2015739600001</v>
      </c>
      <c r="R148" s="36">
        <f>SUMIFS(СВЦЭМ!$D$33:$D$776,СВЦЭМ!$A$33:$A$776,$A148,СВЦЭМ!$B$33:$B$776,R$119)+'СЕТ СН'!$I$11+СВЦЭМ!$D$10+'СЕТ СН'!$I$5-'СЕТ СН'!$I$21</f>
        <v>3450.8998865799999</v>
      </c>
      <c r="S148" s="36">
        <f>SUMIFS(СВЦЭМ!$D$33:$D$776,СВЦЭМ!$A$33:$A$776,$A148,СВЦЭМ!$B$33:$B$776,S$119)+'СЕТ СН'!$I$11+СВЦЭМ!$D$10+'СЕТ СН'!$I$5-'СЕТ СН'!$I$21</f>
        <v>3398.3129564000001</v>
      </c>
      <c r="T148" s="36">
        <f>SUMIFS(СВЦЭМ!$D$33:$D$776,СВЦЭМ!$A$33:$A$776,$A148,СВЦЭМ!$B$33:$B$776,T$119)+'СЕТ СН'!$I$11+СВЦЭМ!$D$10+'СЕТ СН'!$I$5-'СЕТ СН'!$I$21</f>
        <v>3355.65090504</v>
      </c>
      <c r="U148" s="36">
        <f>SUMIFS(СВЦЭМ!$D$33:$D$776,СВЦЭМ!$A$33:$A$776,$A148,СВЦЭМ!$B$33:$B$776,U$119)+'СЕТ СН'!$I$11+СВЦЭМ!$D$10+'СЕТ СН'!$I$5-'СЕТ СН'!$I$21</f>
        <v>3380.4881832700003</v>
      </c>
      <c r="V148" s="36">
        <f>SUMIFS(СВЦЭМ!$D$33:$D$776,СВЦЭМ!$A$33:$A$776,$A148,СВЦЭМ!$B$33:$B$776,V$119)+'СЕТ СН'!$I$11+СВЦЭМ!$D$10+'СЕТ СН'!$I$5-'СЕТ СН'!$I$21</f>
        <v>3371.6459790399999</v>
      </c>
      <c r="W148" s="36">
        <f>SUMIFS(СВЦЭМ!$D$33:$D$776,СВЦЭМ!$A$33:$A$776,$A148,СВЦЭМ!$B$33:$B$776,W$119)+'СЕТ СН'!$I$11+СВЦЭМ!$D$10+'СЕТ СН'!$I$5-'СЕТ СН'!$I$21</f>
        <v>3356.7717638399999</v>
      </c>
      <c r="X148" s="36">
        <f>SUMIFS(СВЦЭМ!$D$33:$D$776,СВЦЭМ!$A$33:$A$776,$A148,СВЦЭМ!$B$33:$B$776,X$119)+'СЕТ СН'!$I$11+СВЦЭМ!$D$10+'СЕТ СН'!$I$5-'СЕТ СН'!$I$21</f>
        <v>3329.37166325</v>
      </c>
      <c r="Y148" s="36">
        <f>SUMIFS(СВЦЭМ!$D$33:$D$776,СВЦЭМ!$A$33:$A$776,$A148,СВЦЭМ!$B$33:$B$776,Y$119)+'СЕТ СН'!$I$11+СВЦЭМ!$D$10+'СЕТ СН'!$I$5-'СЕТ СН'!$I$21</f>
        <v>3365.114435</v>
      </c>
    </row>
    <row r="149" spans="1:27" ht="15.75" x14ac:dyDescent="0.2">
      <c r="A149" s="35">
        <f t="shared" si="3"/>
        <v>44104</v>
      </c>
      <c r="B149" s="36">
        <f>SUMIFS(СВЦЭМ!$D$33:$D$776,СВЦЭМ!$A$33:$A$776,$A149,СВЦЭМ!$B$33:$B$776,B$119)+'СЕТ СН'!$I$11+СВЦЭМ!$D$10+'СЕТ СН'!$I$5-'СЕТ СН'!$I$21</f>
        <v>3438.7300774200003</v>
      </c>
      <c r="C149" s="36">
        <f>SUMIFS(СВЦЭМ!$D$33:$D$776,СВЦЭМ!$A$33:$A$776,$A149,СВЦЭМ!$B$33:$B$776,C$119)+'СЕТ СН'!$I$11+СВЦЭМ!$D$10+'СЕТ СН'!$I$5-'СЕТ СН'!$I$21</f>
        <v>3469.6680655800001</v>
      </c>
      <c r="D149" s="36">
        <f>SUMIFS(СВЦЭМ!$D$33:$D$776,СВЦЭМ!$A$33:$A$776,$A149,СВЦЭМ!$B$33:$B$776,D$119)+'СЕТ СН'!$I$11+СВЦЭМ!$D$10+'СЕТ СН'!$I$5-'СЕТ СН'!$I$21</f>
        <v>3489.4922329000001</v>
      </c>
      <c r="E149" s="36">
        <f>SUMIFS(СВЦЭМ!$D$33:$D$776,СВЦЭМ!$A$33:$A$776,$A149,СВЦЭМ!$B$33:$B$776,E$119)+'СЕТ СН'!$I$11+СВЦЭМ!$D$10+'СЕТ СН'!$I$5-'СЕТ СН'!$I$21</f>
        <v>3506.0181640000001</v>
      </c>
      <c r="F149" s="36">
        <f>SUMIFS(СВЦЭМ!$D$33:$D$776,СВЦЭМ!$A$33:$A$776,$A149,СВЦЭМ!$B$33:$B$776,F$119)+'СЕТ СН'!$I$11+СВЦЭМ!$D$10+'СЕТ СН'!$I$5-'СЕТ СН'!$I$21</f>
        <v>3501.5643495300001</v>
      </c>
      <c r="G149" s="36">
        <f>SUMIFS(СВЦЭМ!$D$33:$D$776,СВЦЭМ!$A$33:$A$776,$A149,СВЦЭМ!$B$33:$B$776,G$119)+'СЕТ СН'!$I$11+СВЦЭМ!$D$10+'СЕТ СН'!$I$5-'СЕТ СН'!$I$21</f>
        <v>3483.0592858499999</v>
      </c>
      <c r="H149" s="36">
        <f>SUMIFS(СВЦЭМ!$D$33:$D$776,СВЦЭМ!$A$33:$A$776,$A149,СВЦЭМ!$B$33:$B$776,H$119)+'СЕТ СН'!$I$11+СВЦЭМ!$D$10+'СЕТ СН'!$I$5-'СЕТ СН'!$I$21</f>
        <v>3439.0211309800002</v>
      </c>
      <c r="I149" s="36">
        <f>SUMIFS(СВЦЭМ!$D$33:$D$776,СВЦЭМ!$A$33:$A$776,$A149,СВЦЭМ!$B$33:$B$776,I$119)+'СЕТ СН'!$I$11+СВЦЭМ!$D$10+'СЕТ СН'!$I$5-'СЕТ СН'!$I$21</f>
        <v>3371.4809636199998</v>
      </c>
      <c r="J149" s="36">
        <f>SUMIFS(СВЦЭМ!$D$33:$D$776,СВЦЭМ!$A$33:$A$776,$A149,СВЦЭМ!$B$33:$B$776,J$119)+'СЕТ СН'!$I$11+СВЦЭМ!$D$10+'СЕТ СН'!$I$5-'СЕТ СН'!$I$21</f>
        <v>3342.7567385800003</v>
      </c>
      <c r="K149" s="36">
        <f>SUMIFS(СВЦЭМ!$D$33:$D$776,СВЦЭМ!$A$33:$A$776,$A149,СВЦЭМ!$B$33:$B$776,K$119)+'СЕТ СН'!$I$11+СВЦЭМ!$D$10+'СЕТ СН'!$I$5-'СЕТ СН'!$I$21</f>
        <v>3326.48572036</v>
      </c>
      <c r="L149" s="36">
        <f>SUMIFS(СВЦЭМ!$D$33:$D$776,СВЦЭМ!$A$33:$A$776,$A149,СВЦЭМ!$B$33:$B$776,L$119)+'СЕТ СН'!$I$11+СВЦЭМ!$D$10+'СЕТ СН'!$I$5-'СЕТ СН'!$I$21</f>
        <v>3339.7021103000002</v>
      </c>
      <c r="M149" s="36">
        <f>SUMIFS(СВЦЭМ!$D$33:$D$776,СВЦЭМ!$A$33:$A$776,$A149,СВЦЭМ!$B$33:$B$776,M$119)+'СЕТ СН'!$I$11+СВЦЭМ!$D$10+'СЕТ СН'!$I$5-'СЕТ СН'!$I$21</f>
        <v>3309.06694272</v>
      </c>
      <c r="N149" s="36">
        <f>SUMIFS(СВЦЭМ!$D$33:$D$776,СВЦЭМ!$A$33:$A$776,$A149,СВЦЭМ!$B$33:$B$776,N$119)+'СЕТ СН'!$I$11+СВЦЭМ!$D$10+'СЕТ СН'!$I$5-'СЕТ СН'!$I$21</f>
        <v>3266.9992479399998</v>
      </c>
      <c r="O149" s="36">
        <f>SUMIFS(СВЦЭМ!$D$33:$D$776,СВЦЭМ!$A$33:$A$776,$A149,СВЦЭМ!$B$33:$B$776,O$119)+'СЕТ СН'!$I$11+СВЦЭМ!$D$10+'СЕТ СН'!$I$5-'СЕТ СН'!$I$21</f>
        <v>3251.8961625299999</v>
      </c>
      <c r="P149" s="36">
        <f>SUMIFS(СВЦЭМ!$D$33:$D$776,СВЦЭМ!$A$33:$A$776,$A149,СВЦЭМ!$B$33:$B$776,P$119)+'СЕТ СН'!$I$11+СВЦЭМ!$D$10+'СЕТ СН'!$I$5-'СЕТ СН'!$I$21</f>
        <v>3250.00991729</v>
      </c>
      <c r="Q149" s="36">
        <f>SUMIFS(СВЦЭМ!$D$33:$D$776,СВЦЭМ!$A$33:$A$776,$A149,СВЦЭМ!$B$33:$B$776,Q$119)+'СЕТ СН'!$I$11+СВЦЭМ!$D$10+'СЕТ СН'!$I$5-'СЕТ СН'!$I$21</f>
        <v>3250.51277338</v>
      </c>
      <c r="R149" s="36">
        <f>SUMIFS(СВЦЭМ!$D$33:$D$776,СВЦЭМ!$A$33:$A$776,$A149,СВЦЭМ!$B$33:$B$776,R$119)+'СЕТ СН'!$I$11+СВЦЭМ!$D$10+'СЕТ СН'!$I$5-'СЕТ СН'!$I$21</f>
        <v>3250.29197432</v>
      </c>
      <c r="S149" s="36">
        <f>SUMIFS(СВЦЭМ!$D$33:$D$776,СВЦЭМ!$A$33:$A$776,$A149,СВЦЭМ!$B$33:$B$776,S$119)+'СЕТ СН'!$I$11+СВЦЭМ!$D$10+'СЕТ СН'!$I$5-'СЕТ СН'!$I$21</f>
        <v>3254.0622136900001</v>
      </c>
      <c r="T149" s="36">
        <f>SUMIFS(СВЦЭМ!$D$33:$D$776,СВЦЭМ!$A$33:$A$776,$A149,СВЦЭМ!$B$33:$B$776,T$119)+'СЕТ СН'!$I$11+СВЦЭМ!$D$10+'СЕТ СН'!$I$5-'СЕТ СН'!$I$21</f>
        <v>3246.0710371499999</v>
      </c>
      <c r="U149" s="36">
        <f>SUMIFS(СВЦЭМ!$D$33:$D$776,СВЦЭМ!$A$33:$A$776,$A149,СВЦЭМ!$B$33:$B$776,U$119)+'СЕТ СН'!$I$11+СВЦЭМ!$D$10+'СЕТ СН'!$I$5-'СЕТ СН'!$I$21</f>
        <v>3264.8196857299999</v>
      </c>
      <c r="V149" s="36">
        <f>SUMIFS(СВЦЭМ!$D$33:$D$776,СВЦЭМ!$A$33:$A$776,$A149,СВЦЭМ!$B$33:$B$776,V$119)+'СЕТ СН'!$I$11+СВЦЭМ!$D$10+'СЕТ СН'!$I$5-'СЕТ СН'!$I$21</f>
        <v>3249.44420012</v>
      </c>
      <c r="W149" s="36">
        <f>SUMIFS(СВЦЭМ!$D$33:$D$776,СВЦЭМ!$A$33:$A$776,$A149,СВЦЭМ!$B$33:$B$776,W$119)+'СЕТ СН'!$I$11+СВЦЭМ!$D$10+'СЕТ СН'!$I$5-'СЕТ СН'!$I$21</f>
        <v>3242.3058873099999</v>
      </c>
      <c r="X149" s="36">
        <f>SUMIFS(СВЦЭМ!$D$33:$D$776,СВЦЭМ!$A$33:$A$776,$A149,СВЦЭМ!$B$33:$B$776,X$119)+'СЕТ СН'!$I$11+СВЦЭМ!$D$10+'СЕТ СН'!$I$5-'СЕТ СН'!$I$21</f>
        <v>3280.2325555300004</v>
      </c>
      <c r="Y149" s="36">
        <f>SUMIFS(СВЦЭМ!$D$33:$D$776,СВЦЭМ!$A$33:$A$776,$A149,СВЦЭМ!$B$33:$B$776,Y$119)+'СЕТ СН'!$I$11+СВЦЭМ!$D$10+'СЕТ СН'!$I$5-'СЕТ СН'!$I$21</f>
        <v>3348.7501178000002</v>
      </c>
    </row>
    <row r="150" spans="1:27" ht="15.75" hidden="1" x14ac:dyDescent="0.2">
      <c r="A150" s="35">
        <f t="shared" si="3"/>
        <v>44105</v>
      </c>
      <c r="B150" s="36">
        <f>SUMIFS(СВЦЭМ!$D$33:$D$776,СВЦЭМ!$A$33:$A$776,$A150,СВЦЭМ!$B$33:$B$776,B$119)+'СЕТ СН'!$I$11+СВЦЭМ!$D$10+'СЕТ СН'!$I$5-'СЕТ СН'!$I$21</f>
        <v>2786.8786840399998</v>
      </c>
      <c r="C150" s="36">
        <f>SUMIFS(СВЦЭМ!$D$33:$D$776,СВЦЭМ!$A$33:$A$776,$A150,СВЦЭМ!$B$33:$B$776,C$119)+'СЕТ СН'!$I$11+СВЦЭМ!$D$10+'СЕТ СН'!$I$5-'СЕТ СН'!$I$21</f>
        <v>2786.8786840399998</v>
      </c>
      <c r="D150" s="36">
        <f>SUMIFS(СВЦЭМ!$D$33:$D$776,СВЦЭМ!$A$33:$A$776,$A150,СВЦЭМ!$B$33:$B$776,D$119)+'СЕТ СН'!$I$11+СВЦЭМ!$D$10+'СЕТ СН'!$I$5-'СЕТ СН'!$I$21</f>
        <v>2786.8786840399998</v>
      </c>
      <c r="E150" s="36">
        <f>SUMIFS(СВЦЭМ!$D$33:$D$776,СВЦЭМ!$A$33:$A$776,$A150,СВЦЭМ!$B$33:$B$776,E$119)+'СЕТ СН'!$I$11+СВЦЭМ!$D$10+'СЕТ СН'!$I$5-'СЕТ СН'!$I$21</f>
        <v>2786.8786840399998</v>
      </c>
      <c r="F150" s="36">
        <f>SUMIFS(СВЦЭМ!$D$33:$D$776,СВЦЭМ!$A$33:$A$776,$A150,СВЦЭМ!$B$33:$B$776,F$119)+'СЕТ СН'!$I$11+СВЦЭМ!$D$10+'СЕТ СН'!$I$5-'СЕТ СН'!$I$21</f>
        <v>2786.8786840399998</v>
      </c>
      <c r="G150" s="36">
        <f>SUMIFS(СВЦЭМ!$D$33:$D$776,СВЦЭМ!$A$33:$A$776,$A150,СВЦЭМ!$B$33:$B$776,G$119)+'СЕТ СН'!$I$11+СВЦЭМ!$D$10+'СЕТ СН'!$I$5-'СЕТ СН'!$I$21</f>
        <v>2786.8786840399998</v>
      </c>
      <c r="H150" s="36">
        <f>SUMIFS(СВЦЭМ!$D$33:$D$776,СВЦЭМ!$A$33:$A$776,$A150,СВЦЭМ!$B$33:$B$776,H$119)+'СЕТ СН'!$I$11+СВЦЭМ!$D$10+'СЕТ СН'!$I$5-'СЕТ СН'!$I$21</f>
        <v>2786.8786840399998</v>
      </c>
      <c r="I150" s="36">
        <f>SUMIFS(СВЦЭМ!$D$33:$D$776,СВЦЭМ!$A$33:$A$776,$A150,СВЦЭМ!$B$33:$B$776,I$119)+'СЕТ СН'!$I$11+СВЦЭМ!$D$10+'СЕТ СН'!$I$5-'СЕТ СН'!$I$21</f>
        <v>2786.8786840399998</v>
      </c>
      <c r="J150" s="36">
        <f>SUMIFS(СВЦЭМ!$D$33:$D$776,СВЦЭМ!$A$33:$A$776,$A150,СВЦЭМ!$B$33:$B$776,J$119)+'СЕТ СН'!$I$11+СВЦЭМ!$D$10+'СЕТ СН'!$I$5-'СЕТ СН'!$I$21</f>
        <v>2786.8786840399998</v>
      </c>
      <c r="K150" s="36">
        <f>SUMIFS(СВЦЭМ!$D$33:$D$776,СВЦЭМ!$A$33:$A$776,$A150,СВЦЭМ!$B$33:$B$776,K$119)+'СЕТ СН'!$I$11+СВЦЭМ!$D$10+'СЕТ СН'!$I$5-'СЕТ СН'!$I$21</f>
        <v>2786.8786840399998</v>
      </c>
      <c r="L150" s="36">
        <f>SUMIFS(СВЦЭМ!$D$33:$D$776,СВЦЭМ!$A$33:$A$776,$A150,СВЦЭМ!$B$33:$B$776,L$119)+'СЕТ СН'!$I$11+СВЦЭМ!$D$10+'СЕТ СН'!$I$5-'СЕТ СН'!$I$21</f>
        <v>2786.8786840399998</v>
      </c>
      <c r="M150" s="36">
        <f>SUMIFS(СВЦЭМ!$D$33:$D$776,СВЦЭМ!$A$33:$A$776,$A150,СВЦЭМ!$B$33:$B$776,M$119)+'СЕТ СН'!$I$11+СВЦЭМ!$D$10+'СЕТ СН'!$I$5-'СЕТ СН'!$I$21</f>
        <v>2786.8786840399998</v>
      </c>
      <c r="N150" s="36">
        <f>SUMIFS(СВЦЭМ!$D$33:$D$776,СВЦЭМ!$A$33:$A$776,$A150,СВЦЭМ!$B$33:$B$776,N$119)+'СЕТ СН'!$I$11+СВЦЭМ!$D$10+'СЕТ СН'!$I$5-'СЕТ СН'!$I$21</f>
        <v>2786.8786840399998</v>
      </c>
      <c r="O150" s="36">
        <f>SUMIFS(СВЦЭМ!$D$33:$D$776,СВЦЭМ!$A$33:$A$776,$A150,СВЦЭМ!$B$33:$B$776,O$119)+'СЕТ СН'!$I$11+СВЦЭМ!$D$10+'СЕТ СН'!$I$5-'СЕТ СН'!$I$21</f>
        <v>2786.8786840399998</v>
      </c>
      <c r="P150" s="36">
        <f>SUMIFS(СВЦЭМ!$D$33:$D$776,СВЦЭМ!$A$33:$A$776,$A150,СВЦЭМ!$B$33:$B$776,P$119)+'СЕТ СН'!$I$11+СВЦЭМ!$D$10+'СЕТ СН'!$I$5-'СЕТ СН'!$I$21</f>
        <v>2786.8786840399998</v>
      </c>
      <c r="Q150" s="36">
        <f>SUMIFS(СВЦЭМ!$D$33:$D$776,СВЦЭМ!$A$33:$A$776,$A150,СВЦЭМ!$B$33:$B$776,Q$119)+'СЕТ СН'!$I$11+СВЦЭМ!$D$10+'СЕТ СН'!$I$5-'СЕТ СН'!$I$21</f>
        <v>2786.8786840399998</v>
      </c>
      <c r="R150" s="36">
        <f>SUMIFS(СВЦЭМ!$D$33:$D$776,СВЦЭМ!$A$33:$A$776,$A150,СВЦЭМ!$B$33:$B$776,R$119)+'СЕТ СН'!$I$11+СВЦЭМ!$D$10+'СЕТ СН'!$I$5-'СЕТ СН'!$I$21</f>
        <v>2786.8786840399998</v>
      </c>
      <c r="S150" s="36">
        <f>SUMIFS(СВЦЭМ!$D$33:$D$776,СВЦЭМ!$A$33:$A$776,$A150,СВЦЭМ!$B$33:$B$776,S$119)+'СЕТ СН'!$I$11+СВЦЭМ!$D$10+'СЕТ СН'!$I$5-'СЕТ СН'!$I$21</f>
        <v>2786.8786840399998</v>
      </c>
      <c r="T150" s="36">
        <f>SUMIFS(СВЦЭМ!$D$33:$D$776,СВЦЭМ!$A$33:$A$776,$A150,СВЦЭМ!$B$33:$B$776,T$119)+'СЕТ СН'!$I$11+СВЦЭМ!$D$10+'СЕТ СН'!$I$5-'СЕТ СН'!$I$21</f>
        <v>2786.8786840399998</v>
      </c>
      <c r="U150" s="36">
        <f>SUMIFS(СВЦЭМ!$D$33:$D$776,СВЦЭМ!$A$33:$A$776,$A150,СВЦЭМ!$B$33:$B$776,U$119)+'СЕТ СН'!$I$11+СВЦЭМ!$D$10+'СЕТ СН'!$I$5-'СЕТ СН'!$I$21</f>
        <v>2786.8786840399998</v>
      </c>
      <c r="V150" s="36">
        <f>SUMIFS(СВЦЭМ!$D$33:$D$776,СВЦЭМ!$A$33:$A$776,$A150,СВЦЭМ!$B$33:$B$776,V$119)+'СЕТ СН'!$I$11+СВЦЭМ!$D$10+'СЕТ СН'!$I$5-'СЕТ СН'!$I$21</f>
        <v>2786.8786840399998</v>
      </c>
      <c r="W150" s="36">
        <f>SUMIFS(СВЦЭМ!$D$33:$D$776,СВЦЭМ!$A$33:$A$776,$A150,СВЦЭМ!$B$33:$B$776,W$119)+'СЕТ СН'!$I$11+СВЦЭМ!$D$10+'СЕТ СН'!$I$5-'СЕТ СН'!$I$21</f>
        <v>2786.8786840399998</v>
      </c>
      <c r="X150" s="36">
        <f>SUMIFS(СВЦЭМ!$D$33:$D$776,СВЦЭМ!$A$33:$A$776,$A150,СВЦЭМ!$B$33:$B$776,X$119)+'СЕТ СН'!$I$11+СВЦЭМ!$D$10+'СЕТ СН'!$I$5-'СЕТ СН'!$I$21</f>
        <v>2786.8786840399998</v>
      </c>
      <c r="Y150" s="36">
        <f>SUMIFS(СВЦЭМ!$D$33:$D$776,СВЦЭМ!$A$33:$A$776,$A150,СВЦЭМ!$B$33:$B$776,Y$119)+'СЕТ СН'!$I$11+СВЦЭМ!$D$10+'СЕТ СН'!$I$5-'СЕТ СН'!$I$21</f>
        <v>2786.8786840399998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2" t="s">
        <v>7</v>
      </c>
      <c r="B153" s="125" t="s">
        <v>106</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23"/>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24"/>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01.09.2020</v>
      </c>
      <c r="B156" s="36">
        <f>SUMIFS(СВЦЭМ!$E$33:$E$776,СВЦЭМ!$A$33:$A$776,$A156,СВЦЭМ!$B$33:$B$776,B$155)+'СЕТ СН'!$F$12</f>
        <v>150.01852532000001</v>
      </c>
      <c r="C156" s="36">
        <f>SUMIFS(СВЦЭМ!$E$33:$E$776,СВЦЭМ!$A$33:$A$776,$A156,СВЦЭМ!$B$33:$B$776,C$155)+'СЕТ СН'!$F$12</f>
        <v>159.57933598</v>
      </c>
      <c r="D156" s="36">
        <f>SUMIFS(СВЦЭМ!$E$33:$E$776,СВЦЭМ!$A$33:$A$776,$A156,СВЦЭМ!$B$33:$B$776,D$155)+'СЕТ СН'!$F$12</f>
        <v>163.18858177999999</v>
      </c>
      <c r="E156" s="36">
        <f>SUMIFS(СВЦЭМ!$E$33:$E$776,СВЦЭМ!$A$33:$A$776,$A156,СВЦЭМ!$B$33:$B$776,E$155)+'СЕТ СН'!$F$12</f>
        <v>166.07350675999999</v>
      </c>
      <c r="F156" s="36">
        <f>SUMIFS(СВЦЭМ!$E$33:$E$776,СВЦЭМ!$A$33:$A$776,$A156,СВЦЭМ!$B$33:$B$776,F$155)+'СЕТ СН'!$F$12</f>
        <v>168.04403350999999</v>
      </c>
      <c r="G156" s="36">
        <f>SUMIFS(СВЦЭМ!$E$33:$E$776,СВЦЭМ!$A$33:$A$776,$A156,СВЦЭМ!$B$33:$B$776,G$155)+'СЕТ СН'!$F$12</f>
        <v>168.19773838</v>
      </c>
      <c r="H156" s="36">
        <f>SUMIFS(СВЦЭМ!$E$33:$E$776,СВЦЭМ!$A$33:$A$776,$A156,СВЦЭМ!$B$33:$B$776,H$155)+'СЕТ СН'!$F$12</f>
        <v>164.87355866999999</v>
      </c>
      <c r="I156" s="36">
        <f>SUMIFS(СВЦЭМ!$E$33:$E$776,СВЦЭМ!$A$33:$A$776,$A156,СВЦЭМ!$B$33:$B$776,I$155)+'СЕТ СН'!$F$12</f>
        <v>157.60565732000001</v>
      </c>
      <c r="J156" s="36">
        <f>SUMIFS(СВЦЭМ!$E$33:$E$776,СВЦЭМ!$A$33:$A$776,$A156,СВЦЭМ!$B$33:$B$776,J$155)+'СЕТ СН'!$F$12</f>
        <v>147.81654695</v>
      </c>
      <c r="K156" s="36">
        <f>SUMIFS(СВЦЭМ!$E$33:$E$776,СВЦЭМ!$A$33:$A$776,$A156,СВЦЭМ!$B$33:$B$776,K$155)+'СЕТ СН'!$F$12</f>
        <v>144.34826688000001</v>
      </c>
      <c r="L156" s="36">
        <f>SUMIFS(СВЦЭМ!$E$33:$E$776,СВЦЭМ!$A$33:$A$776,$A156,СВЦЭМ!$B$33:$B$776,L$155)+'СЕТ СН'!$F$12</f>
        <v>142.94191337000001</v>
      </c>
      <c r="M156" s="36">
        <f>SUMIFS(СВЦЭМ!$E$33:$E$776,СВЦЭМ!$A$33:$A$776,$A156,СВЦЭМ!$B$33:$B$776,M$155)+'СЕТ СН'!$F$12</f>
        <v>143.50408795999999</v>
      </c>
      <c r="N156" s="36">
        <f>SUMIFS(СВЦЭМ!$E$33:$E$776,СВЦЭМ!$A$33:$A$776,$A156,СВЦЭМ!$B$33:$B$776,N$155)+'СЕТ СН'!$F$12</f>
        <v>148.17699526000001</v>
      </c>
      <c r="O156" s="36">
        <f>SUMIFS(СВЦЭМ!$E$33:$E$776,СВЦЭМ!$A$33:$A$776,$A156,СВЦЭМ!$B$33:$B$776,O$155)+'СЕТ СН'!$F$12</f>
        <v>147.53818158000001</v>
      </c>
      <c r="P156" s="36">
        <f>SUMIFS(СВЦЭМ!$E$33:$E$776,СВЦЭМ!$A$33:$A$776,$A156,СВЦЭМ!$B$33:$B$776,P$155)+'СЕТ СН'!$F$12</f>
        <v>147.35754772999999</v>
      </c>
      <c r="Q156" s="36">
        <f>SUMIFS(СВЦЭМ!$E$33:$E$776,СВЦЭМ!$A$33:$A$776,$A156,СВЦЭМ!$B$33:$B$776,Q$155)+'СЕТ СН'!$F$12</f>
        <v>148.45339200000001</v>
      </c>
      <c r="R156" s="36">
        <f>SUMIFS(СВЦЭМ!$E$33:$E$776,СВЦЭМ!$A$33:$A$776,$A156,СВЦЭМ!$B$33:$B$776,R$155)+'СЕТ СН'!$F$12</f>
        <v>146.43298308000001</v>
      </c>
      <c r="S156" s="36">
        <f>SUMIFS(СВЦЭМ!$E$33:$E$776,СВЦЭМ!$A$33:$A$776,$A156,СВЦЭМ!$B$33:$B$776,S$155)+'СЕТ СН'!$F$12</f>
        <v>147.41118718999999</v>
      </c>
      <c r="T156" s="36">
        <f>SUMIFS(СВЦЭМ!$E$33:$E$776,СВЦЭМ!$A$33:$A$776,$A156,СВЦЭМ!$B$33:$B$776,T$155)+'СЕТ СН'!$F$12</f>
        <v>146.30969192000001</v>
      </c>
      <c r="U156" s="36">
        <f>SUMIFS(СВЦЭМ!$E$33:$E$776,СВЦЭМ!$A$33:$A$776,$A156,СВЦЭМ!$B$33:$B$776,U$155)+'СЕТ СН'!$F$12</f>
        <v>145.61109701000001</v>
      </c>
      <c r="V156" s="36">
        <f>SUMIFS(СВЦЭМ!$E$33:$E$776,СВЦЭМ!$A$33:$A$776,$A156,СВЦЭМ!$B$33:$B$776,V$155)+'СЕТ СН'!$F$12</f>
        <v>143.9045654</v>
      </c>
      <c r="W156" s="36">
        <f>SUMIFS(СВЦЭМ!$E$33:$E$776,СВЦЭМ!$A$33:$A$776,$A156,СВЦЭМ!$B$33:$B$776,W$155)+'СЕТ СН'!$F$12</f>
        <v>141.81479884000001</v>
      </c>
      <c r="X156" s="36">
        <f>SUMIFS(СВЦЭМ!$E$33:$E$776,СВЦЭМ!$A$33:$A$776,$A156,СВЦЭМ!$B$33:$B$776,X$155)+'СЕТ СН'!$F$12</f>
        <v>146.98791858000001</v>
      </c>
      <c r="Y156" s="36">
        <f>SUMIFS(СВЦЭМ!$E$33:$E$776,СВЦЭМ!$A$33:$A$776,$A156,СВЦЭМ!$B$33:$B$776,Y$155)+'СЕТ СН'!$F$12</f>
        <v>158.26250883</v>
      </c>
      <c r="AA156" s="45"/>
    </row>
    <row r="157" spans="1:27" ht="15.75" x14ac:dyDescent="0.2">
      <c r="A157" s="35">
        <f>A156+1</f>
        <v>44076</v>
      </c>
      <c r="B157" s="36">
        <f>SUMIFS(СВЦЭМ!$E$33:$E$776,СВЦЭМ!$A$33:$A$776,$A157,СВЦЭМ!$B$33:$B$776,B$155)+'СЕТ СН'!$F$12</f>
        <v>162.99027975999999</v>
      </c>
      <c r="C157" s="36">
        <f>SUMIFS(СВЦЭМ!$E$33:$E$776,СВЦЭМ!$A$33:$A$776,$A157,СВЦЭМ!$B$33:$B$776,C$155)+'СЕТ СН'!$F$12</f>
        <v>174.11295591000001</v>
      </c>
      <c r="D157" s="36">
        <f>SUMIFS(СВЦЭМ!$E$33:$E$776,СВЦЭМ!$A$33:$A$776,$A157,СВЦЭМ!$B$33:$B$776,D$155)+'СЕТ СН'!$F$12</f>
        <v>181.65902725000001</v>
      </c>
      <c r="E157" s="36">
        <f>SUMIFS(СВЦЭМ!$E$33:$E$776,СВЦЭМ!$A$33:$A$776,$A157,СВЦЭМ!$B$33:$B$776,E$155)+'СЕТ СН'!$F$12</f>
        <v>184.82349621</v>
      </c>
      <c r="F157" s="36">
        <f>SUMIFS(СВЦЭМ!$E$33:$E$776,СВЦЭМ!$A$33:$A$776,$A157,СВЦЭМ!$B$33:$B$776,F$155)+'СЕТ СН'!$F$12</f>
        <v>184.8288067</v>
      </c>
      <c r="G157" s="36">
        <f>SUMIFS(СВЦЭМ!$E$33:$E$776,СВЦЭМ!$A$33:$A$776,$A157,СВЦЭМ!$B$33:$B$776,G$155)+'СЕТ СН'!$F$12</f>
        <v>180.55289703</v>
      </c>
      <c r="H157" s="36">
        <f>SUMIFS(СВЦЭМ!$E$33:$E$776,СВЦЭМ!$A$33:$A$776,$A157,СВЦЭМ!$B$33:$B$776,H$155)+'СЕТ СН'!$F$12</f>
        <v>170.29489113</v>
      </c>
      <c r="I157" s="36">
        <f>SUMIFS(СВЦЭМ!$E$33:$E$776,СВЦЭМ!$A$33:$A$776,$A157,СВЦЭМ!$B$33:$B$776,I$155)+'СЕТ СН'!$F$12</f>
        <v>157.03875345</v>
      </c>
      <c r="J157" s="36">
        <f>SUMIFS(СВЦЭМ!$E$33:$E$776,СВЦЭМ!$A$33:$A$776,$A157,СВЦЭМ!$B$33:$B$776,J$155)+'СЕТ СН'!$F$12</f>
        <v>145.40508098000001</v>
      </c>
      <c r="K157" s="36">
        <f>SUMIFS(СВЦЭМ!$E$33:$E$776,СВЦЭМ!$A$33:$A$776,$A157,СВЦЭМ!$B$33:$B$776,K$155)+'СЕТ СН'!$F$12</f>
        <v>145.14641155000001</v>
      </c>
      <c r="L157" s="36">
        <f>SUMIFS(СВЦЭМ!$E$33:$E$776,СВЦЭМ!$A$33:$A$776,$A157,СВЦЭМ!$B$33:$B$776,L$155)+'СЕТ СН'!$F$12</f>
        <v>146.19944122999999</v>
      </c>
      <c r="M157" s="36">
        <f>SUMIFS(СВЦЭМ!$E$33:$E$776,СВЦЭМ!$A$33:$A$776,$A157,СВЦЭМ!$B$33:$B$776,M$155)+'СЕТ СН'!$F$12</f>
        <v>146.08170016</v>
      </c>
      <c r="N157" s="36">
        <f>SUMIFS(СВЦЭМ!$E$33:$E$776,СВЦЭМ!$A$33:$A$776,$A157,СВЦЭМ!$B$33:$B$776,N$155)+'СЕТ СН'!$F$12</f>
        <v>148.19357571</v>
      </c>
      <c r="O157" s="36">
        <f>SUMIFS(СВЦЭМ!$E$33:$E$776,СВЦЭМ!$A$33:$A$776,$A157,СВЦЭМ!$B$33:$B$776,O$155)+'СЕТ СН'!$F$12</f>
        <v>149.38697963999999</v>
      </c>
      <c r="P157" s="36">
        <f>SUMIFS(СВЦЭМ!$E$33:$E$776,СВЦЭМ!$A$33:$A$776,$A157,СВЦЭМ!$B$33:$B$776,P$155)+'СЕТ СН'!$F$12</f>
        <v>150.10422109000001</v>
      </c>
      <c r="Q157" s="36">
        <f>SUMIFS(СВЦЭМ!$E$33:$E$776,СВЦЭМ!$A$33:$A$776,$A157,СВЦЭМ!$B$33:$B$776,Q$155)+'СЕТ СН'!$F$12</f>
        <v>149.85169536000001</v>
      </c>
      <c r="R157" s="36">
        <f>SUMIFS(СВЦЭМ!$E$33:$E$776,СВЦЭМ!$A$33:$A$776,$A157,СВЦЭМ!$B$33:$B$776,R$155)+'СЕТ СН'!$F$12</f>
        <v>148.07402056999999</v>
      </c>
      <c r="S157" s="36">
        <f>SUMIFS(СВЦЭМ!$E$33:$E$776,СВЦЭМ!$A$33:$A$776,$A157,СВЦЭМ!$B$33:$B$776,S$155)+'СЕТ СН'!$F$12</f>
        <v>149.01939758</v>
      </c>
      <c r="T157" s="36">
        <f>SUMIFS(СВЦЭМ!$E$33:$E$776,СВЦЭМ!$A$33:$A$776,$A157,СВЦЭМ!$B$33:$B$776,T$155)+'СЕТ СН'!$F$12</f>
        <v>139.88447442</v>
      </c>
      <c r="U157" s="36">
        <f>SUMIFS(СВЦЭМ!$E$33:$E$776,СВЦЭМ!$A$33:$A$776,$A157,СВЦЭМ!$B$33:$B$776,U$155)+'СЕТ СН'!$F$12</f>
        <v>136.14893473000001</v>
      </c>
      <c r="V157" s="36">
        <f>SUMIFS(СВЦЭМ!$E$33:$E$776,СВЦЭМ!$A$33:$A$776,$A157,СВЦЭМ!$B$33:$B$776,V$155)+'СЕТ СН'!$F$12</f>
        <v>132.90383267000001</v>
      </c>
      <c r="W157" s="36">
        <f>SUMIFS(СВЦЭМ!$E$33:$E$776,СВЦЭМ!$A$33:$A$776,$A157,СВЦЭМ!$B$33:$B$776,W$155)+'СЕТ СН'!$F$12</f>
        <v>134.19572567</v>
      </c>
      <c r="X157" s="36">
        <f>SUMIFS(СВЦЭМ!$E$33:$E$776,СВЦЭМ!$A$33:$A$776,$A157,СВЦЭМ!$B$33:$B$776,X$155)+'СЕТ СН'!$F$12</f>
        <v>143.62302323</v>
      </c>
      <c r="Y157" s="36">
        <f>SUMIFS(СВЦЭМ!$E$33:$E$776,СВЦЭМ!$A$33:$A$776,$A157,СВЦЭМ!$B$33:$B$776,Y$155)+'СЕТ СН'!$F$12</f>
        <v>150.57880889</v>
      </c>
    </row>
    <row r="158" spans="1:27" ht="15.75" x14ac:dyDescent="0.2">
      <c r="A158" s="35">
        <f t="shared" ref="A158:A186" si="4">A157+1</f>
        <v>44077</v>
      </c>
      <c r="B158" s="36">
        <f>SUMIFS(СВЦЭМ!$E$33:$E$776,СВЦЭМ!$A$33:$A$776,$A158,СВЦЭМ!$B$33:$B$776,B$155)+'СЕТ СН'!$F$12</f>
        <v>168.48550033000001</v>
      </c>
      <c r="C158" s="36">
        <f>SUMIFS(СВЦЭМ!$E$33:$E$776,СВЦЭМ!$A$33:$A$776,$A158,СВЦЭМ!$B$33:$B$776,C$155)+'СЕТ СН'!$F$12</f>
        <v>173.30509642999999</v>
      </c>
      <c r="D158" s="36">
        <f>SUMIFS(СВЦЭМ!$E$33:$E$776,СВЦЭМ!$A$33:$A$776,$A158,СВЦЭМ!$B$33:$B$776,D$155)+'СЕТ СН'!$F$12</f>
        <v>170.34185644999999</v>
      </c>
      <c r="E158" s="36">
        <f>SUMIFS(СВЦЭМ!$E$33:$E$776,СВЦЭМ!$A$33:$A$776,$A158,СВЦЭМ!$B$33:$B$776,E$155)+'СЕТ СН'!$F$12</f>
        <v>169.80534648</v>
      </c>
      <c r="F158" s="36">
        <f>SUMIFS(СВЦЭМ!$E$33:$E$776,СВЦЭМ!$A$33:$A$776,$A158,СВЦЭМ!$B$33:$B$776,F$155)+'СЕТ СН'!$F$12</f>
        <v>169.80330090000001</v>
      </c>
      <c r="G158" s="36">
        <f>SUMIFS(СВЦЭМ!$E$33:$E$776,СВЦЭМ!$A$33:$A$776,$A158,СВЦЭМ!$B$33:$B$776,G$155)+'СЕТ СН'!$F$12</f>
        <v>170.59141289999999</v>
      </c>
      <c r="H158" s="36">
        <f>SUMIFS(СВЦЭМ!$E$33:$E$776,СВЦЭМ!$A$33:$A$776,$A158,СВЦЭМ!$B$33:$B$776,H$155)+'СЕТ СН'!$F$12</f>
        <v>167.51713129000001</v>
      </c>
      <c r="I158" s="36">
        <f>SUMIFS(СВЦЭМ!$E$33:$E$776,СВЦЭМ!$A$33:$A$776,$A158,СВЦЭМ!$B$33:$B$776,I$155)+'СЕТ СН'!$F$12</f>
        <v>154.48879968</v>
      </c>
      <c r="J158" s="36">
        <f>SUMIFS(СВЦЭМ!$E$33:$E$776,СВЦЭМ!$A$33:$A$776,$A158,СВЦЭМ!$B$33:$B$776,J$155)+'СЕТ СН'!$F$12</f>
        <v>151.53489171999999</v>
      </c>
      <c r="K158" s="36">
        <f>SUMIFS(СВЦЭМ!$E$33:$E$776,СВЦЭМ!$A$33:$A$776,$A158,СВЦЭМ!$B$33:$B$776,K$155)+'СЕТ СН'!$F$12</f>
        <v>158.02069168</v>
      </c>
      <c r="L158" s="36">
        <f>SUMIFS(СВЦЭМ!$E$33:$E$776,СВЦЭМ!$A$33:$A$776,$A158,СВЦЭМ!$B$33:$B$776,L$155)+'СЕТ СН'!$F$12</f>
        <v>156.20335932</v>
      </c>
      <c r="M158" s="36">
        <f>SUMIFS(СВЦЭМ!$E$33:$E$776,СВЦЭМ!$A$33:$A$776,$A158,СВЦЭМ!$B$33:$B$776,M$155)+'СЕТ СН'!$F$12</f>
        <v>157.57673093</v>
      </c>
      <c r="N158" s="36">
        <f>SUMIFS(СВЦЭМ!$E$33:$E$776,СВЦЭМ!$A$33:$A$776,$A158,СВЦЭМ!$B$33:$B$776,N$155)+'СЕТ СН'!$F$12</f>
        <v>159.0295059</v>
      </c>
      <c r="O158" s="36">
        <f>SUMIFS(СВЦЭМ!$E$33:$E$776,СВЦЭМ!$A$33:$A$776,$A158,СВЦЭМ!$B$33:$B$776,O$155)+'СЕТ СН'!$F$12</f>
        <v>159.37866319</v>
      </c>
      <c r="P158" s="36">
        <f>SUMIFS(СВЦЭМ!$E$33:$E$776,СВЦЭМ!$A$33:$A$776,$A158,СВЦЭМ!$B$33:$B$776,P$155)+'СЕТ СН'!$F$12</f>
        <v>160.09443383000001</v>
      </c>
      <c r="Q158" s="36">
        <f>SUMIFS(СВЦЭМ!$E$33:$E$776,СВЦЭМ!$A$33:$A$776,$A158,СВЦЭМ!$B$33:$B$776,Q$155)+'СЕТ СН'!$F$12</f>
        <v>159.25665405999999</v>
      </c>
      <c r="R158" s="36">
        <f>SUMIFS(СВЦЭМ!$E$33:$E$776,СВЦЭМ!$A$33:$A$776,$A158,СВЦЭМ!$B$33:$B$776,R$155)+'СЕТ СН'!$F$12</f>
        <v>158.15360257</v>
      </c>
      <c r="S158" s="36">
        <f>SUMIFS(СВЦЭМ!$E$33:$E$776,СВЦЭМ!$A$33:$A$776,$A158,СВЦЭМ!$B$33:$B$776,S$155)+'СЕТ СН'!$F$12</f>
        <v>158.40280304999999</v>
      </c>
      <c r="T158" s="36">
        <f>SUMIFS(СВЦЭМ!$E$33:$E$776,СВЦЭМ!$A$33:$A$776,$A158,СВЦЭМ!$B$33:$B$776,T$155)+'СЕТ СН'!$F$12</f>
        <v>151.04421393999999</v>
      </c>
      <c r="U158" s="36">
        <f>SUMIFS(СВЦЭМ!$E$33:$E$776,СВЦЭМ!$A$33:$A$776,$A158,СВЦЭМ!$B$33:$B$776,U$155)+'СЕТ СН'!$F$12</f>
        <v>147.82347229000001</v>
      </c>
      <c r="V158" s="36">
        <f>SUMIFS(СВЦЭМ!$E$33:$E$776,СВЦЭМ!$A$33:$A$776,$A158,СВЦЭМ!$B$33:$B$776,V$155)+'СЕТ СН'!$F$12</f>
        <v>148.50385616</v>
      </c>
      <c r="W158" s="36">
        <f>SUMIFS(СВЦЭМ!$E$33:$E$776,СВЦЭМ!$A$33:$A$776,$A158,СВЦЭМ!$B$33:$B$776,W$155)+'СЕТ СН'!$F$12</f>
        <v>146.80868651</v>
      </c>
      <c r="X158" s="36">
        <f>SUMIFS(СВЦЭМ!$E$33:$E$776,СВЦЭМ!$A$33:$A$776,$A158,СВЦЭМ!$B$33:$B$776,X$155)+'СЕТ СН'!$F$12</f>
        <v>158.117704</v>
      </c>
      <c r="Y158" s="36">
        <f>SUMIFS(СВЦЭМ!$E$33:$E$776,СВЦЭМ!$A$33:$A$776,$A158,СВЦЭМ!$B$33:$B$776,Y$155)+'СЕТ СН'!$F$12</f>
        <v>158.78612963</v>
      </c>
    </row>
    <row r="159" spans="1:27" ht="15.75" x14ac:dyDescent="0.2">
      <c r="A159" s="35">
        <f t="shared" si="4"/>
        <v>44078</v>
      </c>
      <c r="B159" s="36">
        <f>SUMIFS(СВЦЭМ!$E$33:$E$776,СВЦЭМ!$A$33:$A$776,$A159,СВЦЭМ!$B$33:$B$776,B$155)+'СЕТ СН'!$F$12</f>
        <v>172.97344342</v>
      </c>
      <c r="C159" s="36">
        <f>SUMIFS(СВЦЭМ!$E$33:$E$776,СВЦЭМ!$A$33:$A$776,$A159,СВЦЭМ!$B$33:$B$776,C$155)+'СЕТ СН'!$F$12</f>
        <v>173.57903490999999</v>
      </c>
      <c r="D159" s="36">
        <f>SUMIFS(СВЦЭМ!$E$33:$E$776,СВЦЭМ!$A$33:$A$776,$A159,СВЦЭМ!$B$33:$B$776,D$155)+'СЕТ СН'!$F$12</f>
        <v>170.35393052000001</v>
      </c>
      <c r="E159" s="36">
        <f>SUMIFS(СВЦЭМ!$E$33:$E$776,СВЦЭМ!$A$33:$A$776,$A159,СВЦЭМ!$B$33:$B$776,E$155)+'СЕТ СН'!$F$12</f>
        <v>169.34341617000001</v>
      </c>
      <c r="F159" s="36">
        <f>SUMIFS(СВЦЭМ!$E$33:$E$776,СВЦЭМ!$A$33:$A$776,$A159,СВЦЭМ!$B$33:$B$776,F$155)+'СЕТ СН'!$F$12</f>
        <v>169.36212158999999</v>
      </c>
      <c r="G159" s="36">
        <f>SUMIFS(СВЦЭМ!$E$33:$E$776,СВЦЭМ!$A$33:$A$776,$A159,СВЦЭМ!$B$33:$B$776,G$155)+'СЕТ СН'!$F$12</f>
        <v>170.35800806</v>
      </c>
      <c r="H159" s="36">
        <f>SUMIFS(СВЦЭМ!$E$33:$E$776,СВЦЭМ!$A$33:$A$776,$A159,СВЦЭМ!$B$33:$B$776,H$155)+'СЕТ СН'!$F$12</f>
        <v>167.37890899000001</v>
      </c>
      <c r="I159" s="36">
        <f>SUMIFS(СВЦЭМ!$E$33:$E$776,СВЦЭМ!$A$33:$A$776,$A159,СВЦЭМ!$B$33:$B$776,I$155)+'СЕТ СН'!$F$12</f>
        <v>159.79892834</v>
      </c>
      <c r="J159" s="36">
        <f>SUMIFS(СВЦЭМ!$E$33:$E$776,СВЦЭМ!$A$33:$A$776,$A159,СВЦЭМ!$B$33:$B$776,J$155)+'СЕТ СН'!$F$12</f>
        <v>157.67677208000001</v>
      </c>
      <c r="K159" s="36">
        <f>SUMIFS(СВЦЭМ!$E$33:$E$776,СВЦЭМ!$A$33:$A$776,$A159,СВЦЭМ!$B$33:$B$776,K$155)+'СЕТ СН'!$F$12</f>
        <v>150.45455659999999</v>
      </c>
      <c r="L159" s="36">
        <f>SUMIFS(СВЦЭМ!$E$33:$E$776,СВЦЭМ!$A$33:$A$776,$A159,СВЦЭМ!$B$33:$B$776,L$155)+'СЕТ СН'!$F$12</f>
        <v>149.33575628</v>
      </c>
      <c r="M159" s="36">
        <f>SUMIFS(СВЦЭМ!$E$33:$E$776,СВЦЭМ!$A$33:$A$776,$A159,СВЦЭМ!$B$33:$B$776,M$155)+'СЕТ СН'!$F$12</f>
        <v>148.34225402999999</v>
      </c>
      <c r="N159" s="36">
        <f>SUMIFS(СВЦЭМ!$E$33:$E$776,СВЦЭМ!$A$33:$A$776,$A159,СВЦЭМ!$B$33:$B$776,N$155)+'СЕТ СН'!$F$12</f>
        <v>152.09547265</v>
      </c>
      <c r="O159" s="36">
        <f>SUMIFS(СВЦЭМ!$E$33:$E$776,СВЦЭМ!$A$33:$A$776,$A159,СВЦЭМ!$B$33:$B$776,O$155)+'СЕТ СН'!$F$12</f>
        <v>156.34419699</v>
      </c>
      <c r="P159" s="36">
        <f>SUMIFS(СВЦЭМ!$E$33:$E$776,СВЦЭМ!$A$33:$A$776,$A159,СВЦЭМ!$B$33:$B$776,P$155)+'СЕТ СН'!$F$12</f>
        <v>156.67610965</v>
      </c>
      <c r="Q159" s="36">
        <f>SUMIFS(СВЦЭМ!$E$33:$E$776,СВЦЭМ!$A$33:$A$776,$A159,СВЦЭМ!$B$33:$B$776,Q$155)+'СЕТ СН'!$F$12</f>
        <v>153.87852423999999</v>
      </c>
      <c r="R159" s="36">
        <f>SUMIFS(СВЦЭМ!$E$33:$E$776,СВЦЭМ!$A$33:$A$776,$A159,СВЦЭМ!$B$33:$B$776,R$155)+'СЕТ СН'!$F$12</f>
        <v>155.82640567999999</v>
      </c>
      <c r="S159" s="36">
        <f>SUMIFS(СВЦЭМ!$E$33:$E$776,СВЦЭМ!$A$33:$A$776,$A159,СВЦЭМ!$B$33:$B$776,S$155)+'СЕТ СН'!$F$12</f>
        <v>158.30076109000001</v>
      </c>
      <c r="T159" s="36">
        <f>SUMIFS(СВЦЭМ!$E$33:$E$776,СВЦЭМ!$A$33:$A$776,$A159,СВЦЭМ!$B$33:$B$776,T$155)+'СЕТ СН'!$F$12</f>
        <v>156.23332736</v>
      </c>
      <c r="U159" s="36">
        <f>SUMIFS(СВЦЭМ!$E$33:$E$776,СВЦЭМ!$A$33:$A$776,$A159,СВЦЭМ!$B$33:$B$776,U$155)+'СЕТ СН'!$F$12</f>
        <v>152.03257310999999</v>
      </c>
      <c r="V159" s="36">
        <f>SUMIFS(СВЦЭМ!$E$33:$E$776,СВЦЭМ!$A$33:$A$776,$A159,СВЦЭМ!$B$33:$B$776,V$155)+'СЕТ СН'!$F$12</f>
        <v>153.01240263</v>
      </c>
      <c r="W159" s="36">
        <f>SUMIFS(СВЦЭМ!$E$33:$E$776,СВЦЭМ!$A$33:$A$776,$A159,СВЦЭМ!$B$33:$B$776,W$155)+'СЕТ СН'!$F$12</f>
        <v>154.68206620999999</v>
      </c>
      <c r="X159" s="36">
        <f>SUMIFS(СВЦЭМ!$E$33:$E$776,СВЦЭМ!$A$33:$A$776,$A159,СВЦЭМ!$B$33:$B$776,X$155)+'СЕТ СН'!$F$12</f>
        <v>157.23374326999999</v>
      </c>
      <c r="Y159" s="36">
        <f>SUMIFS(СВЦЭМ!$E$33:$E$776,СВЦЭМ!$A$33:$A$776,$A159,СВЦЭМ!$B$33:$B$776,Y$155)+'СЕТ СН'!$F$12</f>
        <v>162.04150349</v>
      </c>
    </row>
    <row r="160" spans="1:27" ht="15.75" x14ac:dyDescent="0.2">
      <c r="A160" s="35">
        <f t="shared" si="4"/>
        <v>44079</v>
      </c>
      <c r="B160" s="36">
        <f>SUMIFS(СВЦЭМ!$E$33:$E$776,СВЦЭМ!$A$33:$A$776,$A160,СВЦЭМ!$B$33:$B$776,B$155)+'СЕТ СН'!$F$12</f>
        <v>165.99951232999999</v>
      </c>
      <c r="C160" s="36">
        <f>SUMIFS(СВЦЭМ!$E$33:$E$776,СВЦЭМ!$A$33:$A$776,$A160,СВЦЭМ!$B$33:$B$776,C$155)+'СЕТ СН'!$F$12</f>
        <v>172.60060632</v>
      </c>
      <c r="D160" s="36">
        <f>SUMIFS(СВЦЭМ!$E$33:$E$776,СВЦЭМ!$A$33:$A$776,$A160,СВЦЭМ!$B$33:$B$776,D$155)+'СЕТ СН'!$F$12</f>
        <v>171.79898628000001</v>
      </c>
      <c r="E160" s="36">
        <f>SUMIFS(СВЦЭМ!$E$33:$E$776,СВЦЭМ!$A$33:$A$776,$A160,СВЦЭМ!$B$33:$B$776,E$155)+'СЕТ СН'!$F$12</f>
        <v>173.73866860999999</v>
      </c>
      <c r="F160" s="36">
        <f>SUMIFS(СВЦЭМ!$E$33:$E$776,СВЦЭМ!$A$33:$A$776,$A160,СВЦЭМ!$B$33:$B$776,F$155)+'СЕТ СН'!$F$12</f>
        <v>175.1211452</v>
      </c>
      <c r="G160" s="36">
        <f>SUMIFS(СВЦЭМ!$E$33:$E$776,СВЦЭМ!$A$33:$A$776,$A160,СВЦЭМ!$B$33:$B$776,G$155)+'СЕТ СН'!$F$12</f>
        <v>175.23097182999999</v>
      </c>
      <c r="H160" s="36">
        <f>SUMIFS(СВЦЭМ!$E$33:$E$776,СВЦЭМ!$A$33:$A$776,$A160,СВЦЭМ!$B$33:$B$776,H$155)+'СЕТ СН'!$F$12</f>
        <v>172.58416002000001</v>
      </c>
      <c r="I160" s="36">
        <f>SUMIFS(СВЦЭМ!$E$33:$E$776,СВЦЭМ!$A$33:$A$776,$A160,СВЦЭМ!$B$33:$B$776,I$155)+'СЕТ СН'!$F$12</f>
        <v>161.91626287</v>
      </c>
      <c r="J160" s="36">
        <f>SUMIFS(СВЦЭМ!$E$33:$E$776,СВЦЭМ!$A$33:$A$776,$A160,СВЦЭМ!$B$33:$B$776,J$155)+'СЕТ СН'!$F$12</f>
        <v>160.09354825</v>
      </c>
      <c r="K160" s="36">
        <f>SUMIFS(СВЦЭМ!$E$33:$E$776,СВЦЭМ!$A$33:$A$776,$A160,СВЦЭМ!$B$33:$B$776,K$155)+'СЕТ СН'!$F$12</f>
        <v>154.43726727999999</v>
      </c>
      <c r="L160" s="36">
        <f>SUMIFS(СВЦЭМ!$E$33:$E$776,СВЦЭМ!$A$33:$A$776,$A160,СВЦЭМ!$B$33:$B$776,L$155)+'СЕТ СН'!$F$12</f>
        <v>149.61393461</v>
      </c>
      <c r="M160" s="36">
        <f>SUMIFS(СВЦЭМ!$E$33:$E$776,СВЦЭМ!$A$33:$A$776,$A160,СВЦЭМ!$B$33:$B$776,M$155)+'СЕТ СН'!$F$12</f>
        <v>147.11261024999999</v>
      </c>
      <c r="N160" s="36">
        <f>SUMIFS(СВЦЭМ!$E$33:$E$776,СВЦЭМ!$A$33:$A$776,$A160,СВЦЭМ!$B$33:$B$776,N$155)+'СЕТ СН'!$F$12</f>
        <v>148.84654742999999</v>
      </c>
      <c r="O160" s="36">
        <f>SUMIFS(СВЦЭМ!$E$33:$E$776,СВЦЭМ!$A$33:$A$776,$A160,СВЦЭМ!$B$33:$B$776,O$155)+'СЕТ СН'!$F$12</f>
        <v>149.24684859000001</v>
      </c>
      <c r="P160" s="36">
        <f>SUMIFS(СВЦЭМ!$E$33:$E$776,СВЦЭМ!$A$33:$A$776,$A160,СВЦЭМ!$B$33:$B$776,P$155)+'СЕТ СН'!$F$12</f>
        <v>148.15152334999999</v>
      </c>
      <c r="Q160" s="36">
        <f>SUMIFS(СВЦЭМ!$E$33:$E$776,СВЦЭМ!$A$33:$A$776,$A160,СВЦЭМ!$B$33:$B$776,Q$155)+'СЕТ СН'!$F$12</f>
        <v>144.71841893999999</v>
      </c>
      <c r="R160" s="36">
        <f>SUMIFS(СВЦЭМ!$E$33:$E$776,СВЦЭМ!$A$33:$A$776,$A160,СВЦЭМ!$B$33:$B$776,R$155)+'СЕТ СН'!$F$12</f>
        <v>148.27177889000001</v>
      </c>
      <c r="S160" s="36">
        <f>SUMIFS(СВЦЭМ!$E$33:$E$776,СВЦЭМ!$A$33:$A$776,$A160,СВЦЭМ!$B$33:$B$776,S$155)+'СЕТ СН'!$F$12</f>
        <v>150.07181786999999</v>
      </c>
      <c r="T160" s="36">
        <f>SUMIFS(СВЦЭМ!$E$33:$E$776,СВЦЭМ!$A$33:$A$776,$A160,СВЦЭМ!$B$33:$B$776,T$155)+'СЕТ СН'!$F$12</f>
        <v>148.70529368000001</v>
      </c>
      <c r="U160" s="36">
        <f>SUMIFS(СВЦЭМ!$E$33:$E$776,СВЦЭМ!$A$33:$A$776,$A160,СВЦЭМ!$B$33:$B$776,U$155)+'СЕТ СН'!$F$12</f>
        <v>146.80444365</v>
      </c>
      <c r="V160" s="36">
        <f>SUMIFS(СВЦЭМ!$E$33:$E$776,СВЦЭМ!$A$33:$A$776,$A160,СВЦЭМ!$B$33:$B$776,V$155)+'СЕТ СН'!$F$12</f>
        <v>147.49651216999999</v>
      </c>
      <c r="W160" s="36">
        <f>SUMIFS(СВЦЭМ!$E$33:$E$776,СВЦЭМ!$A$33:$A$776,$A160,СВЦЭМ!$B$33:$B$776,W$155)+'СЕТ СН'!$F$12</f>
        <v>152.18162326000001</v>
      </c>
      <c r="X160" s="36">
        <f>SUMIFS(СВЦЭМ!$E$33:$E$776,СВЦЭМ!$A$33:$A$776,$A160,СВЦЭМ!$B$33:$B$776,X$155)+'СЕТ СН'!$F$12</f>
        <v>150.05043456000001</v>
      </c>
      <c r="Y160" s="36">
        <f>SUMIFS(СВЦЭМ!$E$33:$E$776,СВЦЭМ!$A$33:$A$776,$A160,СВЦЭМ!$B$33:$B$776,Y$155)+'СЕТ СН'!$F$12</f>
        <v>157.77182768</v>
      </c>
    </row>
    <row r="161" spans="1:25" ht="15.75" x14ac:dyDescent="0.2">
      <c r="A161" s="35">
        <f t="shared" si="4"/>
        <v>44080</v>
      </c>
      <c r="B161" s="36">
        <f>SUMIFS(СВЦЭМ!$E$33:$E$776,СВЦЭМ!$A$33:$A$776,$A161,СВЦЭМ!$B$33:$B$776,B$155)+'СЕТ СН'!$F$12</f>
        <v>161.04363609000001</v>
      </c>
      <c r="C161" s="36">
        <f>SUMIFS(СВЦЭМ!$E$33:$E$776,СВЦЭМ!$A$33:$A$776,$A161,СВЦЭМ!$B$33:$B$776,C$155)+'СЕТ СН'!$F$12</f>
        <v>166.44662545</v>
      </c>
      <c r="D161" s="36">
        <f>SUMIFS(СВЦЭМ!$E$33:$E$776,СВЦЭМ!$A$33:$A$776,$A161,СВЦЭМ!$B$33:$B$776,D$155)+'СЕТ СН'!$F$12</f>
        <v>175.78753723</v>
      </c>
      <c r="E161" s="36">
        <f>SUMIFS(СВЦЭМ!$E$33:$E$776,СВЦЭМ!$A$33:$A$776,$A161,СВЦЭМ!$B$33:$B$776,E$155)+'СЕТ СН'!$F$12</f>
        <v>185.25657391999999</v>
      </c>
      <c r="F161" s="36">
        <f>SUMIFS(СВЦЭМ!$E$33:$E$776,СВЦЭМ!$A$33:$A$776,$A161,СВЦЭМ!$B$33:$B$776,F$155)+'СЕТ СН'!$F$12</f>
        <v>184.11504067000001</v>
      </c>
      <c r="G161" s="36">
        <f>SUMIFS(СВЦЭМ!$E$33:$E$776,СВЦЭМ!$A$33:$A$776,$A161,СВЦЭМ!$B$33:$B$776,G$155)+'СЕТ СН'!$F$12</f>
        <v>185.05445356000001</v>
      </c>
      <c r="H161" s="36">
        <f>SUMIFS(СВЦЭМ!$E$33:$E$776,СВЦЭМ!$A$33:$A$776,$A161,СВЦЭМ!$B$33:$B$776,H$155)+'СЕТ СН'!$F$12</f>
        <v>184.53261674999999</v>
      </c>
      <c r="I161" s="36">
        <f>SUMIFS(СВЦЭМ!$E$33:$E$776,СВЦЭМ!$A$33:$A$776,$A161,СВЦЭМ!$B$33:$B$776,I$155)+'СЕТ СН'!$F$12</f>
        <v>164.62631697</v>
      </c>
      <c r="J161" s="36">
        <f>SUMIFS(СВЦЭМ!$E$33:$E$776,СВЦЭМ!$A$33:$A$776,$A161,СВЦЭМ!$B$33:$B$776,J$155)+'СЕТ СН'!$F$12</f>
        <v>146.32721850999999</v>
      </c>
      <c r="K161" s="36">
        <f>SUMIFS(СВЦЭМ!$E$33:$E$776,СВЦЭМ!$A$33:$A$776,$A161,СВЦЭМ!$B$33:$B$776,K$155)+'СЕТ СН'!$F$12</f>
        <v>127.26358980000001</v>
      </c>
      <c r="L161" s="36">
        <f>SUMIFS(СВЦЭМ!$E$33:$E$776,СВЦЭМ!$A$33:$A$776,$A161,СВЦЭМ!$B$33:$B$776,L$155)+'СЕТ СН'!$F$12</f>
        <v>129.45412185000001</v>
      </c>
      <c r="M161" s="36">
        <f>SUMIFS(СВЦЭМ!$E$33:$E$776,СВЦЭМ!$A$33:$A$776,$A161,СВЦЭМ!$B$33:$B$776,M$155)+'СЕТ СН'!$F$12</f>
        <v>128.58526402000001</v>
      </c>
      <c r="N161" s="36">
        <f>SUMIFS(СВЦЭМ!$E$33:$E$776,СВЦЭМ!$A$33:$A$776,$A161,СВЦЭМ!$B$33:$B$776,N$155)+'СЕТ СН'!$F$12</f>
        <v>127.62364459</v>
      </c>
      <c r="O161" s="36">
        <f>SUMIFS(СВЦЭМ!$E$33:$E$776,СВЦЭМ!$A$33:$A$776,$A161,СВЦЭМ!$B$33:$B$776,O$155)+'СЕТ СН'!$F$12</f>
        <v>126.71940299000001</v>
      </c>
      <c r="P161" s="36">
        <f>SUMIFS(СВЦЭМ!$E$33:$E$776,СВЦЭМ!$A$33:$A$776,$A161,СВЦЭМ!$B$33:$B$776,P$155)+'СЕТ СН'!$F$12</f>
        <v>125.83029698999999</v>
      </c>
      <c r="Q161" s="36">
        <f>SUMIFS(СВЦЭМ!$E$33:$E$776,СВЦЭМ!$A$33:$A$776,$A161,СВЦЭМ!$B$33:$B$776,Q$155)+'СЕТ СН'!$F$12</f>
        <v>125.53024591</v>
      </c>
      <c r="R161" s="36">
        <f>SUMIFS(СВЦЭМ!$E$33:$E$776,СВЦЭМ!$A$33:$A$776,$A161,СВЦЭМ!$B$33:$B$776,R$155)+'СЕТ СН'!$F$12</f>
        <v>124.25480095</v>
      </c>
      <c r="S161" s="36">
        <f>SUMIFS(СВЦЭМ!$E$33:$E$776,СВЦЭМ!$A$33:$A$776,$A161,СВЦЭМ!$B$33:$B$776,S$155)+'СЕТ СН'!$F$12</f>
        <v>125.95413592</v>
      </c>
      <c r="T161" s="36">
        <f>SUMIFS(СВЦЭМ!$E$33:$E$776,СВЦЭМ!$A$33:$A$776,$A161,СВЦЭМ!$B$33:$B$776,T$155)+'СЕТ СН'!$F$12</f>
        <v>126.11194334</v>
      </c>
      <c r="U161" s="36">
        <f>SUMIFS(СВЦЭМ!$E$33:$E$776,СВЦЭМ!$A$33:$A$776,$A161,СВЦЭМ!$B$33:$B$776,U$155)+'СЕТ СН'!$F$12</f>
        <v>123.80609896999999</v>
      </c>
      <c r="V161" s="36">
        <f>SUMIFS(СВЦЭМ!$E$33:$E$776,СВЦЭМ!$A$33:$A$776,$A161,СВЦЭМ!$B$33:$B$776,V$155)+'СЕТ СН'!$F$12</f>
        <v>124.55892636</v>
      </c>
      <c r="W161" s="36">
        <f>SUMIFS(СВЦЭМ!$E$33:$E$776,СВЦЭМ!$A$33:$A$776,$A161,СВЦЭМ!$B$33:$B$776,W$155)+'СЕТ СН'!$F$12</f>
        <v>123.17909575</v>
      </c>
      <c r="X161" s="36">
        <f>SUMIFS(СВЦЭМ!$E$33:$E$776,СВЦЭМ!$A$33:$A$776,$A161,СВЦЭМ!$B$33:$B$776,X$155)+'СЕТ СН'!$F$12</f>
        <v>123.65015771</v>
      </c>
      <c r="Y161" s="36">
        <f>SUMIFS(СВЦЭМ!$E$33:$E$776,СВЦЭМ!$A$33:$A$776,$A161,СВЦЭМ!$B$33:$B$776,Y$155)+'СЕТ СН'!$F$12</f>
        <v>130.36844250999999</v>
      </c>
    </row>
    <row r="162" spans="1:25" ht="15.75" x14ac:dyDescent="0.2">
      <c r="A162" s="35">
        <f t="shared" si="4"/>
        <v>44081</v>
      </c>
      <c r="B162" s="36">
        <f>SUMIFS(СВЦЭМ!$E$33:$E$776,СВЦЭМ!$A$33:$A$776,$A162,СВЦЭМ!$B$33:$B$776,B$155)+'СЕТ СН'!$F$12</f>
        <v>154.30947419</v>
      </c>
      <c r="C162" s="36">
        <f>SUMIFS(СВЦЭМ!$E$33:$E$776,СВЦЭМ!$A$33:$A$776,$A162,СВЦЭМ!$B$33:$B$776,C$155)+'СЕТ СН'!$F$12</f>
        <v>161.26922166</v>
      </c>
      <c r="D162" s="36">
        <f>SUMIFS(СВЦЭМ!$E$33:$E$776,СВЦЭМ!$A$33:$A$776,$A162,СВЦЭМ!$B$33:$B$776,D$155)+'СЕТ СН'!$F$12</f>
        <v>163.93142613000001</v>
      </c>
      <c r="E162" s="36">
        <f>SUMIFS(СВЦЭМ!$E$33:$E$776,СВЦЭМ!$A$33:$A$776,$A162,СВЦЭМ!$B$33:$B$776,E$155)+'СЕТ СН'!$F$12</f>
        <v>167.95624258999999</v>
      </c>
      <c r="F162" s="36">
        <f>SUMIFS(СВЦЭМ!$E$33:$E$776,СВЦЭМ!$A$33:$A$776,$A162,СВЦЭМ!$B$33:$B$776,F$155)+'СЕТ СН'!$F$12</f>
        <v>167.90237432000001</v>
      </c>
      <c r="G162" s="36">
        <f>SUMIFS(СВЦЭМ!$E$33:$E$776,СВЦЭМ!$A$33:$A$776,$A162,СВЦЭМ!$B$33:$B$776,G$155)+'СЕТ СН'!$F$12</f>
        <v>166.04021415</v>
      </c>
      <c r="H162" s="36">
        <f>SUMIFS(СВЦЭМ!$E$33:$E$776,СВЦЭМ!$A$33:$A$776,$A162,СВЦЭМ!$B$33:$B$776,H$155)+'СЕТ СН'!$F$12</f>
        <v>162.31017854999999</v>
      </c>
      <c r="I162" s="36">
        <f>SUMIFS(СВЦЭМ!$E$33:$E$776,СВЦЭМ!$A$33:$A$776,$A162,СВЦЭМ!$B$33:$B$776,I$155)+'СЕТ СН'!$F$12</f>
        <v>157.16991114999999</v>
      </c>
      <c r="J162" s="36">
        <f>SUMIFS(СВЦЭМ!$E$33:$E$776,СВЦЭМ!$A$33:$A$776,$A162,СВЦЭМ!$B$33:$B$776,J$155)+'СЕТ СН'!$F$12</f>
        <v>150.51728875000001</v>
      </c>
      <c r="K162" s="36">
        <f>SUMIFS(СВЦЭМ!$E$33:$E$776,СВЦЭМ!$A$33:$A$776,$A162,СВЦЭМ!$B$33:$B$776,K$155)+'СЕТ СН'!$F$12</f>
        <v>143.21464058000001</v>
      </c>
      <c r="L162" s="36">
        <f>SUMIFS(СВЦЭМ!$E$33:$E$776,СВЦЭМ!$A$33:$A$776,$A162,СВЦЭМ!$B$33:$B$776,L$155)+'СЕТ СН'!$F$12</f>
        <v>140.47598995000001</v>
      </c>
      <c r="M162" s="36">
        <f>SUMIFS(СВЦЭМ!$E$33:$E$776,СВЦЭМ!$A$33:$A$776,$A162,СВЦЭМ!$B$33:$B$776,M$155)+'СЕТ СН'!$F$12</f>
        <v>133.70892056</v>
      </c>
      <c r="N162" s="36">
        <f>SUMIFS(СВЦЭМ!$E$33:$E$776,СВЦЭМ!$A$33:$A$776,$A162,СВЦЭМ!$B$33:$B$776,N$155)+'СЕТ СН'!$F$12</f>
        <v>127.40647633</v>
      </c>
      <c r="O162" s="36">
        <f>SUMIFS(СВЦЭМ!$E$33:$E$776,СВЦЭМ!$A$33:$A$776,$A162,СВЦЭМ!$B$33:$B$776,O$155)+'СЕТ СН'!$F$12</f>
        <v>126.53319953</v>
      </c>
      <c r="P162" s="36">
        <f>SUMIFS(СВЦЭМ!$E$33:$E$776,СВЦЭМ!$A$33:$A$776,$A162,СВЦЭМ!$B$33:$B$776,P$155)+'СЕТ СН'!$F$12</f>
        <v>125.91896411</v>
      </c>
      <c r="Q162" s="36">
        <f>SUMIFS(СВЦЭМ!$E$33:$E$776,СВЦЭМ!$A$33:$A$776,$A162,СВЦЭМ!$B$33:$B$776,Q$155)+'СЕТ СН'!$F$12</f>
        <v>125.37782197999999</v>
      </c>
      <c r="R162" s="36">
        <f>SUMIFS(СВЦЭМ!$E$33:$E$776,СВЦЭМ!$A$33:$A$776,$A162,СВЦЭМ!$B$33:$B$776,R$155)+'СЕТ СН'!$F$12</f>
        <v>124.95140348</v>
      </c>
      <c r="S162" s="36">
        <f>SUMIFS(СВЦЭМ!$E$33:$E$776,СВЦЭМ!$A$33:$A$776,$A162,СВЦЭМ!$B$33:$B$776,S$155)+'СЕТ СН'!$F$12</f>
        <v>126.30014025</v>
      </c>
      <c r="T162" s="36">
        <f>SUMIFS(СВЦЭМ!$E$33:$E$776,СВЦЭМ!$A$33:$A$776,$A162,СВЦЭМ!$B$33:$B$776,T$155)+'СЕТ СН'!$F$12</f>
        <v>127.49828348</v>
      </c>
      <c r="U162" s="36">
        <f>SUMIFS(СВЦЭМ!$E$33:$E$776,СВЦЭМ!$A$33:$A$776,$A162,СВЦЭМ!$B$33:$B$776,U$155)+'СЕТ СН'!$F$12</f>
        <v>127.88558623</v>
      </c>
      <c r="V162" s="36">
        <f>SUMIFS(СВЦЭМ!$E$33:$E$776,СВЦЭМ!$A$33:$A$776,$A162,СВЦЭМ!$B$33:$B$776,V$155)+'СЕТ СН'!$F$12</f>
        <v>128.02461396999999</v>
      </c>
      <c r="W162" s="36">
        <f>SUMIFS(СВЦЭМ!$E$33:$E$776,СВЦЭМ!$A$33:$A$776,$A162,СВЦЭМ!$B$33:$B$776,W$155)+'СЕТ СН'!$F$12</f>
        <v>128.33062885000001</v>
      </c>
      <c r="X162" s="36">
        <f>SUMIFS(СВЦЭМ!$E$33:$E$776,СВЦЭМ!$A$33:$A$776,$A162,СВЦЭМ!$B$33:$B$776,X$155)+'СЕТ СН'!$F$12</f>
        <v>126.31077449</v>
      </c>
      <c r="Y162" s="36">
        <f>SUMIFS(СВЦЭМ!$E$33:$E$776,СВЦЭМ!$A$33:$A$776,$A162,СВЦЭМ!$B$33:$B$776,Y$155)+'СЕТ СН'!$F$12</f>
        <v>142.93896186000001</v>
      </c>
    </row>
    <row r="163" spans="1:25" ht="15.75" x14ac:dyDescent="0.2">
      <c r="A163" s="35">
        <f t="shared" si="4"/>
        <v>44082</v>
      </c>
      <c r="B163" s="36">
        <f>SUMIFS(СВЦЭМ!$E$33:$E$776,СВЦЭМ!$A$33:$A$776,$A163,СВЦЭМ!$B$33:$B$776,B$155)+'СЕТ СН'!$F$12</f>
        <v>149.42349143999999</v>
      </c>
      <c r="C163" s="36">
        <f>SUMIFS(СВЦЭМ!$E$33:$E$776,СВЦЭМ!$A$33:$A$776,$A163,СВЦЭМ!$B$33:$B$776,C$155)+'СЕТ СН'!$F$12</f>
        <v>158.19263203</v>
      </c>
      <c r="D163" s="36">
        <f>SUMIFS(СВЦЭМ!$E$33:$E$776,СВЦЭМ!$A$33:$A$776,$A163,СВЦЭМ!$B$33:$B$776,D$155)+'СЕТ СН'!$F$12</f>
        <v>168.47454307999999</v>
      </c>
      <c r="E163" s="36">
        <f>SUMIFS(СВЦЭМ!$E$33:$E$776,СВЦЭМ!$A$33:$A$776,$A163,СВЦЭМ!$B$33:$B$776,E$155)+'СЕТ СН'!$F$12</f>
        <v>172.70025792000001</v>
      </c>
      <c r="F163" s="36">
        <f>SUMIFS(СВЦЭМ!$E$33:$E$776,СВЦЭМ!$A$33:$A$776,$A163,СВЦЭМ!$B$33:$B$776,F$155)+'СЕТ СН'!$F$12</f>
        <v>166.69174014999999</v>
      </c>
      <c r="G163" s="36">
        <f>SUMIFS(СВЦЭМ!$E$33:$E$776,СВЦЭМ!$A$33:$A$776,$A163,СВЦЭМ!$B$33:$B$776,G$155)+'СЕТ СН'!$F$12</f>
        <v>159.69080500999999</v>
      </c>
      <c r="H163" s="36">
        <f>SUMIFS(СВЦЭМ!$E$33:$E$776,СВЦЭМ!$A$33:$A$776,$A163,СВЦЭМ!$B$33:$B$776,H$155)+'СЕТ СН'!$F$12</f>
        <v>150.99195327999999</v>
      </c>
      <c r="I163" s="36">
        <f>SUMIFS(СВЦЭМ!$E$33:$E$776,СВЦЭМ!$A$33:$A$776,$A163,СВЦЭМ!$B$33:$B$776,I$155)+'СЕТ СН'!$F$12</f>
        <v>145.28203232999999</v>
      </c>
      <c r="J163" s="36">
        <f>SUMIFS(СВЦЭМ!$E$33:$E$776,СВЦЭМ!$A$33:$A$776,$A163,СВЦЭМ!$B$33:$B$776,J$155)+'СЕТ СН'!$F$12</f>
        <v>135.41879825000001</v>
      </c>
      <c r="K163" s="36">
        <f>SUMIFS(СВЦЭМ!$E$33:$E$776,СВЦЭМ!$A$33:$A$776,$A163,СВЦЭМ!$B$33:$B$776,K$155)+'СЕТ СН'!$F$12</f>
        <v>135.27496711000001</v>
      </c>
      <c r="L163" s="36">
        <f>SUMIFS(СВЦЭМ!$E$33:$E$776,СВЦЭМ!$A$33:$A$776,$A163,СВЦЭМ!$B$33:$B$776,L$155)+'СЕТ СН'!$F$12</f>
        <v>127.54673569000001</v>
      </c>
      <c r="M163" s="36">
        <f>SUMIFS(СВЦЭМ!$E$33:$E$776,СВЦЭМ!$A$33:$A$776,$A163,СВЦЭМ!$B$33:$B$776,M$155)+'СЕТ СН'!$F$12</f>
        <v>125.12305307</v>
      </c>
      <c r="N163" s="36">
        <f>SUMIFS(СВЦЭМ!$E$33:$E$776,СВЦЭМ!$A$33:$A$776,$A163,СВЦЭМ!$B$33:$B$776,N$155)+'СЕТ СН'!$F$12</f>
        <v>112.57534996</v>
      </c>
      <c r="O163" s="36">
        <f>SUMIFS(СВЦЭМ!$E$33:$E$776,СВЦЭМ!$A$33:$A$776,$A163,СВЦЭМ!$B$33:$B$776,O$155)+'СЕТ СН'!$F$12</f>
        <v>110.70334729</v>
      </c>
      <c r="P163" s="36">
        <f>SUMIFS(СВЦЭМ!$E$33:$E$776,СВЦЭМ!$A$33:$A$776,$A163,СВЦЭМ!$B$33:$B$776,P$155)+'СЕТ СН'!$F$12</f>
        <v>110.84119797</v>
      </c>
      <c r="Q163" s="36">
        <f>SUMIFS(СВЦЭМ!$E$33:$E$776,СВЦЭМ!$A$33:$A$776,$A163,СВЦЭМ!$B$33:$B$776,Q$155)+'СЕТ СН'!$F$12</f>
        <v>111.8875992</v>
      </c>
      <c r="R163" s="36">
        <f>SUMIFS(СВЦЭМ!$E$33:$E$776,СВЦЭМ!$A$33:$A$776,$A163,СВЦЭМ!$B$33:$B$776,R$155)+'СЕТ СН'!$F$12</f>
        <v>108.67541835999999</v>
      </c>
      <c r="S163" s="36">
        <f>SUMIFS(СВЦЭМ!$E$33:$E$776,СВЦЭМ!$A$33:$A$776,$A163,СВЦЭМ!$B$33:$B$776,S$155)+'СЕТ СН'!$F$12</f>
        <v>111.86405911999999</v>
      </c>
      <c r="T163" s="36">
        <f>SUMIFS(СВЦЭМ!$E$33:$E$776,СВЦЭМ!$A$33:$A$776,$A163,СВЦЭМ!$B$33:$B$776,T$155)+'СЕТ СН'!$F$12</f>
        <v>113.56425983</v>
      </c>
      <c r="U163" s="36">
        <f>SUMIFS(СВЦЭМ!$E$33:$E$776,СВЦЭМ!$A$33:$A$776,$A163,СВЦЭМ!$B$33:$B$776,U$155)+'СЕТ СН'!$F$12</f>
        <v>115.7483953</v>
      </c>
      <c r="V163" s="36">
        <f>SUMIFS(СВЦЭМ!$E$33:$E$776,СВЦЭМ!$A$33:$A$776,$A163,СВЦЭМ!$B$33:$B$776,V$155)+'СЕТ СН'!$F$12</f>
        <v>118.09264118999999</v>
      </c>
      <c r="W163" s="36">
        <f>SUMIFS(СВЦЭМ!$E$33:$E$776,СВЦЭМ!$A$33:$A$776,$A163,СВЦЭМ!$B$33:$B$776,W$155)+'СЕТ СН'!$F$12</f>
        <v>117.33177714999999</v>
      </c>
      <c r="X163" s="36">
        <f>SUMIFS(СВЦЭМ!$E$33:$E$776,СВЦЭМ!$A$33:$A$776,$A163,СВЦЭМ!$B$33:$B$776,X$155)+'СЕТ СН'!$F$12</f>
        <v>117.83125337</v>
      </c>
      <c r="Y163" s="36">
        <f>SUMIFS(СВЦЭМ!$E$33:$E$776,СВЦЭМ!$A$33:$A$776,$A163,СВЦЭМ!$B$33:$B$776,Y$155)+'СЕТ СН'!$F$12</f>
        <v>135.34699119000001</v>
      </c>
    </row>
    <row r="164" spans="1:25" ht="15.75" x14ac:dyDescent="0.2">
      <c r="A164" s="35">
        <f t="shared" si="4"/>
        <v>44083</v>
      </c>
      <c r="B164" s="36">
        <f>SUMIFS(СВЦЭМ!$E$33:$E$776,СВЦЭМ!$A$33:$A$776,$A164,СВЦЭМ!$B$33:$B$776,B$155)+'СЕТ СН'!$F$12</f>
        <v>150.38754610000001</v>
      </c>
      <c r="C164" s="36">
        <f>SUMIFS(СВЦЭМ!$E$33:$E$776,СВЦЭМ!$A$33:$A$776,$A164,СВЦЭМ!$B$33:$B$776,C$155)+'СЕТ СН'!$F$12</f>
        <v>156.89355082</v>
      </c>
      <c r="D164" s="36">
        <f>SUMIFS(СВЦЭМ!$E$33:$E$776,СВЦЭМ!$A$33:$A$776,$A164,СВЦЭМ!$B$33:$B$776,D$155)+'СЕТ СН'!$F$12</f>
        <v>163.24087954999999</v>
      </c>
      <c r="E164" s="36">
        <f>SUMIFS(СВЦЭМ!$E$33:$E$776,СВЦЭМ!$A$33:$A$776,$A164,СВЦЭМ!$B$33:$B$776,E$155)+'СЕТ СН'!$F$12</f>
        <v>165.86982610000001</v>
      </c>
      <c r="F164" s="36">
        <f>SUMIFS(СВЦЭМ!$E$33:$E$776,СВЦЭМ!$A$33:$A$776,$A164,СВЦЭМ!$B$33:$B$776,F$155)+'СЕТ СН'!$F$12</f>
        <v>161.34923753000001</v>
      </c>
      <c r="G164" s="36">
        <f>SUMIFS(СВЦЭМ!$E$33:$E$776,СВЦЭМ!$A$33:$A$776,$A164,СВЦЭМ!$B$33:$B$776,G$155)+'СЕТ СН'!$F$12</f>
        <v>159.16113799999999</v>
      </c>
      <c r="H164" s="36">
        <f>SUMIFS(СВЦЭМ!$E$33:$E$776,СВЦЭМ!$A$33:$A$776,$A164,СВЦЭМ!$B$33:$B$776,H$155)+'СЕТ СН'!$F$12</f>
        <v>154.58105835999999</v>
      </c>
      <c r="I164" s="36">
        <f>SUMIFS(СВЦЭМ!$E$33:$E$776,СВЦЭМ!$A$33:$A$776,$A164,СВЦЭМ!$B$33:$B$776,I$155)+'СЕТ СН'!$F$12</f>
        <v>152.97439822000001</v>
      </c>
      <c r="J164" s="36">
        <f>SUMIFS(СВЦЭМ!$E$33:$E$776,СВЦЭМ!$A$33:$A$776,$A164,СВЦЭМ!$B$33:$B$776,J$155)+'СЕТ СН'!$F$12</f>
        <v>144.04960238000001</v>
      </c>
      <c r="K164" s="36">
        <f>SUMIFS(СВЦЭМ!$E$33:$E$776,СВЦЭМ!$A$33:$A$776,$A164,СВЦЭМ!$B$33:$B$776,K$155)+'СЕТ СН'!$F$12</f>
        <v>142.11194197</v>
      </c>
      <c r="L164" s="36">
        <f>SUMIFS(СВЦЭМ!$E$33:$E$776,СВЦЭМ!$A$33:$A$776,$A164,СВЦЭМ!$B$33:$B$776,L$155)+'СЕТ СН'!$F$12</f>
        <v>138.84723127999999</v>
      </c>
      <c r="M164" s="36">
        <f>SUMIFS(СВЦЭМ!$E$33:$E$776,СВЦЭМ!$A$33:$A$776,$A164,СВЦЭМ!$B$33:$B$776,M$155)+'СЕТ СН'!$F$12</f>
        <v>127.85783214</v>
      </c>
      <c r="N164" s="36">
        <f>SUMIFS(СВЦЭМ!$E$33:$E$776,СВЦЭМ!$A$33:$A$776,$A164,СВЦЭМ!$B$33:$B$776,N$155)+'СЕТ СН'!$F$12</f>
        <v>116.17785082</v>
      </c>
      <c r="O164" s="36">
        <f>SUMIFS(СВЦЭМ!$E$33:$E$776,СВЦЭМ!$A$33:$A$776,$A164,СВЦЭМ!$B$33:$B$776,O$155)+'СЕТ СН'!$F$12</f>
        <v>115.73772805999999</v>
      </c>
      <c r="P164" s="36">
        <f>SUMIFS(СВЦЭМ!$E$33:$E$776,СВЦЭМ!$A$33:$A$776,$A164,СВЦЭМ!$B$33:$B$776,P$155)+'СЕТ СН'!$F$12</f>
        <v>115.97728022</v>
      </c>
      <c r="Q164" s="36">
        <f>SUMIFS(СВЦЭМ!$E$33:$E$776,СВЦЭМ!$A$33:$A$776,$A164,СВЦЭМ!$B$33:$B$776,Q$155)+'СЕТ СН'!$F$12</f>
        <v>116.99679826000001</v>
      </c>
      <c r="R164" s="36">
        <f>SUMIFS(СВЦЭМ!$E$33:$E$776,СВЦЭМ!$A$33:$A$776,$A164,СВЦЭМ!$B$33:$B$776,R$155)+'СЕТ СН'!$F$12</f>
        <v>114.94206364</v>
      </c>
      <c r="S164" s="36">
        <f>SUMIFS(СВЦЭМ!$E$33:$E$776,СВЦЭМ!$A$33:$A$776,$A164,СВЦЭМ!$B$33:$B$776,S$155)+'СЕТ СН'!$F$12</f>
        <v>114.8842027</v>
      </c>
      <c r="T164" s="36">
        <f>SUMIFS(СВЦЭМ!$E$33:$E$776,СВЦЭМ!$A$33:$A$776,$A164,СВЦЭМ!$B$33:$B$776,T$155)+'СЕТ СН'!$F$12</f>
        <v>116.00956114</v>
      </c>
      <c r="U164" s="36">
        <f>SUMIFS(СВЦЭМ!$E$33:$E$776,СВЦЭМ!$A$33:$A$776,$A164,СВЦЭМ!$B$33:$B$776,U$155)+'СЕТ СН'!$F$12</f>
        <v>118.88252605</v>
      </c>
      <c r="V164" s="36">
        <f>SUMIFS(СВЦЭМ!$E$33:$E$776,СВЦЭМ!$A$33:$A$776,$A164,СВЦЭМ!$B$33:$B$776,V$155)+'СЕТ СН'!$F$12</f>
        <v>118.16518556</v>
      </c>
      <c r="W164" s="36">
        <f>SUMIFS(СВЦЭМ!$E$33:$E$776,СВЦЭМ!$A$33:$A$776,$A164,СВЦЭМ!$B$33:$B$776,W$155)+'СЕТ СН'!$F$12</f>
        <v>117.19817476999999</v>
      </c>
      <c r="X164" s="36">
        <f>SUMIFS(СВЦЭМ!$E$33:$E$776,СВЦЭМ!$A$33:$A$776,$A164,СВЦЭМ!$B$33:$B$776,X$155)+'СЕТ СН'!$F$12</f>
        <v>121.22856935999999</v>
      </c>
      <c r="Y164" s="36">
        <f>SUMIFS(СВЦЭМ!$E$33:$E$776,СВЦЭМ!$A$33:$A$776,$A164,СВЦЭМ!$B$33:$B$776,Y$155)+'СЕТ СН'!$F$12</f>
        <v>139.86386494000001</v>
      </c>
    </row>
    <row r="165" spans="1:25" ht="15.75" x14ac:dyDescent="0.2">
      <c r="A165" s="35">
        <f t="shared" si="4"/>
        <v>44084</v>
      </c>
      <c r="B165" s="36">
        <f>SUMIFS(СВЦЭМ!$E$33:$E$776,СВЦЭМ!$A$33:$A$776,$A165,СВЦЭМ!$B$33:$B$776,B$155)+'СЕТ СН'!$F$12</f>
        <v>143.2499875</v>
      </c>
      <c r="C165" s="36">
        <f>SUMIFS(СВЦЭМ!$E$33:$E$776,СВЦЭМ!$A$33:$A$776,$A165,СВЦЭМ!$B$33:$B$776,C$155)+'СЕТ СН'!$F$12</f>
        <v>152.48864832000001</v>
      </c>
      <c r="D165" s="36">
        <f>SUMIFS(СВЦЭМ!$E$33:$E$776,СВЦЭМ!$A$33:$A$776,$A165,СВЦЭМ!$B$33:$B$776,D$155)+'СЕТ СН'!$F$12</f>
        <v>156.53070635</v>
      </c>
      <c r="E165" s="36">
        <f>SUMIFS(СВЦЭМ!$E$33:$E$776,СВЦЭМ!$A$33:$A$776,$A165,СВЦЭМ!$B$33:$B$776,E$155)+'СЕТ СН'!$F$12</f>
        <v>158.39725601999999</v>
      </c>
      <c r="F165" s="36">
        <f>SUMIFS(СВЦЭМ!$E$33:$E$776,СВЦЭМ!$A$33:$A$776,$A165,СВЦЭМ!$B$33:$B$776,F$155)+'СЕТ СН'!$F$12</f>
        <v>158.71266954999999</v>
      </c>
      <c r="G165" s="36">
        <f>SUMIFS(СВЦЭМ!$E$33:$E$776,СВЦЭМ!$A$33:$A$776,$A165,СВЦЭМ!$B$33:$B$776,G$155)+'СЕТ СН'!$F$12</f>
        <v>154.63443312000001</v>
      </c>
      <c r="H165" s="36">
        <f>SUMIFS(СВЦЭМ!$E$33:$E$776,СВЦЭМ!$A$33:$A$776,$A165,СВЦЭМ!$B$33:$B$776,H$155)+'СЕТ СН'!$F$12</f>
        <v>145.85145742</v>
      </c>
      <c r="I165" s="36">
        <f>SUMIFS(СВЦЭМ!$E$33:$E$776,СВЦЭМ!$A$33:$A$776,$A165,СВЦЭМ!$B$33:$B$776,I$155)+'СЕТ СН'!$F$12</f>
        <v>137.72410393000001</v>
      </c>
      <c r="J165" s="36">
        <f>SUMIFS(СВЦЭМ!$E$33:$E$776,СВЦЭМ!$A$33:$A$776,$A165,СВЦЭМ!$B$33:$B$776,J$155)+'СЕТ СН'!$F$12</f>
        <v>133.82869224000001</v>
      </c>
      <c r="K165" s="36">
        <f>SUMIFS(СВЦЭМ!$E$33:$E$776,СВЦЭМ!$A$33:$A$776,$A165,СВЦЭМ!$B$33:$B$776,K$155)+'СЕТ СН'!$F$12</f>
        <v>135.2890792</v>
      </c>
      <c r="L165" s="36">
        <f>SUMIFS(СВЦЭМ!$E$33:$E$776,СВЦЭМ!$A$33:$A$776,$A165,СВЦЭМ!$B$33:$B$776,L$155)+'СЕТ СН'!$F$12</f>
        <v>136.3290653</v>
      </c>
      <c r="M165" s="36">
        <f>SUMIFS(СВЦЭМ!$E$33:$E$776,СВЦЭМ!$A$33:$A$776,$A165,СВЦЭМ!$B$33:$B$776,M$155)+'СЕТ СН'!$F$12</f>
        <v>127.63068355999999</v>
      </c>
      <c r="N165" s="36">
        <f>SUMIFS(СВЦЭМ!$E$33:$E$776,СВЦЭМ!$A$33:$A$776,$A165,СВЦЭМ!$B$33:$B$776,N$155)+'СЕТ СН'!$F$12</f>
        <v>113.02648517999999</v>
      </c>
      <c r="O165" s="36">
        <f>SUMIFS(СВЦЭМ!$E$33:$E$776,СВЦЭМ!$A$33:$A$776,$A165,СВЦЭМ!$B$33:$B$776,O$155)+'СЕТ СН'!$F$12</f>
        <v>110.48648344999999</v>
      </c>
      <c r="P165" s="36">
        <f>SUMIFS(СВЦЭМ!$E$33:$E$776,СВЦЭМ!$A$33:$A$776,$A165,СВЦЭМ!$B$33:$B$776,P$155)+'СЕТ СН'!$F$12</f>
        <v>110.83819568</v>
      </c>
      <c r="Q165" s="36">
        <f>SUMIFS(СВЦЭМ!$E$33:$E$776,СВЦЭМ!$A$33:$A$776,$A165,СВЦЭМ!$B$33:$B$776,Q$155)+'СЕТ СН'!$F$12</f>
        <v>112.19275553</v>
      </c>
      <c r="R165" s="36">
        <f>SUMIFS(СВЦЭМ!$E$33:$E$776,СВЦЭМ!$A$33:$A$776,$A165,СВЦЭМ!$B$33:$B$776,R$155)+'СЕТ СН'!$F$12</f>
        <v>110.60941384</v>
      </c>
      <c r="S165" s="36">
        <f>SUMIFS(СВЦЭМ!$E$33:$E$776,СВЦЭМ!$A$33:$A$776,$A165,СВЦЭМ!$B$33:$B$776,S$155)+'СЕТ СН'!$F$12</f>
        <v>109.70538633</v>
      </c>
      <c r="T165" s="36">
        <f>SUMIFS(СВЦЭМ!$E$33:$E$776,СВЦЭМ!$A$33:$A$776,$A165,СВЦЭМ!$B$33:$B$776,T$155)+'СЕТ СН'!$F$12</f>
        <v>110.20116831999999</v>
      </c>
      <c r="U165" s="36">
        <f>SUMIFS(СВЦЭМ!$E$33:$E$776,СВЦЭМ!$A$33:$A$776,$A165,СВЦЭМ!$B$33:$B$776,U$155)+'СЕТ СН'!$F$12</f>
        <v>113.82733390999999</v>
      </c>
      <c r="V165" s="36">
        <f>SUMIFS(СВЦЭМ!$E$33:$E$776,СВЦЭМ!$A$33:$A$776,$A165,СВЦЭМ!$B$33:$B$776,V$155)+'СЕТ СН'!$F$12</f>
        <v>116.22917692</v>
      </c>
      <c r="W165" s="36">
        <f>SUMIFS(СВЦЭМ!$E$33:$E$776,СВЦЭМ!$A$33:$A$776,$A165,СВЦЭМ!$B$33:$B$776,W$155)+'СЕТ СН'!$F$12</f>
        <v>114.55551205</v>
      </c>
      <c r="X165" s="36">
        <f>SUMIFS(СВЦЭМ!$E$33:$E$776,СВЦЭМ!$A$33:$A$776,$A165,СВЦЭМ!$B$33:$B$776,X$155)+'СЕТ СН'!$F$12</f>
        <v>117.13740231</v>
      </c>
      <c r="Y165" s="36">
        <f>SUMIFS(СВЦЭМ!$E$33:$E$776,СВЦЭМ!$A$33:$A$776,$A165,СВЦЭМ!$B$33:$B$776,Y$155)+'СЕТ СН'!$F$12</f>
        <v>133.32030749</v>
      </c>
    </row>
    <row r="166" spans="1:25" ht="15.75" x14ac:dyDescent="0.2">
      <c r="A166" s="35">
        <f t="shared" si="4"/>
        <v>44085</v>
      </c>
      <c r="B166" s="36">
        <f>SUMIFS(СВЦЭМ!$E$33:$E$776,СВЦЭМ!$A$33:$A$776,$A166,СВЦЭМ!$B$33:$B$776,B$155)+'СЕТ СН'!$F$12</f>
        <v>144.63734113000001</v>
      </c>
      <c r="C166" s="36">
        <f>SUMIFS(СВЦЭМ!$E$33:$E$776,СВЦЭМ!$A$33:$A$776,$A166,СВЦЭМ!$B$33:$B$776,C$155)+'СЕТ СН'!$F$12</f>
        <v>148.50343051999999</v>
      </c>
      <c r="D166" s="36">
        <f>SUMIFS(СВЦЭМ!$E$33:$E$776,СВЦЭМ!$A$33:$A$776,$A166,СВЦЭМ!$B$33:$B$776,D$155)+'СЕТ СН'!$F$12</f>
        <v>150.96020583999999</v>
      </c>
      <c r="E166" s="36">
        <f>SUMIFS(СВЦЭМ!$E$33:$E$776,СВЦЭМ!$A$33:$A$776,$A166,СВЦЭМ!$B$33:$B$776,E$155)+'СЕТ СН'!$F$12</f>
        <v>155.42802139</v>
      </c>
      <c r="F166" s="36">
        <f>SUMIFS(СВЦЭМ!$E$33:$E$776,СВЦЭМ!$A$33:$A$776,$A166,СВЦЭМ!$B$33:$B$776,F$155)+'СЕТ СН'!$F$12</f>
        <v>156.25472550999999</v>
      </c>
      <c r="G166" s="36">
        <f>SUMIFS(СВЦЭМ!$E$33:$E$776,СВЦЭМ!$A$33:$A$776,$A166,СВЦЭМ!$B$33:$B$776,G$155)+'СЕТ СН'!$F$12</f>
        <v>153.01112352000001</v>
      </c>
      <c r="H166" s="36">
        <f>SUMIFS(СВЦЭМ!$E$33:$E$776,СВЦЭМ!$A$33:$A$776,$A166,СВЦЭМ!$B$33:$B$776,H$155)+'СЕТ СН'!$F$12</f>
        <v>143.44837457</v>
      </c>
      <c r="I166" s="36">
        <f>SUMIFS(СВЦЭМ!$E$33:$E$776,СВЦЭМ!$A$33:$A$776,$A166,СВЦЭМ!$B$33:$B$776,I$155)+'СЕТ СН'!$F$12</f>
        <v>133.24106330999999</v>
      </c>
      <c r="J166" s="36">
        <f>SUMIFS(СВЦЭМ!$E$33:$E$776,СВЦЭМ!$A$33:$A$776,$A166,СВЦЭМ!$B$33:$B$776,J$155)+'СЕТ СН'!$F$12</f>
        <v>126.14627301</v>
      </c>
      <c r="K166" s="36">
        <f>SUMIFS(СВЦЭМ!$E$33:$E$776,СВЦЭМ!$A$33:$A$776,$A166,СВЦЭМ!$B$33:$B$776,K$155)+'СЕТ СН'!$F$12</f>
        <v>124.9492489</v>
      </c>
      <c r="L166" s="36">
        <f>SUMIFS(СВЦЭМ!$E$33:$E$776,СВЦЭМ!$A$33:$A$776,$A166,СВЦЭМ!$B$33:$B$776,L$155)+'СЕТ СН'!$F$12</f>
        <v>131.07733099000001</v>
      </c>
      <c r="M166" s="36">
        <f>SUMIFS(СВЦЭМ!$E$33:$E$776,СВЦЭМ!$A$33:$A$776,$A166,СВЦЭМ!$B$33:$B$776,M$155)+'СЕТ СН'!$F$12</f>
        <v>123.62460313</v>
      </c>
      <c r="N166" s="36">
        <f>SUMIFS(СВЦЭМ!$E$33:$E$776,СВЦЭМ!$A$33:$A$776,$A166,СВЦЭМ!$B$33:$B$776,N$155)+'СЕТ СН'!$F$12</f>
        <v>114.61718689</v>
      </c>
      <c r="O166" s="36">
        <f>SUMIFS(СВЦЭМ!$E$33:$E$776,СВЦЭМ!$A$33:$A$776,$A166,СВЦЭМ!$B$33:$B$776,O$155)+'СЕТ СН'!$F$12</f>
        <v>111.03975681999999</v>
      </c>
      <c r="P166" s="36">
        <f>SUMIFS(СВЦЭМ!$E$33:$E$776,СВЦЭМ!$A$33:$A$776,$A166,СВЦЭМ!$B$33:$B$776,P$155)+'СЕТ СН'!$F$12</f>
        <v>110.49454170999999</v>
      </c>
      <c r="Q166" s="36">
        <f>SUMIFS(СВЦЭМ!$E$33:$E$776,СВЦЭМ!$A$33:$A$776,$A166,СВЦЭМ!$B$33:$B$776,Q$155)+'СЕТ СН'!$F$12</f>
        <v>110.18515834999999</v>
      </c>
      <c r="R166" s="36">
        <f>SUMIFS(СВЦЭМ!$E$33:$E$776,СВЦЭМ!$A$33:$A$776,$A166,СВЦЭМ!$B$33:$B$776,R$155)+'СЕТ СН'!$F$12</f>
        <v>108.98701131999999</v>
      </c>
      <c r="S166" s="36">
        <f>SUMIFS(СВЦЭМ!$E$33:$E$776,СВЦЭМ!$A$33:$A$776,$A166,СВЦЭМ!$B$33:$B$776,S$155)+'СЕТ СН'!$F$12</f>
        <v>108.98162560999999</v>
      </c>
      <c r="T166" s="36">
        <f>SUMIFS(СВЦЭМ!$E$33:$E$776,СВЦЭМ!$A$33:$A$776,$A166,СВЦЭМ!$B$33:$B$776,T$155)+'СЕТ СН'!$F$12</f>
        <v>107.93691293000001</v>
      </c>
      <c r="U166" s="36">
        <f>SUMIFS(СВЦЭМ!$E$33:$E$776,СВЦЭМ!$A$33:$A$776,$A166,СВЦЭМ!$B$33:$B$776,U$155)+'СЕТ СН'!$F$12</f>
        <v>109.07258647</v>
      </c>
      <c r="V166" s="36">
        <f>SUMIFS(СВЦЭМ!$E$33:$E$776,СВЦЭМ!$A$33:$A$776,$A166,СВЦЭМ!$B$33:$B$776,V$155)+'СЕТ СН'!$F$12</f>
        <v>111.83952664</v>
      </c>
      <c r="W166" s="36">
        <f>SUMIFS(СВЦЭМ!$E$33:$E$776,СВЦЭМ!$A$33:$A$776,$A166,СВЦЭМ!$B$33:$B$776,W$155)+'СЕТ СН'!$F$12</f>
        <v>110.82377647</v>
      </c>
      <c r="X166" s="36">
        <f>SUMIFS(СВЦЭМ!$E$33:$E$776,СВЦЭМ!$A$33:$A$776,$A166,СВЦЭМ!$B$33:$B$776,X$155)+'СЕТ СН'!$F$12</f>
        <v>111.49644617</v>
      </c>
      <c r="Y166" s="36">
        <f>SUMIFS(СВЦЭМ!$E$33:$E$776,СВЦЭМ!$A$33:$A$776,$A166,СВЦЭМ!$B$33:$B$776,Y$155)+'СЕТ СН'!$F$12</f>
        <v>119.46165585999999</v>
      </c>
    </row>
    <row r="167" spans="1:25" ht="15.75" x14ac:dyDescent="0.2">
      <c r="A167" s="35">
        <f t="shared" si="4"/>
        <v>44086</v>
      </c>
      <c r="B167" s="36">
        <f>SUMIFS(СВЦЭМ!$E$33:$E$776,СВЦЭМ!$A$33:$A$776,$A167,СВЦЭМ!$B$33:$B$776,B$155)+'СЕТ СН'!$F$12</f>
        <v>139.39891743000001</v>
      </c>
      <c r="C167" s="36">
        <f>SUMIFS(СВЦЭМ!$E$33:$E$776,СВЦЭМ!$A$33:$A$776,$A167,СВЦЭМ!$B$33:$B$776,C$155)+'СЕТ СН'!$F$12</f>
        <v>146.56897090000001</v>
      </c>
      <c r="D167" s="36">
        <f>SUMIFS(СВЦЭМ!$E$33:$E$776,СВЦЭМ!$A$33:$A$776,$A167,СВЦЭМ!$B$33:$B$776,D$155)+'СЕТ СН'!$F$12</f>
        <v>149.99157201</v>
      </c>
      <c r="E167" s="36">
        <f>SUMIFS(СВЦЭМ!$E$33:$E$776,СВЦЭМ!$A$33:$A$776,$A167,СВЦЭМ!$B$33:$B$776,E$155)+'СЕТ СН'!$F$12</f>
        <v>154.15667350000001</v>
      </c>
      <c r="F167" s="36">
        <f>SUMIFS(СВЦЭМ!$E$33:$E$776,СВЦЭМ!$A$33:$A$776,$A167,СВЦЭМ!$B$33:$B$776,F$155)+'СЕТ СН'!$F$12</f>
        <v>156.69921887999999</v>
      </c>
      <c r="G167" s="36">
        <f>SUMIFS(СВЦЭМ!$E$33:$E$776,СВЦЭМ!$A$33:$A$776,$A167,СВЦЭМ!$B$33:$B$776,G$155)+'СЕТ СН'!$F$12</f>
        <v>154.52125602999999</v>
      </c>
      <c r="H167" s="36">
        <f>SUMIFS(СВЦЭМ!$E$33:$E$776,СВЦЭМ!$A$33:$A$776,$A167,СВЦЭМ!$B$33:$B$776,H$155)+'СЕТ СН'!$F$12</f>
        <v>147.47762363000001</v>
      </c>
      <c r="I167" s="36">
        <f>SUMIFS(СВЦЭМ!$E$33:$E$776,СВЦЭМ!$A$33:$A$776,$A167,СВЦЭМ!$B$33:$B$776,I$155)+'СЕТ СН'!$F$12</f>
        <v>140.46793432000001</v>
      </c>
      <c r="J167" s="36">
        <f>SUMIFS(СВЦЭМ!$E$33:$E$776,СВЦЭМ!$A$33:$A$776,$A167,СВЦЭМ!$B$33:$B$776,J$155)+'СЕТ СН'!$F$12</f>
        <v>131.99573303</v>
      </c>
      <c r="K167" s="36">
        <f>SUMIFS(СВЦЭМ!$E$33:$E$776,СВЦЭМ!$A$33:$A$776,$A167,СВЦЭМ!$B$33:$B$776,K$155)+'СЕТ СН'!$F$12</f>
        <v>127.29604585</v>
      </c>
      <c r="L167" s="36">
        <f>SUMIFS(СВЦЭМ!$E$33:$E$776,СВЦЭМ!$A$33:$A$776,$A167,СВЦЭМ!$B$33:$B$776,L$155)+'СЕТ СН'!$F$12</f>
        <v>123.6578818</v>
      </c>
      <c r="M167" s="36">
        <f>SUMIFS(СВЦЭМ!$E$33:$E$776,СВЦЭМ!$A$33:$A$776,$A167,СВЦЭМ!$B$33:$B$776,M$155)+'СЕТ СН'!$F$12</f>
        <v>115.96420877</v>
      </c>
      <c r="N167" s="36">
        <f>SUMIFS(СВЦЭМ!$E$33:$E$776,СВЦЭМ!$A$33:$A$776,$A167,СВЦЭМ!$B$33:$B$776,N$155)+'СЕТ СН'!$F$12</f>
        <v>110.63543842999999</v>
      </c>
      <c r="O167" s="36">
        <f>SUMIFS(СВЦЭМ!$E$33:$E$776,СВЦЭМ!$A$33:$A$776,$A167,СВЦЭМ!$B$33:$B$776,O$155)+'СЕТ СН'!$F$12</f>
        <v>110.91280208000001</v>
      </c>
      <c r="P167" s="36">
        <f>SUMIFS(СВЦЭМ!$E$33:$E$776,СВЦЭМ!$A$33:$A$776,$A167,СВЦЭМ!$B$33:$B$776,P$155)+'СЕТ СН'!$F$12</f>
        <v>109.25115235</v>
      </c>
      <c r="Q167" s="36">
        <f>SUMIFS(СВЦЭМ!$E$33:$E$776,СВЦЭМ!$A$33:$A$776,$A167,СВЦЭМ!$B$33:$B$776,Q$155)+'СЕТ СН'!$F$12</f>
        <v>109.10451999</v>
      </c>
      <c r="R167" s="36">
        <f>SUMIFS(СВЦЭМ!$E$33:$E$776,СВЦЭМ!$A$33:$A$776,$A167,СВЦЭМ!$B$33:$B$776,R$155)+'СЕТ СН'!$F$12</f>
        <v>107.33342003999999</v>
      </c>
      <c r="S167" s="36">
        <f>SUMIFS(СВЦЭМ!$E$33:$E$776,СВЦЭМ!$A$33:$A$776,$A167,СВЦЭМ!$B$33:$B$776,S$155)+'СЕТ СН'!$F$12</f>
        <v>108.42719859</v>
      </c>
      <c r="T167" s="36">
        <f>SUMIFS(СВЦЭМ!$E$33:$E$776,СВЦЭМ!$A$33:$A$776,$A167,СВЦЭМ!$B$33:$B$776,T$155)+'СЕТ СН'!$F$12</f>
        <v>109.23634955999999</v>
      </c>
      <c r="U167" s="36">
        <f>SUMIFS(СВЦЭМ!$E$33:$E$776,СВЦЭМ!$A$33:$A$776,$A167,СВЦЭМ!$B$33:$B$776,U$155)+'СЕТ СН'!$F$12</f>
        <v>110.92181115</v>
      </c>
      <c r="V167" s="36">
        <f>SUMIFS(СВЦЭМ!$E$33:$E$776,СВЦЭМ!$A$33:$A$776,$A167,СВЦЭМ!$B$33:$B$776,V$155)+'СЕТ СН'!$F$12</f>
        <v>113.64565974999999</v>
      </c>
      <c r="W167" s="36">
        <f>SUMIFS(СВЦЭМ!$E$33:$E$776,СВЦЭМ!$A$33:$A$776,$A167,СВЦЭМ!$B$33:$B$776,W$155)+'СЕТ СН'!$F$12</f>
        <v>113.00020307</v>
      </c>
      <c r="X167" s="36">
        <f>SUMIFS(СВЦЭМ!$E$33:$E$776,СВЦЭМ!$A$33:$A$776,$A167,СВЦЭМ!$B$33:$B$776,X$155)+'СЕТ СН'!$F$12</f>
        <v>103.99352722</v>
      </c>
      <c r="Y167" s="36">
        <f>SUMIFS(СВЦЭМ!$E$33:$E$776,СВЦЭМ!$A$33:$A$776,$A167,СВЦЭМ!$B$33:$B$776,Y$155)+'СЕТ СН'!$F$12</f>
        <v>115.74825378</v>
      </c>
    </row>
    <row r="168" spans="1:25" ht="15.75" x14ac:dyDescent="0.2">
      <c r="A168" s="35">
        <f t="shared" si="4"/>
        <v>44087</v>
      </c>
      <c r="B168" s="36">
        <f>SUMIFS(СВЦЭМ!$E$33:$E$776,СВЦЭМ!$A$33:$A$776,$A168,СВЦЭМ!$B$33:$B$776,B$155)+'СЕТ СН'!$F$12</f>
        <v>132.67480076000001</v>
      </c>
      <c r="C168" s="36">
        <f>SUMIFS(СВЦЭМ!$E$33:$E$776,СВЦЭМ!$A$33:$A$776,$A168,СВЦЭМ!$B$33:$B$776,C$155)+'СЕТ СН'!$F$12</f>
        <v>136.72496147999999</v>
      </c>
      <c r="D168" s="36">
        <f>SUMIFS(СВЦЭМ!$E$33:$E$776,СВЦЭМ!$A$33:$A$776,$A168,СВЦЭМ!$B$33:$B$776,D$155)+'СЕТ СН'!$F$12</f>
        <v>140.36477321000001</v>
      </c>
      <c r="E168" s="36">
        <f>SUMIFS(СВЦЭМ!$E$33:$E$776,СВЦЭМ!$A$33:$A$776,$A168,СВЦЭМ!$B$33:$B$776,E$155)+'СЕТ СН'!$F$12</f>
        <v>142.30348810999999</v>
      </c>
      <c r="F168" s="36">
        <f>SUMIFS(СВЦЭМ!$E$33:$E$776,СВЦЭМ!$A$33:$A$776,$A168,СВЦЭМ!$B$33:$B$776,F$155)+'СЕТ СН'!$F$12</f>
        <v>143.51126006000001</v>
      </c>
      <c r="G168" s="36">
        <f>SUMIFS(СВЦЭМ!$E$33:$E$776,СВЦЭМ!$A$33:$A$776,$A168,СВЦЭМ!$B$33:$B$776,G$155)+'СЕТ СН'!$F$12</f>
        <v>141.77723019999999</v>
      </c>
      <c r="H168" s="36">
        <f>SUMIFS(СВЦЭМ!$E$33:$E$776,СВЦЭМ!$A$33:$A$776,$A168,СВЦЭМ!$B$33:$B$776,H$155)+'СЕТ СН'!$F$12</f>
        <v>140.54176207</v>
      </c>
      <c r="I168" s="36">
        <f>SUMIFS(СВЦЭМ!$E$33:$E$776,СВЦЭМ!$A$33:$A$776,$A168,СВЦЭМ!$B$33:$B$776,I$155)+'СЕТ СН'!$F$12</f>
        <v>135.50472995000001</v>
      </c>
      <c r="J168" s="36">
        <f>SUMIFS(СВЦЭМ!$E$33:$E$776,СВЦЭМ!$A$33:$A$776,$A168,СВЦЭМ!$B$33:$B$776,J$155)+'СЕТ СН'!$F$12</f>
        <v>126.55230100999999</v>
      </c>
      <c r="K168" s="36">
        <f>SUMIFS(СВЦЭМ!$E$33:$E$776,СВЦЭМ!$A$33:$A$776,$A168,СВЦЭМ!$B$33:$B$776,K$155)+'СЕТ СН'!$F$12</f>
        <v>118.57625489</v>
      </c>
      <c r="L168" s="36">
        <f>SUMIFS(СВЦЭМ!$E$33:$E$776,СВЦЭМ!$A$33:$A$776,$A168,СВЦЭМ!$B$33:$B$776,L$155)+'СЕТ СН'!$F$12</f>
        <v>115.06270738000001</v>
      </c>
      <c r="M168" s="36">
        <f>SUMIFS(СВЦЭМ!$E$33:$E$776,СВЦЭМ!$A$33:$A$776,$A168,СВЦЭМ!$B$33:$B$776,M$155)+'СЕТ СН'!$F$12</f>
        <v>106.25683145000001</v>
      </c>
      <c r="N168" s="36">
        <f>SUMIFS(СВЦЭМ!$E$33:$E$776,СВЦЭМ!$A$33:$A$776,$A168,СВЦЭМ!$B$33:$B$776,N$155)+'СЕТ СН'!$F$12</f>
        <v>98.697531319999996</v>
      </c>
      <c r="O168" s="36">
        <f>SUMIFS(СВЦЭМ!$E$33:$E$776,СВЦЭМ!$A$33:$A$776,$A168,СВЦЭМ!$B$33:$B$776,O$155)+'СЕТ СН'!$F$12</f>
        <v>98.554198439999993</v>
      </c>
      <c r="P168" s="36">
        <f>SUMIFS(СВЦЭМ!$E$33:$E$776,СВЦЭМ!$A$33:$A$776,$A168,СВЦЭМ!$B$33:$B$776,P$155)+'СЕТ СН'!$F$12</f>
        <v>96.920086609999998</v>
      </c>
      <c r="Q168" s="36">
        <f>SUMIFS(СВЦЭМ!$E$33:$E$776,СВЦЭМ!$A$33:$A$776,$A168,СВЦЭМ!$B$33:$B$776,Q$155)+'СЕТ СН'!$F$12</f>
        <v>96.815675940000006</v>
      </c>
      <c r="R168" s="36">
        <f>SUMIFS(СВЦЭМ!$E$33:$E$776,СВЦЭМ!$A$33:$A$776,$A168,СВЦЭМ!$B$33:$B$776,R$155)+'СЕТ СН'!$F$12</f>
        <v>96.547190959999995</v>
      </c>
      <c r="S168" s="36">
        <f>SUMIFS(СВЦЭМ!$E$33:$E$776,СВЦЭМ!$A$33:$A$776,$A168,СВЦЭМ!$B$33:$B$776,S$155)+'СЕТ СН'!$F$12</f>
        <v>98.394521999999995</v>
      </c>
      <c r="T168" s="36">
        <f>SUMIFS(СВЦЭМ!$E$33:$E$776,СВЦЭМ!$A$33:$A$776,$A168,СВЦЭМ!$B$33:$B$776,T$155)+'СЕТ СН'!$F$12</f>
        <v>99.269436519999999</v>
      </c>
      <c r="U168" s="36">
        <f>SUMIFS(СВЦЭМ!$E$33:$E$776,СВЦЭМ!$A$33:$A$776,$A168,СВЦЭМ!$B$33:$B$776,U$155)+'СЕТ СН'!$F$12</f>
        <v>101.4371944</v>
      </c>
      <c r="V168" s="36">
        <f>SUMIFS(СВЦЭМ!$E$33:$E$776,СВЦЭМ!$A$33:$A$776,$A168,СВЦЭМ!$B$33:$B$776,V$155)+'СЕТ СН'!$F$12</f>
        <v>105.36150957</v>
      </c>
      <c r="W168" s="36">
        <f>SUMIFS(СВЦЭМ!$E$33:$E$776,СВЦЭМ!$A$33:$A$776,$A168,СВЦЭМ!$B$33:$B$776,W$155)+'СЕТ СН'!$F$12</f>
        <v>104.5196122</v>
      </c>
      <c r="X168" s="36">
        <f>SUMIFS(СВЦЭМ!$E$33:$E$776,СВЦЭМ!$A$33:$A$776,$A168,СВЦЭМ!$B$33:$B$776,X$155)+'СЕТ СН'!$F$12</f>
        <v>100.33784188</v>
      </c>
      <c r="Y168" s="36">
        <f>SUMIFS(СВЦЭМ!$E$33:$E$776,СВЦЭМ!$A$33:$A$776,$A168,СВЦЭМ!$B$33:$B$776,Y$155)+'СЕТ СН'!$F$12</f>
        <v>115.17132914</v>
      </c>
    </row>
    <row r="169" spans="1:25" ht="15.75" x14ac:dyDescent="0.2">
      <c r="A169" s="35">
        <f t="shared" si="4"/>
        <v>44088</v>
      </c>
      <c r="B169" s="36">
        <f>SUMIFS(СВЦЭМ!$E$33:$E$776,СВЦЭМ!$A$33:$A$776,$A169,СВЦЭМ!$B$33:$B$776,B$155)+'СЕТ СН'!$F$12</f>
        <v>132.84544740000001</v>
      </c>
      <c r="C169" s="36">
        <f>SUMIFS(СВЦЭМ!$E$33:$E$776,СВЦЭМ!$A$33:$A$776,$A169,СВЦЭМ!$B$33:$B$776,C$155)+'СЕТ СН'!$F$12</f>
        <v>140.18821729999999</v>
      </c>
      <c r="D169" s="36">
        <f>SUMIFS(СВЦЭМ!$E$33:$E$776,СВЦЭМ!$A$33:$A$776,$A169,СВЦЭМ!$B$33:$B$776,D$155)+'СЕТ СН'!$F$12</f>
        <v>141.27521777999999</v>
      </c>
      <c r="E169" s="36">
        <f>SUMIFS(СВЦЭМ!$E$33:$E$776,СВЦЭМ!$A$33:$A$776,$A169,СВЦЭМ!$B$33:$B$776,E$155)+'СЕТ СН'!$F$12</f>
        <v>141.00426594999999</v>
      </c>
      <c r="F169" s="36">
        <f>SUMIFS(СВЦЭМ!$E$33:$E$776,СВЦЭМ!$A$33:$A$776,$A169,СВЦЭМ!$B$33:$B$776,F$155)+'СЕТ СН'!$F$12</f>
        <v>140.83662326000001</v>
      </c>
      <c r="G169" s="36">
        <f>SUMIFS(СВЦЭМ!$E$33:$E$776,СВЦЭМ!$A$33:$A$776,$A169,СВЦЭМ!$B$33:$B$776,G$155)+'СЕТ СН'!$F$12</f>
        <v>141.52532896</v>
      </c>
      <c r="H169" s="36">
        <f>SUMIFS(СВЦЭМ!$E$33:$E$776,СВЦЭМ!$A$33:$A$776,$A169,СВЦЭМ!$B$33:$B$776,H$155)+'СЕТ СН'!$F$12</f>
        <v>148.86803774000001</v>
      </c>
      <c r="I169" s="36">
        <f>SUMIFS(СВЦЭМ!$E$33:$E$776,СВЦЭМ!$A$33:$A$776,$A169,СВЦЭМ!$B$33:$B$776,I$155)+'СЕТ СН'!$F$12</f>
        <v>145.21668117999999</v>
      </c>
      <c r="J169" s="36">
        <f>SUMIFS(СВЦЭМ!$E$33:$E$776,СВЦЭМ!$A$33:$A$776,$A169,СВЦЭМ!$B$33:$B$776,J$155)+'СЕТ СН'!$F$12</f>
        <v>137.29757140000001</v>
      </c>
      <c r="K169" s="36">
        <f>SUMIFS(СВЦЭМ!$E$33:$E$776,СВЦЭМ!$A$33:$A$776,$A169,СВЦЭМ!$B$33:$B$776,K$155)+'СЕТ СН'!$F$12</f>
        <v>132.09385114</v>
      </c>
      <c r="L169" s="36">
        <f>SUMIFS(СВЦЭМ!$E$33:$E$776,СВЦЭМ!$A$33:$A$776,$A169,СВЦЭМ!$B$33:$B$776,L$155)+'СЕТ СН'!$F$12</f>
        <v>129.83464964999999</v>
      </c>
      <c r="M169" s="36">
        <f>SUMIFS(СВЦЭМ!$E$33:$E$776,СВЦЭМ!$A$33:$A$776,$A169,СВЦЭМ!$B$33:$B$776,M$155)+'СЕТ СН'!$F$12</f>
        <v>119.02086672999999</v>
      </c>
      <c r="N169" s="36">
        <f>SUMIFS(СВЦЭМ!$E$33:$E$776,СВЦЭМ!$A$33:$A$776,$A169,СВЦЭМ!$B$33:$B$776,N$155)+'СЕТ СН'!$F$12</f>
        <v>110.42848753</v>
      </c>
      <c r="O169" s="36">
        <f>SUMIFS(СВЦЭМ!$E$33:$E$776,СВЦЭМ!$A$33:$A$776,$A169,СВЦЭМ!$B$33:$B$776,O$155)+'СЕТ СН'!$F$12</f>
        <v>109.69096741</v>
      </c>
      <c r="P169" s="36">
        <f>SUMIFS(СВЦЭМ!$E$33:$E$776,СВЦЭМ!$A$33:$A$776,$A169,СВЦЭМ!$B$33:$B$776,P$155)+'СЕТ СН'!$F$12</f>
        <v>110.25607832</v>
      </c>
      <c r="Q169" s="36">
        <f>SUMIFS(СВЦЭМ!$E$33:$E$776,СВЦЭМ!$A$33:$A$776,$A169,СВЦЭМ!$B$33:$B$776,Q$155)+'СЕТ СН'!$F$12</f>
        <v>110.86740596999999</v>
      </c>
      <c r="R169" s="36">
        <f>SUMIFS(СВЦЭМ!$E$33:$E$776,СВЦЭМ!$A$33:$A$776,$A169,СВЦЭМ!$B$33:$B$776,R$155)+'СЕТ СН'!$F$12</f>
        <v>107.9579822</v>
      </c>
      <c r="S169" s="36">
        <f>SUMIFS(СВЦЭМ!$E$33:$E$776,СВЦЭМ!$A$33:$A$776,$A169,СВЦЭМ!$B$33:$B$776,S$155)+'СЕТ СН'!$F$12</f>
        <v>108.59576262</v>
      </c>
      <c r="T169" s="36">
        <f>SUMIFS(СВЦЭМ!$E$33:$E$776,СВЦЭМ!$A$33:$A$776,$A169,СВЦЭМ!$B$33:$B$776,T$155)+'СЕТ СН'!$F$12</f>
        <v>108.16040820000001</v>
      </c>
      <c r="U169" s="36">
        <f>SUMIFS(СВЦЭМ!$E$33:$E$776,СВЦЭМ!$A$33:$A$776,$A169,СВЦЭМ!$B$33:$B$776,U$155)+'СЕТ СН'!$F$12</f>
        <v>104.59073523000001</v>
      </c>
      <c r="V169" s="36">
        <f>SUMIFS(СВЦЭМ!$E$33:$E$776,СВЦЭМ!$A$33:$A$776,$A169,СВЦЭМ!$B$33:$B$776,V$155)+'СЕТ СН'!$F$12</f>
        <v>103.6435759</v>
      </c>
      <c r="W169" s="36">
        <f>SUMIFS(СВЦЭМ!$E$33:$E$776,СВЦЭМ!$A$33:$A$776,$A169,СВЦЭМ!$B$33:$B$776,W$155)+'СЕТ СН'!$F$12</f>
        <v>105.61002627000001</v>
      </c>
      <c r="X169" s="36">
        <f>SUMIFS(СВЦЭМ!$E$33:$E$776,СВЦЭМ!$A$33:$A$776,$A169,СВЦЭМ!$B$33:$B$776,X$155)+'СЕТ СН'!$F$12</f>
        <v>110.01619015</v>
      </c>
      <c r="Y169" s="36">
        <f>SUMIFS(СВЦЭМ!$E$33:$E$776,СВЦЭМ!$A$33:$A$776,$A169,СВЦЭМ!$B$33:$B$776,Y$155)+'СЕТ СН'!$F$12</f>
        <v>130.23336689000001</v>
      </c>
    </row>
    <row r="170" spans="1:25" ht="15.75" x14ac:dyDescent="0.2">
      <c r="A170" s="35">
        <f t="shared" si="4"/>
        <v>44089</v>
      </c>
      <c r="B170" s="36">
        <f>SUMIFS(СВЦЭМ!$E$33:$E$776,СВЦЭМ!$A$33:$A$776,$A170,СВЦЭМ!$B$33:$B$776,B$155)+'СЕТ СН'!$F$12</f>
        <v>137.74491474000001</v>
      </c>
      <c r="C170" s="36">
        <f>SUMIFS(СВЦЭМ!$E$33:$E$776,СВЦЭМ!$A$33:$A$776,$A170,СВЦЭМ!$B$33:$B$776,C$155)+'СЕТ СН'!$F$12</f>
        <v>140.40028482</v>
      </c>
      <c r="D170" s="36">
        <f>SUMIFS(СВЦЭМ!$E$33:$E$776,СВЦЭМ!$A$33:$A$776,$A170,СВЦЭМ!$B$33:$B$776,D$155)+'СЕТ СН'!$F$12</f>
        <v>145.16818212999999</v>
      </c>
      <c r="E170" s="36">
        <f>SUMIFS(СВЦЭМ!$E$33:$E$776,СВЦЭМ!$A$33:$A$776,$A170,СВЦЭМ!$B$33:$B$776,E$155)+'СЕТ СН'!$F$12</f>
        <v>145.53245978999999</v>
      </c>
      <c r="F170" s="36">
        <f>SUMIFS(СВЦЭМ!$E$33:$E$776,СВЦЭМ!$A$33:$A$776,$A170,СВЦЭМ!$B$33:$B$776,F$155)+'СЕТ СН'!$F$12</f>
        <v>145.36942937000001</v>
      </c>
      <c r="G170" s="36">
        <f>SUMIFS(СВЦЭМ!$E$33:$E$776,СВЦЭМ!$A$33:$A$776,$A170,СВЦЭМ!$B$33:$B$776,G$155)+'СЕТ СН'!$F$12</f>
        <v>143.81165523999999</v>
      </c>
      <c r="H170" s="36">
        <f>SUMIFS(СВЦЭМ!$E$33:$E$776,СВЦЭМ!$A$33:$A$776,$A170,СВЦЭМ!$B$33:$B$776,H$155)+'СЕТ СН'!$F$12</f>
        <v>135.72706170999999</v>
      </c>
      <c r="I170" s="36">
        <f>SUMIFS(СВЦЭМ!$E$33:$E$776,СВЦЭМ!$A$33:$A$776,$A170,СВЦЭМ!$B$33:$B$776,I$155)+'СЕТ СН'!$F$12</f>
        <v>133.15064985000001</v>
      </c>
      <c r="J170" s="36">
        <f>SUMIFS(СВЦЭМ!$E$33:$E$776,СВЦЭМ!$A$33:$A$776,$A170,СВЦЭМ!$B$33:$B$776,J$155)+'СЕТ СН'!$F$12</f>
        <v>123.79942197</v>
      </c>
      <c r="K170" s="36">
        <f>SUMIFS(СВЦЭМ!$E$33:$E$776,СВЦЭМ!$A$33:$A$776,$A170,СВЦЭМ!$B$33:$B$776,K$155)+'СЕТ СН'!$F$12</f>
        <v>117.01421313</v>
      </c>
      <c r="L170" s="36">
        <f>SUMIFS(СВЦЭМ!$E$33:$E$776,СВЦЭМ!$A$33:$A$776,$A170,СВЦЭМ!$B$33:$B$776,L$155)+'СЕТ СН'!$F$12</f>
        <v>118.99430812999999</v>
      </c>
      <c r="M170" s="36">
        <f>SUMIFS(СВЦЭМ!$E$33:$E$776,СВЦЭМ!$A$33:$A$776,$A170,СВЦЭМ!$B$33:$B$776,M$155)+'СЕТ СН'!$F$12</f>
        <v>114.23896654000001</v>
      </c>
      <c r="N170" s="36">
        <f>SUMIFS(СВЦЭМ!$E$33:$E$776,СВЦЭМ!$A$33:$A$776,$A170,СВЦЭМ!$B$33:$B$776,N$155)+'СЕТ СН'!$F$12</f>
        <v>106.75539759</v>
      </c>
      <c r="O170" s="36">
        <f>SUMIFS(СВЦЭМ!$E$33:$E$776,СВЦЭМ!$A$33:$A$776,$A170,СВЦЭМ!$B$33:$B$776,O$155)+'СЕТ СН'!$F$12</f>
        <v>101.97163292</v>
      </c>
      <c r="P170" s="36">
        <f>SUMIFS(СВЦЭМ!$E$33:$E$776,СВЦЭМ!$A$33:$A$776,$A170,СВЦЭМ!$B$33:$B$776,P$155)+'СЕТ СН'!$F$12</f>
        <v>101.96096974</v>
      </c>
      <c r="Q170" s="36">
        <f>SUMIFS(СВЦЭМ!$E$33:$E$776,СВЦЭМ!$A$33:$A$776,$A170,СВЦЭМ!$B$33:$B$776,Q$155)+'СЕТ СН'!$F$12</f>
        <v>102.18395393</v>
      </c>
      <c r="R170" s="36">
        <f>SUMIFS(СВЦЭМ!$E$33:$E$776,СВЦЭМ!$A$33:$A$776,$A170,СВЦЭМ!$B$33:$B$776,R$155)+'СЕТ СН'!$F$12</f>
        <v>100.86542058000001</v>
      </c>
      <c r="S170" s="36">
        <f>SUMIFS(СВЦЭМ!$E$33:$E$776,СВЦЭМ!$A$33:$A$776,$A170,СВЦЭМ!$B$33:$B$776,S$155)+'СЕТ СН'!$F$12</f>
        <v>101.80635226</v>
      </c>
      <c r="T170" s="36">
        <f>SUMIFS(СВЦЭМ!$E$33:$E$776,СВЦЭМ!$A$33:$A$776,$A170,СВЦЭМ!$B$33:$B$776,T$155)+'СЕТ СН'!$F$12</f>
        <v>98.660153699999995</v>
      </c>
      <c r="U170" s="36">
        <f>SUMIFS(СВЦЭМ!$E$33:$E$776,СВЦЭМ!$A$33:$A$776,$A170,СВЦЭМ!$B$33:$B$776,U$155)+'СЕТ СН'!$F$12</f>
        <v>95.439496379999994</v>
      </c>
      <c r="V170" s="36">
        <f>SUMIFS(СВЦЭМ!$E$33:$E$776,СВЦЭМ!$A$33:$A$776,$A170,СВЦЭМ!$B$33:$B$776,V$155)+'СЕТ СН'!$F$12</f>
        <v>97.936843300000007</v>
      </c>
      <c r="W170" s="36">
        <f>SUMIFS(СВЦЭМ!$E$33:$E$776,СВЦЭМ!$A$33:$A$776,$A170,СВЦЭМ!$B$33:$B$776,W$155)+'СЕТ СН'!$F$12</f>
        <v>98.747397329999998</v>
      </c>
      <c r="X170" s="36">
        <f>SUMIFS(СВЦЭМ!$E$33:$E$776,СВЦЭМ!$A$33:$A$776,$A170,СВЦЭМ!$B$33:$B$776,X$155)+'СЕТ СН'!$F$12</f>
        <v>104.06236237</v>
      </c>
      <c r="Y170" s="36">
        <f>SUMIFS(СВЦЭМ!$E$33:$E$776,СВЦЭМ!$A$33:$A$776,$A170,СВЦЭМ!$B$33:$B$776,Y$155)+'СЕТ СН'!$F$12</f>
        <v>121.16340818</v>
      </c>
    </row>
    <row r="171" spans="1:25" ht="15.75" x14ac:dyDescent="0.2">
      <c r="A171" s="35">
        <f t="shared" si="4"/>
        <v>44090</v>
      </c>
      <c r="B171" s="36">
        <f>SUMIFS(СВЦЭМ!$E$33:$E$776,СВЦЭМ!$A$33:$A$776,$A171,СВЦЭМ!$B$33:$B$776,B$155)+'СЕТ СН'!$F$12</f>
        <v>134.80460926000001</v>
      </c>
      <c r="C171" s="36">
        <f>SUMIFS(СВЦЭМ!$E$33:$E$776,СВЦЭМ!$A$33:$A$776,$A171,СВЦЭМ!$B$33:$B$776,C$155)+'СЕТ СН'!$F$12</f>
        <v>140.04009493000001</v>
      </c>
      <c r="D171" s="36">
        <f>SUMIFS(СВЦЭМ!$E$33:$E$776,СВЦЭМ!$A$33:$A$776,$A171,СВЦЭМ!$B$33:$B$776,D$155)+'СЕТ СН'!$F$12</f>
        <v>145.45495525000001</v>
      </c>
      <c r="E171" s="36">
        <f>SUMIFS(СВЦЭМ!$E$33:$E$776,СВЦЭМ!$A$33:$A$776,$A171,СВЦЭМ!$B$33:$B$776,E$155)+'СЕТ СН'!$F$12</f>
        <v>147.35882662</v>
      </c>
      <c r="F171" s="36">
        <f>SUMIFS(СВЦЭМ!$E$33:$E$776,СВЦЭМ!$A$33:$A$776,$A171,СВЦЭМ!$B$33:$B$776,F$155)+'СЕТ СН'!$F$12</f>
        <v>150.92455114000001</v>
      </c>
      <c r="G171" s="36">
        <f>SUMIFS(СВЦЭМ!$E$33:$E$776,СВЦЭМ!$A$33:$A$776,$A171,СВЦЭМ!$B$33:$B$776,G$155)+'СЕТ СН'!$F$12</f>
        <v>148.78001386</v>
      </c>
      <c r="H171" s="36">
        <f>SUMIFS(СВЦЭМ!$E$33:$E$776,СВЦЭМ!$A$33:$A$776,$A171,СВЦЭМ!$B$33:$B$776,H$155)+'СЕТ СН'!$F$12</f>
        <v>137.42208145999999</v>
      </c>
      <c r="I171" s="36">
        <f>SUMIFS(СВЦЭМ!$E$33:$E$776,СВЦЭМ!$A$33:$A$776,$A171,СВЦЭМ!$B$33:$B$776,I$155)+'СЕТ СН'!$F$12</f>
        <v>125.9923332</v>
      </c>
      <c r="J171" s="36">
        <f>SUMIFS(СВЦЭМ!$E$33:$E$776,СВЦЭМ!$A$33:$A$776,$A171,СВЦЭМ!$B$33:$B$776,J$155)+'СЕТ СН'!$F$12</f>
        <v>119.70627709</v>
      </c>
      <c r="K171" s="36">
        <f>SUMIFS(СВЦЭМ!$E$33:$E$776,СВЦЭМ!$A$33:$A$776,$A171,СВЦЭМ!$B$33:$B$776,K$155)+'СЕТ СН'!$F$12</f>
        <v>119.57466162999999</v>
      </c>
      <c r="L171" s="36">
        <f>SUMIFS(СВЦЭМ!$E$33:$E$776,СВЦЭМ!$A$33:$A$776,$A171,СВЦЭМ!$B$33:$B$776,L$155)+'СЕТ СН'!$F$12</f>
        <v>116.63846571000001</v>
      </c>
      <c r="M171" s="36">
        <f>SUMIFS(СВЦЭМ!$E$33:$E$776,СВЦЭМ!$A$33:$A$776,$A171,СВЦЭМ!$B$33:$B$776,M$155)+'СЕТ СН'!$F$12</f>
        <v>109.8664426</v>
      </c>
      <c r="N171" s="36">
        <f>SUMIFS(СВЦЭМ!$E$33:$E$776,СВЦЭМ!$A$33:$A$776,$A171,СВЦЭМ!$B$33:$B$776,N$155)+'СЕТ СН'!$F$12</f>
        <v>101.06752974</v>
      </c>
      <c r="O171" s="36">
        <f>SUMIFS(СВЦЭМ!$E$33:$E$776,СВЦЭМ!$A$33:$A$776,$A171,СВЦЭМ!$B$33:$B$776,O$155)+'СЕТ СН'!$F$12</f>
        <v>98.289246809999995</v>
      </c>
      <c r="P171" s="36">
        <f>SUMIFS(СВЦЭМ!$E$33:$E$776,СВЦЭМ!$A$33:$A$776,$A171,СВЦЭМ!$B$33:$B$776,P$155)+'СЕТ СН'!$F$12</f>
        <v>98.659886909999997</v>
      </c>
      <c r="Q171" s="36">
        <f>SUMIFS(СВЦЭМ!$E$33:$E$776,СВЦЭМ!$A$33:$A$776,$A171,СВЦЭМ!$B$33:$B$776,Q$155)+'СЕТ СН'!$F$12</f>
        <v>98.184403939999996</v>
      </c>
      <c r="R171" s="36">
        <f>SUMIFS(СВЦЭМ!$E$33:$E$776,СВЦЭМ!$A$33:$A$776,$A171,СВЦЭМ!$B$33:$B$776,R$155)+'СЕТ СН'!$F$12</f>
        <v>97.650825780000005</v>
      </c>
      <c r="S171" s="36">
        <f>SUMIFS(СВЦЭМ!$E$33:$E$776,СВЦЭМ!$A$33:$A$776,$A171,СВЦЭМ!$B$33:$B$776,S$155)+'СЕТ СН'!$F$12</f>
        <v>97.586044049999998</v>
      </c>
      <c r="T171" s="36">
        <f>SUMIFS(СВЦЭМ!$E$33:$E$776,СВЦЭМ!$A$33:$A$776,$A171,СВЦЭМ!$B$33:$B$776,T$155)+'СЕТ СН'!$F$12</f>
        <v>96.39868079</v>
      </c>
      <c r="U171" s="36">
        <f>SUMIFS(СВЦЭМ!$E$33:$E$776,СВЦЭМ!$A$33:$A$776,$A171,СВЦЭМ!$B$33:$B$776,U$155)+'СЕТ СН'!$F$12</f>
        <v>96.302800000000005</v>
      </c>
      <c r="V171" s="36">
        <f>SUMIFS(СВЦЭМ!$E$33:$E$776,СВЦЭМ!$A$33:$A$776,$A171,СВЦЭМ!$B$33:$B$776,V$155)+'СЕТ СН'!$F$12</f>
        <v>97.146366900000004</v>
      </c>
      <c r="W171" s="36">
        <f>SUMIFS(СВЦЭМ!$E$33:$E$776,СВЦЭМ!$A$33:$A$776,$A171,СВЦЭМ!$B$33:$B$776,W$155)+'СЕТ СН'!$F$12</f>
        <v>95.384440179999999</v>
      </c>
      <c r="X171" s="36">
        <f>SUMIFS(СВЦЭМ!$E$33:$E$776,СВЦЭМ!$A$33:$A$776,$A171,СВЦЭМ!$B$33:$B$776,X$155)+'СЕТ СН'!$F$12</f>
        <v>101.28469456000001</v>
      </c>
      <c r="Y171" s="36">
        <f>SUMIFS(СВЦЭМ!$E$33:$E$776,СВЦЭМ!$A$33:$A$776,$A171,СВЦЭМ!$B$33:$B$776,Y$155)+'СЕТ СН'!$F$12</f>
        <v>117.52712416</v>
      </c>
    </row>
    <row r="172" spans="1:25" ht="15.75" x14ac:dyDescent="0.2">
      <c r="A172" s="35">
        <f t="shared" si="4"/>
        <v>44091</v>
      </c>
      <c r="B172" s="36">
        <f>SUMIFS(СВЦЭМ!$E$33:$E$776,СВЦЭМ!$A$33:$A$776,$A172,СВЦЭМ!$B$33:$B$776,B$155)+'СЕТ СН'!$F$12</f>
        <v>138.59831650000001</v>
      </c>
      <c r="C172" s="36">
        <f>SUMIFS(СВЦЭМ!$E$33:$E$776,СВЦЭМ!$A$33:$A$776,$A172,СВЦЭМ!$B$33:$B$776,C$155)+'СЕТ СН'!$F$12</f>
        <v>144.68553747000001</v>
      </c>
      <c r="D172" s="36">
        <f>SUMIFS(СВЦЭМ!$E$33:$E$776,СВЦЭМ!$A$33:$A$776,$A172,СВЦЭМ!$B$33:$B$776,D$155)+'СЕТ СН'!$F$12</f>
        <v>149.41756857999999</v>
      </c>
      <c r="E172" s="36">
        <f>SUMIFS(СВЦЭМ!$E$33:$E$776,СВЦЭМ!$A$33:$A$776,$A172,СВЦЭМ!$B$33:$B$776,E$155)+'СЕТ СН'!$F$12</f>
        <v>151.21590409999999</v>
      </c>
      <c r="F172" s="36">
        <f>SUMIFS(СВЦЭМ!$E$33:$E$776,СВЦЭМ!$A$33:$A$776,$A172,СВЦЭМ!$B$33:$B$776,F$155)+'СЕТ СН'!$F$12</f>
        <v>152.59837601000001</v>
      </c>
      <c r="G172" s="36">
        <f>SUMIFS(СВЦЭМ!$E$33:$E$776,СВЦЭМ!$A$33:$A$776,$A172,СВЦЭМ!$B$33:$B$776,G$155)+'СЕТ СН'!$F$12</f>
        <v>149.41752528999999</v>
      </c>
      <c r="H172" s="36">
        <f>SUMIFS(СВЦЭМ!$E$33:$E$776,СВЦЭМ!$A$33:$A$776,$A172,СВЦЭМ!$B$33:$B$776,H$155)+'СЕТ СН'!$F$12</f>
        <v>138.58002827999999</v>
      </c>
      <c r="I172" s="36">
        <f>SUMIFS(СВЦЭМ!$E$33:$E$776,СВЦЭМ!$A$33:$A$776,$A172,СВЦЭМ!$B$33:$B$776,I$155)+'СЕТ СН'!$F$12</f>
        <v>126.45941522</v>
      </c>
      <c r="J172" s="36">
        <f>SUMIFS(СВЦЭМ!$E$33:$E$776,СВЦЭМ!$A$33:$A$776,$A172,СВЦЭМ!$B$33:$B$776,J$155)+'СЕТ СН'!$F$12</f>
        <v>118.87836679999999</v>
      </c>
      <c r="K172" s="36">
        <f>SUMIFS(СВЦЭМ!$E$33:$E$776,СВЦЭМ!$A$33:$A$776,$A172,СВЦЭМ!$B$33:$B$776,K$155)+'СЕТ СН'!$F$12</f>
        <v>113.8872914</v>
      </c>
      <c r="L172" s="36">
        <f>SUMIFS(СВЦЭМ!$E$33:$E$776,СВЦЭМ!$A$33:$A$776,$A172,СВЦЭМ!$B$33:$B$776,L$155)+'СЕТ СН'!$F$12</f>
        <v>116.15685123999999</v>
      </c>
      <c r="M172" s="36">
        <f>SUMIFS(СВЦЭМ!$E$33:$E$776,СВЦЭМ!$A$33:$A$776,$A172,СВЦЭМ!$B$33:$B$776,M$155)+'СЕТ СН'!$F$12</f>
        <v>108.67351984</v>
      </c>
      <c r="N172" s="36">
        <f>SUMIFS(СВЦЭМ!$E$33:$E$776,СВЦЭМ!$A$33:$A$776,$A172,СВЦЭМ!$B$33:$B$776,N$155)+'СЕТ СН'!$F$12</f>
        <v>99.970912679999998</v>
      </c>
      <c r="O172" s="36">
        <f>SUMIFS(СВЦЭМ!$E$33:$E$776,СВЦЭМ!$A$33:$A$776,$A172,СВЦЭМ!$B$33:$B$776,O$155)+'СЕТ СН'!$F$12</f>
        <v>96.232297239999994</v>
      </c>
      <c r="P172" s="36">
        <f>SUMIFS(СВЦЭМ!$E$33:$E$776,СВЦЭМ!$A$33:$A$776,$A172,СВЦЭМ!$B$33:$B$776,P$155)+'СЕТ СН'!$F$12</f>
        <v>96.427306869999995</v>
      </c>
      <c r="Q172" s="36">
        <f>SUMIFS(СВЦЭМ!$E$33:$E$776,СВЦЭМ!$A$33:$A$776,$A172,СВЦЭМ!$B$33:$B$776,Q$155)+'СЕТ СН'!$F$12</f>
        <v>97.200606870000001</v>
      </c>
      <c r="R172" s="36">
        <f>SUMIFS(СВЦЭМ!$E$33:$E$776,СВЦЭМ!$A$33:$A$776,$A172,СВЦЭМ!$B$33:$B$776,R$155)+'СЕТ СН'!$F$12</f>
        <v>97.605918869999996</v>
      </c>
      <c r="S172" s="36">
        <f>SUMIFS(СВЦЭМ!$E$33:$E$776,СВЦЭМ!$A$33:$A$776,$A172,СВЦЭМ!$B$33:$B$776,S$155)+'СЕТ СН'!$F$12</f>
        <v>96.061820389999994</v>
      </c>
      <c r="T172" s="36">
        <f>SUMIFS(СВЦЭМ!$E$33:$E$776,СВЦЭМ!$A$33:$A$776,$A172,СВЦЭМ!$B$33:$B$776,T$155)+'СЕТ СН'!$F$12</f>
        <v>94.369794350000006</v>
      </c>
      <c r="U172" s="36">
        <f>SUMIFS(СВЦЭМ!$E$33:$E$776,СВЦЭМ!$A$33:$A$776,$A172,СВЦЭМ!$B$33:$B$776,U$155)+'СЕТ СН'!$F$12</f>
        <v>93.680598950000004</v>
      </c>
      <c r="V172" s="36">
        <f>SUMIFS(СВЦЭМ!$E$33:$E$776,СВЦЭМ!$A$33:$A$776,$A172,СВЦЭМ!$B$33:$B$776,V$155)+'СЕТ СН'!$F$12</f>
        <v>96.029925860000006</v>
      </c>
      <c r="W172" s="36">
        <f>SUMIFS(СВЦЭМ!$E$33:$E$776,СВЦЭМ!$A$33:$A$776,$A172,СВЦЭМ!$B$33:$B$776,W$155)+'СЕТ СН'!$F$12</f>
        <v>93.367253550000001</v>
      </c>
      <c r="X172" s="36">
        <f>SUMIFS(СВЦЭМ!$E$33:$E$776,СВЦЭМ!$A$33:$A$776,$A172,СВЦЭМ!$B$33:$B$776,X$155)+'СЕТ СН'!$F$12</f>
        <v>101.66465617999999</v>
      </c>
      <c r="Y172" s="36">
        <f>SUMIFS(СВЦЭМ!$E$33:$E$776,СВЦЭМ!$A$33:$A$776,$A172,СВЦЭМ!$B$33:$B$776,Y$155)+'СЕТ СН'!$F$12</f>
        <v>117.69746782</v>
      </c>
    </row>
    <row r="173" spans="1:25" ht="15.75" x14ac:dyDescent="0.2">
      <c r="A173" s="35">
        <f t="shared" si="4"/>
        <v>44092</v>
      </c>
      <c r="B173" s="36">
        <f>SUMIFS(СВЦЭМ!$E$33:$E$776,СВЦЭМ!$A$33:$A$776,$A173,СВЦЭМ!$B$33:$B$776,B$155)+'СЕТ СН'!$F$12</f>
        <v>138.14874703999999</v>
      </c>
      <c r="C173" s="36">
        <f>SUMIFS(СВЦЭМ!$E$33:$E$776,СВЦЭМ!$A$33:$A$776,$A173,СВЦЭМ!$B$33:$B$776,C$155)+'СЕТ СН'!$F$12</f>
        <v>146.92050186</v>
      </c>
      <c r="D173" s="36">
        <f>SUMIFS(СВЦЭМ!$E$33:$E$776,СВЦЭМ!$A$33:$A$776,$A173,СВЦЭМ!$B$33:$B$776,D$155)+'СЕТ СН'!$F$12</f>
        <v>155.7793849</v>
      </c>
      <c r="E173" s="36">
        <f>SUMIFS(СВЦЭМ!$E$33:$E$776,СВЦЭМ!$A$33:$A$776,$A173,СВЦЭМ!$B$33:$B$776,E$155)+'СЕТ СН'!$F$12</f>
        <v>162.48018271999999</v>
      </c>
      <c r="F173" s="36">
        <f>SUMIFS(СВЦЭМ!$E$33:$E$776,СВЦЭМ!$A$33:$A$776,$A173,СВЦЭМ!$B$33:$B$776,F$155)+'СЕТ СН'!$F$12</f>
        <v>165.86553096</v>
      </c>
      <c r="G173" s="36">
        <f>SUMIFS(СВЦЭМ!$E$33:$E$776,СВЦЭМ!$A$33:$A$776,$A173,СВЦЭМ!$B$33:$B$776,G$155)+'СЕТ СН'!$F$12</f>
        <v>160.08245812000001</v>
      </c>
      <c r="H173" s="36">
        <f>SUMIFS(СВЦЭМ!$E$33:$E$776,СВЦЭМ!$A$33:$A$776,$A173,СВЦЭМ!$B$33:$B$776,H$155)+'СЕТ СН'!$F$12</f>
        <v>150.73859906000001</v>
      </c>
      <c r="I173" s="36">
        <f>SUMIFS(СВЦЭМ!$E$33:$E$776,СВЦЭМ!$A$33:$A$776,$A173,СВЦЭМ!$B$33:$B$776,I$155)+'СЕТ СН'!$F$12</f>
        <v>142.16048246</v>
      </c>
      <c r="J173" s="36">
        <f>SUMIFS(СВЦЭМ!$E$33:$E$776,СВЦЭМ!$A$33:$A$776,$A173,СВЦЭМ!$B$33:$B$776,J$155)+'СЕТ СН'!$F$12</f>
        <v>135.95924127000001</v>
      </c>
      <c r="K173" s="36">
        <f>SUMIFS(СВЦЭМ!$E$33:$E$776,СВЦЭМ!$A$33:$A$776,$A173,СВЦЭМ!$B$33:$B$776,K$155)+'СЕТ СН'!$F$12</f>
        <v>130.54340285999999</v>
      </c>
      <c r="L173" s="36">
        <f>SUMIFS(СВЦЭМ!$E$33:$E$776,СВЦЭМ!$A$33:$A$776,$A173,СВЦЭМ!$B$33:$B$776,L$155)+'СЕТ СН'!$F$12</f>
        <v>131.10592575000001</v>
      </c>
      <c r="M173" s="36">
        <f>SUMIFS(СВЦЭМ!$E$33:$E$776,СВЦЭМ!$A$33:$A$776,$A173,СВЦЭМ!$B$33:$B$776,M$155)+'СЕТ СН'!$F$12</f>
        <v>121.74300787999999</v>
      </c>
      <c r="N173" s="36">
        <f>SUMIFS(СВЦЭМ!$E$33:$E$776,СВЦЭМ!$A$33:$A$776,$A173,СВЦЭМ!$B$33:$B$776,N$155)+'СЕТ СН'!$F$12</f>
        <v>111.53839284</v>
      </c>
      <c r="O173" s="36">
        <f>SUMIFS(СВЦЭМ!$E$33:$E$776,СВЦЭМ!$A$33:$A$776,$A173,СВЦЭМ!$B$33:$B$776,O$155)+'СЕТ СН'!$F$12</f>
        <v>105.18883031</v>
      </c>
      <c r="P173" s="36">
        <f>SUMIFS(СВЦЭМ!$E$33:$E$776,СВЦЭМ!$A$33:$A$776,$A173,СВЦЭМ!$B$33:$B$776,P$155)+'СЕТ СН'!$F$12</f>
        <v>111.8321753</v>
      </c>
      <c r="Q173" s="36">
        <f>SUMIFS(СВЦЭМ!$E$33:$E$776,СВЦЭМ!$A$33:$A$776,$A173,СВЦЭМ!$B$33:$B$776,Q$155)+'СЕТ СН'!$F$12</f>
        <v>110.8817294</v>
      </c>
      <c r="R173" s="36">
        <f>SUMIFS(СВЦЭМ!$E$33:$E$776,СВЦЭМ!$A$33:$A$776,$A173,СВЦЭМ!$B$33:$B$776,R$155)+'СЕТ СН'!$F$12</f>
        <v>106.59261449</v>
      </c>
      <c r="S173" s="36">
        <f>SUMIFS(СВЦЭМ!$E$33:$E$776,СВЦЭМ!$A$33:$A$776,$A173,СВЦЭМ!$B$33:$B$776,S$155)+'СЕТ СН'!$F$12</f>
        <v>105.29241759</v>
      </c>
      <c r="T173" s="36">
        <f>SUMIFS(СВЦЭМ!$E$33:$E$776,СВЦЭМ!$A$33:$A$776,$A173,СВЦЭМ!$B$33:$B$776,T$155)+'СЕТ СН'!$F$12</f>
        <v>103.72849951000001</v>
      </c>
      <c r="U173" s="36">
        <f>SUMIFS(СВЦЭМ!$E$33:$E$776,СВЦЭМ!$A$33:$A$776,$A173,СВЦЭМ!$B$33:$B$776,U$155)+'СЕТ СН'!$F$12</f>
        <v>100.8370645</v>
      </c>
      <c r="V173" s="36">
        <f>SUMIFS(СВЦЭМ!$E$33:$E$776,СВЦЭМ!$A$33:$A$776,$A173,СВЦЭМ!$B$33:$B$776,V$155)+'СЕТ СН'!$F$12</f>
        <v>101.41236919000001</v>
      </c>
      <c r="W173" s="36">
        <f>SUMIFS(СВЦЭМ!$E$33:$E$776,СВЦЭМ!$A$33:$A$776,$A173,СВЦЭМ!$B$33:$B$776,W$155)+'СЕТ СН'!$F$12</f>
        <v>101.25029542</v>
      </c>
      <c r="X173" s="36">
        <f>SUMIFS(СВЦЭМ!$E$33:$E$776,СВЦЭМ!$A$33:$A$776,$A173,СВЦЭМ!$B$33:$B$776,X$155)+'СЕТ СН'!$F$12</f>
        <v>109.3324264</v>
      </c>
      <c r="Y173" s="36">
        <f>SUMIFS(СВЦЭМ!$E$33:$E$776,СВЦЭМ!$A$33:$A$776,$A173,СВЦЭМ!$B$33:$B$776,Y$155)+'СЕТ СН'!$F$12</f>
        <v>125.05611281</v>
      </c>
    </row>
    <row r="174" spans="1:25" ht="15.75" x14ac:dyDescent="0.2">
      <c r="A174" s="35">
        <f t="shared" si="4"/>
        <v>44093</v>
      </c>
      <c r="B174" s="36">
        <f>SUMIFS(СВЦЭМ!$E$33:$E$776,СВЦЭМ!$A$33:$A$776,$A174,СВЦЭМ!$B$33:$B$776,B$155)+'СЕТ СН'!$F$12</f>
        <v>142.34003888000001</v>
      </c>
      <c r="C174" s="36">
        <f>SUMIFS(СВЦЭМ!$E$33:$E$776,СВЦЭМ!$A$33:$A$776,$A174,СВЦЭМ!$B$33:$B$776,C$155)+'СЕТ СН'!$F$12</f>
        <v>149.14747148999999</v>
      </c>
      <c r="D174" s="36">
        <f>SUMIFS(СВЦЭМ!$E$33:$E$776,СВЦЭМ!$A$33:$A$776,$A174,СВЦЭМ!$B$33:$B$776,D$155)+'СЕТ СН'!$F$12</f>
        <v>153.57480722</v>
      </c>
      <c r="E174" s="36">
        <f>SUMIFS(СВЦЭМ!$E$33:$E$776,СВЦЭМ!$A$33:$A$776,$A174,СВЦЭМ!$B$33:$B$776,E$155)+'СЕТ СН'!$F$12</f>
        <v>157.38357744000001</v>
      </c>
      <c r="F174" s="36">
        <f>SUMIFS(СВЦЭМ!$E$33:$E$776,СВЦЭМ!$A$33:$A$776,$A174,СВЦЭМ!$B$33:$B$776,F$155)+'СЕТ СН'!$F$12</f>
        <v>158.09624314000001</v>
      </c>
      <c r="G174" s="36">
        <f>SUMIFS(СВЦЭМ!$E$33:$E$776,СВЦЭМ!$A$33:$A$776,$A174,СВЦЭМ!$B$33:$B$776,G$155)+'СЕТ СН'!$F$12</f>
        <v>155.76134266</v>
      </c>
      <c r="H174" s="36">
        <f>SUMIFS(СВЦЭМ!$E$33:$E$776,СВЦЭМ!$A$33:$A$776,$A174,СВЦЭМ!$B$33:$B$776,H$155)+'СЕТ СН'!$F$12</f>
        <v>150.17205501000001</v>
      </c>
      <c r="I174" s="36">
        <f>SUMIFS(СВЦЭМ!$E$33:$E$776,СВЦЭМ!$A$33:$A$776,$A174,СВЦЭМ!$B$33:$B$776,I$155)+'СЕТ СН'!$F$12</f>
        <v>144.42066022</v>
      </c>
      <c r="J174" s="36">
        <f>SUMIFS(СВЦЭМ!$E$33:$E$776,СВЦЭМ!$A$33:$A$776,$A174,СВЦЭМ!$B$33:$B$776,J$155)+'СЕТ СН'!$F$12</f>
        <v>133.62042703</v>
      </c>
      <c r="K174" s="36">
        <f>SUMIFS(СВЦЭМ!$E$33:$E$776,СВЦЭМ!$A$33:$A$776,$A174,СВЦЭМ!$B$33:$B$776,K$155)+'СЕТ СН'!$F$12</f>
        <v>126.59613699000001</v>
      </c>
      <c r="L174" s="36">
        <f>SUMIFS(СВЦЭМ!$E$33:$E$776,СВЦЭМ!$A$33:$A$776,$A174,СВЦЭМ!$B$33:$B$776,L$155)+'СЕТ СН'!$F$12</f>
        <v>122.67700913</v>
      </c>
      <c r="M174" s="36">
        <f>SUMIFS(СВЦЭМ!$E$33:$E$776,СВЦЭМ!$A$33:$A$776,$A174,СВЦЭМ!$B$33:$B$776,M$155)+'СЕТ СН'!$F$12</f>
        <v>114.44512678</v>
      </c>
      <c r="N174" s="36">
        <f>SUMIFS(СВЦЭМ!$E$33:$E$776,СВЦЭМ!$A$33:$A$776,$A174,СВЦЭМ!$B$33:$B$776,N$155)+'СЕТ СН'!$F$12</f>
        <v>106.59271382</v>
      </c>
      <c r="O174" s="36">
        <f>SUMIFS(СВЦЭМ!$E$33:$E$776,СВЦЭМ!$A$33:$A$776,$A174,СВЦЭМ!$B$33:$B$776,O$155)+'СЕТ СН'!$F$12</f>
        <v>105.91924164</v>
      </c>
      <c r="P174" s="36">
        <f>SUMIFS(СВЦЭМ!$E$33:$E$776,СВЦЭМ!$A$33:$A$776,$A174,СВЦЭМ!$B$33:$B$776,P$155)+'СЕТ СН'!$F$12</f>
        <v>107.8196562</v>
      </c>
      <c r="Q174" s="36">
        <f>SUMIFS(СВЦЭМ!$E$33:$E$776,СВЦЭМ!$A$33:$A$776,$A174,СВЦЭМ!$B$33:$B$776,Q$155)+'СЕТ СН'!$F$12</f>
        <v>104.19215154</v>
      </c>
      <c r="R174" s="36">
        <f>SUMIFS(СВЦЭМ!$E$33:$E$776,СВЦЭМ!$A$33:$A$776,$A174,СВЦЭМ!$B$33:$B$776,R$155)+'СЕТ СН'!$F$12</f>
        <v>101.58552621</v>
      </c>
      <c r="S174" s="36">
        <f>SUMIFS(СВЦЭМ!$E$33:$E$776,СВЦЭМ!$A$33:$A$776,$A174,СВЦЭМ!$B$33:$B$776,S$155)+'СЕТ СН'!$F$12</f>
        <v>102.71621456</v>
      </c>
      <c r="T174" s="36">
        <f>SUMIFS(СВЦЭМ!$E$33:$E$776,СВЦЭМ!$A$33:$A$776,$A174,СВЦЭМ!$B$33:$B$776,T$155)+'СЕТ СН'!$F$12</f>
        <v>104.79822579</v>
      </c>
      <c r="U174" s="36">
        <f>SUMIFS(СВЦЭМ!$E$33:$E$776,СВЦЭМ!$A$33:$A$776,$A174,СВЦЭМ!$B$33:$B$776,U$155)+'СЕТ СН'!$F$12</f>
        <v>104.43923612</v>
      </c>
      <c r="V174" s="36">
        <f>SUMIFS(СВЦЭМ!$E$33:$E$776,СВЦЭМ!$A$33:$A$776,$A174,СВЦЭМ!$B$33:$B$776,V$155)+'СЕТ СН'!$F$12</f>
        <v>106.55308659000001</v>
      </c>
      <c r="W174" s="36">
        <f>SUMIFS(СВЦЭМ!$E$33:$E$776,СВЦЭМ!$A$33:$A$776,$A174,СВЦЭМ!$B$33:$B$776,W$155)+'СЕТ СН'!$F$12</f>
        <v>105.66611618</v>
      </c>
      <c r="X174" s="36">
        <f>SUMIFS(СВЦЭМ!$E$33:$E$776,СВЦЭМ!$A$33:$A$776,$A174,СВЦЭМ!$B$33:$B$776,X$155)+'СЕТ СН'!$F$12</f>
        <v>110.30782911999999</v>
      </c>
      <c r="Y174" s="36">
        <f>SUMIFS(СВЦЭМ!$E$33:$E$776,СВЦЭМ!$A$33:$A$776,$A174,СВЦЭМ!$B$33:$B$776,Y$155)+'СЕТ СН'!$F$12</f>
        <v>119.97813128999999</v>
      </c>
    </row>
    <row r="175" spans="1:25" ht="15.75" x14ac:dyDescent="0.2">
      <c r="A175" s="35">
        <f t="shared" si="4"/>
        <v>44094</v>
      </c>
      <c r="B175" s="36">
        <f>SUMIFS(СВЦЭМ!$E$33:$E$776,СВЦЭМ!$A$33:$A$776,$A175,СВЦЭМ!$B$33:$B$776,B$155)+'СЕТ СН'!$F$12</f>
        <v>129.35237229000001</v>
      </c>
      <c r="C175" s="36">
        <f>SUMIFS(СВЦЭМ!$E$33:$E$776,СВЦЭМ!$A$33:$A$776,$A175,СВЦЭМ!$B$33:$B$776,C$155)+'СЕТ СН'!$F$12</f>
        <v>135.47640784999999</v>
      </c>
      <c r="D175" s="36">
        <f>SUMIFS(СВЦЭМ!$E$33:$E$776,СВЦЭМ!$A$33:$A$776,$A175,СВЦЭМ!$B$33:$B$776,D$155)+'СЕТ СН'!$F$12</f>
        <v>141.90355779999999</v>
      </c>
      <c r="E175" s="36">
        <f>SUMIFS(СВЦЭМ!$E$33:$E$776,СВЦЭМ!$A$33:$A$776,$A175,СВЦЭМ!$B$33:$B$776,E$155)+'СЕТ СН'!$F$12</f>
        <v>147.58477207999999</v>
      </c>
      <c r="F175" s="36">
        <f>SUMIFS(СВЦЭМ!$E$33:$E$776,СВЦЭМ!$A$33:$A$776,$A175,СВЦЭМ!$B$33:$B$776,F$155)+'СЕТ СН'!$F$12</f>
        <v>148.99139417999999</v>
      </c>
      <c r="G175" s="36">
        <f>SUMIFS(СВЦЭМ!$E$33:$E$776,СВЦЭМ!$A$33:$A$776,$A175,СВЦЭМ!$B$33:$B$776,G$155)+'СЕТ СН'!$F$12</f>
        <v>146.85625715</v>
      </c>
      <c r="H175" s="36">
        <f>SUMIFS(СВЦЭМ!$E$33:$E$776,СВЦЭМ!$A$33:$A$776,$A175,СВЦЭМ!$B$33:$B$776,H$155)+'СЕТ СН'!$F$12</f>
        <v>143.26079966</v>
      </c>
      <c r="I175" s="36">
        <f>SUMIFS(СВЦЭМ!$E$33:$E$776,СВЦЭМ!$A$33:$A$776,$A175,СВЦЭМ!$B$33:$B$776,I$155)+'СЕТ СН'!$F$12</f>
        <v>134.72894162</v>
      </c>
      <c r="J175" s="36">
        <f>SUMIFS(СВЦЭМ!$E$33:$E$776,СВЦЭМ!$A$33:$A$776,$A175,СВЦЭМ!$B$33:$B$776,J$155)+'СЕТ СН'!$F$12</f>
        <v>126.2824471</v>
      </c>
      <c r="K175" s="36">
        <f>SUMIFS(СВЦЭМ!$E$33:$E$776,СВЦЭМ!$A$33:$A$776,$A175,СВЦЭМ!$B$33:$B$776,K$155)+'СЕТ СН'!$F$12</f>
        <v>123.53931453</v>
      </c>
      <c r="L175" s="36">
        <f>SUMIFS(СВЦЭМ!$E$33:$E$776,СВЦЭМ!$A$33:$A$776,$A175,СВЦЭМ!$B$33:$B$776,L$155)+'СЕТ СН'!$F$12</f>
        <v>123.01312043</v>
      </c>
      <c r="M175" s="36">
        <f>SUMIFS(СВЦЭМ!$E$33:$E$776,СВЦЭМ!$A$33:$A$776,$A175,СВЦЭМ!$B$33:$B$776,M$155)+'СЕТ СН'!$F$12</f>
        <v>116.89809278</v>
      </c>
      <c r="N175" s="36">
        <f>SUMIFS(СВЦЭМ!$E$33:$E$776,СВЦЭМ!$A$33:$A$776,$A175,СВЦЭМ!$B$33:$B$776,N$155)+'СЕТ СН'!$F$12</f>
        <v>111.42463671</v>
      </c>
      <c r="O175" s="36">
        <f>SUMIFS(СВЦЭМ!$E$33:$E$776,СВЦЭМ!$A$33:$A$776,$A175,СВЦЭМ!$B$33:$B$776,O$155)+'СЕТ СН'!$F$12</f>
        <v>112.18732593</v>
      </c>
      <c r="P175" s="36">
        <f>SUMIFS(СВЦЭМ!$E$33:$E$776,СВЦЭМ!$A$33:$A$776,$A175,СВЦЭМ!$B$33:$B$776,P$155)+'СЕТ СН'!$F$12</f>
        <v>110.86298489000001</v>
      </c>
      <c r="Q175" s="36">
        <f>SUMIFS(СВЦЭМ!$E$33:$E$776,СВЦЭМ!$A$33:$A$776,$A175,СВЦЭМ!$B$33:$B$776,Q$155)+'СЕТ СН'!$F$12</f>
        <v>111.05047144</v>
      </c>
      <c r="R175" s="36">
        <f>SUMIFS(СВЦЭМ!$E$33:$E$776,СВЦЭМ!$A$33:$A$776,$A175,СВЦЭМ!$B$33:$B$776,R$155)+'СЕТ СН'!$F$12</f>
        <v>110.71021147</v>
      </c>
      <c r="S175" s="36">
        <f>SUMIFS(СВЦЭМ!$E$33:$E$776,СВЦЭМ!$A$33:$A$776,$A175,СВЦЭМ!$B$33:$B$776,S$155)+'СЕТ СН'!$F$12</f>
        <v>112.91147942000001</v>
      </c>
      <c r="T175" s="36">
        <f>SUMIFS(СВЦЭМ!$E$33:$E$776,СВЦЭМ!$A$33:$A$776,$A175,СВЦЭМ!$B$33:$B$776,T$155)+'СЕТ СН'!$F$12</f>
        <v>115.74625909</v>
      </c>
      <c r="U175" s="36">
        <f>SUMIFS(СВЦЭМ!$E$33:$E$776,СВЦЭМ!$A$33:$A$776,$A175,СВЦЭМ!$B$33:$B$776,U$155)+'СЕТ СН'!$F$12</f>
        <v>118.84960565999999</v>
      </c>
      <c r="V175" s="36">
        <f>SUMIFS(СВЦЭМ!$E$33:$E$776,СВЦЭМ!$A$33:$A$776,$A175,СВЦЭМ!$B$33:$B$776,V$155)+'СЕТ СН'!$F$12</f>
        <v>121.3260839</v>
      </c>
      <c r="W175" s="36">
        <f>SUMIFS(СВЦЭМ!$E$33:$E$776,СВЦЭМ!$A$33:$A$776,$A175,СВЦЭМ!$B$33:$B$776,W$155)+'СЕТ СН'!$F$12</f>
        <v>119.05008402999999</v>
      </c>
      <c r="X175" s="36">
        <f>SUMIFS(СВЦЭМ!$E$33:$E$776,СВЦЭМ!$A$33:$A$776,$A175,СВЦЭМ!$B$33:$B$776,X$155)+'СЕТ СН'!$F$12</f>
        <v>114.38101229</v>
      </c>
      <c r="Y175" s="36">
        <f>SUMIFS(СВЦЭМ!$E$33:$E$776,СВЦЭМ!$A$33:$A$776,$A175,СВЦЭМ!$B$33:$B$776,Y$155)+'СЕТ СН'!$F$12</f>
        <v>128.42353965999999</v>
      </c>
    </row>
    <row r="176" spans="1:25" ht="15.75" x14ac:dyDescent="0.2">
      <c r="A176" s="35">
        <f t="shared" si="4"/>
        <v>44095</v>
      </c>
      <c r="B176" s="36">
        <f>SUMIFS(СВЦЭМ!$E$33:$E$776,СВЦЭМ!$A$33:$A$776,$A176,СВЦЭМ!$B$33:$B$776,B$155)+'СЕТ СН'!$F$12</f>
        <v>134.10360803</v>
      </c>
      <c r="C176" s="36">
        <f>SUMIFS(СВЦЭМ!$E$33:$E$776,СВЦЭМ!$A$33:$A$776,$A176,СВЦЭМ!$B$33:$B$776,C$155)+'СЕТ СН'!$F$12</f>
        <v>135.71816275</v>
      </c>
      <c r="D176" s="36">
        <f>SUMIFS(СВЦЭМ!$E$33:$E$776,СВЦЭМ!$A$33:$A$776,$A176,СВЦЭМ!$B$33:$B$776,D$155)+'СЕТ СН'!$F$12</f>
        <v>137.20907406000001</v>
      </c>
      <c r="E176" s="36">
        <f>SUMIFS(СВЦЭМ!$E$33:$E$776,СВЦЭМ!$A$33:$A$776,$A176,СВЦЭМ!$B$33:$B$776,E$155)+'СЕТ СН'!$F$12</f>
        <v>141.01362039</v>
      </c>
      <c r="F176" s="36">
        <f>SUMIFS(СВЦЭМ!$E$33:$E$776,СВЦЭМ!$A$33:$A$776,$A176,СВЦЭМ!$B$33:$B$776,F$155)+'СЕТ СН'!$F$12</f>
        <v>141.0286902</v>
      </c>
      <c r="G176" s="36">
        <f>SUMIFS(СВЦЭМ!$E$33:$E$776,СВЦЭМ!$A$33:$A$776,$A176,СВЦЭМ!$B$33:$B$776,G$155)+'СЕТ СН'!$F$12</f>
        <v>138.38924542000001</v>
      </c>
      <c r="H176" s="36">
        <f>SUMIFS(СВЦЭМ!$E$33:$E$776,СВЦЭМ!$A$33:$A$776,$A176,СВЦЭМ!$B$33:$B$776,H$155)+'СЕТ СН'!$F$12</f>
        <v>130.12325362000001</v>
      </c>
      <c r="I176" s="36">
        <f>SUMIFS(СВЦЭМ!$E$33:$E$776,СВЦЭМ!$A$33:$A$776,$A176,СВЦЭМ!$B$33:$B$776,I$155)+'СЕТ СН'!$F$12</f>
        <v>120.5819955</v>
      </c>
      <c r="J176" s="36">
        <f>SUMIFS(СВЦЭМ!$E$33:$E$776,СВЦЭМ!$A$33:$A$776,$A176,СВЦЭМ!$B$33:$B$776,J$155)+'СЕТ СН'!$F$12</f>
        <v>113.58076655000001</v>
      </c>
      <c r="K176" s="36">
        <f>SUMIFS(СВЦЭМ!$E$33:$E$776,СВЦЭМ!$A$33:$A$776,$A176,СВЦЭМ!$B$33:$B$776,K$155)+'СЕТ СН'!$F$12</f>
        <v>110.87678578000001</v>
      </c>
      <c r="L176" s="36">
        <f>SUMIFS(СВЦЭМ!$E$33:$E$776,СВЦЭМ!$A$33:$A$776,$A176,СВЦЭМ!$B$33:$B$776,L$155)+'СЕТ СН'!$F$12</f>
        <v>113.88391498</v>
      </c>
      <c r="M176" s="36">
        <f>SUMIFS(СВЦЭМ!$E$33:$E$776,СВЦЭМ!$A$33:$A$776,$A176,СВЦЭМ!$B$33:$B$776,M$155)+'СЕТ СН'!$F$12</f>
        <v>108.11817019</v>
      </c>
      <c r="N176" s="36">
        <f>SUMIFS(СВЦЭМ!$E$33:$E$776,СВЦЭМ!$A$33:$A$776,$A176,СВЦЭМ!$B$33:$B$776,N$155)+'СЕТ СН'!$F$12</f>
        <v>100.16726067</v>
      </c>
      <c r="O176" s="36">
        <f>SUMIFS(СВЦЭМ!$E$33:$E$776,СВЦЭМ!$A$33:$A$776,$A176,СВЦЭМ!$B$33:$B$776,O$155)+'СЕТ СН'!$F$12</f>
        <v>100.34558873</v>
      </c>
      <c r="P176" s="36">
        <f>SUMIFS(СВЦЭМ!$E$33:$E$776,СВЦЭМ!$A$33:$A$776,$A176,СВЦЭМ!$B$33:$B$776,P$155)+'СЕТ СН'!$F$12</f>
        <v>99.358123980000002</v>
      </c>
      <c r="Q176" s="36">
        <f>SUMIFS(СВЦЭМ!$E$33:$E$776,СВЦЭМ!$A$33:$A$776,$A176,СВЦЭМ!$B$33:$B$776,Q$155)+'СЕТ СН'!$F$12</f>
        <v>98.939541689999999</v>
      </c>
      <c r="R176" s="36">
        <f>SUMIFS(СВЦЭМ!$E$33:$E$776,СВЦЭМ!$A$33:$A$776,$A176,СВЦЭМ!$B$33:$B$776,R$155)+'СЕТ СН'!$F$12</f>
        <v>98.641549620000006</v>
      </c>
      <c r="S176" s="36">
        <f>SUMIFS(СВЦЭМ!$E$33:$E$776,СВЦЭМ!$A$33:$A$776,$A176,СВЦЭМ!$B$33:$B$776,S$155)+'СЕТ СН'!$F$12</f>
        <v>100.37573284</v>
      </c>
      <c r="T176" s="36">
        <f>SUMIFS(СВЦЭМ!$E$33:$E$776,СВЦЭМ!$A$33:$A$776,$A176,СВЦЭМ!$B$33:$B$776,T$155)+'СЕТ СН'!$F$12</f>
        <v>105.13409857000001</v>
      </c>
      <c r="U176" s="36">
        <f>SUMIFS(СВЦЭМ!$E$33:$E$776,СВЦЭМ!$A$33:$A$776,$A176,СВЦЭМ!$B$33:$B$776,U$155)+'СЕТ СН'!$F$12</f>
        <v>107.74266659</v>
      </c>
      <c r="V176" s="36">
        <f>SUMIFS(СВЦЭМ!$E$33:$E$776,СВЦЭМ!$A$33:$A$776,$A176,СВЦЭМ!$B$33:$B$776,V$155)+'СЕТ СН'!$F$12</f>
        <v>109.34129652</v>
      </c>
      <c r="W176" s="36">
        <f>SUMIFS(СВЦЭМ!$E$33:$E$776,СВЦЭМ!$A$33:$A$776,$A176,СВЦЭМ!$B$33:$B$776,W$155)+'СЕТ СН'!$F$12</f>
        <v>105.37979898</v>
      </c>
      <c r="X176" s="36">
        <f>SUMIFS(СВЦЭМ!$E$33:$E$776,СВЦЭМ!$A$33:$A$776,$A176,СВЦЭМ!$B$33:$B$776,X$155)+'СЕТ СН'!$F$12</f>
        <v>100.97932788999999</v>
      </c>
      <c r="Y176" s="36">
        <f>SUMIFS(СВЦЭМ!$E$33:$E$776,СВЦЭМ!$A$33:$A$776,$A176,СВЦЭМ!$B$33:$B$776,Y$155)+'СЕТ СН'!$F$12</f>
        <v>117.51887723</v>
      </c>
    </row>
    <row r="177" spans="1:27" ht="15.75" x14ac:dyDescent="0.2">
      <c r="A177" s="35">
        <f t="shared" si="4"/>
        <v>44096</v>
      </c>
      <c r="B177" s="36">
        <f>SUMIFS(СВЦЭМ!$E$33:$E$776,СВЦЭМ!$A$33:$A$776,$A177,СВЦЭМ!$B$33:$B$776,B$155)+'СЕТ СН'!$F$12</f>
        <v>135.03537802</v>
      </c>
      <c r="C177" s="36">
        <f>SUMIFS(СВЦЭМ!$E$33:$E$776,СВЦЭМ!$A$33:$A$776,$A177,СВЦЭМ!$B$33:$B$776,C$155)+'СЕТ СН'!$F$12</f>
        <v>142.33517823</v>
      </c>
      <c r="D177" s="36">
        <f>SUMIFS(СВЦЭМ!$E$33:$E$776,СВЦЭМ!$A$33:$A$776,$A177,СВЦЭМ!$B$33:$B$776,D$155)+'СЕТ СН'!$F$12</f>
        <v>145.93399857</v>
      </c>
      <c r="E177" s="36">
        <f>SUMIFS(СВЦЭМ!$E$33:$E$776,СВЦЭМ!$A$33:$A$776,$A177,СВЦЭМ!$B$33:$B$776,E$155)+'СЕТ СН'!$F$12</f>
        <v>149.83244632</v>
      </c>
      <c r="F177" s="36">
        <f>SUMIFS(СВЦЭМ!$E$33:$E$776,СВЦЭМ!$A$33:$A$776,$A177,СВЦЭМ!$B$33:$B$776,F$155)+'СЕТ СН'!$F$12</f>
        <v>146.95566403999999</v>
      </c>
      <c r="G177" s="36">
        <f>SUMIFS(СВЦЭМ!$E$33:$E$776,СВЦЭМ!$A$33:$A$776,$A177,СВЦЭМ!$B$33:$B$776,G$155)+'СЕТ СН'!$F$12</f>
        <v>142.37007703</v>
      </c>
      <c r="H177" s="36">
        <f>SUMIFS(СВЦЭМ!$E$33:$E$776,СВЦЭМ!$A$33:$A$776,$A177,СВЦЭМ!$B$33:$B$776,H$155)+'СЕТ СН'!$F$12</f>
        <v>134.99087402000001</v>
      </c>
      <c r="I177" s="36">
        <f>SUMIFS(СВЦЭМ!$E$33:$E$776,СВЦЭМ!$A$33:$A$776,$A177,СВЦЭМ!$B$33:$B$776,I$155)+'СЕТ СН'!$F$12</f>
        <v>129.52585776999999</v>
      </c>
      <c r="J177" s="36">
        <f>SUMIFS(СВЦЭМ!$E$33:$E$776,СВЦЭМ!$A$33:$A$776,$A177,СВЦЭМ!$B$33:$B$776,J$155)+'СЕТ СН'!$F$12</f>
        <v>123.91973926</v>
      </c>
      <c r="K177" s="36">
        <f>SUMIFS(СВЦЭМ!$E$33:$E$776,СВЦЭМ!$A$33:$A$776,$A177,СВЦЭМ!$B$33:$B$776,K$155)+'СЕТ СН'!$F$12</f>
        <v>121.99073228</v>
      </c>
      <c r="L177" s="36">
        <f>SUMIFS(СВЦЭМ!$E$33:$E$776,СВЦЭМ!$A$33:$A$776,$A177,СВЦЭМ!$B$33:$B$776,L$155)+'СЕТ СН'!$F$12</f>
        <v>121.88414709</v>
      </c>
      <c r="M177" s="36">
        <f>SUMIFS(СВЦЭМ!$E$33:$E$776,СВЦЭМ!$A$33:$A$776,$A177,СВЦЭМ!$B$33:$B$776,M$155)+'СЕТ СН'!$F$12</f>
        <v>117.11237305</v>
      </c>
      <c r="N177" s="36">
        <f>SUMIFS(СВЦЭМ!$E$33:$E$776,СВЦЭМ!$A$33:$A$776,$A177,СВЦЭМ!$B$33:$B$776,N$155)+'СЕТ СН'!$F$12</f>
        <v>107.74011609</v>
      </c>
      <c r="O177" s="36">
        <f>SUMIFS(СВЦЭМ!$E$33:$E$776,СВЦЭМ!$A$33:$A$776,$A177,СВЦЭМ!$B$33:$B$776,O$155)+'СЕТ СН'!$F$12</f>
        <v>105.84547212</v>
      </c>
      <c r="P177" s="36">
        <f>SUMIFS(СВЦЭМ!$E$33:$E$776,СВЦЭМ!$A$33:$A$776,$A177,СВЦЭМ!$B$33:$B$776,P$155)+'СЕТ СН'!$F$12</f>
        <v>105.03464269</v>
      </c>
      <c r="Q177" s="36">
        <f>SUMIFS(СВЦЭМ!$E$33:$E$776,СВЦЭМ!$A$33:$A$776,$A177,СВЦЭМ!$B$33:$B$776,Q$155)+'СЕТ СН'!$F$12</f>
        <v>105.43886265</v>
      </c>
      <c r="R177" s="36">
        <f>SUMIFS(СВЦЭМ!$E$33:$E$776,СВЦЭМ!$A$33:$A$776,$A177,СВЦЭМ!$B$33:$B$776,R$155)+'СЕТ СН'!$F$12</f>
        <v>105.07904118</v>
      </c>
      <c r="S177" s="36">
        <f>SUMIFS(СВЦЭМ!$E$33:$E$776,СВЦЭМ!$A$33:$A$776,$A177,СВЦЭМ!$B$33:$B$776,S$155)+'СЕТ СН'!$F$12</f>
        <v>106.30212066999999</v>
      </c>
      <c r="T177" s="36">
        <f>SUMIFS(СВЦЭМ!$E$33:$E$776,СВЦЭМ!$A$33:$A$776,$A177,СВЦЭМ!$B$33:$B$776,T$155)+'СЕТ СН'!$F$12</f>
        <v>108.18833868999999</v>
      </c>
      <c r="U177" s="36">
        <f>SUMIFS(СВЦЭМ!$E$33:$E$776,СВЦЭМ!$A$33:$A$776,$A177,СВЦЭМ!$B$33:$B$776,U$155)+'СЕТ СН'!$F$12</f>
        <v>112.66066377</v>
      </c>
      <c r="V177" s="36">
        <f>SUMIFS(СВЦЭМ!$E$33:$E$776,СВЦЭМ!$A$33:$A$776,$A177,СВЦЭМ!$B$33:$B$776,V$155)+'СЕТ СН'!$F$12</f>
        <v>112.72548</v>
      </c>
      <c r="W177" s="36">
        <f>SUMIFS(СВЦЭМ!$E$33:$E$776,СВЦЭМ!$A$33:$A$776,$A177,СВЦЭМ!$B$33:$B$776,W$155)+'СЕТ СН'!$F$12</f>
        <v>110.4405665</v>
      </c>
      <c r="X177" s="36">
        <f>SUMIFS(СВЦЭМ!$E$33:$E$776,СВЦЭМ!$A$33:$A$776,$A177,СВЦЭМ!$B$33:$B$776,X$155)+'СЕТ СН'!$F$12</f>
        <v>109.93425549</v>
      </c>
      <c r="Y177" s="36">
        <f>SUMIFS(СВЦЭМ!$E$33:$E$776,СВЦЭМ!$A$33:$A$776,$A177,СВЦЭМ!$B$33:$B$776,Y$155)+'СЕТ СН'!$F$12</f>
        <v>123.84057601000001</v>
      </c>
    </row>
    <row r="178" spans="1:27" ht="15.75" x14ac:dyDescent="0.2">
      <c r="A178" s="35">
        <f t="shared" si="4"/>
        <v>44097</v>
      </c>
      <c r="B178" s="36">
        <f>SUMIFS(СВЦЭМ!$E$33:$E$776,СВЦЭМ!$A$33:$A$776,$A178,СВЦЭМ!$B$33:$B$776,B$155)+'СЕТ СН'!$F$12</f>
        <v>133.28056040000001</v>
      </c>
      <c r="C178" s="36">
        <f>SUMIFS(СВЦЭМ!$E$33:$E$776,СВЦЭМ!$A$33:$A$776,$A178,СВЦЭМ!$B$33:$B$776,C$155)+'СЕТ СН'!$F$12</f>
        <v>140.12389708000001</v>
      </c>
      <c r="D178" s="36">
        <f>SUMIFS(СВЦЭМ!$E$33:$E$776,СВЦЭМ!$A$33:$A$776,$A178,СВЦЭМ!$B$33:$B$776,D$155)+'СЕТ СН'!$F$12</f>
        <v>142.91239408999999</v>
      </c>
      <c r="E178" s="36">
        <f>SUMIFS(СВЦЭМ!$E$33:$E$776,СВЦЭМ!$A$33:$A$776,$A178,СВЦЭМ!$B$33:$B$776,E$155)+'СЕТ СН'!$F$12</f>
        <v>146.35082510000001</v>
      </c>
      <c r="F178" s="36">
        <f>SUMIFS(СВЦЭМ!$E$33:$E$776,СВЦЭМ!$A$33:$A$776,$A178,СВЦЭМ!$B$33:$B$776,F$155)+'СЕТ СН'!$F$12</f>
        <v>148.05696220999999</v>
      </c>
      <c r="G178" s="36">
        <f>SUMIFS(СВЦЭМ!$E$33:$E$776,СВЦЭМ!$A$33:$A$776,$A178,СВЦЭМ!$B$33:$B$776,G$155)+'СЕТ СН'!$F$12</f>
        <v>144.35265261000001</v>
      </c>
      <c r="H178" s="36">
        <f>SUMIFS(СВЦЭМ!$E$33:$E$776,СВЦЭМ!$A$33:$A$776,$A178,СВЦЭМ!$B$33:$B$776,H$155)+'СЕТ СН'!$F$12</f>
        <v>134.50238393000001</v>
      </c>
      <c r="I178" s="36">
        <f>SUMIFS(СВЦЭМ!$E$33:$E$776,СВЦЭМ!$A$33:$A$776,$A178,СВЦЭМ!$B$33:$B$776,I$155)+'СЕТ СН'!$F$12</f>
        <v>123.80682204</v>
      </c>
      <c r="J178" s="36">
        <f>SUMIFS(СВЦЭМ!$E$33:$E$776,СВЦЭМ!$A$33:$A$776,$A178,СВЦЭМ!$B$33:$B$776,J$155)+'СЕТ СН'!$F$12</f>
        <v>118.48672679000001</v>
      </c>
      <c r="K178" s="36">
        <f>SUMIFS(СВЦЭМ!$E$33:$E$776,СВЦЭМ!$A$33:$A$776,$A178,СВЦЭМ!$B$33:$B$776,K$155)+'СЕТ СН'!$F$12</f>
        <v>117.67853282</v>
      </c>
      <c r="L178" s="36">
        <f>SUMIFS(СВЦЭМ!$E$33:$E$776,СВЦЭМ!$A$33:$A$776,$A178,СВЦЭМ!$B$33:$B$776,L$155)+'СЕТ СН'!$F$12</f>
        <v>116.43122624</v>
      </c>
      <c r="M178" s="36">
        <f>SUMIFS(СВЦЭМ!$E$33:$E$776,СВЦЭМ!$A$33:$A$776,$A178,СВЦЭМ!$B$33:$B$776,M$155)+'СЕТ СН'!$F$12</f>
        <v>108.80443341</v>
      </c>
      <c r="N178" s="36">
        <f>SUMIFS(СВЦЭМ!$E$33:$E$776,СВЦЭМ!$A$33:$A$776,$A178,СВЦЭМ!$B$33:$B$776,N$155)+'СЕТ СН'!$F$12</f>
        <v>107.8616588</v>
      </c>
      <c r="O178" s="36">
        <f>SUMIFS(СВЦЭМ!$E$33:$E$776,СВЦЭМ!$A$33:$A$776,$A178,СВЦЭМ!$B$33:$B$776,O$155)+'СЕТ СН'!$F$12</f>
        <v>107.59261293</v>
      </c>
      <c r="P178" s="36">
        <f>SUMIFS(СВЦЭМ!$E$33:$E$776,СВЦЭМ!$A$33:$A$776,$A178,СВЦЭМ!$B$33:$B$776,P$155)+'СЕТ СН'!$F$12</f>
        <v>106.70670294</v>
      </c>
      <c r="Q178" s="36">
        <f>SUMIFS(СВЦЭМ!$E$33:$E$776,СВЦЭМ!$A$33:$A$776,$A178,СВЦЭМ!$B$33:$B$776,Q$155)+'СЕТ СН'!$F$12</f>
        <v>106.72629843999999</v>
      </c>
      <c r="R178" s="36">
        <f>SUMIFS(СВЦЭМ!$E$33:$E$776,СВЦЭМ!$A$33:$A$776,$A178,СВЦЭМ!$B$33:$B$776,R$155)+'СЕТ СН'!$F$12</f>
        <v>105.91066198</v>
      </c>
      <c r="S178" s="36">
        <f>SUMIFS(СВЦЭМ!$E$33:$E$776,СВЦЭМ!$A$33:$A$776,$A178,СВЦЭМ!$B$33:$B$776,S$155)+'СЕТ СН'!$F$12</f>
        <v>107.14824461000001</v>
      </c>
      <c r="T178" s="36">
        <f>SUMIFS(СВЦЭМ!$E$33:$E$776,СВЦЭМ!$A$33:$A$776,$A178,СВЦЭМ!$B$33:$B$776,T$155)+'СЕТ СН'!$F$12</f>
        <v>107.65974909000001</v>
      </c>
      <c r="U178" s="36">
        <f>SUMIFS(СВЦЭМ!$E$33:$E$776,СВЦЭМ!$A$33:$A$776,$A178,СВЦЭМ!$B$33:$B$776,U$155)+'СЕТ СН'!$F$12</f>
        <v>110.98501051</v>
      </c>
      <c r="V178" s="36">
        <f>SUMIFS(СВЦЭМ!$E$33:$E$776,СВЦЭМ!$A$33:$A$776,$A178,СВЦЭМ!$B$33:$B$776,V$155)+'СЕТ СН'!$F$12</f>
        <v>109.77372295000001</v>
      </c>
      <c r="W178" s="36">
        <f>SUMIFS(СВЦЭМ!$E$33:$E$776,СВЦЭМ!$A$33:$A$776,$A178,СВЦЭМ!$B$33:$B$776,W$155)+'СЕТ СН'!$F$12</f>
        <v>107.87167861</v>
      </c>
      <c r="X178" s="36">
        <f>SUMIFS(СВЦЭМ!$E$33:$E$776,СВЦЭМ!$A$33:$A$776,$A178,СВЦЭМ!$B$33:$B$776,X$155)+'СЕТ СН'!$F$12</f>
        <v>105.61174681999999</v>
      </c>
      <c r="Y178" s="36">
        <f>SUMIFS(СВЦЭМ!$E$33:$E$776,СВЦЭМ!$A$33:$A$776,$A178,СВЦЭМ!$B$33:$B$776,Y$155)+'СЕТ СН'!$F$12</f>
        <v>116.30123123</v>
      </c>
    </row>
    <row r="179" spans="1:27" ht="15.75" x14ac:dyDescent="0.2">
      <c r="A179" s="35">
        <f t="shared" si="4"/>
        <v>44098</v>
      </c>
      <c r="B179" s="36">
        <f>SUMIFS(СВЦЭМ!$E$33:$E$776,СВЦЭМ!$A$33:$A$776,$A179,СВЦЭМ!$B$33:$B$776,B$155)+'СЕТ СН'!$F$12</f>
        <v>137.93622278999999</v>
      </c>
      <c r="C179" s="36">
        <f>SUMIFS(СВЦЭМ!$E$33:$E$776,СВЦЭМ!$A$33:$A$776,$A179,СВЦЭМ!$B$33:$B$776,C$155)+'СЕТ СН'!$F$12</f>
        <v>141.26097618</v>
      </c>
      <c r="D179" s="36">
        <f>SUMIFS(СВЦЭМ!$E$33:$E$776,СВЦЭМ!$A$33:$A$776,$A179,СВЦЭМ!$B$33:$B$776,D$155)+'СЕТ СН'!$F$12</f>
        <v>144.43939698</v>
      </c>
      <c r="E179" s="36">
        <f>SUMIFS(СВЦЭМ!$E$33:$E$776,СВЦЭМ!$A$33:$A$776,$A179,СВЦЭМ!$B$33:$B$776,E$155)+'СЕТ СН'!$F$12</f>
        <v>145.53278576</v>
      </c>
      <c r="F179" s="36">
        <f>SUMIFS(СВЦЭМ!$E$33:$E$776,СВЦЭМ!$A$33:$A$776,$A179,СВЦЭМ!$B$33:$B$776,F$155)+'СЕТ СН'!$F$12</f>
        <v>143.82410182999999</v>
      </c>
      <c r="G179" s="36">
        <f>SUMIFS(СВЦЭМ!$E$33:$E$776,СВЦЭМ!$A$33:$A$776,$A179,СВЦЭМ!$B$33:$B$776,G$155)+'СЕТ СН'!$F$12</f>
        <v>143.376577</v>
      </c>
      <c r="H179" s="36">
        <f>SUMIFS(СВЦЭМ!$E$33:$E$776,СВЦЭМ!$A$33:$A$776,$A179,СВЦЭМ!$B$33:$B$776,H$155)+'СЕТ СН'!$F$12</f>
        <v>143.81549307</v>
      </c>
      <c r="I179" s="36">
        <f>SUMIFS(СВЦЭМ!$E$33:$E$776,СВЦЭМ!$A$33:$A$776,$A179,СВЦЭМ!$B$33:$B$776,I$155)+'СЕТ СН'!$F$12</f>
        <v>127.33103663</v>
      </c>
      <c r="J179" s="36">
        <f>SUMIFS(СВЦЭМ!$E$33:$E$776,СВЦЭМ!$A$33:$A$776,$A179,СВЦЭМ!$B$33:$B$776,J$155)+'СЕТ СН'!$F$12</f>
        <v>121.31330749</v>
      </c>
      <c r="K179" s="36">
        <f>SUMIFS(СВЦЭМ!$E$33:$E$776,СВЦЭМ!$A$33:$A$776,$A179,СВЦЭМ!$B$33:$B$776,K$155)+'СЕТ СН'!$F$12</f>
        <v>122.06139539999999</v>
      </c>
      <c r="L179" s="36">
        <f>SUMIFS(СВЦЭМ!$E$33:$E$776,СВЦЭМ!$A$33:$A$776,$A179,СВЦЭМ!$B$33:$B$776,L$155)+'СЕТ СН'!$F$12</f>
        <v>124.06534344000001</v>
      </c>
      <c r="M179" s="36">
        <f>SUMIFS(СВЦЭМ!$E$33:$E$776,СВЦЭМ!$A$33:$A$776,$A179,СВЦЭМ!$B$33:$B$776,M$155)+'СЕТ СН'!$F$12</f>
        <v>117.10529287999999</v>
      </c>
      <c r="N179" s="36">
        <f>SUMIFS(СВЦЭМ!$E$33:$E$776,СВЦЭМ!$A$33:$A$776,$A179,СВЦЭМ!$B$33:$B$776,N$155)+'СЕТ СН'!$F$12</f>
        <v>108.31677440999999</v>
      </c>
      <c r="O179" s="36">
        <f>SUMIFS(СВЦЭМ!$E$33:$E$776,СВЦЭМ!$A$33:$A$776,$A179,СВЦЭМ!$B$33:$B$776,O$155)+'СЕТ СН'!$F$12</f>
        <v>107.92154898</v>
      </c>
      <c r="P179" s="36">
        <f>SUMIFS(СВЦЭМ!$E$33:$E$776,СВЦЭМ!$A$33:$A$776,$A179,СВЦЭМ!$B$33:$B$776,P$155)+'СЕТ СН'!$F$12</f>
        <v>107.49584718</v>
      </c>
      <c r="Q179" s="36">
        <f>SUMIFS(СВЦЭМ!$E$33:$E$776,СВЦЭМ!$A$33:$A$776,$A179,СВЦЭМ!$B$33:$B$776,Q$155)+'СЕТ СН'!$F$12</f>
        <v>106.58082777</v>
      </c>
      <c r="R179" s="36">
        <f>SUMIFS(СВЦЭМ!$E$33:$E$776,СВЦЭМ!$A$33:$A$776,$A179,СВЦЭМ!$B$33:$B$776,R$155)+'СЕТ СН'!$F$12</f>
        <v>105.78567535000001</v>
      </c>
      <c r="S179" s="36">
        <f>SUMIFS(СВЦЭМ!$E$33:$E$776,СВЦЭМ!$A$33:$A$776,$A179,СВЦЭМ!$B$33:$B$776,S$155)+'СЕТ СН'!$F$12</f>
        <v>106.72365430000001</v>
      </c>
      <c r="T179" s="36">
        <f>SUMIFS(СВЦЭМ!$E$33:$E$776,СВЦЭМ!$A$33:$A$776,$A179,СВЦЭМ!$B$33:$B$776,T$155)+'СЕТ СН'!$F$12</f>
        <v>107.78202892</v>
      </c>
      <c r="U179" s="36">
        <f>SUMIFS(СВЦЭМ!$E$33:$E$776,СВЦЭМ!$A$33:$A$776,$A179,СВЦЭМ!$B$33:$B$776,U$155)+'СЕТ СН'!$F$12</f>
        <v>113.77917149</v>
      </c>
      <c r="V179" s="36">
        <f>SUMIFS(СВЦЭМ!$E$33:$E$776,СВЦЭМ!$A$33:$A$776,$A179,СВЦЭМ!$B$33:$B$776,V$155)+'СЕТ СН'!$F$12</f>
        <v>113.1274104</v>
      </c>
      <c r="W179" s="36">
        <f>SUMIFS(СВЦЭМ!$E$33:$E$776,СВЦЭМ!$A$33:$A$776,$A179,СВЦЭМ!$B$33:$B$776,W$155)+'СЕТ СН'!$F$12</f>
        <v>122.14914235000001</v>
      </c>
      <c r="X179" s="36">
        <f>SUMIFS(СВЦЭМ!$E$33:$E$776,СВЦЭМ!$A$33:$A$776,$A179,СВЦЭМ!$B$33:$B$776,X$155)+'СЕТ СН'!$F$12</f>
        <v>125.06242754</v>
      </c>
      <c r="Y179" s="36">
        <f>SUMIFS(СВЦЭМ!$E$33:$E$776,СВЦЭМ!$A$33:$A$776,$A179,СВЦЭМ!$B$33:$B$776,Y$155)+'СЕТ СН'!$F$12</f>
        <v>133.45194108000001</v>
      </c>
    </row>
    <row r="180" spans="1:27" ht="15.75" x14ac:dyDescent="0.2">
      <c r="A180" s="35">
        <f t="shared" si="4"/>
        <v>44099</v>
      </c>
      <c r="B180" s="36">
        <f>SUMIFS(СВЦЭМ!$E$33:$E$776,СВЦЭМ!$A$33:$A$776,$A180,СВЦЭМ!$B$33:$B$776,B$155)+'СЕТ СН'!$F$12</f>
        <v>132.30446512</v>
      </c>
      <c r="C180" s="36">
        <f>SUMIFS(СВЦЭМ!$E$33:$E$776,СВЦЭМ!$A$33:$A$776,$A180,СВЦЭМ!$B$33:$B$776,C$155)+'СЕТ СН'!$F$12</f>
        <v>135.04588428</v>
      </c>
      <c r="D180" s="36">
        <f>SUMIFS(СВЦЭМ!$E$33:$E$776,СВЦЭМ!$A$33:$A$776,$A180,СВЦЭМ!$B$33:$B$776,D$155)+'СЕТ СН'!$F$12</f>
        <v>137.64103825999999</v>
      </c>
      <c r="E180" s="36">
        <f>SUMIFS(СВЦЭМ!$E$33:$E$776,СВЦЭМ!$A$33:$A$776,$A180,СВЦЭМ!$B$33:$B$776,E$155)+'СЕТ СН'!$F$12</f>
        <v>138.15617159999999</v>
      </c>
      <c r="F180" s="36">
        <f>SUMIFS(СВЦЭМ!$E$33:$E$776,СВЦЭМ!$A$33:$A$776,$A180,СВЦЭМ!$B$33:$B$776,F$155)+'СЕТ СН'!$F$12</f>
        <v>137.06635030000001</v>
      </c>
      <c r="G180" s="36">
        <f>SUMIFS(СВЦЭМ!$E$33:$E$776,СВЦЭМ!$A$33:$A$776,$A180,СВЦЭМ!$B$33:$B$776,G$155)+'СЕТ СН'!$F$12</f>
        <v>134.16420841999999</v>
      </c>
      <c r="H180" s="36">
        <f>SUMIFS(СВЦЭМ!$E$33:$E$776,СВЦЭМ!$A$33:$A$776,$A180,СВЦЭМ!$B$33:$B$776,H$155)+'СЕТ СН'!$F$12</f>
        <v>127.43181401</v>
      </c>
      <c r="I180" s="36">
        <f>SUMIFS(СВЦЭМ!$E$33:$E$776,СВЦЭМ!$A$33:$A$776,$A180,СВЦЭМ!$B$33:$B$776,I$155)+'СЕТ СН'!$F$12</f>
        <v>122.5741725</v>
      </c>
      <c r="J180" s="36">
        <f>SUMIFS(СВЦЭМ!$E$33:$E$776,СВЦЭМ!$A$33:$A$776,$A180,СВЦЭМ!$B$33:$B$776,J$155)+'СЕТ СН'!$F$12</f>
        <v>120.75857487</v>
      </c>
      <c r="K180" s="36">
        <f>SUMIFS(СВЦЭМ!$E$33:$E$776,СВЦЭМ!$A$33:$A$776,$A180,СВЦЭМ!$B$33:$B$776,K$155)+'СЕТ СН'!$F$12</f>
        <v>120.17464016</v>
      </c>
      <c r="L180" s="36">
        <f>SUMIFS(СВЦЭМ!$E$33:$E$776,СВЦЭМ!$A$33:$A$776,$A180,СВЦЭМ!$B$33:$B$776,L$155)+'СЕТ СН'!$F$12</f>
        <v>122.13562097000001</v>
      </c>
      <c r="M180" s="36">
        <f>SUMIFS(СВЦЭМ!$E$33:$E$776,СВЦЭМ!$A$33:$A$776,$A180,СВЦЭМ!$B$33:$B$776,M$155)+'СЕТ СН'!$F$12</f>
        <v>114.50244093000001</v>
      </c>
      <c r="N180" s="36">
        <f>SUMIFS(СВЦЭМ!$E$33:$E$776,СВЦЭМ!$A$33:$A$776,$A180,СВЦЭМ!$B$33:$B$776,N$155)+'СЕТ СН'!$F$12</f>
        <v>106.97205762999999</v>
      </c>
      <c r="O180" s="36">
        <f>SUMIFS(СВЦЭМ!$E$33:$E$776,СВЦЭМ!$A$33:$A$776,$A180,СВЦЭМ!$B$33:$B$776,O$155)+'СЕТ СН'!$F$12</f>
        <v>102.93458276</v>
      </c>
      <c r="P180" s="36">
        <f>SUMIFS(СВЦЭМ!$E$33:$E$776,СВЦЭМ!$A$33:$A$776,$A180,СВЦЭМ!$B$33:$B$776,P$155)+'СЕТ СН'!$F$12</f>
        <v>102.11881898</v>
      </c>
      <c r="Q180" s="36">
        <f>SUMIFS(СВЦЭМ!$E$33:$E$776,СВЦЭМ!$A$33:$A$776,$A180,СВЦЭМ!$B$33:$B$776,Q$155)+'СЕТ СН'!$F$12</f>
        <v>101.57688623999999</v>
      </c>
      <c r="R180" s="36">
        <f>SUMIFS(СВЦЭМ!$E$33:$E$776,СВЦЭМ!$A$33:$A$776,$A180,СВЦЭМ!$B$33:$B$776,R$155)+'СЕТ СН'!$F$12</f>
        <v>101.77946149</v>
      </c>
      <c r="S180" s="36">
        <f>SUMIFS(СВЦЭМ!$E$33:$E$776,СВЦЭМ!$A$33:$A$776,$A180,СВЦЭМ!$B$33:$B$776,S$155)+'СЕТ СН'!$F$12</f>
        <v>102.34752247999999</v>
      </c>
      <c r="T180" s="36">
        <f>SUMIFS(СВЦЭМ!$E$33:$E$776,СВЦЭМ!$A$33:$A$776,$A180,СВЦЭМ!$B$33:$B$776,T$155)+'СЕТ СН'!$F$12</f>
        <v>100.45881836</v>
      </c>
      <c r="U180" s="36">
        <f>SUMIFS(СВЦЭМ!$E$33:$E$776,СВЦЭМ!$A$33:$A$776,$A180,СВЦЭМ!$B$33:$B$776,U$155)+'СЕТ СН'!$F$12</f>
        <v>102.78303717999999</v>
      </c>
      <c r="V180" s="36">
        <f>SUMIFS(СВЦЭМ!$E$33:$E$776,СВЦЭМ!$A$33:$A$776,$A180,СВЦЭМ!$B$33:$B$776,V$155)+'СЕТ СН'!$F$12</f>
        <v>105.2390011</v>
      </c>
      <c r="W180" s="36">
        <f>SUMIFS(СВЦЭМ!$E$33:$E$776,СВЦЭМ!$A$33:$A$776,$A180,СВЦЭМ!$B$33:$B$776,W$155)+'СЕТ СН'!$F$12</f>
        <v>102.91299462000001</v>
      </c>
      <c r="X180" s="36">
        <f>SUMIFS(СВЦЭМ!$E$33:$E$776,СВЦЭМ!$A$33:$A$776,$A180,СВЦЭМ!$B$33:$B$776,X$155)+'СЕТ СН'!$F$12</f>
        <v>108.39778925</v>
      </c>
      <c r="Y180" s="36">
        <f>SUMIFS(СВЦЭМ!$E$33:$E$776,СВЦЭМ!$A$33:$A$776,$A180,СВЦЭМ!$B$33:$B$776,Y$155)+'СЕТ СН'!$F$12</f>
        <v>123.58516229999999</v>
      </c>
    </row>
    <row r="181" spans="1:27" ht="15.75" x14ac:dyDescent="0.2">
      <c r="A181" s="35">
        <f t="shared" si="4"/>
        <v>44100</v>
      </c>
      <c r="B181" s="36">
        <f>SUMIFS(СВЦЭМ!$E$33:$E$776,СВЦЭМ!$A$33:$A$776,$A181,СВЦЭМ!$B$33:$B$776,B$155)+'СЕТ СН'!$F$12</f>
        <v>136.63189116000001</v>
      </c>
      <c r="C181" s="36">
        <f>SUMIFS(СВЦЭМ!$E$33:$E$776,СВЦЭМ!$A$33:$A$776,$A181,СВЦЭМ!$B$33:$B$776,C$155)+'СЕТ СН'!$F$12</f>
        <v>142.25869051999999</v>
      </c>
      <c r="D181" s="36">
        <f>SUMIFS(СВЦЭМ!$E$33:$E$776,СВЦЭМ!$A$33:$A$776,$A181,СВЦЭМ!$B$33:$B$776,D$155)+'СЕТ СН'!$F$12</f>
        <v>145.39073578</v>
      </c>
      <c r="E181" s="36">
        <f>SUMIFS(СВЦЭМ!$E$33:$E$776,СВЦЭМ!$A$33:$A$776,$A181,СВЦЭМ!$B$33:$B$776,E$155)+'СЕТ СН'!$F$12</f>
        <v>147.21938684</v>
      </c>
      <c r="F181" s="36">
        <f>SUMIFS(СВЦЭМ!$E$33:$E$776,СВЦЭМ!$A$33:$A$776,$A181,СВЦЭМ!$B$33:$B$776,F$155)+'СЕТ СН'!$F$12</f>
        <v>148.05510362999999</v>
      </c>
      <c r="G181" s="36">
        <f>SUMIFS(СВЦЭМ!$E$33:$E$776,СВЦЭМ!$A$33:$A$776,$A181,СВЦЭМ!$B$33:$B$776,G$155)+'СЕТ СН'!$F$12</f>
        <v>146.09861941</v>
      </c>
      <c r="H181" s="36">
        <f>SUMIFS(СВЦЭМ!$E$33:$E$776,СВЦЭМ!$A$33:$A$776,$A181,СВЦЭМ!$B$33:$B$776,H$155)+'СЕТ СН'!$F$12</f>
        <v>141.65597428000001</v>
      </c>
      <c r="I181" s="36">
        <f>SUMIFS(СВЦЭМ!$E$33:$E$776,СВЦЭМ!$A$33:$A$776,$A181,СВЦЭМ!$B$33:$B$776,I$155)+'СЕТ СН'!$F$12</f>
        <v>134.64214784999999</v>
      </c>
      <c r="J181" s="36">
        <f>SUMIFS(СВЦЭМ!$E$33:$E$776,СВЦЭМ!$A$33:$A$776,$A181,СВЦЭМ!$B$33:$B$776,J$155)+'СЕТ СН'!$F$12</f>
        <v>127.20117033</v>
      </c>
      <c r="K181" s="36">
        <f>SUMIFS(СВЦЭМ!$E$33:$E$776,СВЦЭМ!$A$33:$A$776,$A181,СВЦЭМ!$B$33:$B$776,K$155)+'СЕТ СН'!$F$12</f>
        <v>123.03489761</v>
      </c>
      <c r="L181" s="36">
        <f>SUMIFS(СВЦЭМ!$E$33:$E$776,СВЦЭМ!$A$33:$A$776,$A181,СВЦЭМ!$B$33:$B$776,L$155)+'СЕТ СН'!$F$12</f>
        <v>121.08886556</v>
      </c>
      <c r="M181" s="36">
        <f>SUMIFS(СВЦЭМ!$E$33:$E$776,СВЦЭМ!$A$33:$A$776,$A181,СВЦЭМ!$B$33:$B$776,M$155)+'СЕТ СН'!$F$12</f>
        <v>113.33379486</v>
      </c>
      <c r="N181" s="36">
        <f>SUMIFS(СВЦЭМ!$E$33:$E$776,СВЦЭМ!$A$33:$A$776,$A181,СВЦЭМ!$B$33:$B$776,N$155)+'СЕТ СН'!$F$12</f>
        <v>107.16291181</v>
      </c>
      <c r="O181" s="36">
        <f>SUMIFS(СВЦЭМ!$E$33:$E$776,СВЦЭМ!$A$33:$A$776,$A181,СВЦЭМ!$B$33:$B$776,O$155)+'СЕТ СН'!$F$12</f>
        <v>104.08163806</v>
      </c>
      <c r="P181" s="36">
        <f>SUMIFS(СВЦЭМ!$E$33:$E$776,СВЦЭМ!$A$33:$A$776,$A181,СВЦЭМ!$B$33:$B$776,P$155)+'СЕТ СН'!$F$12</f>
        <v>103.70890215</v>
      </c>
      <c r="Q181" s="36">
        <f>SUMIFS(СВЦЭМ!$E$33:$E$776,СВЦЭМ!$A$33:$A$776,$A181,СВЦЭМ!$B$33:$B$776,Q$155)+'СЕТ СН'!$F$12</f>
        <v>103.65424324999999</v>
      </c>
      <c r="R181" s="36">
        <f>SUMIFS(СВЦЭМ!$E$33:$E$776,СВЦЭМ!$A$33:$A$776,$A181,СВЦЭМ!$B$33:$B$776,R$155)+'СЕТ СН'!$F$12</f>
        <v>103.09383421</v>
      </c>
      <c r="S181" s="36">
        <f>SUMIFS(СВЦЭМ!$E$33:$E$776,СВЦЭМ!$A$33:$A$776,$A181,СВЦЭМ!$B$33:$B$776,S$155)+'СЕТ СН'!$F$12</f>
        <v>103.07858749</v>
      </c>
      <c r="T181" s="36">
        <f>SUMIFS(СВЦЭМ!$E$33:$E$776,СВЦЭМ!$A$33:$A$776,$A181,СВЦЭМ!$B$33:$B$776,T$155)+'СЕТ СН'!$F$12</f>
        <v>101.90380285000001</v>
      </c>
      <c r="U181" s="36">
        <f>SUMIFS(СВЦЭМ!$E$33:$E$776,СВЦЭМ!$A$33:$A$776,$A181,СВЦЭМ!$B$33:$B$776,U$155)+'СЕТ СН'!$F$12</f>
        <v>105.02119805</v>
      </c>
      <c r="V181" s="36">
        <f>SUMIFS(СВЦЭМ!$E$33:$E$776,СВЦЭМ!$A$33:$A$776,$A181,СВЦЭМ!$B$33:$B$776,V$155)+'СЕТ СН'!$F$12</f>
        <v>105.43567134</v>
      </c>
      <c r="W181" s="36">
        <f>SUMIFS(СВЦЭМ!$E$33:$E$776,СВЦЭМ!$A$33:$A$776,$A181,СВЦЭМ!$B$33:$B$776,W$155)+'СЕТ СН'!$F$12</f>
        <v>101.53373065</v>
      </c>
      <c r="X181" s="36">
        <f>SUMIFS(СВЦЭМ!$E$33:$E$776,СВЦЭМ!$A$33:$A$776,$A181,СВЦЭМ!$B$33:$B$776,X$155)+'СЕТ СН'!$F$12</f>
        <v>106.88587502</v>
      </c>
      <c r="Y181" s="36">
        <f>SUMIFS(СВЦЭМ!$E$33:$E$776,СВЦЭМ!$A$33:$A$776,$A181,СВЦЭМ!$B$33:$B$776,Y$155)+'СЕТ СН'!$F$12</f>
        <v>122.72645758</v>
      </c>
    </row>
    <row r="182" spans="1:27" ht="15.75" x14ac:dyDescent="0.2">
      <c r="A182" s="35">
        <f t="shared" si="4"/>
        <v>44101</v>
      </c>
      <c r="B182" s="36">
        <f>SUMIFS(СВЦЭМ!$E$33:$E$776,СВЦЭМ!$A$33:$A$776,$A182,СВЦЭМ!$B$33:$B$776,B$155)+'СЕТ СН'!$F$12</f>
        <v>133.37551615000001</v>
      </c>
      <c r="C182" s="36">
        <f>SUMIFS(СВЦЭМ!$E$33:$E$776,СВЦЭМ!$A$33:$A$776,$A182,СВЦЭМ!$B$33:$B$776,C$155)+'СЕТ СН'!$F$12</f>
        <v>138.11572867999999</v>
      </c>
      <c r="D182" s="36">
        <f>SUMIFS(СВЦЭМ!$E$33:$E$776,СВЦЭМ!$A$33:$A$776,$A182,СВЦЭМ!$B$33:$B$776,D$155)+'СЕТ СН'!$F$12</f>
        <v>141.77335443000001</v>
      </c>
      <c r="E182" s="36">
        <f>SUMIFS(СВЦЭМ!$E$33:$E$776,СВЦЭМ!$A$33:$A$776,$A182,СВЦЭМ!$B$33:$B$776,E$155)+'СЕТ СН'!$F$12</f>
        <v>143.75287014</v>
      </c>
      <c r="F182" s="36">
        <f>SUMIFS(СВЦЭМ!$E$33:$E$776,СВЦЭМ!$A$33:$A$776,$A182,СВЦЭМ!$B$33:$B$776,F$155)+'СЕТ СН'!$F$12</f>
        <v>144.28209439</v>
      </c>
      <c r="G182" s="36">
        <f>SUMIFS(СВЦЭМ!$E$33:$E$776,СВЦЭМ!$A$33:$A$776,$A182,СВЦЭМ!$B$33:$B$776,G$155)+'СЕТ СН'!$F$12</f>
        <v>143.36781126</v>
      </c>
      <c r="H182" s="36">
        <f>SUMIFS(СВЦЭМ!$E$33:$E$776,СВЦЭМ!$A$33:$A$776,$A182,СВЦЭМ!$B$33:$B$776,H$155)+'СЕТ СН'!$F$12</f>
        <v>139.93547608</v>
      </c>
      <c r="I182" s="36">
        <f>SUMIFS(СВЦЭМ!$E$33:$E$776,СВЦЭМ!$A$33:$A$776,$A182,СВЦЭМ!$B$33:$B$776,I$155)+'СЕТ СН'!$F$12</f>
        <v>134.77236879</v>
      </c>
      <c r="J182" s="36">
        <f>SUMIFS(СВЦЭМ!$E$33:$E$776,СВЦЭМ!$A$33:$A$776,$A182,СВЦЭМ!$B$33:$B$776,J$155)+'СЕТ СН'!$F$12</f>
        <v>127.96069811</v>
      </c>
      <c r="K182" s="36">
        <f>SUMIFS(СВЦЭМ!$E$33:$E$776,СВЦЭМ!$A$33:$A$776,$A182,СВЦЭМ!$B$33:$B$776,K$155)+'СЕТ СН'!$F$12</f>
        <v>121.09212396</v>
      </c>
      <c r="L182" s="36">
        <f>SUMIFS(СВЦЭМ!$E$33:$E$776,СВЦЭМ!$A$33:$A$776,$A182,СВЦЭМ!$B$33:$B$776,L$155)+'СЕТ СН'!$F$12</f>
        <v>118.06659236</v>
      </c>
      <c r="M182" s="36">
        <f>SUMIFS(СВЦЭМ!$E$33:$E$776,СВЦЭМ!$A$33:$A$776,$A182,СВЦЭМ!$B$33:$B$776,M$155)+'СЕТ СН'!$F$12</f>
        <v>110.29432425</v>
      </c>
      <c r="N182" s="36">
        <f>SUMIFS(СВЦЭМ!$E$33:$E$776,СВЦЭМ!$A$33:$A$776,$A182,СВЦЭМ!$B$33:$B$776,N$155)+'СЕТ СН'!$F$12</f>
        <v>101.88854078999999</v>
      </c>
      <c r="O182" s="36">
        <f>SUMIFS(СВЦЭМ!$E$33:$E$776,СВЦЭМ!$A$33:$A$776,$A182,СВЦЭМ!$B$33:$B$776,O$155)+'СЕТ СН'!$F$12</f>
        <v>98.917497620000006</v>
      </c>
      <c r="P182" s="36">
        <f>SUMIFS(СВЦЭМ!$E$33:$E$776,СВЦЭМ!$A$33:$A$776,$A182,СВЦЭМ!$B$33:$B$776,P$155)+'СЕТ СН'!$F$12</f>
        <v>99.175282559999999</v>
      </c>
      <c r="Q182" s="36">
        <f>SUMIFS(СВЦЭМ!$E$33:$E$776,СВЦЭМ!$A$33:$A$776,$A182,СВЦЭМ!$B$33:$B$776,Q$155)+'СЕТ СН'!$F$12</f>
        <v>100.25078766999999</v>
      </c>
      <c r="R182" s="36">
        <f>SUMIFS(СВЦЭМ!$E$33:$E$776,СВЦЭМ!$A$33:$A$776,$A182,СВЦЭМ!$B$33:$B$776,R$155)+'СЕТ СН'!$F$12</f>
        <v>99.859350770000006</v>
      </c>
      <c r="S182" s="36">
        <f>SUMIFS(СВЦЭМ!$E$33:$E$776,СВЦЭМ!$A$33:$A$776,$A182,СВЦЭМ!$B$33:$B$776,S$155)+'СЕТ СН'!$F$12</f>
        <v>99.388495770000006</v>
      </c>
      <c r="T182" s="36">
        <f>SUMIFS(СВЦЭМ!$E$33:$E$776,СВЦЭМ!$A$33:$A$776,$A182,СВЦЭМ!$B$33:$B$776,T$155)+'СЕТ СН'!$F$12</f>
        <v>99.868414900000005</v>
      </c>
      <c r="U182" s="36">
        <f>SUMIFS(СВЦЭМ!$E$33:$E$776,СВЦЭМ!$A$33:$A$776,$A182,СВЦЭМ!$B$33:$B$776,U$155)+'СЕТ СН'!$F$12</f>
        <v>106.12548765</v>
      </c>
      <c r="V182" s="36">
        <f>SUMIFS(СВЦЭМ!$E$33:$E$776,СВЦЭМ!$A$33:$A$776,$A182,СВЦЭМ!$B$33:$B$776,V$155)+'СЕТ СН'!$F$12</f>
        <v>107.48334386000001</v>
      </c>
      <c r="W182" s="36">
        <f>SUMIFS(СВЦЭМ!$E$33:$E$776,СВЦЭМ!$A$33:$A$776,$A182,СВЦЭМ!$B$33:$B$776,W$155)+'СЕТ СН'!$F$12</f>
        <v>104.08415474</v>
      </c>
      <c r="X182" s="36">
        <f>SUMIFS(СВЦЭМ!$E$33:$E$776,СВЦЭМ!$A$33:$A$776,$A182,СВЦЭМ!$B$33:$B$776,X$155)+'СЕТ СН'!$F$12</f>
        <v>101.49087034</v>
      </c>
      <c r="Y182" s="36">
        <f>SUMIFS(СВЦЭМ!$E$33:$E$776,СВЦЭМ!$A$33:$A$776,$A182,СВЦЭМ!$B$33:$B$776,Y$155)+'СЕТ СН'!$F$12</f>
        <v>118.31895354</v>
      </c>
    </row>
    <row r="183" spans="1:27" ht="15.75" x14ac:dyDescent="0.2">
      <c r="A183" s="35">
        <f t="shared" si="4"/>
        <v>44102</v>
      </c>
      <c r="B183" s="36">
        <f>SUMIFS(СВЦЭМ!$E$33:$E$776,СВЦЭМ!$A$33:$A$776,$A183,СВЦЭМ!$B$33:$B$776,B$155)+'СЕТ СН'!$F$12</f>
        <v>131.79555925</v>
      </c>
      <c r="C183" s="36">
        <f>SUMIFS(СВЦЭМ!$E$33:$E$776,СВЦЭМ!$A$33:$A$776,$A183,СВЦЭМ!$B$33:$B$776,C$155)+'СЕТ СН'!$F$12</f>
        <v>134.88555969999999</v>
      </c>
      <c r="D183" s="36">
        <f>SUMIFS(СВЦЭМ!$E$33:$E$776,СВЦЭМ!$A$33:$A$776,$A183,СВЦЭМ!$B$33:$B$776,D$155)+'СЕТ СН'!$F$12</f>
        <v>137.20865454</v>
      </c>
      <c r="E183" s="36">
        <f>SUMIFS(СВЦЭМ!$E$33:$E$776,СВЦЭМ!$A$33:$A$776,$A183,СВЦЭМ!$B$33:$B$776,E$155)+'СЕТ СН'!$F$12</f>
        <v>139.71240983000001</v>
      </c>
      <c r="F183" s="36">
        <f>SUMIFS(СВЦЭМ!$E$33:$E$776,СВЦЭМ!$A$33:$A$776,$A183,СВЦЭМ!$B$33:$B$776,F$155)+'СЕТ СН'!$F$12</f>
        <v>139.78320069</v>
      </c>
      <c r="G183" s="36">
        <f>SUMIFS(СВЦЭМ!$E$33:$E$776,СВЦЭМ!$A$33:$A$776,$A183,СВЦЭМ!$B$33:$B$776,G$155)+'СЕТ СН'!$F$12</f>
        <v>136.967274</v>
      </c>
      <c r="H183" s="36">
        <f>SUMIFS(СВЦЭМ!$E$33:$E$776,СВЦЭМ!$A$33:$A$776,$A183,СВЦЭМ!$B$33:$B$776,H$155)+'СЕТ СН'!$F$12</f>
        <v>128.40647396</v>
      </c>
      <c r="I183" s="36">
        <f>SUMIFS(СВЦЭМ!$E$33:$E$776,СВЦЭМ!$A$33:$A$776,$A183,СВЦЭМ!$B$33:$B$776,I$155)+'СЕТ СН'!$F$12</f>
        <v>124.54245628</v>
      </c>
      <c r="J183" s="36">
        <f>SUMIFS(СВЦЭМ!$E$33:$E$776,СВЦЭМ!$A$33:$A$776,$A183,СВЦЭМ!$B$33:$B$776,J$155)+'СЕТ СН'!$F$12</f>
        <v>117.52685125000001</v>
      </c>
      <c r="K183" s="36">
        <f>SUMIFS(СВЦЭМ!$E$33:$E$776,СВЦЭМ!$A$33:$A$776,$A183,СВЦЭМ!$B$33:$B$776,K$155)+'СЕТ СН'!$F$12</f>
        <v>116.03224675</v>
      </c>
      <c r="L183" s="36">
        <f>SUMIFS(СВЦЭМ!$E$33:$E$776,СВЦЭМ!$A$33:$A$776,$A183,СВЦЭМ!$B$33:$B$776,L$155)+'СЕТ СН'!$F$12</f>
        <v>116.62252933000001</v>
      </c>
      <c r="M183" s="36">
        <f>SUMIFS(СВЦЭМ!$E$33:$E$776,СВЦЭМ!$A$33:$A$776,$A183,СВЦЭМ!$B$33:$B$776,M$155)+'СЕТ СН'!$F$12</f>
        <v>109.07730773</v>
      </c>
      <c r="N183" s="36">
        <f>SUMIFS(СВЦЭМ!$E$33:$E$776,СВЦЭМ!$A$33:$A$776,$A183,СВЦЭМ!$B$33:$B$776,N$155)+'СЕТ СН'!$F$12</f>
        <v>100.3081844</v>
      </c>
      <c r="O183" s="36">
        <f>SUMIFS(СВЦЭМ!$E$33:$E$776,СВЦЭМ!$A$33:$A$776,$A183,СВЦЭМ!$B$33:$B$776,O$155)+'СЕТ СН'!$F$12</f>
        <v>97.376089059999998</v>
      </c>
      <c r="P183" s="36">
        <f>SUMIFS(СВЦЭМ!$E$33:$E$776,СВЦЭМ!$A$33:$A$776,$A183,СВЦЭМ!$B$33:$B$776,P$155)+'СЕТ СН'!$F$12</f>
        <v>96.207212150000004</v>
      </c>
      <c r="Q183" s="36">
        <f>SUMIFS(СВЦЭМ!$E$33:$E$776,СВЦЭМ!$A$33:$A$776,$A183,СВЦЭМ!$B$33:$B$776,Q$155)+'СЕТ СН'!$F$12</f>
        <v>96.202084940000006</v>
      </c>
      <c r="R183" s="36">
        <f>SUMIFS(СВЦЭМ!$E$33:$E$776,СВЦЭМ!$A$33:$A$776,$A183,СВЦЭМ!$B$33:$B$776,R$155)+'СЕТ СН'!$F$12</f>
        <v>94.610846780000003</v>
      </c>
      <c r="S183" s="36">
        <f>SUMIFS(СВЦЭМ!$E$33:$E$776,СВЦЭМ!$A$33:$A$776,$A183,СВЦЭМ!$B$33:$B$776,S$155)+'СЕТ СН'!$F$12</f>
        <v>97.994566169999999</v>
      </c>
      <c r="T183" s="36">
        <f>SUMIFS(СВЦЭМ!$E$33:$E$776,СВЦЭМ!$A$33:$A$776,$A183,СВЦЭМ!$B$33:$B$776,T$155)+'СЕТ СН'!$F$12</f>
        <v>100.55154235000001</v>
      </c>
      <c r="U183" s="36">
        <f>SUMIFS(СВЦЭМ!$E$33:$E$776,СВЦЭМ!$A$33:$A$776,$A183,СВЦЭМ!$B$33:$B$776,U$155)+'СЕТ СН'!$F$12</f>
        <v>105.49462312</v>
      </c>
      <c r="V183" s="36">
        <f>SUMIFS(СВЦЭМ!$E$33:$E$776,СВЦЭМ!$A$33:$A$776,$A183,СВЦЭМ!$B$33:$B$776,V$155)+'СЕТ СН'!$F$12</f>
        <v>103.75905935</v>
      </c>
      <c r="W183" s="36">
        <f>SUMIFS(СВЦЭМ!$E$33:$E$776,СВЦЭМ!$A$33:$A$776,$A183,СВЦЭМ!$B$33:$B$776,W$155)+'СЕТ СН'!$F$12</f>
        <v>100.49449092</v>
      </c>
      <c r="X183" s="36">
        <f>SUMIFS(СВЦЭМ!$E$33:$E$776,СВЦЭМ!$A$33:$A$776,$A183,СВЦЭМ!$B$33:$B$776,X$155)+'СЕТ СН'!$F$12</f>
        <v>101.35661703</v>
      </c>
      <c r="Y183" s="36">
        <f>SUMIFS(СВЦЭМ!$E$33:$E$776,СВЦЭМ!$A$33:$A$776,$A183,СВЦЭМ!$B$33:$B$776,Y$155)+'СЕТ СН'!$F$12</f>
        <v>116.04168498</v>
      </c>
    </row>
    <row r="184" spans="1:27" ht="15.75" x14ac:dyDescent="0.2">
      <c r="A184" s="35">
        <f t="shared" si="4"/>
        <v>44103</v>
      </c>
      <c r="B184" s="36">
        <f>SUMIFS(СВЦЭМ!$E$33:$E$776,СВЦЭМ!$A$33:$A$776,$A184,СВЦЭМ!$B$33:$B$776,B$155)+'СЕТ СН'!$F$12</f>
        <v>126.66882317</v>
      </c>
      <c r="C184" s="36">
        <f>SUMIFS(СВЦЭМ!$E$33:$E$776,СВЦЭМ!$A$33:$A$776,$A184,СВЦЭМ!$B$33:$B$776,C$155)+'СЕТ СН'!$F$12</f>
        <v>132.33715108000001</v>
      </c>
      <c r="D184" s="36">
        <f>SUMIFS(СВЦЭМ!$E$33:$E$776,СВЦЭМ!$A$33:$A$776,$A184,СВЦЭМ!$B$33:$B$776,D$155)+'СЕТ СН'!$F$12</f>
        <v>135.26409006</v>
      </c>
      <c r="E184" s="36">
        <f>SUMIFS(СВЦЭМ!$E$33:$E$776,СВЦЭМ!$A$33:$A$776,$A184,СВЦЭМ!$B$33:$B$776,E$155)+'СЕТ СН'!$F$12</f>
        <v>138.60976525000001</v>
      </c>
      <c r="F184" s="36">
        <f>SUMIFS(СВЦЭМ!$E$33:$E$776,СВЦЭМ!$A$33:$A$776,$A184,СВЦЭМ!$B$33:$B$776,F$155)+'СЕТ СН'!$F$12</f>
        <v>138.84858779999999</v>
      </c>
      <c r="G184" s="36">
        <f>SUMIFS(СВЦЭМ!$E$33:$E$776,СВЦЭМ!$A$33:$A$776,$A184,СВЦЭМ!$B$33:$B$776,G$155)+'СЕТ СН'!$F$12</f>
        <v>135.59029785999999</v>
      </c>
      <c r="H184" s="36">
        <f>SUMIFS(СВЦЭМ!$E$33:$E$776,СВЦЭМ!$A$33:$A$776,$A184,СВЦЭМ!$B$33:$B$776,H$155)+'СЕТ СН'!$F$12</f>
        <v>127.62716911</v>
      </c>
      <c r="I184" s="36">
        <f>SUMIFS(СВЦЭМ!$E$33:$E$776,СВЦЭМ!$A$33:$A$776,$A184,СВЦЭМ!$B$33:$B$776,I$155)+'СЕТ СН'!$F$12</f>
        <v>117.48723154</v>
      </c>
      <c r="J184" s="36">
        <f>SUMIFS(СВЦЭМ!$E$33:$E$776,СВЦЭМ!$A$33:$A$776,$A184,СВЦЭМ!$B$33:$B$776,J$155)+'СЕТ СН'!$F$12</f>
        <v>112.1250095</v>
      </c>
      <c r="K184" s="36">
        <f>SUMIFS(СВЦЭМ!$E$33:$E$776,СВЦЭМ!$A$33:$A$776,$A184,СВЦЭМ!$B$33:$B$776,K$155)+'СЕТ СН'!$F$12</f>
        <v>110.25481558</v>
      </c>
      <c r="L184" s="36">
        <f>SUMIFS(СВЦЭМ!$E$33:$E$776,СВЦЭМ!$A$33:$A$776,$A184,СВЦЭМ!$B$33:$B$776,L$155)+'СЕТ СН'!$F$12</f>
        <v>117.18621675999999</v>
      </c>
      <c r="M184" s="36">
        <f>SUMIFS(СВЦЭМ!$E$33:$E$776,СВЦЭМ!$A$33:$A$776,$A184,СВЦЭМ!$B$33:$B$776,M$155)+'СЕТ СН'!$F$12</f>
        <v>113.8631572</v>
      </c>
      <c r="N184" s="36">
        <f>SUMIFS(СВЦЭМ!$E$33:$E$776,СВЦЭМ!$A$33:$A$776,$A184,СВЦЭМ!$B$33:$B$776,N$155)+'СЕТ СН'!$F$12</f>
        <v>108.91288333</v>
      </c>
      <c r="O184" s="36">
        <f>SUMIFS(СВЦЭМ!$E$33:$E$776,СВЦЭМ!$A$33:$A$776,$A184,СВЦЭМ!$B$33:$B$776,O$155)+'СЕТ СН'!$F$12</f>
        <v>111.50477902</v>
      </c>
      <c r="P184" s="36">
        <f>SUMIFS(СВЦЭМ!$E$33:$E$776,СВЦЭМ!$A$33:$A$776,$A184,СВЦЭМ!$B$33:$B$776,P$155)+'СЕТ СН'!$F$12</f>
        <v>108.76423887</v>
      </c>
      <c r="Q184" s="36">
        <f>SUMIFS(СВЦЭМ!$E$33:$E$776,СВЦЭМ!$A$33:$A$776,$A184,СВЦЭМ!$B$33:$B$776,Q$155)+'СЕТ СН'!$F$12</f>
        <v>105.09990384</v>
      </c>
      <c r="R184" s="36">
        <f>SUMIFS(СВЦЭМ!$E$33:$E$776,СВЦЭМ!$A$33:$A$776,$A184,СВЦЭМ!$B$33:$B$776,R$155)+'СЕТ СН'!$F$12</f>
        <v>124.107636</v>
      </c>
      <c r="S184" s="36">
        <f>SUMIFS(СВЦЭМ!$E$33:$E$776,СВЦЭМ!$A$33:$A$776,$A184,СВЦЭМ!$B$33:$B$776,S$155)+'СЕТ СН'!$F$12</f>
        <v>114.27897455999999</v>
      </c>
      <c r="T184" s="36">
        <f>SUMIFS(СВЦЭМ!$E$33:$E$776,СВЦЭМ!$A$33:$A$776,$A184,СВЦЭМ!$B$33:$B$776,T$155)+'СЕТ СН'!$F$12</f>
        <v>106.30530396</v>
      </c>
      <c r="U184" s="36">
        <f>SUMIFS(СВЦЭМ!$E$33:$E$776,СВЦЭМ!$A$33:$A$776,$A184,СВЦЭМ!$B$33:$B$776,U$155)+'СЕТ СН'!$F$12</f>
        <v>110.94746881</v>
      </c>
      <c r="V184" s="36">
        <f>SUMIFS(СВЦЭМ!$E$33:$E$776,СВЦЭМ!$A$33:$A$776,$A184,СВЦЭМ!$B$33:$B$776,V$155)+'СЕТ СН'!$F$12</f>
        <v>109.29483322999999</v>
      </c>
      <c r="W184" s="36">
        <f>SUMIFS(СВЦЭМ!$E$33:$E$776,СВЦЭМ!$A$33:$A$776,$A184,СВЦЭМ!$B$33:$B$776,W$155)+'СЕТ СН'!$F$12</f>
        <v>106.51479596999999</v>
      </c>
      <c r="X184" s="36">
        <f>SUMIFS(СВЦЭМ!$E$33:$E$776,СВЦЭМ!$A$33:$A$776,$A184,СВЦЭМ!$B$33:$B$776,X$155)+'СЕТ СН'!$F$12</f>
        <v>101.39363161</v>
      </c>
      <c r="Y184" s="36">
        <f>SUMIFS(СВЦЭМ!$E$33:$E$776,СВЦЭМ!$A$33:$A$776,$A184,СВЦЭМ!$B$33:$B$776,Y$155)+'СЕТ СН'!$F$12</f>
        <v>108.07406725</v>
      </c>
    </row>
    <row r="185" spans="1:27" ht="15.75" x14ac:dyDescent="0.2">
      <c r="A185" s="35">
        <f t="shared" si="4"/>
        <v>44104</v>
      </c>
      <c r="B185" s="36">
        <f>SUMIFS(СВЦЭМ!$E$33:$E$776,СВЦЭМ!$A$33:$A$776,$A185,СВЦЭМ!$B$33:$B$776,B$155)+'СЕТ СН'!$F$12</f>
        <v>121.83306066999999</v>
      </c>
      <c r="C185" s="36">
        <f>SUMIFS(СВЦЭМ!$E$33:$E$776,СВЦЭМ!$A$33:$A$776,$A185,СВЦЭМ!$B$33:$B$776,C$155)+'СЕТ СН'!$F$12</f>
        <v>127.61546724999999</v>
      </c>
      <c r="D185" s="36">
        <f>SUMIFS(СВЦЭМ!$E$33:$E$776,СВЦЭМ!$A$33:$A$776,$A185,СВЦЭМ!$B$33:$B$776,D$155)+'СЕТ СН'!$F$12</f>
        <v>131.32066602</v>
      </c>
      <c r="E185" s="36">
        <f>SUMIFS(СВЦЭМ!$E$33:$E$776,СВЦЭМ!$A$33:$A$776,$A185,СВЦЭМ!$B$33:$B$776,E$155)+'СЕТ СН'!$F$12</f>
        <v>134.40941414</v>
      </c>
      <c r="F185" s="36">
        <f>SUMIFS(СВЦЭМ!$E$33:$E$776,СВЦЭМ!$A$33:$A$776,$A185,СВЦЭМ!$B$33:$B$776,F$155)+'СЕТ СН'!$F$12</f>
        <v>133.57698231000001</v>
      </c>
      <c r="G185" s="36">
        <f>SUMIFS(СВЦЭМ!$E$33:$E$776,СВЦЭМ!$A$33:$A$776,$A185,СВЦЭМ!$B$33:$B$776,G$155)+'СЕТ СН'!$F$12</f>
        <v>130.11832813000001</v>
      </c>
      <c r="H185" s="36">
        <f>SUMIFS(СВЦЭМ!$E$33:$E$776,СВЦЭМ!$A$33:$A$776,$A185,СВЦЭМ!$B$33:$B$776,H$155)+'СЕТ СН'!$F$12</f>
        <v>121.88745949</v>
      </c>
      <c r="I185" s="36">
        <f>SUMIFS(СВЦЭМ!$E$33:$E$776,СВЦЭМ!$A$33:$A$776,$A185,СВЦЭМ!$B$33:$B$776,I$155)+'СЕТ СН'!$F$12</f>
        <v>109.26399133</v>
      </c>
      <c r="J185" s="36">
        <f>SUMIFS(СВЦЭМ!$E$33:$E$776,СВЦЭМ!$A$33:$A$776,$A185,СВЦЭМ!$B$33:$B$776,J$155)+'СЕТ СН'!$F$12</f>
        <v>103.89534399</v>
      </c>
      <c r="K185" s="36">
        <f>SUMIFS(СВЦЭМ!$E$33:$E$776,СВЦЭМ!$A$33:$A$776,$A185,СВЦЭМ!$B$33:$B$776,K$155)+'СЕТ СН'!$F$12</f>
        <v>100.85423987999999</v>
      </c>
      <c r="L185" s="36">
        <f>SUMIFS(СВЦЭМ!$E$33:$E$776,СВЦЭМ!$A$33:$A$776,$A185,СВЦЭМ!$B$33:$B$776,L$155)+'СЕТ СН'!$F$12</f>
        <v>103.32442442</v>
      </c>
      <c r="M185" s="36">
        <f>SUMIFS(СВЦЭМ!$E$33:$E$776,СВЦЭМ!$A$33:$A$776,$A185,СВЦЭМ!$B$33:$B$776,M$155)+'СЕТ СН'!$F$12</f>
        <v>97.598615949999996</v>
      </c>
      <c r="N185" s="36">
        <f>SUMIFS(СВЦЭМ!$E$33:$E$776,СВЦЭМ!$A$33:$A$776,$A185,СВЦЭМ!$B$33:$B$776,N$155)+'СЕТ СН'!$F$12</f>
        <v>89.736032449999996</v>
      </c>
      <c r="O185" s="36">
        <f>SUMIFS(СВЦЭМ!$E$33:$E$776,СВЦЭМ!$A$33:$A$776,$A185,СВЦЭМ!$B$33:$B$776,O$155)+'СЕТ СН'!$F$12</f>
        <v>86.913218630000003</v>
      </c>
      <c r="P185" s="36">
        <f>SUMIFS(СВЦЭМ!$E$33:$E$776,СВЦЭМ!$A$33:$A$776,$A185,СВЦЭМ!$B$33:$B$776,P$155)+'СЕТ СН'!$F$12</f>
        <v>86.560673510000001</v>
      </c>
      <c r="Q185" s="36">
        <f>SUMIFS(СВЦЭМ!$E$33:$E$776,СВЦЭМ!$A$33:$A$776,$A185,СВЦЭМ!$B$33:$B$776,Q$155)+'СЕТ СН'!$F$12</f>
        <v>86.654658879999999</v>
      </c>
      <c r="R185" s="36">
        <f>SUMIFS(СВЦЭМ!$E$33:$E$776,СВЦЭМ!$A$33:$A$776,$A185,СВЦЭМ!$B$33:$B$776,R$155)+'СЕТ СН'!$F$12</f>
        <v>86.613390850000002</v>
      </c>
      <c r="S185" s="36">
        <f>SUMIFS(СВЦЭМ!$E$33:$E$776,СВЦЭМ!$A$33:$A$776,$A185,СВЦЭМ!$B$33:$B$776,S$155)+'СЕТ СН'!$F$12</f>
        <v>87.318060360000004</v>
      </c>
      <c r="T185" s="36">
        <f>SUMIFS(СВЦЭМ!$E$33:$E$776,СВЦЭМ!$A$33:$A$776,$A185,СВЦЭМ!$B$33:$B$776,T$155)+'СЕТ СН'!$F$12</f>
        <v>85.824484510000005</v>
      </c>
      <c r="U185" s="36">
        <f>SUMIFS(СВЦЭМ!$E$33:$E$776,СВЦЭМ!$A$33:$A$776,$A185,СВЦЭМ!$B$33:$B$776,U$155)+'СЕТ СН'!$F$12</f>
        <v>89.328665470000004</v>
      </c>
      <c r="V185" s="36">
        <f>SUMIFS(СВЦЭМ!$E$33:$E$776,СВЦЭМ!$A$33:$A$776,$A185,СВЦЭМ!$B$33:$B$776,V$155)+'СЕТ СН'!$F$12</f>
        <v>86.454939199999998</v>
      </c>
      <c r="W185" s="36">
        <f>SUMIFS(СВЦЭМ!$E$33:$E$776,СВЦЭМ!$A$33:$A$776,$A185,СВЦЭМ!$B$33:$B$776,W$155)+'СЕТ СН'!$F$12</f>
        <v>85.120766250000003</v>
      </c>
      <c r="X185" s="36">
        <f>SUMIFS(СВЦЭМ!$E$33:$E$776,СВЦЭМ!$A$33:$A$776,$A185,СВЦЭМ!$B$33:$B$776,X$155)+'СЕТ СН'!$F$12</f>
        <v>92.209378959999995</v>
      </c>
      <c r="Y185" s="36">
        <f>SUMIFS(СВЦЭМ!$E$33:$E$776,СВЦЭМ!$A$33:$A$776,$A185,СВЦЭМ!$B$33:$B$776,Y$155)+'СЕТ СН'!$F$12</f>
        <v>105.01552527</v>
      </c>
    </row>
    <row r="186" spans="1:27" ht="15.75" hidden="1" x14ac:dyDescent="0.2">
      <c r="A186" s="35">
        <f t="shared" si="4"/>
        <v>44105</v>
      </c>
      <c r="B186" s="36">
        <f>SUMIFS(СВЦЭМ!$E$33:$E$776,СВЦЭМ!$A$33:$A$776,$A186,СВЦЭМ!$B$33:$B$776,B$155)+'СЕТ СН'!$F$12</f>
        <v>0</v>
      </c>
      <c r="C186" s="36">
        <f>SUMIFS(СВЦЭМ!$E$33:$E$776,СВЦЭМ!$A$33:$A$776,$A186,СВЦЭМ!$B$33:$B$776,C$155)+'СЕТ СН'!$F$12</f>
        <v>0</v>
      </c>
      <c r="D186" s="36">
        <f>SUMIFS(СВЦЭМ!$E$33:$E$776,СВЦЭМ!$A$33:$A$776,$A186,СВЦЭМ!$B$33:$B$776,D$155)+'СЕТ СН'!$F$12</f>
        <v>0</v>
      </c>
      <c r="E186" s="36">
        <f>SUMIFS(СВЦЭМ!$E$33:$E$776,СВЦЭМ!$A$33:$A$776,$A186,СВЦЭМ!$B$33:$B$776,E$155)+'СЕТ СН'!$F$12</f>
        <v>0</v>
      </c>
      <c r="F186" s="36">
        <f>SUMIFS(СВЦЭМ!$E$33:$E$776,СВЦЭМ!$A$33:$A$776,$A186,СВЦЭМ!$B$33:$B$776,F$155)+'СЕТ СН'!$F$12</f>
        <v>0</v>
      </c>
      <c r="G186" s="36">
        <f>SUMIFS(СВЦЭМ!$E$33:$E$776,СВЦЭМ!$A$33:$A$776,$A186,СВЦЭМ!$B$33:$B$776,G$155)+'СЕТ СН'!$F$12</f>
        <v>0</v>
      </c>
      <c r="H186" s="36">
        <f>SUMIFS(СВЦЭМ!$E$33:$E$776,СВЦЭМ!$A$33:$A$776,$A186,СВЦЭМ!$B$33:$B$776,H$155)+'СЕТ СН'!$F$12</f>
        <v>0</v>
      </c>
      <c r="I186" s="36">
        <f>SUMIFS(СВЦЭМ!$E$33:$E$776,СВЦЭМ!$A$33:$A$776,$A186,СВЦЭМ!$B$33:$B$776,I$155)+'СЕТ СН'!$F$12</f>
        <v>0</v>
      </c>
      <c r="J186" s="36">
        <f>SUMIFS(СВЦЭМ!$E$33:$E$776,СВЦЭМ!$A$33:$A$776,$A186,СВЦЭМ!$B$33:$B$776,J$155)+'СЕТ СН'!$F$12</f>
        <v>0</v>
      </c>
      <c r="K186" s="36">
        <f>SUMIFS(СВЦЭМ!$E$33:$E$776,СВЦЭМ!$A$33:$A$776,$A186,СВЦЭМ!$B$33:$B$776,K$155)+'СЕТ СН'!$F$12</f>
        <v>0</v>
      </c>
      <c r="L186" s="36">
        <f>SUMIFS(СВЦЭМ!$E$33:$E$776,СВЦЭМ!$A$33:$A$776,$A186,СВЦЭМ!$B$33:$B$776,L$155)+'СЕТ СН'!$F$12</f>
        <v>0</v>
      </c>
      <c r="M186" s="36">
        <f>SUMIFS(СВЦЭМ!$E$33:$E$776,СВЦЭМ!$A$33:$A$776,$A186,СВЦЭМ!$B$33:$B$776,M$155)+'СЕТ СН'!$F$12</f>
        <v>0</v>
      </c>
      <c r="N186" s="36">
        <f>SUMIFS(СВЦЭМ!$E$33:$E$776,СВЦЭМ!$A$33:$A$776,$A186,СВЦЭМ!$B$33:$B$776,N$155)+'СЕТ СН'!$F$12</f>
        <v>0</v>
      </c>
      <c r="O186" s="36">
        <f>SUMIFS(СВЦЭМ!$E$33:$E$776,СВЦЭМ!$A$33:$A$776,$A186,СВЦЭМ!$B$33:$B$776,O$155)+'СЕТ СН'!$F$12</f>
        <v>0</v>
      </c>
      <c r="P186" s="36">
        <f>SUMIFS(СВЦЭМ!$E$33:$E$776,СВЦЭМ!$A$33:$A$776,$A186,СВЦЭМ!$B$33:$B$776,P$155)+'СЕТ СН'!$F$12</f>
        <v>0</v>
      </c>
      <c r="Q186" s="36">
        <f>SUMIFS(СВЦЭМ!$E$33:$E$776,СВЦЭМ!$A$33:$A$776,$A186,СВЦЭМ!$B$33:$B$776,Q$155)+'СЕТ СН'!$F$12</f>
        <v>0</v>
      </c>
      <c r="R186" s="36">
        <f>SUMIFS(СВЦЭМ!$E$33:$E$776,СВЦЭМ!$A$33:$A$776,$A186,СВЦЭМ!$B$33:$B$776,R$155)+'СЕТ СН'!$F$12</f>
        <v>0</v>
      </c>
      <c r="S186" s="36">
        <f>SUMIFS(СВЦЭМ!$E$33:$E$776,СВЦЭМ!$A$33:$A$776,$A186,СВЦЭМ!$B$33:$B$776,S$155)+'СЕТ СН'!$F$12</f>
        <v>0</v>
      </c>
      <c r="T186" s="36">
        <f>SUMIFS(СВЦЭМ!$E$33:$E$776,СВЦЭМ!$A$33:$A$776,$A186,СВЦЭМ!$B$33:$B$776,T$155)+'СЕТ СН'!$F$12</f>
        <v>0</v>
      </c>
      <c r="U186" s="36">
        <f>SUMIFS(СВЦЭМ!$E$33:$E$776,СВЦЭМ!$A$33:$A$776,$A186,СВЦЭМ!$B$33:$B$776,U$155)+'СЕТ СН'!$F$12</f>
        <v>0</v>
      </c>
      <c r="V186" s="36">
        <f>SUMIFS(СВЦЭМ!$E$33:$E$776,СВЦЭМ!$A$33:$A$776,$A186,СВЦЭМ!$B$33:$B$776,V$155)+'СЕТ СН'!$F$12</f>
        <v>0</v>
      </c>
      <c r="W186" s="36">
        <f>SUMIFS(СВЦЭМ!$E$33:$E$776,СВЦЭМ!$A$33:$A$776,$A186,СВЦЭМ!$B$33:$B$776,W$155)+'СЕТ СН'!$F$12</f>
        <v>0</v>
      </c>
      <c r="X186" s="36">
        <f>SUMIFS(СВЦЭМ!$E$33:$E$776,СВЦЭМ!$A$33:$A$776,$A186,СВЦЭМ!$B$33:$B$776,X$155)+'СЕТ СН'!$F$12</f>
        <v>0</v>
      </c>
      <c r="Y186" s="36">
        <f>SUMIFS(СВЦЭМ!$E$33:$E$776,СВЦЭМ!$A$33:$A$776,$A186,СВЦЭМ!$B$33:$B$776,Y$155)+'СЕТ СН'!$F$12</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2" t="s">
        <v>7</v>
      </c>
      <c r="B188" s="125" t="s">
        <v>107</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23"/>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24"/>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01.09.2020</v>
      </c>
      <c r="B191" s="36">
        <f>SUMIFS(СВЦЭМ!$F$33:$F$776,СВЦЭМ!$A$33:$A$776,$A191,СВЦЭМ!$B$33:$B$776,B$190)+'СЕТ СН'!$F$12</f>
        <v>150.01852532000001</v>
      </c>
      <c r="C191" s="36">
        <f>SUMIFS(СВЦЭМ!$F$33:$F$776,СВЦЭМ!$A$33:$A$776,$A191,СВЦЭМ!$B$33:$B$776,C$190)+'СЕТ СН'!$F$12</f>
        <v>159.57933598</v>
      </c>
      <c r="D191" s="36">
        <f>SUMIFS(СВЦЭМ!$F$33:$F$776,СВЦЭМ!$A$33:$A$776,$A191,СВЦЭМ!$B$33:$B$776,D$190)+'СЕТ СН'!$F$12</f>
        <v>163.18858177999999</v>
      </c>
      <c r="E191" s="36">
        <f>SUMIFS(СВЦЭМ!$F$33:$F$776,СВЦЭМ!$A$33:$A$776,$A191,СВЦЭМ!$B$33:$B$776,E$190)+'СЕТ СН'!$F$12</f>
        <v>166.07350675999999</v>
      </c>
      <c r="F191" s="36">
        <f>SUMIFS(СВЦЭМ!$F$33:$F$776,СВЦЭМ!$A$33:$A$776,$A191,СВЦЭМ!$B$33:$B$776,F$190)+'СЕТ СН'!$F$12</f>
        <v>168.04403350999999</v>
      </c>
      <c r="G191" s="36">
        <f>SUMIFS(СВЦЭМ!$F$33:$F$776,СВЦЭМ!$A$33:$A$776,$A191,СВЦЭМ!$B$33:$B$776,G$190)+'СЕТ СН'!$F$12</f>
        <v>168.19773838</v>
      </c>
      <c r="H191" s="36">
        <f>SUMIFS(СВЦЭМ!$F$33:$F$776,СВЦЭМ!$A$33:$A$776,$A191,СВЦЭМ!$B$33:$B$776,H$190)+'СЕТ СН'!$F$12</f>
        <v>164.87355866999999</v>
      </c>
      <c r="I191" s="36">
        <f>SUMIFS(СВЦЭМ!$F$33:$F$776,СВЦЭМ!$A$33:$A$776,$A191,СВЦЭМ!$B$33:$B$776,I$190)+'СЕТ СН'!$F$12</f>
        <v>157.60565732000001</v>
      </c>
      <c r="J191" s="36">
        <f>SUMIFS(СВЦЭМ!$F$33:$F$776,СВЦЭМ!$A$33:$A$776,$A191,СВЦЭМ!$B$33:$B$776,J$190)+'СЕТ СН'!$F$12</f>
        <v>147.81654695</v>
      </c>
      <c r="K191" s="36">
        <f>SUMIFS(СВЦЭМ!$F$33:$F$776,СВЦЭМ!$A$33:$A$776,$A191,СВЦЭМ!$B$33:$B$776,K$190)+'СЕТ СН'!$F$12</f>
        <v>144.34826688000001</v>
      </c>
      <c r="L191" s="36">
        <f>SUMIFS(СВЦЭМ!$F$33:$F$776,СВЦЭМ!$A$33:$A$776,$A191,СВЦЭМ!$B$33:$B$776,L$190)+'СЕТ СН'!$F$12</f>
        <v>142.94191337000001</v>
      </c>
      <c r="M191" s="36">
        <f>SUMIFS(СВЦЭМ!$F$33:$F$776,СВЦЭМ!$A$33:$A$776,$A191,СВЦЭМ!$B$33:$B$776,M$190)+'СЕТ СН'!$F$12</f>
        <v>143.50408795999999</v>
      </c>
      <c r="N191" s="36">
        <f>SUMIFS(СВЦЭМ!$F$33:$F$776,СВЦЭМ!$A$33:$A$776,$A191,СВЦЭМ!$B$33:$B$776,N$190)+'СЕТ СН'!$F$12</f>
        <v>148.17699526000001</v>
      </c>
      <c r="O191" s="36">
        <f>SUMIFS(СВЦЭМ!$F$33:$F$776,СВЦЭМ!$A$33:$A$776,$A191,СВЦЭМ!$B$33:$B$776,O$190)+'СЕТ СН'!$F$12</f>
        <v>147.53818158000001</v>
      </c>
      <c r="P191" s="36">
        <f>SUMIFS(СВЦЭМ!$F$33:$F$776,СВЦЭМ!$A$33:$A$776,$A191,СВЦЭМ!$B$33:$B$776,P$190)+'СЕТ СН'!$F$12</f>
        <v>147.35754772999999</v>
      </c>
      <c r="Q191" s="36">
        <f>SUMIFS(СВЦЭМ!$F$33:$F$776,СВЦЭМ!$A$33:$A$776,$A191,СВЦЭМ!$B$33:$B$776,Q$190)+'СЕТ СН'!$F$12</f>
        <v>148.45339200000001</v>
      </c>
      <c r="R191" s="36">
        <f>SUMIFS(СВЦЭМ!$F$33:$F$776,СВЦЭМ!$A$33:$A$776,$A191,СВЦЭМ!$B$33:$B$776,R$190)+'СЕТ СН'!$F$12</f>
        <v>146.43298308000001</v>
      </c>
      <c r="S191" s="36">
        <f>SUMIFS(СВЦЭМ!$F$33:$F$776,СВЦЭМ!$A$33:$A$776,$A191,СВЦЭМ!$B$33:$B$776,S$190)+'СЕТ СН'!$F$12</f>
        <v>147.41118718999999</v>
      </c>
      <c r="T191" s="36">
        <f>SUMIFS(СВЦЭМ!$F$33:$F$776,СВЦЭМ!$A$33:$A$776,$A191,СВЦЭМ!$B$33:$B$776,T$190)+'СЕТ СН'!$F$12</f>
        <v>146.30969192000001</v>
      </c>
      <c r="U191" s="36">
        <f>SUMIFS(СВЦЭМ!$F$33:$F$776,СВЦЭМ!$A$33:$A$776,$A191,СВЦЭМ!$B$33:$B$776,U$190)+'СЕТ СН'!$F$12</f>
        <v>145.61109701000001</v>
      </c>
      <c r="V191" s="36">
        <f>SUMIFS(СВЦЭМ!$F$33:$F$776,СВЦЭМ!$A$33:$A$776,$A191,СВЦЭМ!$B$33:$B$776,V$190)+'СЕТ СН'!$F$12</f>
        <v>143.9045654</v>
      </c>
      <c r="W191" s="36">
        <f>SUMIFS(СВЦЭМ!$F$33:$F$776,СВЦЭМ!$A$33:$A$776,$A191,СВЦЭМ!$B$33:$B$776,W$190)+'СЕТ СН'!$F$12</f>
        <v>141.81479884000001</v>
      </c>
      <c r="X191" s="36">
        <f>SUMIFS(СВЦЭМ!$F$33:$F$776,СВЦЭМ!$A$33:$A$776,$A191,СВЦЭМ!$B$33:$B$776,X$190)+'СЕТ СН'!$F$12</f>
        <v>146.98791858000001</v>
      </c>
      <c r="Y191" s="36">
        <f>SUMIFS(СВЦЭМ!$F$33:$F$776,СВЦЭМ!$A$33:$A$776,$A191,СВЦЭМ!$B$33:$B$776,Y$190)+'СЕТ СН'!$F$12</f>
        <v>158.26250883</v>
      </c>
      <c r="AA191" s="45"/>
    </row>
    <row r="192" spans="1:27" ht="15.75" x14ac:dyDescent="0.2">
      <c r="A192" s="35">
        <f>A191+1</f>
        <v>44076</v>
      </c>
      <c r="B192" s="36">
        <f>SUMIFS(СВЦЭМ!$F$33:$F$776,СВЦЭМ!$A$33:$A$776,$A192,СВЦЭМ!$B$33:$B$776,B$190)+'СЕТ СН'!$F$12</f>
        <v>162.99027975999999</v>
      </c>
      <c r="C192" s="36">
        <f>SUMIFS(СВЦЭМ!$F$33:$F$776,СВЦЭМ!$A$33:$A$776,$A192,СВЦЭМ!$B$33:$B$776,C$190)+'СЕТ СН'!$F$12</f>
        <v>174.11295591000001</v>
      </c>
      <c r="D192" s="36">
        <f>SUMIFS(СВЦЭМ!$F$33:$F$776,СВЦЭМ!$A$33:$A$776,$A192,СВЦЭМ!$B$33:$B$776,D$190)+'СЕТ СН'!$F$12</f>
        <v>181.65902725000001</v>
      </c>
      <c r="E192" s="36">
        <f>SUMIFS(СВЦЭМ!$F$33:$F$776,СВЦЭМ!$A$33:$A$776,$A192,СВЦЭМ!$B$33:$B$776,E$190)+'СЕТ СН'!$F$12</f>
        <v>184.82349621</v>
      </c>
      <c r="F192" s="36">
        <f>SUMIFS(СВЦЭМ!$F$33:$F$776,СВЦЭМ!$A$33:$A$776,$A192,СВЦЭМ!$B$33:$B$776,F$190)+'СЕТ СН'!$F$12</f>
        <v>184.8288067</v>
      </c>
      <c r="G192" s="36">
        <f>SUMIFS(СВЦЭМ!$F$33:$F$776,СВЦЭМ!$A$33:$A$776,$A192,СВЦЭМ!$B$33:$B$776,G$190)+'СЕТ СН'!$F$12</f>
        <v>180.55289703</v>
      </c>
      <c r="H192" s="36">
        <f>SUMIFS(СВЦЭМ!$F$33:$F$776,СВЦЭМ!$A$33:$A$776,$A192,СВЦЭМ!$B$33:$B$776,H$190)+'СЕТ СН'!$F$12</f>
        <v>170.29489113</v>
      </c>
      <c r="I192" s="36">
        <f>SUMIFS(СВЦЭМ!$F$33:$F$776,СВЦЭМ!$A$33:$A$776,$A192,СВЦЭМ!$B$33:$B$776,I$190)+'СЕТ СН'!$F$12</f>
        <v>157.03875345</v>
      </c>
      <c r="J192" s="36">
        <f>SUMIFS(СВЦЭМ!$F$33:$F$776,СВЦЭМ!$A$33:$A$776,$A192,СВЦЭМ!$B$33:$B$776,J$190)+'СЕТ СН'!$F$12</f>
        <v>145.40508098000001</v>
      </c>
      <c r="K192" s="36">
        <f>SUMIFS(СВЦЭМ!$F$33:$F$776,СВЦЭМ!$A$33:$A$776,$A192,СВЦЭМ!$B$33:$B$776,K$190)+'СЕТ СН'!$F$12</f>
        <v>145.14641155000001</v>
      </c>
      <c r="L192" s="36">
        <f>SUMIFS(СВЦЭМ!$F$33:$F$776,СВЦЭМ!$A$33:$A$776,$A192,СВЦЭМ!$B$33:$B$776,L$190)+'СЕТ СН'!$F$12</f>
        <v>146.19944122999999</v>
      </c>
      <c r="M192" s="36">
        <f>SUMIFS(СВЦЭМ!$F$33:$F$776,СВЦЭМ!$A$33:$A$776,$A192,СВЦЭМ!$B$33:$B$776,M$190)+'СЕТ СН'!$F$12</f>
        <v>146.08170016</v>
      </c>
      <c r="N192" s="36">
        <f>SUMIFS(СВЦЭМ!$F$33:$F$776,СВЦЭМ!$A$33:$A$776,$A192,СВЦЭМ!$B$33:$B$776,N$190)+'СЕТ СН'!$F$12</f>
        <v>148.19357571</v>
      </c>
      <c r="O192" s="36">
        <f>SUMIFS(СВЦЭМ!$F$33:$F$776,СВЦЭМ!$A$33:$A$776,$A192,СВЦЭМ!$B$33:$B$776,O$190)+'СЕТ СН'!$F$12</f>
        <v>149.38697963999999</v>
      </c>
      <c r="P192" s="36">
        <f>SUMIFS(СВЦЭМ!$F$33:$F$776,СВЦЭМ!$A$33:$A$776,$A192,СВЦЭМ!$B$33:$B$776,P$190)+'СЕТ СН'!$F$12</f>
        <v>150.10422109000001</v>
      </c>
      <c r="Q192" s="36">
        <f>SUMIFS(СВЦЭМ!$F$33:$F$776,СВЦЭМ!$A$33:$A$776,$A192,СВЦЭМ!$B$33:$B$776,Q$190)+'СЕТ СН'!$F$12</f>
        <v>149.85169536000001</v>
      </c>
      <c r="R192" s="36">
        <f>SUMIFS(СВЦЭМ!$F$33:$F$776,СВЦЭМ!$A$33:$A$776,$A192,СВЦЭМ!$B$33:$B$776,R$190)+'СЕТ СН'!$F$12</f>
        <v>148.07402056999999</v>
      </c>
      <c r="S192" s="36">
        <f>SUMIFS(СВЦЭМ!$F$33:$F$776,СВЦЭМ!$A$33:$A$776,$A192,СВЦЭМ!$B$33:$B$776,S$190)+'СЕТ СН'!$F$12</f>
        <v>149.01939758</v>
      </c>
      <c r="T192" s="36">
        <f>SUMIFS(СВЦЭМ!$F$33:$F$776,СВЦЭМ!$A$33:$A$776,$A192,СВЦЭМ!$B$33:$B$776,T$190)+'СЕТ СН'!$F$12</f>
        <v>139.88447442</v>
      </c>
      <c r="U192" s="36">
        <f>SUMIFS(СВЦЭМ!$F$33:$F$776,СВЦЭМ!$A$33:$A$776,$A192,СВЦЭМ!$B$33:$B$776,U$190)+'СЕТ СН'!$F$12</f>
        <v>136.14893473000001</v>
      </c>
      <c r="V192" s="36">
        <f>SUMIFS(СВЦЭМ!$F$33:$F$776,СВЦЭМ!$A$33:$A$776,$A192,СВЦЭМ!$B$33:$B$776,V$190)+'СЕТ СН'!$F$12</f>
        <v>132.90383267000001</v>
      </c>
      <c r="W192" s="36">
        <f>SUMIFS(СВЦЭМ!$F$33:$F$776,СВЦЭМ!$A$33:$A$776,$A192,СВЦЭМ!$B$33:$B$776,W$190)+'СЕТ СН'!$F$12</f>
        <v>134.19572567</v>
      </c>
      <c r="X192" s="36">
        <f>SUMIFS(СВЦЭМ!$F$33:$F$776,СВЦЭМ!$A$33:$A$776,$A192,СВЦЭМ!$B$33:$B$776,X$190)+'СЕТ СН'!$F$12</f>
        <v>143.62302323</v>
      </c>
      <c r="Y192" s="36">
        <f>SUMIFS(СВЦЭМ!$F$33:$F$776,СВЦЭМ!$A$33:$A$776,$A192,СВЦЭМ!$B$33:$B$776,Y$190)+'СЕТ СН'!$F$12</f>
        <v>150.57880889</v>
      </c>
    </row>
    <row r="193" spans="1:25" ht="15.75" x14ac:dyDescent="0.2">
      <c r="A193" s="35">
        <f t="shared" ref="A193:A221" si="5">A192+1</f>
        <v>44077</v>
      </c>
      <c r="B193" s="36">
        <f>SUMIFS(СВЦЭМ!$F$33:$F$776,СВЦЭМ!$A$33:$A$776,$A193,СВЦЭМ!$B$33:$B$776,B$190)+'СЕТ СН'!$F$12</f>
        <v>168.48550033000001</v>
      </c>
      <c r="C193" s="36">
        <f>SUMIFS(СВЦЭМ!$F$33:$F$776,СВЦЭМ!$A$33:$A$776,$A193,СВЦЭМ!$B$33:$B$776,C$190)+'СЕТ СН'!$F$12</f>
        <v>173.30509642999999</v>
      </c>
      <c r="D193" s="36">
        <f>SUMIFS(СВЦЭМ!$F$33:$F$776,СВЦЭМ!$A$33:$A$776,$A193,СВЦЭМ!$B$33:$B$776,D$190)+'СЕТ СН'!$F$12</f>
        <v>170.34185644999999</v>
      </c>
      <c r="E193" s="36">
        <f>SUMIFS(СВЦЭМ!$F$33:$F$776,СВЦЭМ!$A$33:$A$776,$A193,СВЦЭМ!$B$33:$B$776,E$190)+'СЕТ СН'!$F$12</f>
        <v>169.80534648</v>
      </c>
      <c r="F193" s="36">
        <f>SUMIFS(СВЦЭМ!$F$33:$F$776,СВЦЭМ!$A$33:$A$776,$A193,СВЦЭМ!$B$33:$B$776,F$190)+'СЕТ СН'!$F$12</f>
        <v>169.80330090000001</v>
      </c>
      <c r="G193" s="36">
        <f>SUMIFS(СВЦЭМ!$F$33:$F$776,СВЦЭМ!$A$33:$A$776,$A193,СВЦЭМ!$B$33:$B$776,G$190)+'СЕТ СН'!$F$12</f>
        <v>170.59141289999999</v>
      </c>
      <c r="H193" s="36">
        <f>SUMIFS(СВЦЭМ!$F$33:$F$776,СВЦЭМ!$A$33:$A$776,$A193,СВЦЭМ!$B$33:$B$776,H$190)+'СЕТ СН'!$F$12</f>
        <v>167.51713129000001</v>
      </c>
      <c r="I193" s="36">
        <f>SUMIFS(СВЦЭМ!$F$33:$F$776,СВЦЭМ!$A$33:$A$776,$A193,СВЦЭМ!$B$33:$B$776,I$190)+'СЕТ СН'!$F$12</f>
        <v>154.48879968</v>
      </c>
      <c r="J193" s="36">
        <f>SUMIFS(СВЦЭМ!$F$33:$F$776,СВЦЭМ!$A$33:$A$776,$A193,СВЦЭМ!$B$33:$B$776,J$190)+'СЕТ СН'!$F$12</f>
        <v>151.53489171999999</v>
      </c>
      <c r="K193" s="36">
        <f>SUMIFS(СВЦЭМ!$F$33:$F$776,СВЦЭМ!$A$33:$A$776,$A193,СВЦЭМ!$B$33:$B$776,K$190)+'СЕТ СН'!$F$12</f>
        <v>158.02069168</v>
      </c>
      <c r="L193" s="36">
        <f>SUMIFS(СВЦЭМ!$F$33:$F$776,СВЦЭМ!$A$33:$A$776,$A193,СВЦЭМ!$B$33:$B$776,L$190)+'СЕТ СН'!$F$12</f>
        <v>156.20335932</v>
      </c>
      <c r="M193" s="36">
        <f>SUMIFS(СВЦЭМ!$F$33:$F$776,СВЦЭМ!$A$33:$A$776,$A193,СВЦЭМ!$B$33:$B$776,M$190)+'СЕТ СН'!$F$12</f>
        <v>157.57673093</v>
      </c>
      <c r="N193" s="36">
        <f>SUMIFS(СВЦЭМ!$F$33:$F$776,СВЦЭМ!$A$33:$A$776,$A193,СВЦЭМ!$B$33:$B$776,N$190)+'СЕТ СН'!$F$12</f>
        <v>159.0295059</v>
      </c>
      <c r="O193" s="36">
        <f>SUMIFS(СВЦЭМ!$F$33:$F$776,СВЦЭМ!$A$33:$A$776,$A193,СВЦЭМ!$B$33:$B$776,O$190)+'СЕТ СН'!$F$12</f>
        <v>159.37866319</v>
      </c>
      <c r="P193" s="36">
        <f>SUMIFS(СВЦЭМ!$F$33:$F$776,СВЦЭМ!$A$33:$A$776,$A193,СВЦЭМ!$B$33:$B$776,P$190)+'СЕТ СН'!$F$12</f>
        <v>160.09443383000001</v>
      </c>
      <c r="Q193" s="36">
        <f>SUMIFS(СВЦЭМ!$F$33:$F$776,СВЦЭМ!$A$33:$A$776,$A193,СВЦЭМ!$B$33:$B$776,Q$190)+'СЕТ СН'!$F$12</f>
        <v>159.25665405999999</v>
      </c>
      <c r="R193" s="36">
        <f>SUMIFS(СВЦЭМ!$F$33:$F$776,СВЦЭМ!$A$33:$A$776,$A193,СВЦЭМ!$B$33:$B$776,R$190)+'СЕТ СН'!$F$12</f>
        <v>158.15360257</v>
      </c>
      <c r="S193" s="36">
        <f>SUMIFS(СВЦЭМ!$F$33:$F$776,СВЦЭМ!$A$33:$A$776,$A193,СВЦЭМ!$B$33:$B$776,S$190)+'СЕТ СН'!$F$12</f>
        <v>158.40280304999999</v>
      </c>
      <c r="T193" s="36">
        <f>SUMIFS(СВЦЭМ!$F$33:$F$776,СВЦЭМ!$A$33:$A$776,$A193,СВЦЭМ!$B$33:$B$776,T$190)+'СЕТ СН'!$F$12</f>
        <v>151.04421393999999</v>
      </c>
      <c r="U193" s="36">
        <f>SUMIFS(СВЦЭМ!$F$33:$F$776,СВЦЭМ!$A$33:$A$776,$A193,СВЦЭМ!$B$33:$B$776,U$190)+'СЕТ СН'!$F$12</f>
        <v>147.82347229000001</v>
      </c>
      <c r="V193" s="36">
        <f>SUMIFS(СВЦЭМ!$F$33:$F$776,СВЦЭМ!$A$33:$A$776,$A193,СВЦЭМ!$B$33:$B$776,V$190)+'СЕТ СН'!$F$12</f>
        <v>148.50385616</v>
      </c>
      <c r="W193" s="36">
        <f>SUMIFS(СВЦЭМ!$F$33:$F$776,СВЦЭМ!$A$33:$A$776,$A193,СВЦЭМ!$B$33:$B$776,W$190)+'СЕТ СН'!$F$12</f>
        <v>146.80868651</v>
      </c>
      <c r="X193" s="36">
        <f>SUMIFS(СВЦЭМ!$F$33:$F$776,СВЦЭМ!$A$33:$A$776,$A193,СВЦЭМ!$B$33:$B$776,X$190)+'СЕТ СН'!$F$12</f>
        <v>158.117704</v>
      </c>
      <c r="Y193" s="36">
        <f>SUMIFS(СВЦЭМ!$F$33:$F$776,СВЦЭМ!$A$33:$A$776,$A193,СВЦЭМ!$B$33:$B$776,Y$190)+'СЕТ СН'!$F$12</f>
        <v>158.78612963</v>
      </c>
    </row>
    <row r="194" spans="1:25" ht="15.75" x14ac:dyDescent="0.2">
      <c r="A194" s="35">
        <f t="shared" si="5"/>
        <v>44078</v>
      </c>
      <c r="B194" s="36">
        <f>SUMIFS(СВЦЭМ!$F$33:$F$776,СВЦЭМ!$A$33:$A$776,$A194,СВЦЭМ!$B$33:$B$776,B$190)+'СЕТ СН'!$F$12</f>
        <v>172.97344342</v>
      </c>
      <c r="C194" s="36">
        <f>SUMIFS(СВЦЭМ!$F$33:$F$776,СВЦЭМ!$A$33:$A$776,$A194,СВЦЭМ!$B$33:$B$776,C$190)+'СЕТ СН'!$F$12</f>
        <v>173.57903490999999</v>
      </c>
      <c r="D194" s="36">
        <f>SUMIFS(СВЦЭМ!$F$33:$F$776,СВЦЭМ!$A$33:$A$776,$A194,СВЦЭМ!$B$33:$B$776,D$190)+'СЕТ СН'!$F$12</f>
        <v>170.35393052000001</v>
      </c>
      <c r="E194" s="36">
        <f>SUMIFS(СВЦЭМ!$F$33:$F$776,СВЦЭМ!$A$33:$A$776,$A194,СВЦЭМ!$B$33:$B$776,E$190)+'СЕТ СН'!$F$12</f>
        <v>169.34341617000001</v>
      </c>
      <c r="F194" s="36">
        <f>SUMIFS(СВЦЭМ!$F$33:$F$776,СВЦЭМ!$A$33:$A$776,$A194,СВЦЭМ!$B$33:$B$776,F$190)+'СЕТ СН'!$F$12</f>
        <v>169.36212158999999</v>
      </c>
      <c r="G194" s="36">
        <f>SUMIFS(СВЦЭМ!$F$33:$F$776,СВЦЭМ!$A$33:$A$776,$A194,СВЦЭМ!$B$33:$B$776,G$190)+'СЕТ СН'!$F$12</f>
        <v>170.35800806</v>
      </c>
      <c r="H194" s="36">
        <f>SUMIFS(СВЦЭМ!$F$33:$F$776,СВЦЭМ!$A$33:$A$776,$A194,СВЦЭМ!$B$33:$B$776,H$190)+'СЕТ СН'!$F$12</f>
        <v>167.37890899000001</v>
      </c>
      <c r="I194" s="36">
        <f>SUMIFS(СВЦЭМ!$F$33:$F$776,СВЦЭМ!$A$33:$A$776,$A194,СВЦЭМ!$B$33:$B$776,I$190)+'СЕТ СН'!$F$12</f>
        <v>159.79892834</v>
      </c>
      <c r="J194" s="36">
        <f>SUMIFS(СВЦЭМ!$F$33:$F$776,СВЦЭМ!$A$33:$A$776,$A194,СВЦЭМ!$B$33:$B$776,J$190)+'СЕТ СН'!$F$12</f>
        <v>157.67677208000001</v>
      </c>
      <c r="K194" s="36">
        <f>SUMIFS(СВЦЭМ!$F$33:$F$776,СВЦЭМ!$A$33:$A$776,$A194,СВЦЭМ!$B$33:$B$776,K$190)+'СЕТ СН'!$F$12</f>
        <v>150.45455659999999</v>
      </c>
      <c r="L194" s="36">
        <f>SUMIFS(СВЦЭМ!$F$33:$F$776,СВЦЭМ!$A$33:$A$776,$A194,СВЦЭМ!$B$33:$B$776,L$190)+'СЕТ СН'!$F$12</f>
        <v>149.33575628</v>
      </c>
      <c r="M194" s="36">
        <f>SUMIFS(СВЦЭМ!$F$33:$F$776,СВЦЭМ!$A$33:$A$776,$A194,СВЦЭМ!$B$33:$B$776,M$190)+'СЕТ СН'!$F$12</f>
        <v>148.34225402999999</v>
      </c>
      <c r="N194" s="36">
        <f>SUMIFS(СВЦЭМ!$F$33:$F$776,СВЦЭМ!$A$33:$A$776,$A194,СВЦЭМ!$B$33:$B$776,N$190)+'СЕТ СН'!$F$12</f>
        <v>152.09547265</v>
      </c>
      <c r="O194" s="36">
        <f>SUMIFS(СВЦЭМ!$F$33:$F$776,СВЦЭМ!$A$33:$A$776,$A194,СВЦЭМ!$B$33:$B$776,O$190)+'СЕТ СН'!$F$12</f>
        <v>156.34419699</v>
      </c>
      <c r="P194" s="36">
        <f>SUMIFS(СВЦЭМ!$F$33:$F$776,СВЦЭМ!$A$33:$A$776,$A194,СВЦЭМ!$B$33:$B$776,P$190)+'СЕТ СН'!$F$12</f>
        <v>156.67610965</v>
      </c>
      <c r="Q194" s="36">
        <f>SUMIFS(СВЦЭМ!$F$33:$F$776,СВЦЭМ!$A$33:$A$776,$A194,СВЦЭМ!$B$33:$B$776,Q$190)+'СЕТ СН'!$F$12</f>
        <v>153.87852423999999</v>
      </c>
      <c r="R194" s="36">
        <f>SUMIFS(СВЦЭМ!$F$33:$F$776,СВЦЭМ!$A$33:$A$776,$A194,СВЦЭМ!$B$33:$B$776,R$190)+'СЕТ СН'!$F$12</f>
        <v>155.82640567999999</v>
      </c>
      <c r="S194" s="36">
        <f>SUMIFS(СВЦЭМ!$F$33:$F$776,СВЦЭМ!$A$33:$A$776,$A194,СВЦЭМ!$B$33:$B$776,S$190)+'СЕТ СН'!$F$12</f>
        <v>158.30076109000001</v>
      </c>
      <c r="T194" s="36">
        <f>SUMIFS(СВЦЭМ!$F$33:$F$776,СВЦЭМ!$A$33:$A$776,$A194,СВЦЭМ!$B$33:$B$776,T$190)+'СЕТ СН'!$F$12</f>
        <v>156.23332736</v>
      </c>
      <c r="U194" s="36">
        <f>SUMIFS(СВЦЭМ!$F$33:$F$776,СВЦЭМ!$A$33:$A$776,$A194,СВЦЭМ!$B$33:$B$776,U$190)+'СЕТ СН'!$F$12</f>
        <v>152.03257310999999</v>
      </c>
      <c r="V194" s="36">
        <f>SUMIFS(СВЦЭМ!$F$33:$F$776,СВЦЭМ!$A$33:$A$776,$A194,СВЦЭМ!$B$33:$B$776,V$190)+'СЕТ СН'!$F$12</f>
        <v>153.01240263</v>
      </c>
      <c r="W194" s="36">
        <f>SUMIFS(СВЦЭМ!$F$33:$F$776,СВЦЭМ!$A$33:$A$776,$A194,СВЦЭМ!$B$33:$B$776,W$190)+'СЕТ СН'!$F$12</f>
        <v>154.68206620999999</v>
      </c>
      <c r="X194" s="36">
        <f>SUMIFS(СВЦЭМ!$F$33:$F$776,СВЦЭМ!$A$33:$A$776,$A194,СВЦЭМ!$B$33:$B$776,X$190)+'СЕТ СН'!$F$12</f>
        <v>157.23374326999999</v>
      </c>
      <c r="Y194" s="36">
        <f>SUMIFS(СВЦЭМ!$F$33:$F$776,СВЦЭМ!$A$33:$A$776,$A194,СВЦЭМ!$B$33:$B$776,Y$190)+'СЕТ СН'!$F$12</f>
        <v>162.04150349</v>
      </c>
    </row>
    <row r="195" spans="1:25" ht="15.75" x14ac:dyDescent="0.2">
      <c r="A195" s="35">
        <f t="shared" si="5"/>
        <v>44079</v>
      </c>
      <c r="B195" s="36">
        <f>SUMIFS(СВЦЭМ!$F$33:$F$776,СВЦЭМ!$A$33:$A$776,$A195,СВЦЭМ!$B$33:$B$776,B$190)+'СЕТ СН'!$F$12</f>
        <v>165.99951232999999</v>
      </c>
      <c r="C195" s="36">
        <f>SUMIFS(СВЦЭМ!$F$33:$F$776,СВЦЭМ!$A$33:$A$776,$A195,СВЦЭМ!$B$33:$B$776,C$190)+'СЕТ СН'!$F$12</f>
        <v>172.60060632</v>
      </c>
      <c r="D195" s="36">
        <f>SUMIFS(СВЦЭМ!$F$33:$F$776,СВЦЭМ!$A$33:$A$776,$A195,СВЦЭМ!$B$33:$B$776,D$190)+'СЕТ СН'!$F$12</f>
        <v>171.79898628000001</v>
      </c>
      <c r="E195" s="36">
        <f>SUMIFS(СВЦЭМ!$F$33:$F$776,СВЦЭМ!$A$33:$A$776,$A195,СВЦЭМ!$B$33:$B$776,E$190)+'СЕТ СН'!$F$12</f>
        <v>173.73866860999999</v>
      </c>
      <c r="F195" s="36">
        <f>SUMIFS(СВЦЭМ!$F$33:$F$776,СВЦЭМ!$A$33:$A$776,$A195,СВЦЭМ!$B$33:$B$776,F$190)+'СЕТ СН'!$F$12</f>
        <v>175.1211452</v>
      </c>
      <c r="G195" s="36">
        <f>SUMIFS(СВЦЭМ!$F$33:$F$776,СВЦЭМ!$A$33:$A$776,$A195,СВЦЭМ!$B$33:$B$776,G$190)+'СЕТ СН'!$F$12</f>
        <v>175.23097182999999</v>
      </c>
      <c r="H195" s="36">
        <f>SUMIFS(СВЦЭМ!$F$33:$F$776,СВЦЭМ!$A$33:$A$776,$A195,СВЦЭМ!$B$33:$B$776,H$190)+'СЕТ СН'!$F$12</f>
        <v>172.58416002000001</v>
      </c>
      <c r="I195" s="36">
        <f>SUMIFS(СВЦЭМ!$F$33:$F$776,СВЦЭМ!$A$33:$A$776,$A195,СВЦЭМ!$B$33:$B$776,I$190)+'СЕТ СН'!$F$12</f>
        <v>161.91626287</v>
      </c>
      <c r="J195" s="36">
        <f>SUMIFS(СВЦЭМ!$F$33:$F$776,СВЦЭМ!$A$33:$A$776,$A195,СВЦЭМ!$B$33:$B$776,J$190)+'СЕТ СН'!$F$12</f>
        <v>160.09354825</v>
      </c>
      <c r="K195" s="36">
        <f>SUMIFS(СВЦЭМ!$F$33:$F$776,СВЦЭМ!$A$33:$A$776,$A195,СВЦЭМ!$B$33:$B$776,K$190)+'СЕТ СН'!$F$12</f>
        <v>154.43726727999999</v>
      </c>
      <c r="L195" s="36">
        <f>SUMIFS(СВЦЭМ!$F$33:$F$776,СВЦЭМ!$A$33:$A$776,$A195,СВЦЭМ!$B$33:$B$776,L$190)+'СЕТ СН'!$F$12</f>
        <v>149.61393461</v>
      </c>
      <c r="M195" s="36">
        <f>SUMIFS(СВЦЭМ!$F$33:$F$776,СВЦЭМ!$A$33:$A$776,$A195,СВЦЭМ!$B$33:$B$776,M$190)+'СЕТ СН'!$F$12</f>
        <v>147.11261024999999</v>
      </c>
      <c r="N195" s="36">
        <f>SUMIFS(СВЦЭМ!$F$33:$F$776,СВЦЭМ!$A$33:$A$776,$A195,СВЦЭМ!$B$33:$B$776,N$190)+'СЕТ СН'!$F$12</f>
        <v>148.84654742999999</v>
      </c>
      <c r="O195" s="36">
        <f>SUMIFS(СВЦЭМ!$F$33:$F$776,СВЦЭМ!$A$33:$A$776,$A195,СВЦЭМ!$B$33:$B$776,O$190)+'СЕТ СН'!$F$12</f>
        <v>149.24684859000001</v>
      </c>
      <c r="P195" s="36">
        <f>SUMIFS(СВЦЭМ!$F$33:$F$776,СВЦЭМ!$A$33:$A$776,$A195,СВЦЭМ!$B$33:$B$776,P$190)+'СЕТ СН'!$F$12</f>
        <v>148.15152334999999</v>
      </c>
      <c r="Q195" s="36">
        <f>SUMIFS(СВЦЭМ!$F$33:$F$776,СВЦЭМ!$A$33:$A$776,$A195,СВЦЭМ!$B$33:$B$776,Q$190)+'СЕТ СН'!$F$12</f>
        <v>144.71841893999999</v>
      </c>
      <c r="R195" s="36">
        <f>SUMIFS(СВЦЭМ!$F$33:$F$776,СВЦЭМ!$A$33:$A$776,$A195,СВЦЭМ!$B$33:$B$776,R$190)+'СЕТ СН'!$F$12</f>
        <v>148.27177889000001</v>
      </c>
      <c r="S195" s="36">
        <f>SUMIFS(СВЦЭМ!$F$33:$F$776,СВЦЭМ!$A$33:$A$776,$A195,СВЦЭМ!$B$33:$B$776,S$190)+'СЕТ СН'!$F$12</f>
        <v>150.07181786999999</v>
      </c>
      <c r="T195" s="36">
        <f>SUMIFS(СВЦЭМ!$F$33:$F$776,СВЦЭМ!$A$33:$A$776,$A195,СВЦЭМ!$B$33:$B$776,T$190)+'СЕТ СН'!$F$12</f>
        <v>148.70529368000001</v>
      </c>
      <c r="U195" s="36">
        <f>SUMIFS(СВЦЭМ!$F$33:$F$776,СВЦЭМ!$A$33:$A$776,$A195,СВЦЭМ!$B$33:$B$776,U$190)+'СЕТ СН'!$F$12</f>
        <v>146.80444365</v>
      </c>
      <c r="V195" s="36">
        <f>SUMIFS(СВЦЭМ!$F$33:$F$776,СВЦЭМ!$A$33:$A$776,$A195,СВЦЭМ!$B$33:$B$776,V$190)+'СЕТ СН'!$F$12</f>
        <v>147.49651216999999</v>
      </c>
      <c r="W195" s="36">
        <f>SUMIFS(СВЦЭМ!$F$33:$F$776,СВЦЭМ!$A$33:$A$776,$A195,СВЦЭМ!$B$33:$B$776,W$190)+'СЕТ СН'!$F$12</f>
        <v>152.18162326000001</v>
      </c>
      <c r="X195" s="36">
        <f>SUMIFS(СВЦЭМ!$F$33:$F$776,СВЦЭМ!$A$33:$A$776,$A195,СВЦЭМ!$B$33:$B$776,X$190)+'СЕТ СН'!$F$12</f>
        <v>150.05043456000001</v>
      </c>
      <c r="Y195" s="36">
        <f>SUMIFS(СВЦЭМ!$F$33:$F$776,СВЦЭМ!$A$33:$A$776,$A195,СВЦЭМ!$B$33:$B$776,Y$190)+'СЕТ СН'!$F$12</f>
        <v>157.77182768</v>
      </c>
    </row>
    <row r="196" spans="1:25" ht="15.75" x14ac:dyDescent="0.2">
      <c r="A196" s="35">
        <f t="shared" si="5"/>
        <v>44080</v>
      </c>
      <c r="B196" s="36">
        <f>SUMIFS(СВЦЭМ!$F$33:$F$776,СВЦЭМ!$A$33:$A$776,$A196,СВЦЭМ!$B$33:$B$776,B$190)+'СЕТ СН'!$F$12</f>
        <v>161.04363609000001</v>
      </c>
      <c r="C196" s="36">
        <f>SUMIFS(СВЦЭМ!$F$33:$F$776,СВЦЭМ!$A$33:$A$776,$A196,СВЦЭМ!$B$33:$B$776,C$190)+'СЕТ СН'!$F$12</f>
        <v>166.44662545</v>
      </c>
      <c r="D196" s="36">
        <f>SUMIFS(СВЦЭМ!$F$33:$F$776,СВЦЭМ!$A$33:$A$776,$A196,СВЦЭМ!$B$33:$B$776,D$190)+'СЕТ СН'!$F$12</f>
        <v>175.78753723</v>
      </c>
      <c r="E196" s="36">
        <f>SUMIFS(СВЦЭМ!$F$33:$F$776,СВЦЭМ!$A$33:$A$776,$A196,СВЦЭМ!$B$33:$B$776,E$190)+'СЕТ СН'!$F$12</f>
        <v>185.25657391999999</v>
      </c>
      <c r="F196" s="36">
        <f>SUMIFS(СВЦЭМ!$F$33:$F$776,СВЦЭМ!$A$33:$A$776,$A196,СВЦЭМ!$B$33:$B$776,F$190)+'СЕТ СН'!$F$12</f>
        <v>184.11504067000001</v>
      </c>
      <c r="G196" s="36">
        <f>SUMIFS(СВЦЭМ!$F$33:$F$776,СВЦЭМ!$A$33:$A$776,$A196,СВЦЭМ!$B$33:$B$776,G$190)+'СЕТ СН'!$F$12</f>
        <v>185.05445356000001</v>
      </c>
      <c r="H196" s="36">
        <f>SUMIFS(СВЦЭМ!$F$33:$F$776,СВЦЭМ!$A$33:$A$776,$A196,СВЦЭМ!$B$33:$B$776,H$190)+'СЕТ СН'!$F$12</f>
        <v>184.53261674999999</v>
      </c>
      <c r="I196" s="36">
        <f>SUMIFS(СВЦЭМ!$F$33:$F$776,СВЦЭМ!$A$33:$A$776,$A196,СВЦЭМ!$B$33:$B$776,I$190)+'СЕТ СН'!$F$12</f>
        <v>164.62631697</v>
      </c>
      <c r="J196" s="36">
        <f>SUMIFS(СВЦЭМ!$F$33:$F$776,СВЦЭМ!$A$33:$A$776,$A196,СВЦЭМ!$B$33:$B$776,J$190)+'СЕТ СН'!$F$12</f>
        <v>146.32721850999999</v>
      </c>
      <c r="K196" s="36">
        <f>SUMIFS(СВЦЭМ!$F$33:$F$776,СВЦЭМ!$A$33:$A$776,$A196,СВЦЭМ!$B$33:$B$776,K$190)+'СЕТ СН'!$F$12</f>
        <v>127.26358980000001</v>
      </c>
      <c r="L196" s="36">
        <f>SUMIFS(СВЦЭМ!$F$33:$F$776,СВЦЭМ!$A$33:$A$776,$A196,СВЦЭМ!$B$33:$B$776,L$190)+'СЕТ СН'!$F$12</f>
        <v>129.45412185000001</v>
      </c>
      <c r="M196" s="36">
        <f>SUMIFS(СВЦЭМ!$F$33:$F$776,СВЦЭМ!$A$33:$A$776,$A196,СВЦЭМ!$B$33:$B$776,M$190)+'СЕТ СН'!$F$12</f>
        <v>128.58526402000001</v>
      </c>
      <c r="N196" s="36">
        <f>SUMIFS(СВЦЭМ!$F$33:$F$776,СВЦЭМ!$A$33:$A$776,$A196,СВЦЭМ!$B$33:$B$776,N$190)+'СЕТ СН'!$F$12</f>
        <v>127.62364459</v>
      </c>
      <c r="O196" s="36">
        <f>SUMIFS(СВЦЭМ!$F$33:$F$776,СВЦЭМ!$A$33:$A$776,$A196,СВЦЭМ!$B$33:$B$776,O$190)+'СЕТ СН'!$F$12</f>
        <v>126.71940299000001</v>
      </c>
      <c r="P196" s="36">
        <f>SUMIFS(СВЦЭМ!$F$33:$F$776,СВЦЭМ!$A$33:$A$776,$A196,СВЦЭМ!$B$33:$B$776,P$190)+'СЕТ СН'!$F$12</f>
        <v>125.83029698999999</v>
      </c>
      <c r="Q196" s="36">
        <f>SUMIFS(СВЦЭМ!$F$33:$F$776,СВЦЭМ!$A$33:$A$776,$A196,СВЦЭМ!$B$33:$B$776,Q$190)+'СЕТ СН'!$F$12</f>
        <v>125.53024591</v>
      </c>
      <c r="R196" s="36">
        <f>SUMIFS(СВЦЭМ!$F$33:$F$776,СВЦЭМ!$A$33:$A$776,$A196,СВЦЭМ!$B$33:$B$776,R$190)+'СЕТ СН'!$F$12</f>
        <v>124.25480095</v>
      </c>
      <c r="S196" s="36">
        <f>SUMIFS(СВЦЭМ!$F$33:$F$776,СВЦЭМ!$A$33:$A$776,$A196,СВЦЭМ!$B$33:$B$776,S$190)+'СЕТ СН'!$F$12</f>
        <v>125.95413592</v>
      </c>
      <c r="T196" s="36">
        <f>SUMIFS(СВЦЭМ!$F$33:$F$776,СВЦЭМ!$A$33:$A$776,$A196,СВЦЭМ!$B$33:$B$776,T$190)+'СЕТ СН'!$F$12</f>
        <v>126.11194334</v>
      </c>
      <c r="U196" s="36">
        <f>SUMIFS(СВЦЭМ!$F$33:$F$776,СВЦЭМ!$A$33:$A$776,$A196,СВЦЭМ!$B$33:$B$776,U$190)+'СЕТ СН'!$F$12</f>
        <v>123.80609896999999</v>
      </c>
      <c r="V196" s="36">
        <f>SUMIFS(СВЦЭМ!$F$33:$F$776,СВЦЭМ!$A$33:$A$776,$A196,СВЦЭМ!$B$33:$B$776,V$190)+'СЕТ СН'!$F$12</f>
        <v>124.55892636</v>
      </c>
      <c r="W196" s="36">
        <f>SUMIFS(СВЦЭМ!$F$33:$F$776,СВЦЭМ!$A$33:$A$776,$A196,СВЦЭМ!$B$33:$B$776,W$190)+'СЕТ СН'!$F$12</f>
        <v>123.17909575</v>
      </c>
      <c r="X196" s="36">
        <f>SUMIFS(СВЦЭМ!$F$33:$F$776,СВЦЭМ!$A$33:$A$776,$A196,СВЦЭМ!$B$33:$B$776,X$190)+'СЕТ СН'!$F$12</f>
        <v>123.65015771</v>
      </c>
      <c r="Y196" s="36">
        <f>SUMIFS(СВЦЭМ!$F$33:$F$776,СВЦЭМ!$A$33:$A$776,$A196,СВЦЭМ!$B$33:$B$776,Y$190)+'СЕТ СН'!$F$12</f>
        <v>130.36844250999999</v>
      </c>
    </row>
    <row r="197" spans="1:25" ht="15.75" x14ac:dyDescent="0.2">
      <c r="A197" s="35">
        <f t="shared" si="5"/>
        <v>44081</v>
      </c>
      <c r="B197" s="36">
        <f>SUMIFS(СВЦЭМ!$F$33:$F$776,СВЦЭМ!$A$33:$A$776,$A197,СВЦЭМ!$B$33:$B$776,B$190)+'СЕТ СН'!$F$12</f>
        <v>154.30947419</v>
      </c>
      <c r="C197" s="36">
        <f>SUMIFS(СВЦЭМ!$F$33:$F$776,СВЦЭМ!$A$33:$A$776,$A197,СВЦЭМ!$B$33:$B$776,C$190)+'СЕТ СН'!$F$12</f>
        <v>161.26922166</v>
      </c>
      <c r="D197" s="36">
        <f>SUMIFS(СВЦЭМ!$F$33:$F$776,СВЦЭМ!$A$33:$A$776,$A197,СВЦЭМ!$B$33:$B$776,D$190)+'СЕТ СН'!$F$12</f>
        <v>163.93142613000001</v>
      </c>
      <c r="E197" s="36">
        <f>SUMIFS(СВЦЭМ!$F$33:$F$776,СВЦЭМ!$A$33:$A$776,$A197,СВЦЭМ!$B$33:$B$776,E$190)+'СЕТ СН'!$F$12</f>
        <v>167.95624258999999</v>
      </c>
      <c r="F197" s="36">
        <f>SUMIFS(СВЦЭМ!$F$33:$F$776,СВЦЭМ!$A$33:$A$776,$A197,СВЦЭМ!$B$33:$B$776,F$190)+'СЕТ СН'!$F$12</f>
        <v>167.90237432000001</v>
      </c>
      <c r="G197" s="36">
        <f>SUMIFS(СВЦЭМ!$F$33:$F$776,СВЦЭМ!$A$33:$A$776,$A197,СВЦЭМ!$B$33:$B$776,G$190)+'СЕТ СН'!$F$12</f>
        <v>166.04021415</v>
      </c>
      <c r="H197" s="36">
        <f>SUMIFS(СВЦЭМ!$F$33:$F$776,СВЦЭМ!$A$33:$A$776,$A197,СВЦЭМ!$B$33:$B$776,H$190)+'СЕТ СН'!$F$12</f>
        <v>162.31017854999999</v>
      </c>
      <c r="I197" s="36">
        <f>SUMIFS(СВЦЭМ!$F$33:$F$776,СВЦЭМ!$A$33:$A$776,$A197,СВЦЭМ!$B$33:$B$776,I$190)+'СЕТ СН'!$F$12</f>
        <v>157.16991114999999</v>
      </c>
      <c r="J197" s="36">
        <f>SUMIFS(СВЦЭМ!$F$33:$F$776,СВЦЭМ!$A$33:$A$776,$A197,СВЦЭМ!$B$33:$B$776,J$190)+'СЕТ СН'!$F$12</f>
        <v>150.51728875000001</v>
      </c>
      <c r="K197" s="36">
        <f>SUMIFS(СВЦЭМ!$F$33:$F$776,СВЦЭМ!$A$33:$A$776,$A197,СВЦЭМ!$B$33:$B$776,K$190)+'СЕТ СН'!$F$12</f>
        <v>143.21464058000001</v>
      </c>
      <c r="L197" s="36">
        <f>SUMIFS(СВЦЭМ!$F$33:$F$776,СВЦЭМ!$A$33:$A$776,$A197,СВЦЭМ!$B$33:$B$776,L$190)+'СЕТ СН'!$F$12</f>
        <v>140.47598995000001</v>
      </c>
      <c r="M197" s="36">
        <f>SUMIFS(СВЦЭМ!$F$33:$F$776,СВЦЭМ!$A$33:$A$776,$A197,СВЦЭМ!$B$33:$B$776,M$190)+'СЕТ СН'!$F$12</f>
        <v>133.70892056</v>
      </c>
      <c r="N197" s="36">
        <f>SUMIFS(СВЦЭМ!$F$33:$F$776,СВЦЭМ!$A$33:$A$776,$A197,СВЦЭМ!$B$33:$B$776,N$190)+'СЕТ СН'!$F$12</f>
        <v>127.40647633</v>
      </c>
      <c r="O197" s="36">
        <f>SUMIFS(СВЦЭМ!$F$33:$F$776,СВЦЭМ!$A$33:$A$776,$A197,СВЦЭМ!$B$33:$B$776,O$190)+'СЕТ СН'!$F$12</f>
        <v>126.53319953</v>
      </c>
      <c r="P197" s="36">
        <f>SUMIFS(СВЦЭМ!$F$33:$F$776,СВЦЭМ!$A$33:$A$776,$A197,СВЦЭМ!$B$33:$B$776,P$190)+'СЕТ СН'!$F$12</f>
        <v>125.91896411</v>
      </c>
      <c r="Q197" s="36">
        <f>SUMIFS(СВЦЭМ!$F$33:$F$776,СВЦЭМ!$A$33:$A$776,$A197,СВЦЭМ!$B$33:$B$776,Q$190)+'СЕТ СН'!$F$12</f>
        <v>125.37782197999999</v>
      </c>
      <c r="R197" s="36">
        <f>SUMIFS(СВЦЭМ!$F$33:$F$776,СВЦЭМ!$A$33:$A$776,$A197,СВЦЭМ!$B$33:$B$776,R$190)+'СЕТ СН'!$F$12</f>
        <v>124.95140348</v>
      </c>
      <c r="S197" s="36">
        <f>SUMIFS(СВЦЭМ!$F$33:$F$776,СВЦЭМ!$A$33:$A$776,$A197,СВЦЭМ!$B$33:$B$776,S$190)+'СЕТ СН'!$F$12</f>
        <v>126.30014025</v>
      </c>
      <c r="T197" s="36">
        <f>SUMIFS(СВЦЭМ!$F$33:$F$776,СВЦЭМ!$A$33:$A$776,$A197,СВЦЭМ!$B$33:$B$776,T$190)+'СЕТ СН'!$F$12</f>
        <v>127.49828348</v>
      </c>
      <c r="U197" s="36">
        <f>SUMIFS(СВЦЭМ!$F$33:$F$776,СВЦЭМ!$A$33:$A$776,$A197,СВЦЭМ!$B$33:$B$776,U$190)+'СЕТ СН'!$F$12</f>
        <v>127.88558623</v>
      </c>
      <c r="V197" s="36">
        <f>SUMIFS(СВЦЭМ!$F$33:$F$776,СВЦЭМ!$A$33:$A$776,$A197,СВЦЭМ!$B$33:$B$776,V$190)+'СЕТ СН'!$F$12</f>
        <v>128.02461396999999</v>
      </c>
      <c r="W197" s="36">
        <f>SUMIFS(СВЦЭМ!$F$33:$F$776,СВЦЭМ!$A$33:$A$776,$A197,СВЦЭМ!$B$33:$B$776,W$190)+'СЕТ СН'!$F$12</f>
        <v>128.33062885000001</v>
      </c>
      <c r="X197" s="36">
        <f>SUMIFS(СВЦЭМ!$F$33:$F$776,СВЦЭМ!$A$33:$A$776,$A197,СВЦЭМ!$B$33:$B$776,X$190)+'СЕТ СН'!$F$12</f>
        <v>126.31077449</v>
      </c>
      <c r="Y197" s="36">
        <f>SUMIFS(СВЦЭМ!$F$33:$F$776,СВЦЭМ!$A$33:$A$776,$A197,СВЦЭМ!$B$33:$B$776,Y$190)+'СЕТ СН'!$F$12</f>
        <v>142.93896186000001</v>
      </c>
    </row>
    <row r="198" spans="1:25" ht="15.75" x14ac:dyDescent="0.2">
      <c r="A198" s="35">
        <f t="shared" si="5"/>
        <v>44082</v>
      </c>
      <c r="B198" s="36">
        <f>SUMIFS(СВЦЭМ!$F$33:$F$776,СВЦЭМ!$A$33:$A$776,$A198,СВЦЭМ!$B$33:$B$776,B$190)+'СЕТ СН'!$F$12</f>
        <v>149.42349143999999</v>
      </c>
      <c r="C198" s="36">
        <f>SUMIFS(СВЦЭМ!$F$33:$F$776,СВЦЭМ!$A$33:$A$776,$A198,СВЦЭМ!$B$33:$B$776,C$190)+'СЕТ СН'!$F$12</f>
        <v>158.19263203</v>
      </c>
      <c r="D198" s="36">
        <f>SUMIFS(СВЦЭМ!$F$33:$F$776,СВЦЭМ!$A$33:$A$776,$A198,СВЦЭМ!$B$33:$B$776,D$190)+'СЕТ СН'!$F$12</f>
        <v>168.47454307999999</v>
      </c>
      <c r="E198" s="36">
        <f>SUMIFS(СВЦЭМ!$F$33:$F$776,СВЦЭМ!$A$33:$A$776,$A198,СВЦЭМ!$B$33:$B$776,E$190)+'СЕТ СН'!$F$12</f>
        <v>172.70025792000001</v>
      </c>
      <c r="F198" s="36">
        <f>SUMIFS(СВЦЭМ!$F$33:$F$776,СВЦЭМ!$A$33:$A$776,$A198,СВЦЭМ!$B$33:$B$776,F$190)+'СЕТ СН'!$F$12</f>
        <v>166.69174014999999</v>
      </c>
      <c r="G198" s="36">
        <f>SUMIFS(СВЦЭМ!$F$33:$F$776,СВЦЭМ!$A$33:$A$776,$A198,СВЦЭМ!$B$33:$B$776,G$190)+'СЕТ СН'!$F$12</f>
        <v>159.69080500999999</v>
      </c>
      <c r="H198" s="36">
        <f>SUMIFS(СВЦЭМ!$F$33:$F$776,СВЦЭМ!$A$33:$A$776,$A198,СВЦЭМ!$B$33:$B$776,H$190)+'СЕТ СН'!$F$12</f>
        <v>150.99195327999999</v>
      </c>
      <c r="I198" s="36">
        <f>SUMIFS(СВЦЭМ!$F$33:$F$776,СВЦЭМ!$A$33:$A$776,$A198,СВЦЭМ!$B$33:$B$776,I$190)+'СЕТ СН'!$F$12</f>
        <v>145.28203232999999</v>
      </c>
      <c r="J198" s="36">
        <f>SUMIFS(СВЦЭМ!$F$33:$F$776,СВЦЭМ!$A$33:$A$776,$A198,СВЦЭМ!$B$33:$B$776,J$190)+'СЕТ СН'!$F$12</f>
        <v>135.41879825000001</v>
      </c>
      <c r="K198" s="36">
        <f>SUMIFS(СВЦЭМ!$F$33:$F$776,СВЦЭМ!$A$33:$A$776,$A198,СВЦЭМ!$B$33:$B$776,K$190)+'СЕТ СН'!$F$12</f>
        <v>135.27496711000001</v>
      </c>
      <c r="L198" s="36">
        <f>SUMIFS(СВЦЭМ!$F$33:$F$776,СВЦЭМ!$A$33:$A$776,$A198,СВЦЭМ!$B$33:$B$776,L$190)+'СЕТ СН'!$F$12</f>
        <v>127.54673569000001</v>
      </c>
      <c r="M198" s="36">
        <f>SUMIFS(СВЦЭМ!$F$33:$F$776,СВЦЭМ!$A$33:$A$776,$A198,СВЦЭМ!$B$33:$B$776,M$190)+'СЕТ СН'!$F$12</f>
        <v>125.12305307</v>
      </c>
      <c r="N198" s="36">
        <f>SUMIFS(СВЦЭМ!$F$33:$F$776,СВЦЭМ!$A$33:$A$776,$A198,СВЦЭМ!$B$33:$B$776,N$190)+'СЕТ СН'!$F$12</f>
        <v>112.57534996</v>
      </c>
      <c r="O198" s="36">
        <f>SUMIFS(СВЦЭМ!$F$33:$F$776,СВЦЭМ!$A$33:$A$776,$A198,СВЦЭМ!$B$33:$B$776,O$190)+'СЕТ СН'!$F$12</f>
        <v>110.70334729</v>
      </c>
      <c r="P198" s="36">
        <f>SUMIFS(СВЦЭМ!$F$33:$F$776,СВЦЭМ!$A$33:$A$776,$A198,СВЦЭМ!$B$33:$B$776,P$190)+'СЕТ СН'!$F$12</f>
        <v>110.84119797</v>
      </c>
      <c r="Q198" s="36">
        <f>SUMIFS(СВЦЭМ!$F$33:$F$776,СВЦЭМ!$A$33:$A$776,$A198,СВЦЭМ!$B$33:$B$776,Q$190)+'СЕТ СН'!$F$12</f>
        <v>111.8875992</v>
      </c>
      <c r="R198" s="36">
        <f>SUMIFS(СВЦЭМ!$F$33:$F$776,СВЦЭМ!$A$33:$A$776,$A198,СВЦЭМ!$B$33:$B$776,R$190)+'СЕТ СН'!$F$12</f>
        <v>108.67541835999999</v>
      </c>
      <c r="S198" s="36">
        <f>SUMIFS(СВЦЭМ!$F$33:$F$776,СВЦЭМ!$A$33:$A$776,$A198,СВЦЭМ!$B$33:$B$776,S$190)+'СЕТ СН'!$F$12</f>
        <v>111.86405911999999</v>
      </c>
      <c r="T198" s="36">
        <f>SUMIFS(СВЦЭМ!$F$33:$F$776,СВЦЭМ!$A$33:$A$776,$A198,СВЦЭМ!$B$33:$B$776,T$190)+'СЕТ СН'!$F$12</f>
        <v>113.56425983</v>
      </c>
      <c r="U198" s="36">
        <f>SUMIFS(СВЦЭМ!$F$33:$F$776,СВЦЭМ!$A$33:$A$776,$A198,СВЦЭМ!$B$33:$B$776,U$190)+'СЕТ СН'!$F$12</f>
        <v>115.7483953</v>
      </c>
      <c r="V198" s="36">
        <f>SUMIFS(СВЦЭМ!$F$33:$F$776,СВЦЭМ!$A$33:$A$776,$A198,СВЦЭМ!$B$33:$B$776,V$190)+'СЕТ СН'!$F$12</f>
        <v>118.09264118999999</v>
      </c>
      <c r="W198" s="36">
        <f>SUMIFS(СВЦЭМ!$F$33:$F$776,СВЦЭМ!$A$33:$A$776,$A198,СВЦЭМ!$B$33:$B$776,W$190)+'СЕТ СН'!$F$12</f>
        <v>117.33177714999999</v>
      </c>
      <c r="X198" s="36">
        <f>SUMIFS(СВЦЭМ!$F$33:$F$776,СВЦЭМ!$A$33:$A$776,$A198,СВЦЭМ!$B$33:$B$776,X$190)+'СЕТ СН'!$F$12</f>
        <v>117.83125337</v>
      </c>
      <c r="Y198" s="36">
        <f>SUMIFS(СВЦЭМ!$F$33:$F$776,СВЦЭМ!$A$33:$A$776,$A198,СВЦЭМ!$B$33:$B$776,Y$190)+'СЕТ СН'!$F$12</f>
        <v>135.34699119000001</v>
      </c>
    </row>
    <row r="199" spans="1:25" ht="15.75" x14ac:dyDescent="0.2">
      <c r="A199" s="35">
        <f t="shared" si="5"/>
        <v>44083</v>
      </c>
      <c r="B199" s="36">
        <f>SUMIFS(СВЦЭМ!$F$33:$F$776,СВЦЭМ!$A$33:$A$776,$A199,СВЦЭМ!$B$33:$B$776,B$190)+'СЕТ СН'!$F$12</f>
        <v>150.38754610000001</v>
      </c>
      <c r="C199" s="36">
        <f>SUMIFS(СВЦЭМ!$F$33:$F$776,СВЦЭМ!$A$33:$A$776,$A199,СВЦЭМ!$B$33:$B$776,C$190)+'СЕТ СН'!$F$12</f>
        <v>156.89355082</v>
      </c>
      <c r="D199" s="36">
        <f>SUMIFS(СВЦЭМ!$F$33:$F$776,СВЦЭМ!$A$33:$A$776,$A199,СВЦЭМ!$B$33:$B$776,D$190)+'СЕТ СН'!$F$12</f>
        <v>163.24087954999999</v>
      </c>
      <c r="E199" s="36">
        <f>SUMIFS(СВЦЭМ!$F$33:$F$776,СВЦЭМ!$A$33:$A$776,$A199,СВЦЭМ!$B$33:$B$776,E$190)+'СЕТ СН'!$F$12</f>
        <v>165.86982610000001</v>
      </c>
      <c r="F199" s="36">
        <f>SUMIFS(СВЦЭМ!$F$33:$F$776,СВЦЭМ!$A$33:$A$776,$A199,СВЦЭМ!$B$33:$B$776,F$190)+'СЕТ СН'!$F$12</f>
        <v>161.34923753000001</v>
      </c>
      <c r="G199" s="36">
        <f>SUMIFS(СВЦЭМ!$F$33:$F$776,СВЦЭМ!$A$33:$A$776,$A199,СВЦЭМ!$B$33:$B$776,G$190)+'СЕТ СН'!$F$12</f>
        <v>159.16113799999999</v>
      </c>
      <c r="H199" s="36">
        <f>SUMIFS(СВЦЭМ!$F$33:$F$776,СВЦЭМ!$A$33:$A$776,$A199,СВЦЭМ!$B$33:$B$776,H$190)+'СЕТ СН'!$F$12</f>
        <v>154.58105835999999</v>
      </c>
      <c r="I199" s="36">
        <f>SUMIFS(СВЦЭМ!$F$33:$F$776,СВЦЭМ!$A$33:$A$776,$A199,СВЦЭМ!$B$33:$B$776,I$190)+'СЕТ СН'!$F$12</f>
        <v>152.97439822000001</v>
      </c>
      <c r="J199" s="36">
        <f>SUMIFS(СВЦЭМ!$F$33:$F$776,СВЦЭМ!$A$33:$A$776,$A199,СВЦЭМ!$B$33:$B$776,J$190)+'СЕТ СН'!$F$12</f>
        <v>144.04960238000001</v>
      </c>
      <c r="K199" s="36">
        <f>SUMIFS(СВЦЭМ!$F$33:$F$776,СВЦЭМ!$A$33:$A$776,$A199,СВЦЭМ!$B$33:$B$776,K$190)+'СЕТ СН'!$F$12</f>
        <v>142.11194197</v>
      </c>
      <c r="L199" s="36">
        <f>SUMIFS(СВЦЭМ!$F$33:$F$776,СВЦЭМ!$A$33:$A$776,$A199,СВЦЭМ!$B$33:$B$776,L$190)+'СЕТ СН'!$F$12</f>
        <v>138.84723127999999</v>
      </c>
      <c r="M199" s="36">
        <f>SUMIFS(СВЦЭМ!$F$33:$F$776,СВЦЭМ!$A$33:$A$776,$A199,СВЦЭМ!$B$33:$B$776,M$190)+'СЕТ СН'!$F$12</f>
        <v>127.85783214</v>
      </c>
      <c r="N199" s="36">
        <f>SUMIFS(СВЦЭМ!$F$33:$F$776,СВЦЭМ!$A$33:$A$776,$A199,СВЦЭМ!$B$33:$B$776,N$190)+'СЕТ СН'!$F$12</f>
        <v>116.17785082</v>
      </c>
      <c r="O199" s="36">
        <f>SUMIFS(СВЦЭМ!$F$33:$F$776,СВЦЭМ!$A$33:$A$776,$A199,СВЦЭМ!$B$33:$B$776,O$190)+'СЕТ СН'!$F$12</f>
        <v>115.73772805999999</v>
      </c>
      <c r="P199" s="36">
        <f>SUMIFS(СВЦЭМ!$F$33:$F$776,СВЦЭМ!$A$33:$A$776,$A199,СВЦЭМ!$B$33:$B$776,P$190)+'СЕТ СН'!$F$12</f>
        <v>115.97728022</v>
      </c>
      <c r="Q199" s="36">
        <f>SUMIFS(СВЦЭМ!$F$33:$F$776,СВЦЭМ!$A$33:$A$776,$A199,СВЦЭМ!$B$33:$B$776,Q$190)+'СЕТ СН'!$F$12</f>
        <v>116.99679826000001</v>
      </c>
      <c r="R199" s="36">
        <f>SUMIFS(СВЦЭМ!$F$33:$F$776,СВЦЭМ!$A$33:$A$776,$A199,СВЦЭМ!$B$33:$B$776,R$190)+'СЕТ СН'!$F$12</f>
        <v>114.94206364</v>
      </c>
      <c r="S199" s="36">
        <f>SUMIFS(СВЦЭМ!$F$33:$F$776,СВЦЭМ!$A$33:$A$776,$A199,СВЦЭМ!$B$33:$B$776,S$190)+'СЕТ СН'!$F$12</f>
        <v>114.8842027</v>
      </c>
      <c r="T199" s="36">
        <f>SUMIFS(СВЦЭМ!$F$33:$F$776,СВЦЭМ!$A$33:$A$776,$A199,СВЦЭМ!$B$33:$B$776,T$190)+'СЕТ СН'!$F$12</f>
        <v>116.00956114</v>
      </c>
      <c r="U199" s="36">
        <f>SUMIFS(СВЦЭМ!$F$33:$F$776,СВЦЭМ!$A$33:$A$776,$A199,СВЦЭМ!$B$33:$B$776,U$190)+'СЕТ СН'!$F$12</f>
        <v>118.88252605</v>
      </c>
      <c r="V199" s="36">
        <f>SUMIFS(СВЦЭМ!$F$33:$F$776,СВЦЭМ!$A$33:$A$776,$A199,СВЦЭМ!$B$33:$B$776,V$190)+'СЕТ СН'!$F$12</f>
        <v>118.16518556</v>
      </c>
      <c r="W199" s="36">
        <f>SUMIFS(СВЦЭМ!$F$33:$F$776,СВЦЭМ!$A$33:$A$776,$A199,СВЦЭМ!$B$33:$B$776,W$190)+'СЕТ СН'!$F$12</f>
        <v>117.19817476999999</v>
      </c>
      <c r="X199" s="36">
        <f>SUMIFS(СВЦЭМ!$F$33:$F$776,СВЦЭМ!$A$33:$A$776,$A199,СВЦЭМ!$B$33:$B$776,X$190)+'СЕТ СН'!$F$12</f>
        <v>121.22856935999999</v>
      </c>
      <c r="Y199" s="36">
        <f>SUMIFS(СВЦЭМ!$F$33:$F$776,СВЦЭМ!$A$33:$A$776,$A199,СВЦЭМ!$B$33:$B$776,Y$190)+'СЕТ СН'!$F$12</f>
        <v>139.86386494000001</v>
      </c>
    </row>
    <row r="200" spans="1:25" ht="15.75" x14ac:dyDescent="0.2">
      <c r="A200" s="35">
        <f t="shared" si="5"/>
        <v>44084</v>
      </c>
      <c r="B200" s="36">
        <f>SUMIFS(СВЦЭМ!$F$33:$F$776,СВЦЭМ!$A$33:$A$776,$A200,СВЦЭМ!$B$33:$B$776,B$190)+'СЕТ СН'!$F$12</f>
        <v>143.2499875</v>
      </c>
      <c r="C200" s="36">
        <f>SUMIFS(СВЦЭМ!$F$33:$F$776,СВЦЭМ!$A$33:$A$776,$A200,СВЦЭМ!$B$33:$B$776,C$190)+'СЕТ СН'!$F$12</f>
        <v>152.48864832000001</v>
      </c>
      <c r="D200" s="36">
        <f>SUMIFS(СВЦЭМ!$F$33:$F$776,СВЦЭМ!$A$33:$A$776,$A200,СВЦЭМ!$B$33:$B$776,D$190)+'СЕТ СН'!$F$12</f>
        <v>156.53070635</v>
      </c>
      <c r="E200" s="36">
        <f>SUMIFS(СВЦЭМ!$F$33:$F$776,СВЦЭМ!$A$33:$A$776,$A200,СВЦЭМ!$B$33:$B$776,E$190)+'СЕТ СН'!$F$12</f>
        <v>158.39725601999999</v>
      </c>
      <c r="F200" s="36">
        <f>SUMIFS(СВЦЭМ!$F$33:$F$776,СВЦЭМ!$A$33:$A$776,$A200,СВЦЭМ!$B$33:$B$776,F$190)+'СЕТ СН'!$F$12</f>
        <v>158.71266954999999</v>
      </c>
      <c r="G200" s="36">
        <f>SUMIFS(СВЦЭМ!$F$33:$F$776,СВЦЭМ!$A$33:$A$776,$A200,СВЦЭМ!$B$33:$B$776,G$190)+'СЕТ СН'!$F$12</f>
        <v>154.63443312000001</v>
      </c>
      <c r="H200" s="36">
        <f>SUMIFS(СВЦЭМ!$F$33:$F$776,СВЦЭМ!$A$33:$A$776,$A200,СВЦЭМ!$B$33:$B$776,H$190)+'СЕТ СН'!$F$12</f>
        <v>145.85145742</v>
      </c>
      <c r="I200" s="36">
        <f>SUMIFS(СВЦЭМ!$F$33:$F$776,СВЦЭМ!$A$33:$A$776,$A200,СВЦЭМ!$B$33:$B$776,I$190)+'СЕТ СН'!$F$12</f>
        <v>137.72410393000001</v>
      </c>
      <c r="J200" s="36">
        <f>SUMIFS(СВЦЭМ!$F$33:$F$776,СВЦЭМ!$A$33:$A$776,$A200,СВЦЭМ!$B$33:$B$776,J$190)+'СЕТ СН'!$F$12</f>
        <v>133.82869224000001</v>
      </c>
      <c r="K200" s="36">
        <f>SUMIFS(СВЦЭМ!$F$33:$F$776,СВЦЭМ!$A$33:$A$776,$A200,СВЦЭМ!$B$33:$B$776,K$190)+'СЕТ СН'!$F$12</f>
        <v>135.2890792</v>
      </c>
      <c r="L200" s="36">
        <f>SUMIFS(СВЦЭМ!$F$33:$F$776,СВЦЭМ!$A$33:$A$776,$A200,СВЦЭМ!$B$33:$B$776,L$190)+'СЕТ СН'!$F$12</f>
        <v>136.3290653</v>
      </c>
      <c r="M200" s="36">
        <f>SUMIFS(СВЦЭМ!$F$33:$F$776,СВЦЭМ!$A$33:$A$776,$A200,СВЦЭМ!$B$33:$B$776,M$190)+'СЕТ СН'!$F$12</f>
        <v>127.63068355999999</v>
      </c>
      <c r="N200" s="36">
        <f>SUMIFS(СВЦЭМ!$F$33:$F$776,СВЦЭМ!$A$33:$A$776,$A200,СВЦЭМ!$B$33:$B$776,N$190)+'СЕТ СН'!$F$12</f>
        <v>113.02648517999999</v>
      </c>
      <c r="O200" s="36">
        <f>SUMIFS(СВЦЭМ!$F$33:$F$776,СВЦЭМ!$A$33:$A$776,$A200,СВЦЭМ!$B$33:$B$776,O$190)+'СЕТ СН'!$F$12</f>
        <v>110.48648344999999</v>
      </c>
      <c r="P200" s="36">
        <f>SUMIFS(СВЦЭМ!$F$33:$F$776,СВЦЭМ!$A$33:$A$776,$A200,СВЦЭМ!$B$33:$B$776,P$190)+'СЕТ СН'!$F$12</f>
        <v>110.83819568</v>
      </c>
      <c r="Q200" s="36">
        <f>SUMIFS(СВЦЭМ!$F$33:$F$776,СВЦЭМ!$A$33:$A$776,$A200,СВЦЭМ!$B$33:$B$776,Q$190)+'СЕТ СН'!$F$12</f>
        <v>112.19275553</v>
      </c>
      <c r="R200" s="36">
        <f>SUMIFS(СВЦЭМ!$F$33:$F$776,СВЦЭМ!$A$33:$A$776,$A200,СВЦЭМ!$B$33:$B$776,R$190)+'СЕТ СН'!$F$12</f>
        <v>110.60941384</v>
      </c>
      <c r="S200" s="36">
        <f>SUMIFS(СВЦЭМ!$F$33:$F$776,СВЦЭМ!$A$33:$A$776,$A200,СВЦЭМ!$B$33:$B$776,S$190)+'СЕТ СН'!$F$12</f>
        <v>109.70538633</v>
      </c>
      <c r="T200" s="36">
        <f>SUMIFS(СВЦЭМ!$F$33:$F$776,СВЦЭМ!$A$33:$A$776,$A200,СВЦЭМ!$B$33:$B$776,T$190)+'СЕТ СН'!$F$12</f>
        <v>110.20116831999999</v>
      </c>
      <c r="U200" s="36">
        <f>SUMIFS(СВЦЭМ!$F$33:$F$776,СВЦЭМ!$A$33:$A$776,$A200,СВЦЭМ!$B$33:$B$776,U$190)+'СЕТ СН'!$F$12</f>
        <v>113.82733390999999</v>
      </c>
      <c r="V200" s="36">
        <f>SUMIFS(СВЦЭМ!$F$33:$F$776,СВЦЭМ!$A$33:$A$776,$A200,СВЦЭМ!$B$33:$B$776,V$190)+'СЕТ СН'!$F$12</f>
        <v>116.22917692</v>
      </c>
      <c r="W200" s="36">
        <f>SUMIFS(СВЦЭМ!$F$33:$F$776,СВЦЭМ!$A$33:$A$776,$A200,СВЦЭМ!$B$33:$B$776,W$190)+'СЕТ СН'!$F$12</f>
        <v>114.55551205</v>
      </c>
      <c r="X200" s="36">
        <f>SUMIFS(СВЦЭМ!$F$33:$F$776,СВЦЭМ!$A$33:$A$776,$A200,СВЦЭМ!$B$33:$B$776,X$190)+'СЕТ СН'!$F$12</f>
        <v>117.13740231</v>
      </c>
      <c r="Y200" s="36">
        <f>SUMIFS(СВЦЭМ!$F$33:$F$776,СВЦЭМ!$A$33:$A$776,$A200,СВЦЭМ!$B$33:$B$776,Y$190)+'СЕТ СН'!$F$12</f>
        <v>133.32030749</v>
      </c>
    </row>
    <row r="201" spans="1:25" ht="15.75" x14ac:dyDescent="0.2">
      <c r="A201" s="35">
        <f t="shared" si="5"/>
        <v>44085</v>
      </c>
      <c r="B201" s="36">
        <f>SUMIFS(СВЦЭМ!$F$33:$F$776,СВЦЭМ!$A$33:$A$776,$A201,СВЦЭМ!$B$33:$B$776,B$190)+'СЕТ СН'!$F$12</f>
        <v>144.63734113000001</v>
      </c>
      <c r="C201" s="36">
        <f>SUMIFS(СВЦЭМ!$F$33:$F$776,СВЦЭМ!$A$33:$A$776,$A201,СВЦЭМ!$B$33:$B$776,C$190)+'СЕТ СН'!$F$12</f>
        <v>148.50343051999999</v>
      </c>
      <c r="D201" s="36">
        <f>SUMIFS(СВЦЭМ!$F$33:$F$776,СВЦЭМ!$A$33:$A$776,$A201,СВЦЭМ!$B$33:$B$776,D$190)+'СЕТ СН'!$F$12</f>
        <v>150.96020583999999</v>
      </c>
      <c r="E201" s="36">
        <f>SUMIFS(СВЦЭМ!$F$33:$F$776,СВЦЭМ!$A$33:$A$776,$A201,СВЦЭМ!$B$33:$B$776,E$190)+'СЕТ СН'!$F$12</f>
        <v>155.42802139</v>
      </c>
      <c r="F201" s="36">
        <f>SUMIFS(СВЦЭМ!$F$33:$F$776,СВЦЭМ!$A$33:$A$776,$A201,СВЦЭМ!$B$33:$B$776,F$190)+'СЕТ СН'!$F$12</f>
        <v>156.25472550999999</v>
      </c>
      <c r="G201" s="36">
        <f>SUMIFS(СВЦЭМ!$F$33:$F$776,СВЦЭМ!$A$33:$A$776,$A201,СВЦЭМ!$B$33:$B$776,G$190)+'СЕТ СН'!$F$12</f>
        <v>153.01112352000001</v>
      </c>
      <c r="H201" s="36">
        <f>SUMIFS(СВЦЭМ!$F$33:$F$776,СВЦЭМ!$A$33:$A$776,$A201,СВЦЭМ!$B$33:$B$776,H$190)+'СЕТ СН'!$F$12</f>
        <v>143.44837457</v>
      </c>
      <c r="I201" s="36">
        <f>SUMIFS(СВЦЭМ!$F$33:$F$776,СВЦЭМ!$A$33:$A$776,$A201,СВЦЭМ!$B$33:$B$776,I$190)+'СЕТ СН'!$F$12</f>
        <v>133.24106330999999</v>
      </c>
      <c r="J201" s="36">
        <f>SUMIFS(СВЦЭМ!$F$33:$F$776,СВЦЭМ!$A$33:$A$776,$A201,СВЦЭМ!$B$33:$B$776,J$190)+'СЕТ СН'!$F$12</f>
        <v>126.14627301</v>
      </c>
      <c r="K201" s="36">
        <f>SUMIFS(СВЦЭМ!$F$33:$F$776,СВЦЭМ!$A$33:$A$776,$A201,СВЦЭМ!$B$33:$B$776,K$190)+'СЕТ СН'!$F$12</f>
        <v>124.9492489</v>
      </c>
      <c r="L201" s="36">
        <f>SUMIFS(СВЦЭМ!$F$33:$F$776,СВЦЭМ!$A$33:$A$776,$A201,СВЦЭМ!$B$33:$B$776,L$190)+'СЕТ СН'!$F$12</f>
        <v>131.07733099000001</v>
      </c>
      <c r="M201" s="36">
        <f>SUMIFS(СВЦЭМ!$F$33:$F$776,СВЦЭМ!$A$33:$A$776,$A201,СВЦЭМ!$B$33:$B$776,M$190)+'СЕТ СН'!$F$12</f>
        <v>123.62460313</v>
      </c>
      <c r="N201" s="36">
        <f>SUMIFS(СВЦЭМ!$F$33:$F$776,СВЦЭМ!$A$33:$A$776,$A201,СВЦЭМ!$B$33:$B$776,N$190)+'СЕТ СН'!$F$12</f>
        <v>114.61718689</v>
      </c>
      <c r="O201" s="36">
        <f>SUMIFS(СВЦЭМ!$F$33:$F$776,СВЦЭМ!$A$33:$A$776,$A201,СВЦЭМ!$B$33:$B$776,O$190)+'СЕТ СН'!$F$12</f>
        <v>111.03975681999999</v>
      </c>
      <c r="P201" s="36">
        <f>SUMIFS(СВЦЭМ!$F$33:$F$776,СВЦЭМ!$A$33:$A$776,$A201,СВЦЭМ!$B$33:$B$776,P$190)+'СЕТ СН'!$F$12</f>
        <v>110.49454170999999</v>
      </c>
      <c r="Q201" s="36">
        <f>SUMIFS(СВЦЭМ!$F$33:$F$776,СВЦЭМ!$A$33:$A$776,$A201,СВЦЭМ!$B$33:$B$776,Q$190)+'СЕТ СН'!$F$12</f>
        <v>110.18515834999999</v>
      </c>
      <c r="R201" s="36">
        <f>SUMIFS(СВЦЭМ!$F$33:$F$776,СВЦЭМ!$A$33:$A$776,$A201,СВЦЭМ!$B$33:$B$776,R$190)+'СЕТ СН'!$F$12</f>
        <v>108.98701131999999</v>
      </c>
      <c r="S201" s="36">
        <f>SUMIFS(СВЦЭМ!$F$33:$F$776,СВЦЭМ!$A$33:$A$776,$A201,СВЦЭМ!$B$33:$B$776,S$190)+'СЕТ СН'!$F$12</f>
        <v>108.98162560999999</v>
      </c>
      <c r="T201" s="36">
        <f>SUMIFS(СВЦЭМ!$F$33:$F$776,СВЦЭМ!$A$33:$A$776,$A201,СВЦЭМ!$B$33:$B$776,T$190)+'СЕТ СН'!$F$12</f>
        <v>107.93691293000001</v>
      </c>
      <c r="U201" s="36">
        <f>SUMIFS(СВЦЭМ!$F$33:$F$776,СВЦЭМ!$A$33:$A$776,$A201,СВЦЭМ!$B$33:$B$776,U$190)+'СЕТ СН'!$F$12</f>
        <v>109.07258647</v>
      </c>
      <c r="V201" s="36">
        <f>SUMIFS(СВЦЭМ!$F$33:$F$776,СВЦЭМ!$A$33:$A$776,$A201,СВЦЭМ!$B$33:$B$776,V$190)+'СЕТ СН'!$F$12</f>
        <v>111.83952664</v>
      </c>
      <c r="W201" s="36">
        <f>SUMIFS(СВЦЭМ!$F$33:$F$776,СВЦЭМ!$A$33:$A$776,$A201,СВЦЭМ!$B$33:$B$776,W$190)+'СЕТ СН'!$F$12</f>
        <v>110.82377647</v>
      </c>
      <c r="X201" s="36">
        <f>SUMIFS(СВЦЭМ!$F$33:$F$776,СВЦЭМ!$A$33:$A$776,$A201,СВЦЭМ!$B$33:$B$776,X$190)+'СЕТ СН'!$F$12</f>
        <v>111.49644617</v>
      </c>
      <c r="Y201" s="36">
        <f>SUMIFS(СВЦЭМ!$F$33:$F$776,СВЦЭМ!$A$33:$A$776,$A201,СВЦЭМ!$B$33:$B$776,Y$190)+'СЕТ СН'!$F$12</f>
        <v>119.46165585999999</v>
      </c>
    </row>
    <row r="202" spans="1:25" ht="15.75" x14ac:dyDescent="0.2">
      <c r="A202" s="35">
        <f t="shared" si="5"/>
        <v>44086</v>
      </c>
      <c r="B202" s="36">
        <f>SUMIFS(СВЦЭМ!$F$33:$F$776,СВЦЭМ!$A$33:$A$776,$A202,СВЦЭМ!$B$33:$B$776,B$190)+'СЕТ СН'!$F$12</f>
        <v>139.39891743000001</v>
      </c>
      <c r="C202" s="36">
        <f>SUMIFS(СВЦЭМ!$F$33:$F$776,СВЦЭМ!$A$33:$A$776,$A202,СВЦЭМ!$B$33:$B$776,C$190)+'СЕТ СН'!$F$12</f>
        <v>146.56897090000001</v>
      </c>
      <c r="D202" s="36">
        <f>SUMIFS(СВЦЭМ!$F$33:$F$776,СВЦЭМ!$A$33:$A$776,$A202,СВЦЭМ!$B$33:$B$776,D$190)+'СЕТ СН'!$F$12</f>
        <v>149.99157201</v>
      </c>
      <c r="E202" s="36">
        <f>SUMIFS(СВЦЭМ!$F$33:$F$776,СВЦЭМ!$A$33:$A$776,$A202,СВЦЭМ!$B$33:$B$776,E$190)+'СЕТ СН'!$F$12</f>
        <v>154.15667350000001</v>
      </c>
      <c r="F202" s="36">
        <f>SUMIFS(СВЦЭМ!$F$33:$F$776,СВЦЭМ!$A$33:$A$776,$A202,СВЦЭМ!$B$33:$B$776,F$190)+'СЕТ СН'!$F$12</f>
        <v>156.69921887999999</v>
      </c>
      <c r="G202" s="36">
        <f>SUMIFS(СВЦЭМ!$F$33:$F$776,СВЦЭМ!$A$33:$A$776,$A202,СВЦЭМ!$B$33:$B$776,G$190)+'СЕТ СН'!$F$12</f>
        <v>154.52125602999999</v>
      </c>
      <c r="H202" s="36">
        <f>SUMIFS(СВЦЭМ!$F$33:$F$776,СВЦЭМ!$A$33:$A$776,$A202,СВЦЭМ!$B$33:$B$776,H$190)+'СЕТ СН'!$F$12</f>
        <v>147.47762363000001</v>
      </c>
      <c r="I202" s="36">
        <f>SUMIFS(СВЦЭМ!$F$33:$F$776,СВЦЭМ!$A$33:$A$776,$A202,СВЦЭМ!$B$33:$B$776,I$190)+'СЕТ СН'!$F$12</f>
        <v>140.46793432000001</v>
      </c>
      <c r="J202" s="36">
        <f>SUMIFS(СВЦЭМ!$F$33:$F$776,СВЦЭМ!$A$33:$A$776,$A202,СВЦЭМ!$B$33:$B$776,J$190)+'СЕТ СН'!$F$12</f>
        <v>131.99573303</v>
      </c>
      <c r="K202" s="36">
        <f>SUMIFS(СВЦЭМ!$F$33:$F$776,СВЦЭМ!$A$33:$A$776,$A202,СВЦЭМ!$B$33:$B$776,K$190)+'СЕТ СН'!$F$12</f>
        <v>127.29604585</v>
      </c>
      <c r="L202" s="36">
        <f>SUMIFS(СВЦЭМ!$F$33:$F$776,СВЦЭМ!$A$33:$A$776,$A202,СВЦЭМ!$B$33:$B$776,L$190)+'СЕТ СН'!$F$12</f>
        <v>123.6578818</v>
      </c>
      <c r="M202" s="36">
        <f>SUMIFS(СВЦЭМ!$F$33:$F$776,СВЦЭМ!$A$33:$A$776,$A202,СВЦЭМ!$B$33:$B$776,M$190)+'СЕТ СН'!$F$12</f>
        <v>115.96420877</v>
      </c>
      <c r="N202" s="36">
        <f>SUMIFS(СВЦЭМ!$F$33:$F$776,СВЦЭМ!$A$33:$A$776,$A202,СВЦЭМ!$B$33:$B$776,N$190)+'СЕТ СН'!$F$12</f>
        <v>110.63543842999999</v>
      </c>
      <c r="O202" s="36">
        <f>SUMIFS(СВЦЭМ!$F$33:$F$776,СВЦЭМ!$A$33:$A$776,$A202,СВЦЭМ!$B$33:$B$776,O$190)+'СЕТ СН'!$F$12</f>
        <v>110.91280208000001</v>
      </c>
      <c r="P202" s="36">
        <f>SUMIFS(СВЦЭМ!$F$33:$F$776,СВЦЭМ!$A$33:$A$776,$A202,СВЦЭМ!$B$33:$B$776,P$190)+'СЕТ СН'!$F$12</f>
        <v>109.25115235</v>
      </c>
      <c r="Q202" s="36">
        <f>SUMIFS(СВЦЭМ!$F$33:$F$776,СВЦЭМ!$A$33:$A$776,$A202,СВЦЭМ!$B$33:$B$776,Q$190)+'СЕТ СН'!$F$12</f>
        <v>109.10451999</v>
      </c>
      <c r="R202" s="36">
        <f>SUMIFS(СВЦЭМ!$F$33:$F$776,СВЦЭМ!$A$33:$A$776,$A202,СВЦЭМ!$B$33:$B$776,R$190)+'СЕТ СН'!$F$12</f>
        <v>107.33342003999999</v>
      </c>
      <c r="S202" s="36">
        <f>SUMIFS(СВЦЭМ!$F$33:$F$776,СВЦЭМ!$A$33:$A$776,$A202,СВЦЭМ!$B$33:$B$776,S$190)+'СЕТ СН'!$F$12</f>
        <v>108.42719859</v>
      </c>
      <c r="T202" s="36">
        <f>SUMIFS(СВЦЭМ!$F$33:$F$776,СВЦЭМ!$A$33:$A$776,$A202,СВЦЭМ!$B$33:$B$776,T$190)+'СЕТ СН'!$F$12</f>
        <v>109.23634955999999</v>
      </c>
      <c r="U202" s="36">
        <f>SUMIFS(СВЦЭМ!$F$33:$F$776,СВЦЭМ!$A$33:$A$776,$A202,СВЦЭМ!$B$33:$B$776,U$190)+'СЕТ СН'!$F$12</f>
        <v>110.92181115</v>
      </c>
      <c r="V202" s="36">
        <f>SUMIFS(СВЦЭМ!$F$33:$F$776,СВЦЭМ!$A$33:$A$776,$A202,СВЦЭМ!$B$33:$B$776,V$190)+'СЕТ СН'!$F$12</f>
        <v>113.64565974999999</v>
      </c>
      <c r="W202" s="36">
        <f>SUMIFS(СВЦЭМ!$F$33:$F$776,СВЦЭМ!$A$33:$A$776,$A202,СВЦЭМ!$B$33:$B$776,W$190)+'СЕТ СН'!$F$12</f>
        <v>113.00020307</v>
      </c>
      <c r="X202" s="36">
        <f>SUMIFS(СВЦЭМ!$F$33:$F$776,СВЦЭМ!$A$33:$A$776,$A202,СВЦЭМ!$B$33:$B$776,X$190)+'СЕТ СН'!$F$12</f>
        <v>103.99352722</v>
      </c>
      <c r="Y202" s="36">
        <f>SUMIFS(СВЦЭМ!$F$33:$F$776,СВЦЭМ!$A$33:$A$776,$A202,СВЦЭМ!$B$33:$B$776,Y$190)+'СЕТ СН'!$F$12</f>
        <v>115.74825378</v>
      </c>
    </row>
    <row r="203" spans="1:25" ht="15.75" x14ac:dyDescent="0.2">
      <c r="A203" s="35">
        <f t="shared" si="5"/>
        <v>44087</v>
      </c>
      <c r="B203" s="36">
        <f>SUMIFS(СВЦЭМ!$F$33:$F$776,СВЦЭМ!$A$33:$A$776,$A203,СВЦЭМ!$B$33:$B$776,B$190)+'СЕТ СН'!$F$12</f>
        <v>132.67480076000001</v>
      </c>
      <c r="C203" s="36">
        <f>SUMIFS(СВЦЭМ!$F$33:$F$776,СВЦЭМ!$A$33:$A$776,$A203,СВЦЭМ!$B$33:$B$776,C$190)+'СЕТ СН'!$F$12</f>
        <v>136.72496147999999</v>
      </c>
      <c r="D203" s="36">
        <f>SUMIFS(СВЦЭМ!$F$33:$F$776,СВЦЭМ!$A$33:$A$776,$A203,СВЦЭМ!$B$33:$B$776,D$190)+'СЕТ СН'!$F$12</f>
        <v>140.36477321000001</v>
      </c>
      <c r="E203" s="36">
        <f>SUMIFS(СВЦЭМ!$F$33:$F$776,СВЦЭМ!$A$33:$A$776,$A203,СВЦЭМ!$B$33:$B$776,E$190)+'СЕТ СН'!$F$12</f>
        <v>142.30348810999999</v>
      </c>
      <c r="F203" s="36">
        <f>SUMIFS(СВЦЭМ!$F$33:$F$776,СВЦЭМ!$A$33:$A$776,$A203,СВЦЭМ!$B$33:$B$776,F$190)+'СЕТ СН'!$F$12</f>
        <v>143.51126006000001</v>
      </c>
      <c r="G203" s="36">
        <f>SUMIFS(СВЦЭМ!$F$33:$F$776,СВЦЭМ!$A$33:$A$776,$A203,СВЦЭМ!$B$33:$B$776,G$190)+'СЕТ СН'!$F$12</f>
        <v>141.77723019999999</v>
      </c>
      <c r="H203" s="36">
        <f>SUMIFS(СВЦЭМ!$F$33:$F$776,СВЦЭМ!$A$33:$A$776,$A203,СВЦЭМ!$B$33:$B$776,H$190)+'СЕТ СН'!$F$12</f>
        <v>140.54176207</v>
      </c>
      <c r="I203" s="36">
        <f>SUMIFS(СВЦЭМ!$F$33:$F$776,СВЦЭМ!$A$33:$A$776,$A203,СВЦЭМ!$B$33:$B$776,I$190)+'СЕТ СН'!$F$12</f>
        <v>135.50472995000001</v>
      </c>
      <c r="J203" s="36">
        <f>SUMIFS(СВЦЭМ!$F$33:$F$776,СВЦЭМ!$A$33:$A$776,$A203,СВЦЭМ!$B$33:$B$776,J$190)+'СЕТ СН'!$F$12</f>
        <v>126.55230100999999</v>
      </c>
      <c r="K203" s="36">
        <f>SUMIFS(СВЦЭМ!$F$33:$F$776,СВЦЭМ!$A$33:$A$776,$A203,СВЦЭМ!$B$33:$B$776,K$190)+'СЕТ СН'!$F$12</f>
        <v>118.57625489</v>
      </c>
      <c r="L203" s="36">
        <f>SUMIFS(СВЦЭМ!$F$33:$F$776,СВЦЭМ!$A$33:$A$776,$A203,СВЦЭМ!$B$33:$B$776,L$190)+'СЕТ СН'!$F$12</f>
        <v>115.06270738000001</v>
      </c>
      <c r="M203" s="36">
        <f>SUMIFS(СВЦЭМ!$F$33:$F$776,СВЦЭМ!$A$33:$A$776,$A203,СВЦЭМ!$B$33:$B$776,M$190)+'СЕТ СН'!$F$12</f>
        <v>106.25683145000001</v>
      </c>
      <c r="N203" s="36">
        <f>SUMIFS(СВЦЭМ!$F$33:$F$776,СВЦЭМ!$A$33:$A$776,$A203,СВЦЭМ!$B$33:$B$776,N$190)+'СЕТ СН'!$F$12</f>
        <v>98.697531319999996</v>
      </c>
      <c r="O203" s="36">
        <f>SUMIFS(СВЦЭМ!$F$33:$F$776,СВЦЭМ!$A$33:$A$776,$A203,СВЦЭМ!$B$33:$B$776,O$190)+'СЕТ СН'!$F$12</f>
        <v>98.554198439999993</v>
      </c>
      <c r="P203" s="36">
        <f>SUMIFS(СВЦЭМ!$F$33:$F$776,СВЦЭМ!$A$33:$A$776,$A203,СВЦЭМ!$B$33:$B$776,P$190)+'СЕТ СН'!$F$12</f>
        <v>96.920086609999998</v>
      </c>
      <c r="Q203" s="36">
        <f>SUMIFS(СВЦЭМ!$F$33:$F$776,СВЦЭМ!$A$33:$A$776,$A203,СВЦЭМ!$B$33:$B$776,Q$190)+'СЕТ СН'!$F$12</f>
        <v>96.815675940000006</v>
      </c>
      <c r="R203" s="36">
        <f>SUMIFS(СВЦЭМ!$F$33:$F$776,СВЦЭМ!$A$33:$A$776,$A203,СВЦЭМ!$B$33:$B$776,R$190)+'СЕТ СН'!$F$12</f>
        <v>96.547190959999995</v>
      </c>
      <c r="S203" s="36">
        <f>SUMIFS(СВЦЭМ!$F$33:$F$776,СВЦЭМ!$A$33:$A$776,$A203,СВЦЭМ!$B$33:$B$776,S$190)+'СЕТ СН'!$F$12</f>
        <v>98.394521999999995</v>
      </c>
      <c r="T203" s="36">
        <f>SUMIFS(СВЦЭМ!$F$33:$F$776,СВЦЭМ!$A$33:$A$776,$A203,СВЦЭМ!$B$33:$B$776,T$190)+'СЕТ СН'!$F$12</f>
        <v>99.269436519999999</v>
      </c>
      <c r="U203" s="36">
        <f>SUMIFS(СВЦЭМ!$F$33:$F$776,СВЦЭМ!$A$33:$A$776,$A203,СВЦЭМ!$B$33:$B$776,U$190)+'СЕТ СН'!$F$12</f>
        <v>101.4371944</v>
      </c>
      <c r="V203" s="36">
        <f>SUMIFS(СВЦЭМ!$F$33:$F$776,СВЦЭМ!$A$33:$A$776,$A203,СВЦЭМ!$B$33:$B$776,V$190)+'СЕТ СН'!$F$12</f>
        <v>105.36150957</v>
      </c>
      <c r="W203" s="36">
        <f>SUMIFS(СВЦЭМ!$F$33:$F$776,СВЦЭМ!$A$33:$A$776,$A203,СВЦЭМ!$B$33:$B$776,W$190)+'СЕТ СН'!$F$12</f>
        <v>104.5196122</v>
      </c>
      <c r="X203" s="36">
        <f>SUMIFS(СВЦЭМ!$F$33:$F$776,СВЦЭМ!$A$33:$A$776,$A203,СВЦЭМ!$B$33:$B$776,X$190)+'СЕТ СН'!$F$12</f>
        <v>100.33784188</v>
      </c>
      <c r="Y203" s="36">
        <f>SUMIFS(СВЦЭМ!$F$33:$F$776,СВЦЭМ!$A$33:$A$776,$A203,СВЦЭМ!$B$33:$B$776,Y$190)+'СЕТ СН'!$F$12</f>
        <v>115.17132914</v>
      </c>
    </row>
    <row r="204" spans="1:25" ht="15.75" x14ac:dyDescent="0.2">
      <c r="A204" s="35">
        <f t="shared" si="5"/>
        <v>44088</v>
      </c>
      <c r="B204" s="36">
        <f>SUMIFS(СВЦЭМ!$F$33:$F$776,СВЦЭМ!$A$33:$A$776,$A204,СВЦЭМ!$B$33:$B$776,B$190)+'СЕТ СН'!$F$12</f>
        <v>132.84544740000001</v>
      </c>
      <c r="C204" s="36">
        <f>SUMIFS(СВЦЭМ!$F$33:$F$776,СВЦЭМ!$A$33:$A$776,$A204,СВЦЭМ!$B$33:$B$776,C$190)+'СЕТ СН'!$F$12</f>
        <v>140.18821729999999</v>
      </c>
      <c r="D204" s="36">
        <f>SUMIFS(СВЦЭМ!$F$33:$F$776,СВЦЭМ!$A$33:$A$776,$A204,СВЦЭМ!$B$33:$B$776,D$190)+'СЕТ СН'!$F$12</f>
        <v>141.27521777999999</v>
      </c>
      <c r="E204" s="36">
        <f>SUMIFS(СВЦЭМ!$F$33:$F$776,СВЦЭМ!$A$33:$A$776,$A204,СВЦЭМ!$B$33:$B$776,E$190)+'СЕТ СН'!$F$12</f>
        <v>141.00426594999999</v>
      </c>
      <c r="F204" s="36">
        <f>SUMIFS(СВЦЭМ!$F$33:$F$776,СВЦЭМ!$A$33:$A$776,$A204,СВЦЭМ!$B$33:$B$776,F$190)+'СЕТ СН'!$F$12</f>
        <v>140.83662326000001</v>
      </c>
      <c r="G204" s="36">
        <f>SUMIFS(СВЦЭМ!$F$33:$F$776,СВЦЭМ!$A$33:$A$776,$A204,СВЦЭМ!$B$33:$B$776,G$190)+'СЕТ СН'!$F$12</f>
        <v>141.52532896</v>
      </c>
      <c r="H204" s="36">
        <f>SUMIFS(СВЦЭМ!$F$33:$F$776,СВЦЭМ!$A$33:$A$776,$A204,СВЦЭМ!$B$33:$B$776,H$190)+'СЕТ СН'!$F$12</f>
        <v>148.86803774000001</v>
      </c>
      <c r="I204" s="36">
        <f>SUMIFS(СВЦЭМ!$F$33:$F$776,СВЦЭМ!$A$33:$A$776,$A204,СВЦЭМ!$B$33:$B$776,I$190)+'СЕТ СН'!$F$12</f>
        <v>145.21668117999999</v>
      </c>
      <c r="J204" s="36">
        <f>SUMIFS(СВЦЭМ!$F$33:$F$776,СВЦЭМ!$A$33:$A$776,$A204,СВЦЭМ!$B$33:$B$776,J$190)+'СЕТ СН'!$F$12</f>
        <v>137.29757140000001</v>
      </c>
      <c r="K204" s="36">
        <f>SUMIFS(СВЦЭМ!$F$33:$F$776,СВЦЭМ!$A$33:$A$776,$A204,СВЦЭМ!$B$33:$B$776,K$190)+'СЕТ СН'!$F$12</f>
        <v>132.09385114</v>
      </c>
      <c r="L204" s="36">
        <f>SUMIFS(СВЦЭМ!$F$33:$F$776,СВЦЭМ!$A$33:$A$776,$A204,СВЦЭМ!$B$33:$B$776,L$190)+'СЕТ СН'!$F$12</f>
        <v>129.83464964999999</v>
      </c>
      <c r="M204" s="36">
        <f>SUMIFS(СВЦЭМ!$F$33:$F$776,СВЦЭМ!$A$33:$A$776,$A204,СВЦЭМ!$B$33:$B$776,M$190)+'СЕТ СН'!$F$12</f>
        <v>119.02086672999999</v>
      </c>
      <c r="N204" s="36">
        <f>SUMIFS(СВЦЭМ!$F$33:$F$776,СВЦЭМ!$A$33:$A$776,$A204,СВЦЭМ!$B$33:$B$776,N$190)+'СЕТ СН'!$F$12</f>
        <v>110.42848753</v>
      </c>
      <c r="O204" s="36">
        <f>SUMIFS(СВЦЭМ!$F$33:$F$776,СВЦЭМ!$A$33:$A$776,$A204,СВЦЭМ!$B$33:$B$776,O$190)+'СЕТ СН'!$F$12</f>
        <v>109.69096741</v>
      </c>
      <c r="P204" s="36">
        <f>SUMIFS(СВЦЭМ!$F$33:$F$776,СВЦЭМ!$A$33:$A$776,$A204,СВЦЭМ!$B$33:$B$776,P$190)+'СЕТ СН'!$F$12</f>
        <v>110.25607832</v>
      </c>
      <c r="Q204" s="36">
        <f>SUMIFS(СВЦЭМ!$F$33:$F$776,СВЦЭМ!$A$33:$A$776,$A204,СВЦЭМ!$B$33:$B$776,Q$190)+'СЕТ СН'!$F$12</f>
        <v>110.86740596999999</v>
      </c>
      <c r="R204" s="36">
        <f>SUMIFS(СВЦЭМ!$F$33:$F$776,СВЦЭМ!$A$33:$A$776,$A204,СВЦЭМ!$B$33:$B$776,R$190)+'СЕТ СН'!$F$12</f>
        <v>107.9579822</v>
      </c>
      <c r="S204" s="36">
        <f>SUMIFS(СВЦЭМ!$F$33:$F$776,СВЦЭМ!$A$33:$A$776,$A204,СВЦЭМ!$B$33:$B$776,S$190)+'СЕТ СН'!$F$12</f>
        <v>108.59576262</v>
      </c>
      <c r="T204" s="36">
        <f>SUMIFS(СВЦЭМ!$F$33:$F$776,СВЦЭМ!$A$33:$A$776,$A204,СВЦЭМ!$B$33:$B$776,T$190)+'СЕТ СН'!$F$12</f>
        <v>108.16040820000001</v>
      </c>
      <c r="U204" s="36">
        <f>SUMIFS(СВЦЭМ!$F$33:$F$776,СВЦЭМ!$A$33:$A$776,$A204,СВЦЭМ!$B$33:$B$776,U$190)+'СЕТ СН'!$F$12</f>
        <v>104.59073523000001</v>
      </c>
      <c r="V204" s="36">
        <f>SUMIFS(СВЦЭМ!$F$33:$F$776,СВЦЭМ!$A$33:$A$776,$A204,СВЦЭМ!$B$33:$B$776,V$190)+'СЕТ СН'!$F$12</f>
        <v>103.6435759</v>
      </c>
      <c r="W204" s="36">
        <f>SUMIFS(СВЦЭМ!$F$33:$F$776,СВЦЭМ!$A$33:$A$776,$A204,СВЦЭМ!$B$33:$B$776,W$190)+'СЕТ СН'!$F$12</f>
        <v>105.61002627000001</v>
      </c>
      <c r="X204" s="36">
        <f>SUMIFS(СВЦЭМ!$F$33:$F$776,СВЦЭМ!$A$33:$A$776,$A204,СВЦЭМ!$B$33:$B$776,X$190)+'СЕТ СН'!$F$12</f>
        <v>110.01619015</v>
      </c>
      <c r="Y204" s="36">
        <f>SUMIFS(СВЦЭМ!$F$33:$F$776,СВЦЭМ!$A$33:$A$776,$A204,СВЦЭМ!$B$33:$B$776,Y$190)+'СЕТ СН'!$F$12</f>
        <v>130.23336689000001</v>
      </c>
    </row>
    <row r="205" spans="1:25" ht="15.75" x14ac:dyDescent="0.2">
      <c r="A205" s="35">
        <f t="shared" si="5"/>
        <v>44089</v>
      </c>
      <c r="B205" s="36">
        <f>SUMIFS(СВЦЭМ!$F$33:$F$776,СВЦЭМ!$A$33:$A$776,$A205,СВЦЭМ!$B$33:$B$776,B$190)+'СЕТ СН'!$F$12</f>
        <v>137.74491474000001</v>
      </c>
      <c r="C205" s="36">
        <f>SUMIFS(СВЦЭМ!$F$33:$F$776,СВЦЭМ!$A$33:$A$776,$A205,СВЦЭМ!$B$33:$B$776,C$190)+'СЕТ СН'!$F$12</f>
        <v>140.40028482</v>
      </c>
      <c r="D205" s="36">
        <f>SUMIFS(СВЦЭМ!$F$33:$F$776,СВЦЭМ!$A$33:$A$776,$A205,СВЦЭМ!$B$33:$B$776,D$190)+'СЕТ СН'!$F$12</f>
        <v>145.16818212999999</v>
      </c>
      <c r="E205" s="36">
        <f>SUMIFS(СВЦЭМ!$F$33:$F$776,СВЦЭМ!$A$33:$A$776,$A205,СВЦЭМ!$B$33:$B$776,E$190)+'СЕТ СН'!$F$12</f>
        <v>145.53245978999999</v>
      </c>
      <c r="F205" s="36">
        <f>SUMIFS(СВЦЭМ!$F$33:$F$776,СВЦЭМ!$A$33:$A$776,$A205,СВЦЭМ!$B$33:$B$776,F$190)+'СЕТ СН'!$F$12</f>
        <v>145.36942937000001</v>
      </c>
      <c r="G205" s="36">
        <f>SUMIFS(СВЦЭМ!$F$33:$F$776,СВЦЭМ!$A$33:$A$776,$A205,СВЦЭМ!$B$33:$B$776,G$190)+'СЕТ СН'!$F$12</f>
        <v>143.81165523999999</v>
      </c>
      <c r="H205" s="36">
        <f>SUMIFS(СВЦЭМ!$F$33:$F$776,СВЦЭМ!$A$33:$A$776,$A205,СВЦЭМ!$B$33:$B$776,H$190)+'СЕТ СН'!$F$12</f>
        <v>135.72706170999999</v>
      </c>
      <c r="I205" s="36">
        <f>SUMIFS(СВЦЭМ!$F$33:$F$776,СВЦЭМ!$A$33:$A$776,$A205,СВЦЭМ!$B$33:$B$776,I$190)+'СЕТ СН'!$F$12</f>
        <v>133.15064985000001</v>
      </c>
      <c r="J205" s="36">
        <f>SUMIFS(СВЦЭМ!$F$33:$F$776,СВЦЭМ!$A$33:$A$776,$A205,СВЦЭМ!$B$33:$B$776,J$190)+'СЕТ СН'!$F$12</f>
        <v>123.79942197</v>
      </c>
      <c r="K205" s="36">
        <f>SUMIFS(СВЦЭМ!$F$33:$F$776,СВЦЭМ!$A$33:$A$776,$A205,СВЦЭМ!$B$33:$B$776,K$190)+'СЕТ СН'!$F$12</f>
        <v>117.01421313</v>
      </c>
      <c r="L205" s="36">
        <f>SUMIFS(СВЦЭМ!$F$33:$F$776,СВЦЭМ!$A$33:$A$776,$A205,СВЦЭМ!$B$33:$B$776,L$190)+'СЕТ СН'!$F$12</f>
        <v>118.99430812999999</v>
      </c>
      <c r="M205" s="36">
        <f>SUMIFS(СВЦЭМ!$F$33:$F$776,СВЦЭМ!$A$33:$A$776,$A205,СВЦЭМ!$B$33:$B$776,M$190)+'СЕТ СН'!$F$12</f>
        <v>114.23896654000001</v>
      </c>
      <c r="N205" s="36">
        <f>SUMIFS(СВЦЭМ!$F$33:$F$776,СВЦЭМ!$A$33:$A$776,$A205,СВЦЭМ!$B$33:$B$776,N$190)+'СЕТ СН'!$F$12</f>
        <v>106.75539759</v>
      </c>
      <c r="O205" s="36">
        <f>SUMIFS(СВЦЭМ!$F$33:$F$776,СВЦЭМ!$A$33:$A$776,$A205,СВЦЭМ!$B$33:$B$776,O$190)+'СЕТ СН'!$F$12</f>
        <v>101.97163292</v>
      </c>
      <c r="P205" s="36">
        <f>SUMIFS(СВЦЭМ!$F$33:$F$776,СВЦЭМ!$A$33:$A$776,$A205,СВЦЭМ!$B$33:$B$776,P$190)+'СЕТ СН'!$F$12</f>
        <v>101.96096974</v>
      </c>
      <c r="Q205" s="36">
        <f>SUMIFS(СВЦЭМ!$F$33:$F$776,СВЦЭМ!$A$33:$A$776,$A205,СВЦЭМ!$B$33:$B$776,Q$190)+'СЕТ СН'!$F$12</f>
        <v>102.18395393</v>
      </c>
      <c r="R205" s="36">
        <f>SUMIFS(СВЦЭМ!$F$33:$F$776,СВЦЭМ!$A$33:$A$776,$A205,СВЦЭМ!$B$33:$B$776,R$190)+'СЕТ СН'!$F$12</f>
        <v>100.86542058000001</v>
      </c>
      <c r="S205" s="36">
        <f>SUMIFS(СВЦЭМ!$F$33:$F$776,СВЦЭМ!$A$33:$A$776,$A205,СВЦЭМ!$B$33:$B$776,S$190)+'СЕТ СН'!$F$12</f>
        <v>101.80635226</v>
      </c>
      <c r="T205" s="36">
        <f>SUMIFS(СВЦЭМ!$F$33:$F$776,СВЦЭМ!$A$33:$A$776,$A205,СВЦЭМ!$B$33:$B$776,T$190)+'СЕТ СН'!$F$12</f>
        <v>98.660153699999995</v>
      </c>
      <c r="U205" s="36">
        <f>SUMIFS(СВЦЭМ!$F$33:$F$776,СВЦЭМ!$A$33:$A$776,$A205,СВЦЭМ!$B$33:$B$776,U$190)+'СЕТ СН'!$F$12</f>
        <v>95.439496379999994</v>
      </c>
      <c r="V205" s="36">
        <f>SUMIFS(СВЦЭМ!$F$33:$F$776,СВЦЭМ!$A$33:$A$776,$A205,СВЦЭМ!$B$33:$B$776,V$190)+'СЕТ СН'!$F$12</f>
        <v>97.936843300000007</v>
      </c>
      <c r="W205" s="36">
        <f>SUMIFS(СВЦЭМ!$F$33:$F$776,СВЦЭМ!$A$33:$A$776,$A205,СВЦЭМ!$B$33:$B$776,W$190)+'СЕТ СН'!$F$12</f>
        <v>98.747397329999998</v>
      </c>
      <c r="X205" s="36">
        <f>SUMIFS(СВЦЭМ!$F$33:$F$776,СВЦЭМ!$A$33:$A$776,$A205,СВЦЭМ!$B$33:$B$776,X$190)+'СЕТ СН'!$F$12</f>
        <v>104.06236237</v>
      </c>
      <c r="Y205" s="36">
        <f>SUMIFS(СВЦЭМ!$F$33:$F$776,СВЦЭМ!$A$33:$A$776,$A205,СВЦЭМ!$B$33:$B$776,Y$190)+'СЕТ СН'!$F$12</f>
        <v>121.16340818</v>
      </c>
    </row>
    <row r="206" spans="1:25" ht="15.75" x14ac:dyDescent="0.2">
      <c r="A206" s="35">
        <f t="shared" si="5"/>
        <v>44090</v>
      </c>
      <c r="B206" s="36">
        <f>SUMIFS(СВЦЭМ!$F$33:$F$776,СВЦЭМ!$A$33:$A$776,$A206,СВЦЭМ!$B$33:$B$776,B$190)+'СЕТ СН'!$F$12</f>
        <v>134.80460926000001</v>
      </c>
      <c r="C206" s="36">
        <f>SUMIFS(СВЦЭМ!$F$33:$F$776,СВЦЭМ!$A$33:$A$776,$A206,СВЦЭМ!$B$33:$B$776,C$190)+'СЕТ СН'!$F$12</f>
        <v>140.04009493000001</v>
      </c>
      <c r="D206" s="36">
        <f>SUMIFS(СВЦЭМ!$F$33:$F$776,СВЦЭМ!$A$33:$A$776,$A206,СВЦЭМ!$B$33:$B$776,D$190)+'СЕТ СН'!$F$12</f>
        <v>145.45495525000001</v>
      </c>
      <c r="E206" s="36">
        <f>SUMIFS(СВЦЭМ!$F$33:$F$776,СВЦЭМ!$A$33:$A$776,$A206,СВЦЭМ!$B$33:$B$776,E$190)+'СЕТ СН'!$F$12</f>
        <v>147.35882662</v>
      </c>
      <c r="F206" s="36">
        <f>SUMIFS(СВЦЭМ!$F$33:$F$776,СВЦЭМ!$A$33:$A$776,$A206,СВЦЭМ!$B$33:$B$776,F$190)+'СЕТ СН'!$F$12</f>
        <v>150.92455114000001</v>
      </c>
      <c r="G206" s="36">
        <f>SUMIFS(СВЦЭМ!$F$33:$F$776,СВЦЭМ!$A$33:$A$776,$A206,СВЦЭМ!$B$33:$B$776,G$190)+'СЕТ СН'!$F$12</f>
        <v>148.78001386</v>
      </c>
      <c r="H206" s="36">
        <f>SUMIFS(СВЦЭМ!$F$33:$F$776,СВЦЭМ!$A$33:$A$776,$A206,СВЦЭМ!$B$33:$B$776,H$190)+'СЕТ СН'!$F$12</f>
        <v>137.42208145999999</v>
      </c>
      <c r="I206" s="36">
        <f>SUMIFS(СВЦЭМ!$F$33:$F$776,СВЦЭМ!$A$33:$A$776,$A206,СВЦЭМ!$B$33:$B$776,I$190)+'СЕТ СН'!$F$12</f>
        <v>125.9923332</v>
      </c>
      <c r="J206" s="36">
        <f>SUMIFS(СВЦЭМ!$F$33:$F$776,СВЦЭМ!$A$33:$A$776,$A206,СВЦЭМ!$B$33:$B$776,J$190)+'СЕТ СН'!$F$12</f>
        <v>119.70627709</v>
      </c>
      <c r="K206" s="36">
        <f>SUMIFS(СВЦЭМ!$F$33:$F$776,СВЦЭМ!$A$33:$A$776,$A206,СВЦЭМ!$B$33:$B$776,K$190)+'СЕТ СН'!$F$12</f>
        <v>119.57466162999999</v>
      </c>
      <c r="L206" s="36">
        <f>SUMIFS(СВЦЭМ!$F$33:$F$776,СВЦЭМ!$A$33:$A$776,$A206,СВЦЭМ!$B$33:$B$776,L$190)+'СЕТ СН'!$F$12</f>
        <v>116.63846571000001</v>
      </c>
      <c r="M206" s="36">
        <f>SUMIFS(СВЦЭМ!$F$33:$F$776,СВЦЭМ!$A$33:$A$776,$A206,СВЦЭМ!$B$33:$B$776,M$190)+'СЕТ СН'!$F$12</f>
        <v>109.8664426</v>
      </c>
      <c r="N206" s="36">
        <f>SUMIFS(СВЦЭМ!$F$33:$F$776,СВЦЭМ!$A$33:$A$776,$A206,СВЦЭМ!$B$33:$B$776,N$190)+'СЕТ СН'!$F$12</f>
        <v>101.06752974</v>
      </c>
      <c r="O206" s="36">
        <f>SUMIFS(СВЦЭМ!$F$33:$F$776,СВЦЭМ!$A$33:$A$776,$A206,СВЦЭМ!$B$33:$B$776,O$190)+'СЕТ СН'!$F$12</f>
        <v>98.289246809999995</v>
      </c>
      <c r="P206" s="36">
        <f>SUMIFS(СВЦЭМ!$F$33:$F$776,СВЦЭМ!$A$33:$A$776,$A206,СВЦЭМ!$B$33:$B$776,P$190)+'СЕТ СН'!$F$12</f>
        <v>98.659886909999997</v>
      </c>
      <c r="Q206" s="36">
        <f>SUMIFS(СВЦЭМ!$F$33:$F$776,СВЦЭМ!$A$33:$A$776,$A206,СВЦЭМ!$B$33:$B$776,Q$190)+'СЕТ СН'!$F$12</f>
        <v>98.184403939999996</v>
      </c>
      <c r="R206" s="36">
        <f>SUMIFS(СВЦЭМ!$F$33:$F$776,СВЦЭМ!$A$33:$A$776,$A206,СВЦЭМ!$B$33:$B$776,R$190)+'СЕТ СН'!$F$12</f>
        <v>97.650825780000005</v>
      </c>
      <c r="S206" s="36">
        <f>SUMIFS(СВЦЭМ!$F$33:$F$776,СВЦЭМ!$A$33:$A$776,$A206,СВЦЭМ!$B$33:$B$776,S$190)+'СЕТ СН'!$F$12</f>
        <v>97.586044049999998</v>
      </c>
      <c r="T206" s="36">
        <f>SUMIFS(СВЦЭМ!$F$33:$F$776,СВЦЭМ!$A$33:$A$776,$A206,СВЦЭМ!$B$33:$B$776,T$190)+'СЕТ СН'!$F$12</f>
        <v>96.39868079</v>
      </c>
      <c r="U206" s="36">
        <f>SUMIFS(СВЦЭМ!$F$33:$F$776,СВЦЭМ!$A$33:$A$776,$A206,СВЦЭМ!$B$33:$B$776,U$190)+'СЕТ СН'!$F$12</f>
        <v>96.302800000000005</v>
      </c>
      <c r="V206" s="36">
        <f>SUMIFS(СВЦЭМ!$F$33:$F$776,СВЦЭМ!$A$33:$A$776,$A206,СВЦЭМ!$B$33:$B$776,V$190)+'СЕТ СН'!$F$12</f>
        <v>97.146366900000004</v>
      </c>
      <c r="W206" s="36">
        <f>SUMIFS(СВЦЭМ!$F$33:$F$776,СВЦЭМ!$A$33:$A$776,$A206,СВЦЭМ!$B$33:$B$776,W$190)+'СЕТ СН'!$F$12</f>
        <v>95.384440179999999</v>
      </c>
      <c r="X206" s="36">
        <f>SUMIFS(СВЦЭМ!$F$33:$F$776,СВЦЭМ!$A$33:$A$776,$A206,СВЦЭМ!$B$33:$B$776,X$190)+'СЕТ СН'!$F$12</f>
        <v>101.28469456000001</v>
      </c>
      <c r="Y206" s="36">
        <f>SUMIFS(СВЦЭМ!$F$33:$F$776,СВЦЭМ!$A$33:$A$776,$A206,СВЦЭМ!$B$33:$B$776,Y$190)+'СЕТ СН'!$F$12</f>
        <v>117.52712416</v>
      </c>
    </row>
    <row r="207" spans="1:25" ht="15.75" x14ac:dyDescent="0.2">
      <c r="A207" s="35">
        <f t="shared" si="5"/>
        <v>44091</v>
      </c>
      <c r="B207" s="36">
        <f>SUMIFS(СВЦЭМ!$F$33:$F$776,СВЦЭМ!$A$33:$A$776,$A207,СВЦЭМ!$B$33:$B$776,B$190)+'СЕТ СН'!$F$12</f>
        <v>138.59831650000001</v>
      </c>
      <c r="C207" s="36">
        <f>SUMIFS(СВЦЭМ!$F$33:$F$776,СВЦЭМ!$A$33:$A$776,$A207,СВЦЭМ!$B$33:$B$776,C$190)+'СЕТ СН'!$F$12</f>
        <v>144.68553747000001</v>
      </c>
      <c r="D207" s="36">
        <f>SUMIFS(СВЦЭМ!$F$33:$F$776,СВЦЭМ!$A$33:$A$776,$A207,СВЦЭМ!$B$33:$B$776,D$190)+'СЕТ СН'!$F$12</f>
        <v>149.41756857999999</v>
      </c>
      <c r="E207" s="36">
        <f>SUMIFS(СВЦЭМ!$F$33:$F$776,СВЦЭМ!$A$33:$A$776,$A207,СВЦЭМ!$B$33:$B$776,E$190)+'СЕТ СН'!$F$12</f>
        <v>151.21590409999999</v>
      </c>
      <c r="F207" s="36">
        <f>SUMIFS(СВЦЭМ!$F$33:$F$776,СВЦЭМ!$A$33:$A$776,$A207,СВЦЭМ!$B$33:$B$776,F$190)+'СЕТ СН'!$F$12</f>
        <v>152.59837601000001</v>
      </c>
      <c r="G207" s="36">
        <f>SUMIFS(СВЦЭМ!$F$33:$F$776,СВЦЭМ!$A$33:$A$776,$A207,СВЦЭМ!$B$33:$B$776,G$190)+'СЕТ СН'!$F$12</f>
        <v>149.41752528999999</v>
      </c>
      <c r="H207" s="36">
        <f>SUMIFS(СВЦЭМ!$F$33:$F$776,СВЦЭМ!$A$33:$A$776,$A207,СВЦЭМ!$B$33:$B$776,H$190)+'СЕТ СН'!$F$12</f>
        <v>138.58002827999999</v>
      </c>
      <c r="I207" s="36">
        <f>SUMIFS(СВЦЭМ!$F$33:$F$776,СВЦЭМ!$A$33:$A$776,$A207,СВЦЭМ!$B$33:$B$776,I$190)+'СЕТ СН'!$F$12</f>
        <v>126.45941522</v>
      </c>
      <c r="J207" s="36">
        <f>SUMIFS(СВЦЭМ!$F$33:$F$776,СВЦЭМ!$A$33:$A$776,$A207,СВЦЭМ!$B$33:$B$776,J$190)+'СЕТ СН'!$F$12</f>
        <v>118.87836679999999</v>
      </c>
      <c r="K207" s="36">
        <f>SUMIFS(СВЦЭМ!$F$33:$F$776,СВЦЭМ!$A$33:$A$776,$A207,СВЦЭМ!$B$33:$B$776,K$190)+'СЕТ СН'!$F$12</f>
        <v>113.8872914</v>
      </c>
      <c r="L207" s="36">
        <f>SUMIFS(СВЦЭМ!$F$33:$F$776,СВЦЭМ!$A$33:$A$776,$A207,СВЦЭМ!$B$33:$B$776,L$190)+'СЕТ СН'!$F$12</f>
        <v>116.15685123999999</v>
      </c>
      <c r="M207" s="36">
        <f>SUMIFS(СВЦЭМ!$F$33:$F$776,СВЦЭМ!$A$33:$A$776,$A207,СВЦЭМ!$B$33:$B$776,M$190)+'СЕТ СН'!$F$12</f>
        <v>108.67351984</v>
      </c>
      <c r="N207" s="36">
        <f>SUMIFS(СВЦЭМ!$F$33:$F$776,СВЦЭМ!$A$33:$A$776,$A207,СВЦЭМ!$B$33:$B$776,N$190)+'СЕТ СН'!$F$12</f>
        <v>99.970912679999998</v>
      </c>
      <c r="O207" s="36">
        <f>SUMIFS(СВЦЭМ!$F$33:$F$776,СВЦЭМ!$A$33:$A$776,$A207,СВЦЭМ!$B$33:$B$776,O$190)+'СЕТ СН'!$F$12</f>
        <v>96.232297239999994</v>
      </c>
      <c r="P207" s="36">
        <f>SUMIFS(СВЦЭМ!$F$33:$F$776,СВЦЭМ!$A$33:$A$776,$A207,СВЦЭМ!$B$33:$B$776,P$190)+'СЕТ СН'!$F$12</f>
        <v>96.427306869999995</v>
      </c>
      <c r="Q207" s="36">
        <f>SUMIFS(СВЦЭМ!$F$33:$F$776,СВЦЭМ!$A$33:$A$776,$A207,СВЦЭМ!$B$33:$B$776,Q$190)+'СЕТ СН'!$F$12</f>
        <v>97.200606870000001</v>
      </c>
      <c r="R207" s="36">
        <f>SUMIFS(СВЦЭМ!$F$33:$F$776,СВЦЭМ!$A$33:$A$776,$A207,СВЦЭМ!$B$33:$B$776,R$190)+'СЕТ СН'!$F$12</f>
        <v>97.605918869999996</v>
      </c>
      <c r="S207" s="36">
        <f>SUMIFS(СВЦЭМ!$F$33:$F$776,СВЦЭМ!$A$33:$A$776,$A207,СВЦЭМ!$B$33:$B$776,S$190)+'СЕТ СН'!$F$12</f>
        <v>96.061820389999994</v>
      </c>
      <c r="T207" s="36">
        <f>SUMIFS(СВЦЭМ!$F$33:$F$776,СВЦЭМ!$A$33:$A$776,$A207,СВЦЭМ!$B$33:$B$776,T$190)+'СЕТ СН'!$F$12</f>
        <v>94.369794350000006</v>
      </c>
      <c r="U207" s="36">
        <f>SUMIFS(СВЦЭМ!$F$33:$F$776,СВЦЭМ!$A$33:$A$776,$A207,СВЦЭМ!$B$33:$B$776,U$190)+'СЕТ СН'!$F$12</f>
        <v>93.680598950000004</v>
      </c>
      <c r="V207" s="36">
        <f>SUMIFS(СВЦЭМ!$F$33:$F$776,СВЦЭМ!$A$33:$A$776,$A207,СВЦЭМ!$B$33:$B$776,V$190)+'СЕТ СН'!$F$12</f>
        <v>96.029925860000006</v>
      </c>
      <c r="W207" s="36">
        <f>SUMIFS(СВЦЭМ!$F$33:$F$776,СВЦЭМ!$A$33:$A$776,$A207,СВЦЭМ!$B$33:$B$776,W$190)+'СЕТ СН'!$F$12</f>
        <v>93.367253550000001</v>
      </c>
      <c r="X207" s="36">
        <f>SUMIFS(СВЦЭМ!$F$33:$F$776,СВЦЭМ!$A$33:$A$776,$A207,СВЦЭМ!$B$33:$B$776,X$190)+'СЕТ СН'!$F$12</f>
        <v>101.66465617999999</v>
      </c>
      <c r="Y207" s="36">
        <f>SUMIFS(СВЦЭМ!$F$33:$F$776,СВЦЭМ!$A$33:$A$776,$A207,СВЦЭМ!$B$33:$B$776,Y$190)+'СЕТ СН'!$F$12</f>
        <v>117.69746782</v>
      </c>
    </row>
    <row r="208" spans="1:25" ht="15.75" x14ac:dyDescent="0.2">
      <c r="A208" s="35">
        <f t="shared" si="5"/>
        <v>44092</v>
      </c>
      <c r="B208" s="36">
        <f>SUMIFS(СВЦЭМ!$F$33:$F$776,СВЦЭМ!$A$33:$A$776,$A208,СВЦЭМ!$B$33:$B$776,B$190)+'СЕТ СН'!$F$12</f>
        <v>138.14874703999999</v>
      </c>
      <c r="C208" s="36">
        <f>SUMIFS(СВЦЭМ!$F$33:$F$776,СВЦЭМ!$A$33:$A$776,$A208,СВЦЭМ!$B$33:$B$776,C$190)+'СЕТ СН'!$F$12</f>
        <v>146.92050186</v>
      </c>
      <c r="D208" s="36">
        <f>SUMIFS(СВЦЭМ!$F$33:$F$776,СВЦЭМ!$A$33:$A$776,$A208,СВЦЭМ!$B$33:$B$776,D$190)+'СЕТ СН'!$F$12</f>
        <v>155.7793849</v>
      </c>
      <c r="E208" s="36">
        <f>SUMIFS(СВЦЭМ!$F$33:$F$776,СВЦЭМ!$A$33:$A$776,$A208,СВЦЭМ!$B$33:$B$776,E$190)+'СЕТ СН'!$F$12</f>
        <v>162.48018271999999</v>
      </c>
      <c r="F208" s="36">
        <f>SUMIFS(СВЦЭМ!$F$33:$F$776,СВЦЭМ!$A$33:$A$776,$A208,СВЦЭМ!$B$33:$B$776,F$190)+'СЕТ СН'!$F$12</f>
        <v>165.86553096</v>
      </c>
      <c r="G208" s="36">
        <f>SUMIFS(СВЦЭМ!$F$33:$F$776,СВЦЭМ!$A$33:$A$776,$A208,СВЦЭМ!$B$33:$B$776,G$190)+'СЕТ СН'!$F$12</f>
        <v>160.08245812000001</v>
      </c>
      <c r="H208" s="36">
        <f>SUMIFS(СВЦЭМ!$F$33:$F$776,СВЦЭМ!$A$33:$A$776,$A208,СВЦЭМ!$B$33:$B$776,H$190)+'СЕТ СН'!$F$12</f>
        <v>150.73859906000001</v>
      </c>
      <c r="I208" s="36">
        <f>SUMIFS(СВЦЭМ!$F$33:$F$776,СВЦЭМ!$A$33:$A$776,$A208,СВЦЭМ!$B$33:$B$776,I$190)+'СЕТ СН'!$F$12</f>
        <v>142.16048246</v>
      </c>
      <c r="J208" s="36">
        <f>SUMIFS(СВЦЭМ!$F$33:$F$776,СВЦЭМ!$A$33:$A$776,$A208,СВЦЭМ!$B$33:$B$776,J$190)+'СЕТ СН'!$F$12</f>
        <v>135.95924127000001</v>
      </c>
      <c r="K208" s="36">
        <f>SUMIFS(СВЦЭМ!$F$33:$F$776,СВЦЭМ!$A$33:$A$776,$A208,СВЦЭМ!$B$33:$B$776,K$190)+'СЕТ СН'!$F$12</f>
        <v>130.54340285999999</v>
      </c>
      <c r="L208" s="36">
        <f>SUMIFS(СВЦЭМ!$F$33:$F$776,СВЦЭМ!$A$33:$A$776,$A208,СВЦЭМ!$B$33:$B$776,L$190)+'СЕТ СН'!$F$12</f>
        <v>131.10592575000001</v>
      </c>
      <c r="M208" s="36">
        <f>SUMIFS(СВЦЭМ!$F$33:$F$776,СВЦЭМ!$A$33:$A$776,$A208,СВЦЭМ!$B$33:$B$776,M$190)+'СЕТ СН'!$F$12</f>
        <v>121.74300787999999</v>
      </c>
      <c r="N208" s="36">
        <f>SUMIFS(СВЦЭМ!$F$33:$F$776,СВЦЭМ!$A$33:$A$776,$A208,СВЦЭМ!$B$33:$B$776,N$190)+'СЕТ СН'!$F$12</f>
        <v>111.53839284</v>
      </c>
      <c r="O208" s="36">
        <f>SUMIFS(СВЦЭМ!$F$33:$F$776,СВЦЭМ!$A$33:$A$776,$A208,СВЦЭМ!$B$33:$B$776,O$190)+'СЕТ СН'!$F$12</f>
        <v>105.18883031</v>
      </c>
      <c r="P208" s="36">
        <f>SUMIFS(СВЦЭМ!$F$33:$F$776,СВЦЭМ!$A$33:$A$776,$A208,СВЦЭМ!$B$33:$B$776,P$190)+'СЕТ СН'!$F$12</f>
        <v>111.8321753</v>
      </c>
      <c r="Q208" s="36">
        <f>SUMIFS(СВЦЭМ!$F$33:$F$776,СВЦЭМ!$A$33:$A$776,$A208,СВЦЭМ!$B$33:$B$776,Q$190)+'СЕТ СН'!$F$12</f>
        <v>110.8817294</v>
      </c>
      <c r="R208" s="36">
        <f>SUMIFS(СВЦЭМ!$F$33:$F$776,СВЦЭМ!$A$33:$A$776,$A208,СВЦЭМ!$B$33:$B$776,R$190)+'СЕТ СН'!$F$12</f>
        <v>106.59261449</v>
      </c>
      <c r="S208" s="36">
        <f>SUMIFS(СВЦЭМ!$F$33:$F$776,СВЦЭМ!$A$33:$A$776,$A208,СВЦЭМ!$B$33:$B$776,S$190)+'СЕТ СН'!$F$12</f>
        <v>105.29241759</v>
      </c>
      <c r="T208" s="36">
        <f>SUMIFS(СВЦЭМ!$F$33:$F$776,СВЦЭМ!$A$33:$A$776,$A208,СВЦЭМ!$B$33:$B$776,T$190)+'СЕТ СН'!$F$12</f>
        <v>103.72849951000001</v>
      </c>
      <c r="U208" s="36">
        <f>SUMIFS(СВЦЭМ!$F$33:$F$776,СВЦЭМ!$A$33:$A$776,$A208,СВЦЭМ!$B$33:$B$776,U$190)+'СЕТ СН'!$F$12</f>
        <v>100.8370645</v>
      </c>
      <c r="V208" s="36">
        <f>SUMIFS(СВЦЭМ!$F$33:$F$776,СВЦЭМ!$A$33:$A$776,$A208,СВЦЭМ!$B$33:$B$776,V$190)+'СЕТ СН'!$F$12</f>
        <v>101.41236919000001</v>
      </c>
      <c r="W208" s="36">
        <f>SUMIFS(СВЦЭМ!$F$33:$F$776,СВЦЭМ!$A$33:$A$776,$A208,СВЦЭМ!$B$33:$B$776,W$190)+'СЕТ СН'!$F$12</f>
        <v>101.25029542</v>
      </c>
      <c r="X208" s="36">
        <f>SUMIFS(СВЦЭМ!$F$33:$F$776,СВЦЭМ!$A$33:$A$776,$A208,СВЦЭМ!$B$33:$B$776,X$190)+'СЕТ СН'!$F$12</f>
        <v>109.3324264</v>
      </c>
      <c r="Y208" s="36">
        <f>SUMIFS(СВЦЭМ!$F$33:$F$776,СВЦЭМ!$A$33:$A$776,$A208,СВЦЭМ!$B$33:$B$776,Y$190)+'СЕТ СН'!$F$12</f>
        <v>125.05611281</v>
      </c>
    </row>
    <row r="209" spans="1:25" ht="15.75" x14ac:dyDescent="0.2">
      <c r="A209" s="35">
        <f t="shared" si="5"/>
        <v>44093</v>
      </c>
      <c r="B209" s="36">
        <f>SUMIFS(СВЦЭМ!$F$33:$F$776,СВЦЭМ!$A$33:$A$776,$A209,СВЦЭМ!$B$33:$B$776,B$190)+'СЕТ СН'!$F$12</f>
        <v>142.34003888000001</v>
      </c>
      <c r="C209" s="36">
        <f>SUMIFS(СВЦЭМ!$F$33:$F$776,СВЦЭМ!$A$33:$A$776,$A209,СВЦЭМ!$B$33:$B$776,C$190)+'СЕТ СН'!$F$12</f>
        <v>149.14747148999999</v>
      </c>
      <c r="D209" s="36">
        <f>SUMIFS(СВЦЭМ!$F$33:$F$776,СВЦЭМ!$A$33:$A$776,$A209,СВЦЭМ!$B$33:$B$776,D$190)+'СЕТ СН'!$F$12</f>
        <v>153.57480722</v>
      </c>
      <c r="E209" s="36">
        <f>SUMIFS(СВЦЭМ!$F$33:$F$776,СВЦЭМ!$A$33:$A$776,$A209,СВЦЭМ!$B$33:$B$776,E$190)+'СЕТ СН'!$F$12</f>
        <v>157.38357744000001</v>
      </c>
      <c r="F209" s="36">
        <f>SUMIFS(СВЦЭМ!$F$33:$F$776,СВЦЭМ!$A$33:$A$776,$A209,СВЦЭМ!$B$33:$B$776,F$190)+'СЕТ СН'!$F$12</f>
        <v>158.09624314000001</v>
      </c>
      <c r="G209" s="36">
        <f>SUMIFS(СВЦЭМ!$F$33:$F$776,СВЦЭМ!$A$33:$A$776,$A209,СВЦЭМ!$B$33:$B$776,G$190)+'СЕТ СН'!$F$12</f>
        <v>155.76134266</v>
      </c>
      <c r="H209" s="36">
        <f>SUMIFS(СВЦЭМ!$F$33:$F$776,СВЦЭМ!$A$33:$A$776,$A209,СВЦЭМ!$B$33:$B$776,H$190)+'СЕТ СН'!$F$12</f>
        <v>150.17205501000001</v>
      </c>
      <c r="I209" s="36">
        <f>SUMIFS(СВЦЭМ!$F$33:$F$776,СВЦЭМ!$A$33:$A$776,$A209,СВЦЭМ!$B$33:$B$776,I$190)+'СЕТ СН'!$F$12</f>
        <v>144.42066022</v>
      </c>
      <c r="J209" s="36">
        <f>SUMIFS(СВЦЭМ!$F$33:$F$776,СВЦЭМ!$A$33:$A$776,$A209,СВЦЭМ!$B$33:$B$776,J$190)+'СЕТ СН'!$F$12</f>
        <v>133.62042703</v>
      </c>
      <c r="K209" s="36">
        <f>SUMIFS(СВЦЭМ!$F$33:$F$776,СВЦЭМ!$A$33:$A$776,$A209,СВЦЭМ!$B$33:$B$776,K$190)+'СЕТ СН'!$F$12</f>
        <v>126.59613699000001</v>
      </c>
      <c r="L209" s="36">
        <f>SUMIFS(СВЦЭМ!$F$33:$F$776,СВЦЭМ!$A$33:$A$776,$A209,СВЦЭМ!$B$33:$B$776,L$190)+'СЕТ СН'!$F$12</f>
        <v>122.67700913</v>
      </c>
      <c r="M209" s="36">
        <f>SUMIFS(СВЦЭМ!$F$33:$F$776,СВЦЭМ!$A$33:$A$776,$A209,СВЦЭМ!$B$33:$B$776,M$190)+'СЕТ СН'!$F$12</f>
        <v>114.44512678</v>
      </c>
      <c r="N209" s="36">
        <f>SUMIFS(СВЦЭМ!$F$33:$F$776,СВЦЭМ!$A$33:$A$776,$A209,СВЦЭМ!$B$33:$B$776,N$190)+'СЕТ СН'!$F$12</f>
        <v>106.59271382</v>
      </c>
      <c r="O209" s="36">
        <f>SUMIFS(СВЦЭМ!$F$33:$F$776,СВЦЭМ!$A$33:$A$776,$A209,СВЦЭМ!$B$33:$B$776,O$190)+'СЕТ СН'!$F$12</f>
        <v>105.91924164</v>
      </c>
      <c r="P209" s="36">
        <f>SUMIFS(СВЦЭМ!$F$33:$F$776,СВЦЭМ!$A$33:$A$776,$A209,СВЦЭМ!$B$33:$B$776,P$190)+'СЕТ СН'!$F$12</f>
        <v>107.8196562</v>
      </c>
      <c r="Q209" s="36">
        <f>SUMIFS(СВЦЭМ!$F$33:$F$776,СВЦЭМ!$A$33:$A$776,$A209,СВЦЭМ!$B$33:$B$776,Q$190)+'СЕТ СН'!$F$12</f>
        <v>104.19215154</v>
      </c>
      <c r="R209" s="36">
        <f>SUMIFS(СВЦЭМ!$F$33:$F$776,СВЦЭМ!$A$33:$A$776,$A209,СВЦЭМ!$B$33:$B$776,R$190)+'СЕТ СН'!$F$12</f>
        <v>101.58552621</v>
      </c>
      <c r="S209" s="36">
        <f>SUMIFS(СВЦЭМ!$F$33:$F$776,СВЦЭМ!$A$33:$A$776,$A209,СВЦЭМ!$B$33:$B$776,S$190)+'СЕТ СН'!$F$12</f>
        <v>102.71621456</v>
      </c>
      <c r="T209" s="36">
        <f>SUMIFS(СВЦЭМ!$F$33:$F$776,СВЦЭМ!$A$33:$A$776,$A209,СВЦЭМ!$B$33:$B$776,T$190)+'СЕТ СН'!$F$12</f>
        <v>104.79822579</v>
      </c>
      <c r="U209" s="36">
        <f>SUMIFS(СВЦЭМ!$F$33:$F$776,СВЦЭМ!$A$33:$A$776,$A209,СВЦЭМ!$B$33:$B$776,U$190)+'СЕТ СН'!$F$12</f>
        <v>104.43923612</v>
      </c>
      <c r="V209" s="36">
        <f>SUMIFS(СВЦЭМ!$F$33:$F$776,СВЦЭМ!$A$33:$A$776,$A209,СВЦЭМ!$B$33:$B$776,V$190)+'СЕТ СН'!$F$12</f>
        <v>106.55308659000001</v>
      </c>
      <c r="W209" s="36">
        <f>SUMIFS(СВЦЭМ!$F$33:$F$776,СВЦЭМ!$A$33:$A$776,$A209,СВЦЭМ!$B$33:$B$776,W$190)+'СЕТ СН'!$F$12</f>
        <v>105.66611618</v>
      </c>
      <c r="X209" s="36">
        <f>SUMIFS(СВЦЭМ!$F$33:$F$776,СВЦЭМ!$A$33:$A$776,$A209,СВЦЭМ!$B$33:$B$776,X$190)+'СЕТ СН'!$F$12</f>
        <v>110.30782911999999</v>
      </c>
      <c r="Y209" s="36">
        <f>SUMIFS(СВЦЭМ!$F$33:$F$776,СВЦЭМ!$A$33:$A$776,$A209,СВЦЭМ!$B$33:$B$776,Y$190)+'СЕТ СН'!$F$12</f>
        <v>119.97813128999999</v>
      </c>
    </row>
    <row r="210" spans="1:25" ht="15.75" x14ac:dyDescent="0.2">
      <c r="A210" s="35">
        <f t="shared" si="5"/>
        <v>44094</v>
      </c>
      <c r="B210" s="36">
        <f>SUMIFS(СВЦЭМ!$F$33:$F$776,СВЦЭМ!$A$33:$A$776,$A210,СВЦЭМ!$B$33:$B$776,B$190)+'СЕТ СН'!$F$12</f>
        <v>129.35237229000001</v>
      </c>
      <c r="C210" s="36">
        <f>SUMIFS(СВЦЭМ!$F$33:$F$776,СВЦЭМ!$A$33:$A$776,$A210,СВЦЭМ!$B$33:$B$776,C$190)+'СЕТ СН'!$F$12</f>
        <v>135.47640784999999</v>
      </c>
      <c r="D210" s="36">
        <f>SUMIFS(СВЦЭМ!$F$33:$F$776,СВЦЭМ!$A$33:$A$776,$A210,СВЦЭМ!$B$33:$B$776,D$190)+'СЕТ СН'!$F$12</f>
        <v>141.90355779999999</v>
      </c>
      <c r="E210" s="36">
        <f>SUMIFS(СВЦЭМ!$F$33:$F$776,СВЦЭМ!$A$33:$A$776,$A210,СВЦЭМ!$B$33:$B$776,E$190)+'СЕТ СН'!$F$12</f>
        <v>147.58477207999999</v>
      </c>
      <c r="F210" s="36">
        <f>SUMIFS(СВЦЭМ!$F$33:$F$776,СВЦЭМ!$A$33:$A$776,$A210,СВЦЭМ!$B$33:$B$776,F$190)+'СЕТ СН'!$F$12</f>
        <v>148.99139417999999</v>
      </c>
      <c r="G210" s="36">
        <f>SUMIFS(СВЦЭМ!$F$33:$F$776,СВЦЭМ!$A$33:$A$776,$A210,СВЦЭМ!$B$33:$B$776,G$190)+'СЕТ СН'!$F$12</f>
        <v>146.85625715</v>
      </c>
      <c r="H210" s="36">
        <f>SUMIFS(СВЦЭМ!$F$33:$F$776,СВЦЭМ!$A$33:$A$776,$A210,СВЦЭМ!$B$33:$B$776,H$190)+'СЕТ СН'!$F$12</f>
        <v>143.26079966</v>
      </c>
      <c r="I210" s="36">
        <f>SUMIFS(СВЦЭМ!$F$33:$F$776,СВЦЭМ!$A$33:$A$776,$A210,СВЦЭМ!$B$33:$B$776,I$190)+'СЕТ СН'!$F$12</f>
        <v>134.72894162</v>
      </c>
      <c r="J210" s="36">
        <f>SUMIFS(СВЦЭМ!$F$33:$F$776,СВЦЭМ!$A$33:$A$776,$A210,СВЦЭМ!$B$33:$B$776,J$190)+'СЕТ СН'!$F$12</f>
        <v>126.2824471</v>
      </c>
      <c r="K210" s="36">
        <f>SUMIFS(СВЦЭМ!$F$33:$F$776,СВЦЭМ!$A$33:$A$776,$A210,СВЦЭМ!$B$33:$B$776,K$190)+'СЕТ СН'!$F$12</f>
        <v>123.53931453</v>
      </c>
      <c r="L210" s="36">
        <f>SUMIFS(СВЦЭМ!$F$33:$F$776,СВЦЭМ!$A$33:$A$776,$A210,СВЦЭМ!$B$33:$B$776,L$190)+'СЕТ СН'!$F$12</f>
        <v>123.01312043</v>
      </c>
      <c r="M210" s="36">
        <f>SUMIFS(СВЦЭМ!$F$33:$F$776,СВЦЭМ!$A$33:$A$776,$A210,СВЦЭМ!$B$33:$B$776,M$190)+'СЕТ СН'!$F$12</f>
        <v>116.89809278</v>
      </c>
      <c r="N210" s="36">
        <f>SUMIFS(СВЦЭМ!$F$33:$F$776,СВЦЭМ!$A$33:$A$776,$A210,СВЦЭМ!$B$33:$B$776,N$190)+'СЕТ СН'!$F$12</f>
        <v>111.42463671</v>
      </c>
      <c r="O210" s="36">
        <f>SUMIFS(СВЦЭМ!$F$33:$F$776,СВЦЭМ!$A$33:$A$776,$A210,СВЦЭМ!$B$33:$B$776,O$190)+'СЕТ СН'!$F$12</f>
        <v>112.18732593</v>
      </c>
      <c r="P210" s="36">
        <f>SUMIFS(СВЦЭМ!$F$33:$F$776,СВЦЭМ!$A$33:$A$776,$A210,СВЦЭМ!$B$33:$B$776,P$190)+'СЕТ СН'!$F$12</f>
        <v>110.86298489000001</v>
      </c>
      <c r="Q210" s="36">
        <f>SUMIFS(СВЦЭМ!$F$33:$F$776,СВЦЭМ!$A$33:$A$776,$A210,СВЦЭМ!$B$33:$B$776,Q$190)+'СЕТ СН'!$F$12</f>
        <v>111.05047144</v>
      </c>
      <c r="R210" s="36">
        <f>SUMIFS(СВЦЭМ!$F$33:$F$776,СВЦЭМ!$A$33:$A$776,$A210,СВЦЭМ!$B$33:$B$776,R$190)+'СЕТ СН'!$F$12</f>
        <v>110.71021147</v>
      </c>
      <c r="S210" s="36">
        <f>SUMIFS(СВЦЭМ!$F$33:$F$776,СВЦЭМ!$A$33:$A$776,$A210,СВЦЭМ!$B$33:$B$776,S$190)+'СЕТ СН'!$F$12</f>
        <v>112.91147942000001</v>
      </c>
      <c r="T210" s="36">
        <f>SUMIFS(СВЦЭМ!$F$33:$F$776,СВЦЭМ!$A$33:$A$776,$A210,СВЦЭМ!$B$33:$B$776,T$190)+'СЕТ СН'!$F$12</f>
        <v>115.74625909</v>
      </c>
      <c r="U210" s="36">
        <f>SUMIFS(СВЦЭМ!$F$33:$F$776,СВЦЭМ!$A$33:$A$776,$A210,СВЦЭМ!$B$33:$B$776,U$190)+'СЕТ СН'!$F$12</f>
        <v>118.84960565999999</v>
      </c>
      <c r="V210" s="36">
        <f>SUMIFS(СВЦЭМ!$F$33:$F$776,СВЦЭМ!$A$33:$A$776,$A210,СВЦЭМ!$B$33:$B$776,V$190)+'СЕТ СН'!$F$12</f>
        <v>121.3260839</v>
      </c>
      <c r="W210" s="36">
        <f>SUMIFS(СВЦЭМ!$F$33:$F$776,СВЦЭМ!$A$33:$A$776,$A210,СВЦЭМ!$B$33:$B$776,W$190)+'СЕТ СН'!$F$12</f>
        <v>119.05008402999999</v>
      </c>
      <c r="X210" s="36">
        <f>SUMIFS(СВЦЭМ!$F$33:$F$776,СВЦЭМ!$A$33:$A$776,$A210,СВЦЭМ!$B$33:$B$776,X$190)+'СЕТ СН'!$F$12</f>
        <v>114.38101229</v>
      </c>
      <c r="Y210" s="36">
        <f>SUMIFS(СВЦЭМ!$F$33:$F$776,СВЦЭМ!$A$33:$A$776,$A210,СВЦЭМ!$B$33:$B$776,Y$190)+'СЕТ СН'!$F$12</f>
        <v>128.42353965999999</v>
      </c>
    </row>
    <row r="211" spans="1:25" ht="15.75" x14ac:dyDescent="0.2">
      <c r="A211" s="35">
        <f t="shared" si="5"/>
        <v>44095</v>
      </c>
      <c r="B211" s="36">
        <f>SUMIFS(СВЦЭМ!$F$33:$F$776,СВЦЭМ!$A$33:$A$776,$A211,СВЦЭМ!$B$33:$B$776,B$190)+'СЕТ СН'!$F$12</f>
        <v>134.10360803</v>
      </c>
      <c r="C211" s="36">
        <f>SUMIFS(СВЦЭМ!$F$33:$F$776,СВЦЭМ!$A$33:$A$776,$A211,СВЦЭМ!$B$33:$B$776,C$190)+'СЕТ СН'!$F$12</f>
        <v>135.71816275</v>
      </c>
      <c r="D211" s="36">
        <f>SUMIFS(СВЦЭМ!$F$33:$F$776,СВЦЭМ!$A$33:$A$776,$A211,СВЦЭМ!$B$33:$B$776,D$190)+'СЕТ СН'!$F$12</f>
        <v>137.20907406000001</v>
      </c>
      <c r="E211" s="36">
        <f>SUMIFS(СВЦЭМ!$F$33:$F$776,СВЦЭМ!$A$33:$A$776,$A211,СВЦЭМ!$B$33:$B$776,E$190)+'СЕТ СН'!$F$12</f>
        <v>141.01362039</v>
      </c>
      <c r="F211" s="36">
        <f>SUMIFS(СВЦЭМ!$F$33:$F$776,СВЦЭМ!$A$33:$A$776,$A211,СВЦЭМ!$B$33:$B$776,F$190)+'СЕТ СН'!$F$12</f>
        <v>141.0286902</v>
      </c>
      <c r="G211" s="36">
        <f>SUMIFS(СВЦЭМ!$F$33:$F$776,СВЦЭМ!$A$33:$A$776,$A211,СВЦЭМ!$B$33:$B$776,G$190)+'СЕТ СН'!$F$12</f>
        <v>138.38924542000001</v>
      </c>
      <c r="H211" s="36">
        <f>SUMIFS(СВЦЭМ!$F$33:$F$776,СВЦЭМ!$A$33:$A$776,$A211,СВЦЭМ!$B$33:$B$776,H$190)+'СЕТ СН'!$F$12</f>
        <v>130.12325362000001</v>
      </c>
      <c r="I211" s="36">
        <f>SUMIFS(СВЦЭМ!$F$33:$F$776,СВЦЭМ!$A$33:$A$776,$A211,СВЦЭМ!$B$33:$B$776,I$190)+'СЕТ СН'!$F$12</f>
        <v>120.5819955</v>
      </c>
      <c r="J211" s="36">
        <f>SUMIFS(СВЦЭМ!$F$33:$F$776,СВЦЭМ!$A$33:$A$776,$A211,СВЦЭМ!$B$33:$B$776,J$190)+'СЕТ СН'!$F$12</f>
        <v>113.58076655000001</v>
      </c>
      <c r="K211" s="36">
        <f>SUMIFS(СВЦЭМ!$F$33:$F$776,СВЦЭМ!$A$33:$A$776,$A211,СВЦЭМ!$B$33:$B$776,K$190)+'СЕТ СН'!$F$12</f>
        <v>110.87678578000001</v>
      </c>
      <c r="L211" s="36">
        <f>SUMIFS(СВЦЭМ!$F$33:$F$776,СВЦЭМ!$A$33:$A$776,$A211,СВЦЭМ!$B$33:$B$776,L$190)+'СЕТ СН'!$F$12</f>
        <v>113.88391498</v>
      </c>
      <c r="M211" s="36">
        <f>SUMIFS(СВЦЭМ!$F$33:$F$776,СВЦЭМ!$A$33:$A$776,$A211,СВЦЭМ!$B$33:$B$776,M$190)+'СЕТ СН'!$F$12</f>
        <v>108.11817019</v>
      </c>
      <c r="N211" s="36">
        <f>SUMIFS(СВЦЭМ!$F$33:$F$776,СВЦЭМ!$A$33:$A$776,$A211,СВЦЭМ!$B$33:$B$776,N$190)+'СЕТ СН'!$F$12</f>
        <v>100.16726067</v>
      </c>
      <c r="O211" s="36">
        <f>SUMIFS(СВЦЭМ!$F$33:$F$776,СВЦЭМ!$A$33:$A$776,$A211,СВЦЭМ!$B$33:$B$776,O$190)+'СЕТ СН'!$F$12</f>
        <v>100.34558873</v>
      </c>
      <c r="P211" s="36">
        <f>SUMIFS(СВЦЭМ!$F$33:$F$776,СВЦЭМ!$A$33:$A$776,$A211,СВЦЭМ!$B$33:$B$776,P$190)+'СЕТ СН'!$F$12</f>
        <v>99.358123980000002</v>
      </c>
      <c r="Q211" s="36">
        <f>SUMIFS(СВЦЭМ!$F$33:$F$776,СВЦЭМ!$A$33:$A$776,$A211,СВЦЭМ!$B$33:$B$776,Q$190)+'СЕТ СН'!$F$12</f>
        <v>98.939541689999999</v>
      </c>
      <c r="R211" s="36">
        <f>SUMIFS(СВЦЭМ!$F$33:$F$776,СВЦЭМ!$A$33:$A$776,$A211,СВЦЭМ!$B$33:$B$776,R$190)+'СЕТ СН'!$F$12</f>
        <v>98.641549620000006</v>
      </c>
      <c r="S211" s="36">
        <f>SUMIFS(СВЦЭМ!$F$33:$F$776,СВЦЭМ!$A$33:$A$776,$A211,СВЦЭМ!$B$33:$B$776,S$190)+'СЕТ СН'!$F$12</f>
        <v>100.37573284</v>
      </c>
      <c r="T211" s="36">
        <f>SUMIFS(СВЦЭМ!$F$33:$F$776,СВЦЭМ!$A$33:$A$776,$A211,СВЦЭМ!$B$33:$B$776,T$190)+'СЕТ СН'!$F$12</f>
        <v>105.13409857000001</v>
      </c>
      <c r="U211" s="36">
        <f>SUMIFS(СВЦЭМ!$F$33:$F$776,СВЦЭМ!$A$33:$A$776,$A211,СВЦЭМ!$B$33:$B$776,U$190)+'СЕТ СН'!$F$12</f>
        <v>107.74266659</v>
      </c>
      <c r="V211" s="36">
        <f>SUMIFS(СВЦЭМ!$F$33:$F$776,СВЦЭМ!$A$33:$A$776,$A211,СВЦЭМ!$B$33:$B$776,V$190)+'СЕТ СН'!$F$12</f>
        <v>109.34129652</v>
      </c>
      <c r="W211" s="36">
        <f>SUMIFS(СВЦЭМ!$F$33:$F$776,СВЦЭМ!$A$33:$A$776,$A211,СВЦЭМ!$B$33:$B$776,W$190)+'СЕТ СН'!$F$12</f>
        <v>105.37979898</v>
      </c>
      <c r="X211" s="36">
        <f>SUMIFS(СВЦЭМ!$F$33:$F$776,СВЦЭМ!$A$33:$A$776,$A211,СВЦЭМ!$B$33:$B$776,X$190)+'СЕТ СН'!$F$12</f>
        <v>100.97932788999999</v>
      </c>
      <c r="Y211" s="36">
        <f>SUMIFS(СВЦЭМ!$F$33:$F$776,СВЦЭМ!$A$33:$A$776,$A211,СВЦЭМ!$B$33:$B$776,Y$190)+'СЕТ СН'!$F$12</f>
        <v>117.51887723</v>
      </c>
    </row>
    <row r="212" spans="1:25" ht="15.75" x14ac:dyDescent="0.2">
      <c r="A212" s="35">
        <f t="shared" si="5"/>
        <v>44096</v>
      </c>
      <c r="B212" s="36">
        <f>SUMIFS(СВЦЭМ!$F$33:$F$776,СВЦЭМ!$A$33:$A$776,$A212,СВЦЭМ!$B$33:$B$776,B$190)+'СЕТ СН'!$F$12</f>
        <v>135.03537802</v>
      </c>
      <c r="C212" s="36">
        <f>SUMIFS(СВЦЭМ!$F$33:$F$776,СВЦЭМ!$A$33:$A$776,$A212,СВЦЭМ!$B$33:$B$776,C$190)+'СЕТ СН'!$F$12</f>
        <v>142.33517823</v>
      </c>
      <c r="D212" s="36">
        <f>SUMIFS(СВЦЭМ!$F$33:$F$776,СВЦЭМ!$A$33:$A$776,$A212,СВЦЭМ!$B$33:$B$776,D$190)+'СЕТ СН'!$F$12</f>
        <v>145.93399857</v>
      </c>
      <c r="E212" s="36">
        <f>SUMIFS(СВЦЭМ!$F$33:$F$776,СВЦЭМ!$A$33:$A$776,$A212,СВЦЭМ!$B$33:$B$776,E$190)+'СЕТ СН'!$F$12</f>
        <v>149.83244632</v>
      </c>
      <c r="F212" s="36">
        <f>SUMIFS(СВЦЭМ!$F$33:$F$776,СВЦЭМ!$A$33:$A$776,$A212,СВЦЭМ!$B$33:$B$776,F$190)+'СЕТ СН'!$F$12</f>
        <v>146.95566403999999</v>
      </c>
      <c r="G212" s="36">
        <f>SUMIFS(СВЦЭМ!$F$33:$F$776,СВЦЭМ!$A$33:$A$776,$A212,СВЦЭМ!$B$33:$B$776,G$190)+'СЕТ СН'!$F$12</f>
        <v>142.37007703</v>
      </c>
      <c r="H212" s="36">
        <f>SUMIFS(СВЦЭМ!$F$33:$F$776,СВЦЭМ!$A$33:$A$776,$A212,СВЦЭМ!$B$33:$B$776,H$190)+'СЕТ СН'!$F$12</f>
        <v>134.99087402000001</v>
      </c>
      <c r="I212" s="36">
        <f>SUMIFS(СВЦЭМ!$F$33:$F$776,СВЦЭМ!$A$33:$A$776,$A212,СВЦЭМ!$B$33:$B$776,I$190)+'СЕТ СН'!$F$12</f>
        <v>129.52585776999999</v>
      </c>
      <c r="J212" s="36">
        <f>SUMIFS(СВЦЭМ!$F$33:$F$776,СВЦЭМ!$A$33:$A$776,$A212,СВЦЭМ!$B$33:$B$776,J$190)+'СЕТ СН'!$F$12</f>
        <v>123.91973926</v>
      </c>
      <c r="K212" s="36">
        <f>SUMIFS(СВЦЭМ!$F$33:$F$776,СВЦЭМ!$A$33:$A$776,$A212,СВЦЭМ!$B$33:$B$776,K$190)+'СЕТ СН'!$F$12</f>
        <v>121.99073228</v>
      </c>
      <c r="L212" s="36">
        <f>SUMIFS(СВЦЭМ!$F$33:$F$776,СВЦЭМ!$A$33:$A$776,$A212,СВЦЭМ!$B$33:$B$776,L$190)+'СЕТ СН'!$F$12</f>
        <v>121.88414709</v>
      </c>
      <c r="M212" s="36">
        <f>SUMIFS(СВЦЭМ!$F$33:$F$776,СВЦЭМ!$A$33:$A$776,$A212,СВЦЭМ!$B$33:$B$776,M$190)+'СЕТ СН'!$F$12</f>
        <v>117.11237305</v>
      </c>
      <c r="N212" s="36">
        <f>SUMIFS(СВЦЭМ!$F$33:$F$776,СВЦЭМ!$A$33:$A$776,$A212,СВЦЭМ!$B$33:$B$776,N$190)+'СЕТ СН'!$F$12</f>
        <v>107.74011609</v>
      </c>
      <c r="O212" s="36">
        <f>SUMIFS(СВЦЭМ!$F$33:$F$776,СВЦЭМ!$A$33:$A$776,$A212,СВЦЭМ!$B$33:$B$776,O$190)+'СЕТ СН'!$F$12</f>
        <v>105.84547212</v>
      </c>
      <c r="P212" s="36">
        <f>SUMIFS(СВЦЭМ!$F$33:$F$776,СВЦЭМ!$A$33:$A$776,$A212,СВЦЭМ!$B$33:$B$776,P$190)+'СЕТ СН'!$F$12</f>
        <v>105.03464269</v>
      </c>
      <c r="Q212" s="36">
        <f>SUMIFS(СВЦЭМ!$F$33:$F$776,СВЦЭМ!$A$33:$A$776,$A212,СВЦЭМ!$B$33:$B$776,Q$190)+'СЕТ СН'!$F$12</f>
        <v>105.43886265</v>
      </c>
      <c r="R212" s="36">
        <f>SUMIFS(СВЦЭМ!$F$33:$F$776,СВЦЭМ!$A$33:$A$776,$A212,СВЦЭМ!$B$33:$B$776,R$190)+'СЕТ СН'!$F$12</f>
        <v>105.07904118</v>
      </c>
      <c r="S212" s="36">
        <f>SUMIFS(СВЦЭМ!$F$33:$F$776,СВЦЭМ!$A$33:$A$776,$A212,СВЦЭМ!$B$33:$B$776,S$190)+'СЕТ СН'!$F$12</f>
        <v>106.30212066999999</v>
      </c>
      <c r="T212" s="36">
        <f>SUMIFS(СВЦЭМ!$F$33:$F$776,СВЦЭМ!$A$33:$A$776,$A212,СВЦЭМ!$B$33:$B$776,T$190)+'СЕТ СН'!$F$12</f>
        <v>108.18833868999999</v>
      </c>
      <c r="U212" s="36">
        <f>SUMIFS(СВЦЭМ!$F$33:$F$776,СВЦЭМ!$A$33:$A$776,$A212,СВЦЭМ!$B$33:$B$776,U$190)+'СЕТ СН'!$F$12</f>
        <v>112.66066377</v>
      </c>
      <c r="V212" s="36">
        <f>SUMIFS(СВЦЭМ!$F$33:$F$776,СВЦЭМ!$A$33:$A$776,$A212,СВЦЭМ!$B$33:$B$776,V$190)+'СЕТ СН'!$F$12</f>
        <v>112.72548</v>
      </c>
      <c r="W212" s="36">
        <f>SUMIFS(СВЦЭМ!$F$33:$F$776,СВЦЭМ!$A$33:$A$776,$A212,СВЦЭМ!$B$33:$B$776,W$190)+'СЕТ СН'!$F$12</f>
        <v>110.4405665</v>
      </c>
      <c r="X212" s="36">
        <f>SUMIFS(СВЦЭМ!$F$33:$F$776,СВЦЭМ!$A$33:$A$776,$A212,СВЦЭМ!$B$33:$B$776,X$190)+'СЕТ СН'!$F$12</f>
        <v>109.93425549</v>
      </c>
      <c r="Y212" s="36">
        <f>SUMIFS(СВЦЭМ!$F$33:$F$776,СВЦЭМ!$A$33:$A$776,$A212,СВЦЭМ!$B$33:$B$776,Y$190)+'СЕТ СН'!$F$12</f>
        <v>123.84057601000001</v>
      </c>
    </row>
    <row r="213" spans="1:25" ht="15.75" x14ac:dyDescent="0.2">
      <c r="A213" s="35">
        <f t="shared" si="5"/>
        <v>44097</v>
      </c>
      <c r="B213" s="36">
        <f>SUMIFS(СВЦЭМ!$F$33:$F$776,СВЦЭМ!$A$33:$A$776,$A213,СВЦЭМ!$B$33:$B$776,B$190)+'СЕТ СН'!$F$12</f>
        <v>133.28056040000001</v>
      </c>
      <c r="C213" s="36">
        <f>SUMIFS(СВЦЭМ!$F$33:$F$776,СВЦЭМ!$A$33:$A$776,$A213,СВЦЭМ!$B$33:$B$776,C$190)+'СЕТ СН'!$F$12</f>
        <v>140.12389708000001</v>
      </c>
      <c r="D213" s="36">
        <f>SUMIFS(СВЦЭМ!$F$33:$F$776,СВЦЭМ!$A$33:$A$776,$A213,СВЦЭМ!$B$33:$B$776,D$190)+'СЕТ СН'!$F$12</f>
        <v>142.91239408999999</v>
      </c>
      <c r="E213" s="36">
        <f>SUMIFS(СВЦЭМ!$F$33:$F$776,СВЦЭМ!$A$33:$A$776,$A213,СВЦЭМ!$B$33:$B$776,E$190)+'СЕТ СН'!$F$12</f>
        <v>146.35082510000001</v>
      </c>
      <c r="F213" s="36">
        <f>SUMIFS(СВЦЭМ!$F$33:$F$776,СВЦЭМ!$A$33:$A$776,$A213,СВЦЭМ!$B$33:$B$776,F$190)+'СЕТ СН'!$F$12</f>
        <v>148.05696220999999</v>
      </c>
      <c r="G213" s="36">
        <f>SUMIFS(СВЦЭМ!$F$33:$F$776,СВЦЭМ!$A$33:$A$776,$A213,СВЦЭМ!$B$33:$B$776,G$190)+'СЕТ СН'!$F$12</f>
        <v>144.35265261000001</v>
      </c>
      <c r="H213" s="36">
        <f>SUMIFS(СВЦЭМ!$F$33:$F$776,СВЦЭМ!$A$33:$A$776,$A213,СВЦЭМ!$B$33:$B$776,H$190)+'СЕТ СН'!$F$12</f>
        <v>134.50238393000001</v>
      </c>
      <c r="I213" s="36">
        <f>SUMIFS(СВЦЭМ!$F$33:$F$776,СВЦЭМ!$A$33:$A$776,$A213,СВЦЭМ!$B$33:$B$776,I$190)+'СЕТ СН'!$F$12</f>
        <v>123.80682204</v>
      </c>
      <c r="J213" s="36">
        <f>SUMIFS(СВЦЭМ!$F$33:$F$776,СВЦЭМ!$A$33:$A$776,$A213,СВЦЭМ!$B$33:$B$776,J$190)+'СЕТ СН'!$F$12</f>
        <v>118.48672679000001</v>
      </c>
      <c r="K213" s="36">
        <f>SUMIFS(СВЦЭМ!$F$33:$F$776,СВЦЭМ!$A$33:$A$776,$A213,СВЦЭМ!$B$33:$B$776,K$190)+'СЕТ СН'!$F$12</f>
        <v>117.67853282</v>
      </c>
      <c r="L213" s="36">
        <f>SUMIFS(СВЦЭМ!$F$33:$F$776,СВЦЭМ!$A$33:$A$776,$A213,СВЦЭМ!$B$33:$B$776,L$190)+'СЕТ СН'!$F$12</f>
        <v>116.43122624</v>
      </c>
      <c r="M213" s="36">
        <f>SUMIFS(СВЦЭМ!$F$33:$F$776,СВЦЭМ!$A$33:$A$776,$A213,СВЦЭМ!$B$33:$B$776,M$190)+'СЕТ СН'!$F$12</f>
        <v>108.80443341</v>
      </c>
      <c r="N213" s="36">
        <f>SUMIFS(СВЦЭМ!$F$33:$F$776,СВЦЭМ!$A$33:$A$776,$A213,СВЦЭМ!$B$33:$B$776,N$190)+'СЕТ СН'!$F$12</f>
        <v>107.8616588</v>
      </c>
      <c r="O213" s="36">
        <f>SUMIFS(СВЦЭМ!$F$33:$F$776,СВЦЭМ!$A$33:$A$776,$A213,СВЦЭМ!$B$33:$B$776,O$190)+'СЕТ СН'!$F$12</f>
        <v>107.59261293</v>
      </c>
      <c r="P213" s="36">
        <f>SUMIFS(СВЦЭМ!$F$33:$F$776,СВЦЭМ!$A$33:$A$776,$A213,СВЦЭМ!$B$33:$B$776,P$190)+'СЕТ СН'!$F$12</f>
        <v>106.70670294</v>
      </c>
      <c r="Q213" s="36">
        <f>SUMIFS(СВЦЭМ!$F$33:$F$776,СВЦЭМ!$A$33:$A$776,$A213,СВЦЭМ!$B$33:$B$776,Q$190)+'СЕТ СН'!$F$12</f>
        <v>106.72629843999999</v>
      </c>
      <c r="R213" s="36">
        <f>SUMIFS(СВЦЭМ!$F$33:$F$776,СВЦЭМ!$A$33:$A$776,$A213,СВЦЭМ!$B$33:$B$776,R$190)+'СЕТ СН'!$F$12</f>
        <v>105.91066198</v>
      </c>
      <c r="S213" s="36">
        <f>SUMIFS(СВЦЭМ!$F$33:$F$776,СВЦЭМ!$A$33:$A$776,$A213,СВЦЭМ!$B$33:$B$776,S$190)+'СЕТ СН'!$F$12</f>
        <v>107.14824461000001</v>
      </c>
      <c r="T213" s="36">
        <f>SUMIFS(СВЦЭМ!$F$33:$F$776,СВЦЭМ!$A$33:$A$776,$A213,СВЦЭМ!$B$33:$B$776,T$190)+'СЕТ СН'!$F$12</f>
        <v>107.65974909000001</v>
      </c>
      <c r="U213" s="36">
        <f>SUMIFS(СВЦЭМ!$F$33:$F$776,СВЦЭМ!$A$33:$A$776,$A213,СВЦЭМ!$B$33:$B$776,U$190)+'СЕТ СН'!$F$12</f>
        <v>110.98501051</v>
      </c>
      <c r="V213" s="36">
        <f>SUMIFS(СВЦЭМ!$F$33:$F$776,СВЦЭМ!$A$33:$A$776,$A213,СВЦЭМ!$B$33:$B$776,V$190)+'СЕТ СН'!$F$12</f>
        <v>109.77372295000001</v>
      </c>
      <c r="W213" s="36">
        <f>SUMIFS(СВЦЭМ!$F$33:$F$776,СВЦЭМ!$A$33:$A$776,$A213,СВЦЭМ!$B$33:$B$776,W$190)+'СЕТ СН'!$F$12</f>
        <v>107.87167861</v>
      </c>
      <c r="X213" s="36">
        <f>SUMIFS(СВЦЭМ!$F$33:$F$776,СВЦЭМ!$A$33:$A$776,$A213,СВЦЭМ!$B$33:$B$776,X$190)+'СЕТ СН'!$F$12</f>
        <v>105.61174681999999</v>
      </c>
      <c r="Y213" s="36">
        <f>SUMIFS(СВЦЭМ!$F$33:$F$776,СВЦЭМ!$A$33:$A$776,$A213,СВЦЭМ!$B$33:$B$776,Y$190)+'СЕТ СН'!$F$12</f>
        <v>116.30123123</v>
      </c>
    </row>
    <row r="214" spans="1:25" ht="15.75" x14ac:dyDescent="0.2">
      <c r="A214" s="35">
        <f t="shared" si="5"/>
        <v>44098</v>
      </c>
      <c r="B214" s="36">
        <f>SUMIFS(СВЦЭМ!$F$33:$F$776,СВЦЭМ!$A$33:$A$776,$A214,СВЦЭМ!$B$33:$B$776,B$190)+'СЕТ СН'!$F$12</f>
        <v>137.93622278999999</v>
      </c>
      <c r="C214" s="36">
        <f>SUMIFS(СВЦЭМ!$F$33:$F$776,СВЦЭМ!$A$33:$A$776,$A214,СВЦЭМ!$B$33:$B$776,C$190)+'СЕТ СН'!$F$12</f>
        <v>141.26097618</v>
      </c>
      <c r="D214" s="36">
        <f>SUMIFS(СВЦЭМ!$F$33:$F$776,СВЦЭМ!$A$33:$A$776,$A214,СВЦЭМ!$B$33:$B$776,D$190)+'СЕТ СН'!$F$12</f>
        <v>144.43939698</v>
      </c>
      <c r="E214" s="36">
        <f>SUMIFS(СВЦЭМ!$F$33:$F$776,СВЦЭМ!$A$33:$A$776,$A214,СВЦЭМ!$B$33:$B$776,E$190)+'СЕТ СН'!$F$12</f>
        <v>145.53278576</v>
      </c>
      <c r="F214" s="36">
        <f>SUMIFS(СВЦЭМ!$F$33:$F$776,СВЦЭМ!$A$33:$A$776,$A214,СВЦЭМ!$B$33:$B$776,F$190)+'СЕТ СН'!$F$12</f>
        <v>143.82410182999999</v>
      </c>
      <c r="G214" s="36">
        <f>SUMIFS(СВЦЭМ!$F$33:$F$776,СВЦЭМ!$A$33:$A$776,$A214,СВЦЭМ!$B$33:$B$776,G$190)+'СЕТ СН'!$F$12</f>
        <v>143.376577</v>
      </c>
      <c r="H214" s="36">
        <f>SUMIFS(СВЦЭМ!$F$33:$F$776,СВЦЭМ!$A$33:$A$776,$A214,СВЦЭМ!$B$33:$B$776,H$190)+'СЕТ СН'!$F$12</f>
        <v>143.81549307</v>
      </c>
      <c r="I214" s="36">
        <f>SUMIFS(СВЦЭМ!$F$33:$F$776,СВЦЭМ!$A$33:$A$776,$A214,СВЦЭМ!$B$33:$B$776,I$190)+'СЕТ СН'!$F$12</f>
        <v>127.33103663</v>
      </c>
      <c r="J214" s="36">
        <f>SUMIFS(СВЦЭМ!$F$33:$F$776,СВЦЭМ!$A$33:$A$776,$A214,СВЦЭМ!$B$33:$B$776,J$190)+'СЕТ СН'!$F$12</f>
        <v>121.31330749</v>
      </c>
      <c r="K214" s="36">
        <f>SUMIFS(СВЦЭМ!$F$33:$F$776,СВЦЭМ!$A$33:$A$776,$A214,СВЦЭМ!$B$33:$B$776,K$190)+'СЕТ СН'!$F$12</f>
        <v>122.06139539999999</v>
      </c>
      <c r="L214" s="36">
        <f>SUMIFS(СВЦЭМ!$F$33:$F$776,СВЦЭМ!$A$33:$A$776,$A214,СВЦЭМ!$B$33:$B$776,L$190)+'СЕТ СН'!$F$12</f>
        <v>124.06534344000001</v>
      </c>
      <c r="M214" s="36">
        <f>SUMIFS(СВЦЭМ!$F$33:$F$776,СВЦЭМ!$A$33:$A$776,$A214,СВЦЭМ!$B$33:$B$776,M$190)+'СЕТ СН'!$F$12</f>
        <v>117.10529287999999</v>
      </c>
      <c r="N214" s="36">
        <f>SUMIFS(СВЦЭМ!$F$33:$F$776,СВЦЭМ!$A$33:$A$776,$A214,СВЦЭМ!$B$33:$B$776,N$190)+'СЕТ СН'!$F$12</f>
        <v>108.31677440999999</v>
      </c>
      <c r="O214" s="36">
        <f>SUMIFS(СВЦЭМ!$F$33:$F$776,СВЦЭМ!$A$33:$A$776,$A214,СВЦЭМ!$B$33:$B$776,O$190)+'СЕТ СН'!$F$12</f>
        <v>107.92154898</v>
      </c>
      <c r="P214" s="36">
        <f>SUMIFS(СВЦЭМ!$F$33:$F$776,СВЦЭМ!$A$33:$A$776,$A214,СВЦЭМ!$B$33:$B$776,P$190)+'СЕТ СН'!$F$12</f>
        <v>107.49584718</v>
      </c>
      <c r="Q214" s="36">
        <f>SUMIFS(СВЦЭМ!$F$33:$F$776,СВЦЭМ!$A$33:$A$776,$A214,СВЦЭМ!$B$33:$B$776,Q$190)+'СЕТ СН'!$F$12</f>
        <v>106.58082777</v>
      </c>
      <c r="R214" s="36">
        <f>SUMIFS(СВЦЭМ!$F$33:$F$776,СВЦЭМ!$A$33:$A$776,$A214,СВЦЭМ!$B$33:$B$776,R$190)+'СЕТ СН'!$F$12</f>
        <v>105.78567535000001</v>
      </c>
      <c r="S214" s="36">
        <f>SUMIFS(СВЦЭМ!$F$33:$F$776,СВЦЭМ!$A$33:$A$776,$A214,СВЦЭМ!$B$33:$B$776,S$190)+'СЕТ СН'!$F$12</f>
        <v>106.72365430000001</v>
      </c>
      <c r="T214" s="36">
        <f>SUMIFS(СВЦЭМ!$F$33:$F$776,СВЦЭМ!$A$33:$A$776,$A214,СВЦЭМ!$B$33:$B$776,T$190)+'СЕТ СН'!$F$12</f>
        <v>107.78202892</v>
      </c>
      <c r="U214" s="36">
        <f>SUMIFS(СВЦЭМ!$F$33:$F$776,СВЦЭМ!$A$33:$A$776,$A214,СВЦЭМ!$B$33:$B$776,U$190)+'СЕТ СН'!$F$12</f>
        <v>113.77917149</v>
      </c>
      <c r="V214" s="36">
        <f>SUMIFS(СВЦЭМ!$F$33:$F$776,СВЦЭМ!$A$33:$A$776,$A214,СВЦЭМ!$B$33:$B$776,V$190)+'СЕТ СН'!$F$12</f>
        <v>113.1274104</v>
      </c>
      <c r="W214" s="36">
        <f>SUMIFS(СВЦЭМ!$F$33:$F$776,СВЦЭМ!$A$33:$A$776,$A214,СВЦЭМ!$B$33:$B$776,W$190)+'СЕТ СН'!$F$12</f>
        <v>122.14914235000001</v>
      </c>
      <c r="X214" s="36">
        <f>SUMIFS(СВЦЭМ!$F$33:$F$776,СВЦЭМ!$A$33:$A$776,$A214,СВЦЭМ!$B$33:$B$776,X$190)+'СЕТ СН'!$F$12</f>
        <v>125.06242754</v>
      </c>
      <c r="Y214" s="36">
        <f>SUMIFS(СВЦЭМ!$F$33:$F$776,СВЦЭМ!$A$33:$A$776,$A214,СВЦЭМ!$B$33:$B$776,Y$190)+'СЕТ СН'!$F$12</f>
        <v>133.45194108000001</v>
      </c>
    </row>
    <row r="215" spans="1:25" ht="15.75" x14ac:dyDescent="0.2">
      <c r="A215" s="35">
        <f t="shared" si="5"/>
        <v>44099</v>
      </c>
      <c r="B215" s="36">
        <f>SUMIFS(СВЦЭМ!$F$33:$F$776,СВЦЭМ!$A$33:$A$776,$A215,СВЦЭМ!$B$33:$B$776,B$190)+'СЕТ СН'!$F$12</f>
        <v>132.30446512</v>
      </c>
      <c r="C215" s="36">
        <f>SUMIFS(СВЦЭМ!$F$33:$F$776,СВЦЭМ!$A$33:$A$776,$A215,СВЦЭМ!$B$33:$B$776,C$190)+'СЕТ СН'!$F$12</f>
        <v>135.04588428</v>
      </c>
      <c r="D215" s="36">
        <f>SUMIFS(СВЦЭМ!$F$33:$F$776,СВЦЭМ!$A$33:$A$776,$A215,СВЦЭМ!$B$33:$B$776,D$190)+'СЕТ СН'!$F$12</f>
        <v>137.64103825999999</v>
      </c>
      <c r="E215" s="36">
        <f>SUMIFS(СВЦЭМ!$F$33:$F$776,СВЦЭМ!$A$33:$A$776,$A215,СВЦЭМ!$B$33:$B$776,E$190)+'СЕТ СН'!$F$12</f>
        <v>138.15617159999999</v>
      </c>
      <c r="F215" s="36">
        <f>SUMIFS(СВЦЭМ!$F$33:$F$776,СВЦЭМ!$A$33:$A$776,$A215,СВЦЭМ!$B$33:$B$776,F$190)+'СЕТ СН'!$F$12</f>
        <v>137.06635030000001</v>
      </c>
      <c r="G215" s="36">
        <f>SUMIFS(СВЦЭМ!$F$33:$F$776,СВЦЭМ!$A$33:$A$776,$A215,СВЦЭМ!$B$33:$B$776,G$190)+'СЕТ СН'!$F$12</f>
        <v>134.16420841999999</v>
      </c>
      <c r="H215" s="36">
        <f>SUMIFS(СВЦЭМ!$F$33:$F$776,СВЦЭМ!$A$33:$A$776,$A215,СВЦЭМ!$B$33:$B$776,H$190)+'СЕТ СН'!$F$12</f>
        <v>127.43181401</v>
      </c>
      <c r="I215" s="36">
        <f>SUMIFS(СВЦЭМ!$F$33:$F$776,СВЦЭМ!$A$33:$A$776,$A215,СВЦЭМ!$B$33:$B$776,I$190)+'СЕТ СН'!$F$12</f>
        <v>122.5741725</v>
      </c>
      <c r="J215" s="36">
        <f>SUMIFS(СВЦЭМ!$F$33:$F$776,СВЦЭМ!$A$33:$A$776,$A215,СВЦЭМ!$B$33:$B$776,J$190)+'СЕТ СН'!$F$12</f>
        <v>120.75857487</v>
      </c>
      <c r="K215" s="36">
        <f>SUMIFS(СВЦЭМ!$F$33:$F$776,СВЦЭМ!$A$33:$A$776,$A215,СВЦЭМ!$B$33:$B$776,K$190)+'СЕТ СН'!$F$12</f>
        <v>120.17464016</v>
      </c>
      <c r="L215" s="36">
        <f>SUMIFS(СВЦЭМ!$F$33:$F$776,СВЦЭМ!$A$33:$A$776,$A215,СВЦЭМ!$B$33:$B$776,L$190)+'СЕТ СН'!$F$12</f>
        <v>122.13562097000001</v>
      </c>
      <c r="M215" s="36">
        <f>SUMIFS(СВЦЭМ!$F$33:$F$776,СВЦЭМ!$A$33:$A$776,$A215,СВЦЭМ!$B$33:$B$776,M$190)+'СЕТ СН'!$F$12</f>
        <v>114.50244093000001</v>
      </c>
      <c r="N215" s="36">
        <f>SUMIFS(СВЦЭМ!$F$33:$F$776,СВЦЭМ!$A$33:$A$776,$A215,СВЦЭМ!$B$33:$B$776,N$190)+'СЕТ СН'!$F$12</f>
        <v>106.97205762999999</v>
      </c>
      <c r="O215" s="36">
        <f>SUMIFS(СВЦЭМ!$F$33:$F$776,СВЦЭМ!$A$33:$A$776,$A215,СВЦЭМ!$B$33:$B$776,O$190)+'СЕТ СН'!$F$12</f>
        <v>102.93458276</v>
      </c>
      <c r="P215" s="36">
        <f>SUMIFS(СВЦЭМ!$F$33:$F$776,СВЦЭМ!$A$33:$A$776,$A215,СВЦЭМ!$B$33:$B$776,P$190)+'СЕТ СН'!$F$12</f>
        <v>102.11881898</v>
      </c>
      <c r="Q215" s="36">
        <f>SUMIFS(СВЦЭМ!$F$33:$F$776,СВЦЭМ!$A$33:$A$776,$A215,СВЦЭМ!$B$33:$B$776,Q$190)+'СЕТ СН'!$F$12</f>
        <v>101.57688623999999</v>
      </c>
      <c r="R215" s="36">
        <f>SUMIFS(СВЦЭМ!$F$33:$F$776,СВЦЭМ!$A$33:$A$776,$A215,СВЦЭМ!$B$33:$B$776,R$190)+'СЕТ СН'!$F$12</f>
        <v>101.77946149</v>
      </c>
      <c r="S215" s="36">
        <f>SUMIFS(СВЦЭМ!$F$33:$F$776,СВЦЭМ!$A$33:$A$776,$A215,СВЦЭМ!$B$33:$B$776,S$190)+'СЕТ СН'!$F$12</f>
        <v>102.34752247999999</v>
      </c>
      <c r="T215" s="36">
        <f>SUMIFS(СВЦЭМ!$F$33:$F$776,СВЦЭМ!$A$33:$A$776,$A215,СВЦЭМ!$B$33:$B$776,T$190)+'СЕТ СН'!$F$12</f>
        <v>100.45881836</v>
      </c>
      <c r="U215" s="36">
        <f>SUMIFS(СВЦЭМ!$F$33:$F$776,СВЦЭМ!$A$33:$A$776,$A215,СВЦЭМ!$B$33:$B$776,U$190)+'СЕТ СН'!$F$12</f>
        <v>102.78303717999999</v>
      </c>
      <c r="V215" s="36">
        <f>SUMIFS(СВЦЭМ!$F$33:$F$776,СВЦЭМ!$A$33:$A$776,$A215,СВЦЭМ!$B$33:$B$776,V$190)+'СЕТ СН'!$F$12</f>
        <v>105.2390011</v>
      </c>
      <c r="W215" s="36">
        <f>SUMIFS(СВЦЭМ!$F$33:$F$776,СВЦЭМ!$A$33:$A$776,$A215,СВЦЭМ!$B$33:$B$776,W$190)+'СЕТ СН'!$F$12</f>
        <v>102.91299462000001</v>
      </c>
      <c r="X215" s="36">
        <f>SUMIFS(СВЦЭМ!$F$33:$F$776,СВЦЭМ!$A$33:$A$776,$A215,СВЦЭМ!$B$33:$B$776,X$190)+'СЕТ СН'!$F$12</f>
        <v>108.39778925</v>
      </c>
      <c r="Y215" s="36">
        <f>SUMIFS(СВЦЭМ!$F$33:$F$776,СВЦЭМ!$A$33:$A$776,$A215,СВЦЭМ!$B$33:$B$776,Y$190)+'СЕТ СН'!$F$12</f>
        <v>123.58516229999999</v>
      </c>
    </row>
    <row r="216" spans="1:25" ht="15.75" x14ac:dyDescent="0.2">
      <c r="A216" s="35">
        <f t="shared" si="5"/>
        <v>44100</v>
      </c>
      <c r="B216" s="36">
        <f>SUMIFS(СВЦЭМ!$F$33:$F$776,СВЦЭМ!$A$33:$A$776,$A216,СВЦЭМ!$B$33:$B$776,B$190)+'СЕТ СН'!$F$12</f>
        <v>136.63189116000001</v>
      </c>
      <c r="C216" s="36">
        <f>SUMIFS(СВЦЭМ!$F$33:$F$776,СВЦЭМ!$A$33:$A$776,$A216,СВЦЭМ!$B$33:$B$776,C$190)+'СЕТ СН'!$F$12</f>
        <v>142.25869051999999</v>
      </c>
      <c r="D216" s="36">
        <f>SUMIFS(СВЦЭМ!$F$33:$F$776,СВЦЭМ!$A$33:$A$776,$A216,СВЦЭМ!$B$33:$B$776,D$190)+'СЕТ СН'!$F$12</f>
        <v>145.39073578</v>
      </c>
      <c r="E216" s="36">
        <f>SUMIFS(СВЦЭМ!$F$33:$F$776,СВЦЭМ!$A$33:$A$776,$A216,СВЦЭМ!$B$33:$B$776,E$190)+'СЕТ СН'!$F$12</f>
        <v>147.21938684</v>
      </c>
      <c r="F216" s="36">
        <f>SUMIFS(СВЦЭМ!$F$33:$F$776,СВЦЭМ!$A$33:$A$776,$A216,СВЦЭМ!$B$33:$B$776,F$190)+'СЕТ СН'!$F$12</f>
        <v>148.05510362999999</v>
      </c>
      <c r="G216" s="36">
        <f>SUMIFS(СВЦЭМ!$F$33:$F$776,СВЦЭМ!$A$33:$A$776,$A216,СВЦЭМ!$B$33:$B$776,G$190)+'СЕТ СН'!$F$12</f>
        <v>146.09861941</v>
      </c>
      <c r="H216" s="36">
        <f>SUMIFS(СВЦЭМ!$F$33:$F$776,СВЦЭМ!$A$33:$A$776,$A216,СВЦЭМ!$B$33:$B$776,H$190)+'СЕТ СН'!$F$12</f>
        <v>141.65597428000001</v>
      </c>
      <c r="I216" s="36">
        <f>SUMIFS(СВЦЭМ!$F$33:$F$776,СВЦЭМ!$A$33:$A$776,$A216,СВЦЭМ!$B$33:$B$776,I$190)+'СЕТ СН'!$F$12</f>
        <v>134.64214784999999</v>
      </c>
      <c r="J216" s="36">
        <f>SUMIFS(СВЦЭМ!$F$33:$F$776,СВЦЭМ!$A$33:$A$776,$A216,СВЦЭМ!$B$33:$B$776,J$190)+'СЕТ СН'!$F$12</f>
        <v>127.20117033</v>
      </c>
      <c r="K216" s="36">
        <f>SUMIFS(СВЦЭМ!$F$33:$F$776,СВЦЭМ!$A$33:$A$776,$A216,СВЦЭМ!$B$33:$B$776,K$190)+'СЕТ СН'!$F$12</f>
        <v>123.03489761</v>
      </c>
      <c r="L216" s="36">
        <f>SUMIFS(СВЦЭМ!$F$33:$F$776,СВЦЭМ!$A$33:$A$776,$A216,СВЦЭМ!$B$33:$B$776,L$190)+'СЕТ СН'!$F$12</f>
        <v>121.08886556</v>
      </c>
      <c r="M216" s="36">
        <f>SUMIFS(СВЦЭМ!$F$33:$F$776,СВЦЭМ!$A$33:$A$776,$A216,СВЦЭМ!$B$33:$B$776,M$190)+'СЕТ СН'!$F$12</f>
        <v>113.33379486</v>
      </c>
      <c r="N216" s="36">
        <f>SUMIFS(СВЦЭМ!$F$33:$F$776,СВЦЭМ!$A$33:$A$776,$A216,СВЦЭМ!$B$33:$B$776,N$190)+'СЕТ СН'!$F$12</f>
        <v>107.16291181</v>
      </c>
      <c r="O216" s="36">
        <f>SUMIFS(СВЦЭМ!$F$33:$F$776,СВЦЭМ!$A$33:$A$776,$A216,СВЦЭМ!$B$33:$B$776,O$190)+'СЕТ СН'!$F$12</f>
        <v>104.08163806</v>
      </c>
      <c r="P216" s="36">
        <f>SUMIFS(СВЦЭМ!$F$33:$F$776,СВЦЭМ!$A$33:$A$776,$A216,СВЦЭМ!$B$33:$B$776,P$190)+'СЕТ СН'!$F$12</f>
        <v>103.70890215</v>
      </c>
      <c r="Q216" s="36">
        <f>SUMIFS(СВЦЭМ!$F$33:$F$776,СВЦЭМ!$A$33:$A$776,$A216,СВЦЭМ!$B$33:$B$776,Q$190)+'СЕТ СН'!$F$12</f>
        <v>103.65424324999999</v>
      </c>
      <c r="R216" s="36">
        <f>SUMIFS(СВЦЭМ!$F$33:$F$776,СВЦЭМ!$A$33:$A$776,$A216,СВЦЭМ!$B$33:$B$776,R$190)+'СЕТ СН'!$F$12</f>
        <v>103.09383421</v>
      </c>
      <c r="S216" s="36">
        <f>SUMIFS(СВЦЭМ!$F$33:$F$776,СВЦЭМ!$A$33:$A$776,$A216,СВЦЭМ!$B$33:$B$776,S$190)+'СЕТ СН'!$F$12</f>
        <v>103.07858749</v>
      </c>
      <c r="T216" s="36">
        <f>SUMIFS(СВЦЭМ!$F$33:$F$776,СВЦЭМ!$A$33:$A$776,$A216,СВЦЭМ!$B$33:$B$776,T$190)+'СЕТ СН'!$F$12</f>
        <v>101.90380285000001</v>
      </c>
      <c r="U216" s="36">
        <f>SUMIFS(СВЦЭМ!$F$33:$F$776,СВЦЭМ!$A$33:$A$776,$A216,СВЦЭМ!$B$33:$B$776,U$190)+'СЕТ СН'!$F$12</f>
        <v>105.02119805</v>
      </c>
      <c r="V216" s="36">
        <f>SUMIFS(СВЦЭМ!$F$33:$F$776,СВЦЭМ!$A$33:$A$776,$A216,СВЦЭМ!$B$33:$B$776,V$190)+'СЕТ СН'!$F$12</f>
        <v>105.43567134</v>
      </c>
      <c r="W216" s="36">
        <f>SUMIFS(СВЦЭМ!$F$33:$F$776,СВЦЭМ!$A$33:$A$776,$A216,СВЦЭМ!$B$33:$B$776,W$190)+'СЕТ СН'!$F$12</f>
        <v>101.53373065</v>
      </c>
      <c r="X216" s="36">
        <f>SUMIFS(СВЦЭМ!$F$33:$F$776,СВЦЭМ!$A$33:$A$776,$A216,СВЦЭМ!$B$33:$B$776,X$190)+'СЕТ СН'!$F$12</f>
        <v>106.88587502</v>
      </c>
      <c r="Y216" s="36">
        <f>SUMIFS(СВЦЭМ!$F$33:$F$776,СВЦЭМ!$A$33:$A$776,$A216,СВЦЭМ!$B$33:$B$776,Y$190)+'СЕТ СН'!$F$12</f>
        <v>122.72645758</v>
      </c>
    </row>
    <row r="217" spans="1:25" ht="15.75" x14ac:dyDescent="0.2">
      <c r="A217" s="35">
        <f t="shared" si="5"/>
        <v>44101</v>
      </c>
      <c r="B217" s="36">
        <f>SUMIFS(СВЦЭМ!$F$33:$F$776,СВЦЭМ!$A$33:$A$776,$A217,СВЦЭМ!$B$33:$B$776,B$190)+'СЕТ СН'!$F$12</f>
        <v>133.37551615000001</v>
      </c>
      <c r="C217" s="36">
        <f>SUMIFS(СВЦЭМ!$F$33:$F$776,СВЦЭМ!$A$33:$A$776,$A217,СВЦЭМ!$B$33:$B$776,C$190)+'СЕТ СН'!$F$12</f>
        <v>138.11572867999999</v>
      </c>
      <c r="D217" s="36">
        <f>SUMIFS(СВЦЭМ!$F$33:$F$776,СВЦЭМ!$A$33:$A$776,$A217,СВЦЭМ!$B$33:$B$776,D$190)+'СЕТ СН'!$F$12</f>
        <v>141.77335443000001</v>
      </c>
      <c r="E217" s="36">
        <f>SUMIFS(СВЦЭМ!$F$33:$F$776,СВЦЭМ!$A$33:$A$776,$A217,СВЦЭМ!$B$33:$B$776,E$190)+'СЕТ СН'!$F$12</f>
        <v>143.75287014</v>
      </c>
      <c r="F217" s="36">
        <f>SUMIFS(СВЦЭМ!$F$33:$F$776,СВЦЭМ!$A$33:$A$776,$A217,СВЦЭМ!$B$33:$B$776,F$190)+'СЕТ СН'!$F$12</f>
        <v>144.28209439</v>
      </c>
      <c r="G217" s="36">
        <f>SUMIFS(СВЦЭМ!$F$33:$F$776,СВЦЭМ!$A$33:$A$776,$A217,СВЦЭМ!$B$33:$B$776,G$190)+'СЕТ СН'!$F$12</f>
        <v>143.36781126</v>
      </c>
      <c r="H217" s="36">
        <f>SUMIFS(СВЦЭМ!$F$33:$F$776,СВЦЭМ!$A$33:$A$776,$A217,СВЦЭМ!$B$33:$B$776,H$190)+'СЕТ СН'!$F$12</f>
        <v>139.93547608</v>
      </c>
      <c r="I217" s="36">
        <f>SUMIFS(СВЦЭМ!$F$33:$F$776,СВЦЭМ!$A$33:$A$776,$A217,СВЦЭМ!$B$33:$B$776,I$190)+'СЕТ СН'!$F$12</f>
        <v>134.77236879</v>
      </c>
      <c r="J217" s="36">
        <f>SUMIFS(СВЦЭМ!$F$33:$F$776,СВЦЭМ!$A$33:$A$776,$A217,СВЦЭМ!$B$33:$B$776,J$190)+'СЕТ СН'!$F$12</f>
        <v>127.96069811</v>
      </c>
      <c r="K217" s="36">
        <f>SUMIFS(СВЦЭМ!$F$33:$F$776,СВЦЭМ!$A$33:$A$776,$A217,СВЦЭМ!$B$33:$B$776,K$190)+'СЕТ СН'!$F$12</f>
        <v>121.09212396</v>
      </c>
      <c r="L217" s="36">
        <f>SUMIFS(СВЦЭМ!$F$33:$F$776,СВЦЭМ!$A$33:$A$776,$A217,СВЦЭМ!$B$33:$B$776,L$190)+'СЕТ СН'!$F$12</f>
        <v>118.06659236</v>
      </c>
      <c r="M217" s="36">
        <f>SUMIFS(СВЦЭМ!$F$33:$F$776,СВЦЭМ!$A$33:$A$776,$A217,СВЦЭМ!$B$33:$B$776,M$190)+'СЕТ СН'!$F$12</f>
        <v>110.29432425</v>
      </c>
      <c r="N217" s="36">
        <f>SUMIFS(СВЦЭМ!$F$33:$F$776,СВЦЭМ!$A$33:$A$776,$A217,СВЦЭМ!$B$33:$B$776,N$190)+'СЕТ СН'!$F$12</f>
        <v>101.88854078999999</v>
      </c>
      <c r="O217" s="36">
        <f>SUMIFS(СВЦЭМ!$F$33:$F$776,СВЦЭМ!$A$33:$A$776,$A217,СВЦЭМ!$B$33:$B$776,O$190)+'СЕТ СН'!$F$12</f>
        <v>98.917497620000006</v>
      </c>
      <c r="P217" s="36">
        <f>SUMIFS(СВЦЭМ!$F$33:$F$776,СВЦЭМ!$A$33:$A$776,$A217,СВЦЭМ!$B$33:$B$776,P$190)+'СЕТ СН'!$F$12</f>
        <v>99.175282559999999</v>
      </c>
      <c r="Q217" s="36">
        <f>SUMIFS(СВЦЭМ!$F$33:$F$776,СВЦЭМ!$A$33:$A$776,$A217,СВЦЭМ!$B$33:$B$776,Q$190)+'СЕТ СН'!$F$12</f>
        <v>100.25078766999999</v>
      </c>
      <c r="R217" s="36">
        <f>SUMIFS(СВЦЭМ!$F$33:$F$776,СВЦЭМ!$A$33:$A$776,$A217,СВЦЭМ!$B$33:$B$776,R$190)+'СЕТ СН'!$F$12</f>
        <v>99.859350770000006</v>
      </c>
      <c r="S217" s="36">
        <f>SUMIFS(СВЦЭМ!$F$33:$F$776,СВЦЭМ!$A$33:$A$776,$A217,СВЦЭМ!$B$33:$B$776,S$190)+'СЕТ СН'!$F$12</f>
        <v>99.388495770000006</v>
      </c>
      <c r="T217" s="36">
        <f>SUMIFS(СВЦЭМ!$F$33:$F$776,СВЦЭМ!$A$33:$A$776,$A217,СВЦЭМ!$B$33:$B$776,T$190)+'СЕТ СН'!$F$12</f>
        <v>99.868414900000005</v>
      </c>
      <c r="U217" s="36">
        <f>SUMIFS(СВЦЭМ!$F$33:$F$776,СВЦЭМ!$A$33:$A$776,$A217,СВЦЭМ!$B$33:$B$776,U$190)+'СЕТ СН'!$F$12</f>
        <v>106.12548765</v>
      </c>
      <c r="V217" s="36">
        <f>SUMIFS(СВЦЭМ!$F$33:$F$776,СВЦЭМ!$A$33:$A$776,$A217,СВЦЭМ!$B$33:$B$776,V$190)+'СЕТ СН'!$F$12</f>
        <v>107.48334386000001</v>
      </c>
      <c r="W217" s="36">
        <f>SUMIFS(СВЦЭМ!$F$33:$F$776,СВЦЭМ!$A$33:$A$776,$A217,СВЦЭМ!$B$33:$B$776,W$190)+'СЕТ СН'!$F$12</f>
        <v>104.08415474</v>
      </c>
      <c r="X217" s="36">
        <f>SUMIFS(СВЦЭМ!$F$33:$F$776,СВЦЭМ!$A$33:$A$776,$A217,СВЦЭМ!$B$33:$B$776,X$190)+'СЕТ СН'!$F$12</f>
        <v>101.49087034</v>
      </c>
      <c r="Y217" s="36">
        <f>SUMIFS(СВЦЭМ!$F$33:$F$776,СВЦЭМ!$A$33:$A$776,$A217,СВЦЭМ!$B$33:$B$776,Y$190)+'СЕТ СН'!$F$12</f>
        <v>118.31895354</v>
      </c>
    </row>
    <row r="218" spans="1:25" ht="15.75" x14ac:dyDescent="0.2">
      <c r="A218" s="35">
        <f t="shared" si="5"/>
        <v>44102</v>
      </c>
      <c r="B218" s="36">
        <f>SUMIFS(СВЦЭМ!$F$33:$F$776,СВЦЭМ!$A$33:$A$776,$A218,СВЦЭМ!$B$33:$B$776,B$190)+'СЕТ СН'!$F$12</f>
        <v>131.79555925</v>
      </c>
      <c r="C218" s="36">
        <f>SUMIFS(СВЦЭМ!$F$33:$F$776,СВЦЭМ!$A$33:$A$776,$A218,СВЦЭМ!$B$33:$B$776,C$190)+'СЕТ СН'!$F$12</f>
        <v>134.88555969999999</v>
      </c>
      <c r="D218" s="36">
        <f>SUMIFS(СВЦЭМ!$F$33:$F$776,СВЦЭМ!$A$33:$A$776,$A218,СВЦЭМ!$B$33:$B$776,D$190)+'СЕТ СН'!$F$12</f>
        <v>137.20865454</v>
      </c>
      <c r="E218" s="36">
        <f>SUMIFS(СВЦЭМ!$F$33:$F$776,СВЦЭМ!$A$33:$A$776,$A218,СВЦЭМ!$B$33:$B$776,E$190)+'СЕТ СН'!$F$12</f>
        <v>139.71240983000001</v>
      </c>
      <c r="F218" s="36">
        <f>SUMIFS(СВЦЭМ!$F$33:$F$776,СВЦЭМ!$A$33:$A$776,$A218,СВЦЭМ!$B$33:$B$776,F$190)+'СЕТ СН'!$F$12</f>
        <v>139.78320069</v>
      </c>
      <c r="G218" s="36">
        <f>SUMIFS(СВЦЭМ!$F$33:$F$776,СВЦЭМ!$A$33:$A$776,$A218,СВЦЭМ!$B$33:$B$776,G$190)+'СЕТ СН'!$F$12</f>
        <v>136.967274</v>
      </c>
      <c r="H218" s="36">
        <f>SUMIFS(СВЦЭМ!$F$33:$F$776,СВЦЭМ!$A$33:$A$776,$A218,СВЦЭМ!$B$33:$B$776,H$190)+'СЕТ СН'!$F$12</f>
        <v>128.40647396</v>
      </c>
      <c r="I218" s="36">
        <f>SUMIFS(СВЦЭМ!$F$33:$F$776,СВЦЭМ!$A$33:$A$776,$A218,СВЦЭМ!$B$33:$B$776,I$190)+'СЕТ СН'!$F$12</f>
        <v>124.54245628</v>
      </c>
      <c r="J218" s="36">
        <f>SUMIFS(СВЦЭМ!$F$33:$F$776,СВЦЭМ!$A$33:$A$776,$A218,СВЦЭМ!$B$33:$B$776,J$190)+'СЕТ СН'!$F$12</f>
        <v>117.52685125000001</v>
      </c>
      <c r="K218" s="36">
        <f>SUMIFS(СВЦЭМ!$F$33:$F$776,СВЦЭМ!$A$33:$A$776,$A218,СВЦЭМ!$B$33:$B$776,K$190)+'СЕТ СН'!$F$12</f>
        <v>116.03224675</v>
      </c>
      <c r="L218" s="36">
        <f>SUMIFS(СВЦЭМ!$F$33:$F$776,СВЦЭМ!$A$33:$A$776,$A218,СВЦЭМ!$B$33:$B$776,L$190)+'СЕТ СН'!$F$12</f>
        <v>116.62252933000001</v>
      </c>
      <c r="M218" s="36">
        <f>SUMIFS(СВЦЭМ!$F$33:$F$776,СВЦЭМ!$A$33:$A$776,$A218,СВЦЭМ!$B$33:$B$776,M$190)+'СЕТ СН'!$F$12</f>
        <v>109.07730773</v>
      </c>
      <c r="N218" s="36">
        <f>SUMIFS(СВЦЭМ!$F$33:$F$776,СВЦЭМ!$A$33:$A$776,$A218,СВЦЭМ!$B$33:$B$776,N$190)+'СЕТ СН'!$F$12</f>
        <v>100.3081844</v>
      </c>
      <c r="O218" s="36">
        <f>SUMIFS(СВЦЭМ!$F$33:$F$776,СВЦЭМ!$A$33:$A$776,$A218,СВЦЭМ!$B$33:$B$776,O$190)+'СЕТ СН'!$F$12</f>
        <v>97.376089059999998</v>
      </c>
      <c r="P218" s="36">
        <f>SUMIFS(СВЦЭМ!$F$33:$F$776,СВЦЭМ!$A$33:$A$776,$A218,СВЦЭМ!$B$33:$B$776,P$190)+'СЕТ СН'!$F$12</f>
        <v>96.207212150000004</v>
      </c>
      <c r="Q218" s="36">
        <f>SUMIFS(СВЦЭМ!$F$33:$F$776,СВЦЭМ!$A$33:$A$776,$A218,СВЦЭМ!$B$33:$B$776,Q$190)+'СЕТ СН'!$F$12</f>
        <v>96.202084940000006</v>
      </c>
      <c r="R218" s="36">
        <f>SUMIFS(СВЦЭМ!$F$33:$F$776,СВЦЭМ!$A$33:$A$776,$A218,СВЦЭМ!$B$33:$B$776,R$190)+'СЕТ СН'!$F$12</f>
        <v>94.610846780000003</v>
      </c>
      <c r="S218" s="36">
        <f>SUMIFS(СВЦЭМ!$F$33:$F$776,СВЦЭМ!$A$33:$A$776,$A218,СВЦЭМ!$B$33:$B$776,S$190)+'СЕТ СН'!$F$12</f>
        <v>97.994566169999999</v>
      </c>
      <c r="T218" s="36">
        <f>SUMIFS(СВЦЭМ!$F$33:$F$776,СВЦЭМ!$A$33:$A$776,$A218,СВЦЭМ!$B$33:$B$776,T$190)+'СЕТ СН'!$F$12</f>
        <v>100.55154235000001</v>
      </c>
      <c r="U218" s="36">
        <f>SUMIFS(СВЦЭМ!$F$33:$F$776,СВЦЭМ!$A$33:$A$776,$A218,СВЦЭМ!$B$33:$B$776,U$190)+'СЕТ СН'!$F$12</f>
        <v>105.49462312</v>
      </c>
      <c r="V218" s="36">
        <f>SUMIFS(СВЦЭМ!$F$33:$F$776,СВЦЭМ!$A$33:$A$776,$A218,СВЦЭМ!$B$33:$B$776,V$190)+'СЕТ СН'!$F$12</f>
        <v>103.75905935</v>
      </c>
      <c r="W218" s="36">
        <f>SUMIFS(СВЦЭМ!$F$33:$F$776,СВЦЭМ!$A$33:$A$776,$A218,СВЦЭМ!$B$33:$B$776,W$190)+'СЕТ СН'!$F$12</f>
        <v>100.49449092</v>
      </c>
      <c r="X218" s="36">
        <f>SUMIFS(СВЦЭМ!$F$33:$F$776,СВЦЭМ!$A$33:$A$776,$A218,СВЦЭМ!$B$33:$B$776,X$190)+'СЕТ СН'!$F$12</f>
        <v>101.35661703</v>
      </c>
      <c r="Y218" s="36">
        <f>SUMIFS(СВЦЭМ!$F$33:$F$776,СВЦЭМ!$A$33:$A$776,$A218,СВЦЭМ!$B$33:$B$776,Y$190)+'СЕТ СН'!$F$12</f>
        <v>116.04168498</v>
      </c>
    </row>
    <row r="219" spans="1:25" ht="15.75" x14ac:dyDescent="0.2">
      <c r="A219" s="35">
        <f t="shared" si="5"/>
        <v>44103</v>
      </c>
      <c r="B219" s="36">
        <f>SUMIFS(СВЦЭМ!$F$33:$F$776,СВЦЭМ!$A$33:$A$776,$A219,СВЦЭМ!$B$33:$B$776,B$190)+'СЕТ СН'!$F$12</f>
        <v>126.66882317</v>
      </c>
      <c r="C219" s="36">
        <f>SUMIFS(СВЦЭМ!$F$33:$F$776,СВЦЭМ!$A$33:$A$776,$A219,СВЦЭМ!$B$33:$B$776,C$190)+'СЕТ СН'!$F$12</f>
        <v>132.33715108000001</v>
      </c>
      <c r="D219" s="36">
        <f>SUMIFS(СВЦЭМ!$F$33:$F$776,СВЦЭМ!$A$33:$A$776,$A219,СВЦЭМ!$B$33:$B$776,D$190)+'СЕТ СН'!$F$12</f>
        <v>135.26409006</v>
      </c>
      <c r="E219" s="36">
        <f>SUMIFS(СВЦЭМ!$F$33:$F$776,СВЦЭМ!$A$33:$A$776,$A219,СВЦЭМ!$B$33:$B$776,E$190)+'СЕТ СН'!$F$12</f>
        <v>138.60976525000001</v>
      </c>
      <c r="F219" s="36">
        <f>SUMIFS(СВЦЭМ!$F$33:$F$776,СВЦЭМ!$A$33:$A$776,$A219,СВЦЭМ!$B$33:$B$776,F$190)+'СЕТ СН'!$F$12</f>
        <v>138.84858779999999</v>
      </c>
      <c r="G219" s="36">
        <f>SUMIFS(СВЦЭМ!$F$33:$F$776,СВЦЭМ!$A$33:$A$776,$A219,СВЦЭМ!$B$33:$B$776,G$190)+'СЕТ СН'!$F$12</f>
        <v>135.59029785999999</v>
      </c>
      <c r="H219" s="36">
        <f>SUMIFS(СВЦЭМ!$F$33:$F$776,СВЦЭМ!$A$33:$A$776,$A219,СВЦЭМ!$B$33:$B$776,H$190)+'СЕТ СН'!$F$12</f>
        <v>127.62716911</v>
      </c>
      <c r="I219" s="36">
        <f>SUMIFS(СВЦЭМ!$F$33:$F$776,СВЦЭМ!$A$33:$A$776,$A219,СВЦЭМ!$B$33:$B$776,I$190)+'СЕТ СН'!$F$12</f>
        <v>117.48723154</v>
      </c>
      <c r="J219" s="36">
        <f>SUMIFS(СВЦЭМ!$F$33:$F$776,СВЦЭМ!$A$33:$A$776,$A219,СВЦЭМ!$B$33:$B$776,J$190)+'СЕТ СН'!$F$12</f>
        <v>112.1250095</v>
      </c>
      <c r="K219" s="36">
        <f>SUMIFS(СВЦЭМ!$F$33:$F$776,СВЦЭМ!$A$33:$A$776,$A219,СВЦЭМ!$B$33:$B$776,K$190)+'СЕТ СН'!$F$12</f>
        <v>110.25481558</v>
      </c>
      <c r="L219" s="36">
        <f>SUMIFS(СВЦЭМ!$F$33:$F$776,СВЦЭМ!$A$33:$A$776,$A219,СВЦЭМ!$B$33:$B$776,L$190)+'СЕТ СН'!$F$12</f>
        <v>117.18621675999999</v>
      </c>
      <c r="M219" s="36">
        <f>SUMIFS(СВЦЭМ!$F$33:$F$776,СВЦЭМ!$A$33:$A$776,$A219,СВЦЭМ!$B$33:$B$776,M$190)+'СЕТ СН'!$F$12</f>
        <v>113.8631572</v>
      </c>
      <c r="N219" s="36">
        <f>SUMIFS(СВЦЭМ!$F$33:$F$776,СВЦЭМ!$A$33:$A$776,$A219,СВЦЭМ!$B$33:$B$776,N$190)+'СЕТ СН'!$F$12</f>
        <v>108.91288333</v>
      </c>
      <c r="O219" s="36">
        <f>SUMIFS(СВЦЭМ!$F$33:$F$776,СВЦЭМ!$A$33:$A$776,$A219,СВЦЭМ!$B$33:$B$776,O$190)+'СЕТ СН'!$F$12</f>
        <v>111.50477902</v>
      </c>
      <c r="P219" s="36">
        <f>SUMIFS(СВЦЭМ!$F$33:$F$776,СВЦЭМ!$A$33:$A$776,$A219,СВЦЭМ!$B$33:$B$776,P$190)+'СЕТ СН'!$F$12</f>
        <v>108.76423887</v>
      </c>
      <c r="Q219" s="36">
        <f>SUMIFS(СВЦЭМ!$F$33:$F$776,СВЦЭМ!$A$33:$A$776,$A219,СВЦЭМ!$B$33:$B$776,Q$190)+'СЕТ СН'!$F$12</f>
        <v>105.09990384</v>
      </c>
      <c r="R219" s="36">
        <f>SUMIFS(СВЦЭМ!$F$33:$F$776,СВЦЭМ!$A$33:$A$776,$A219,СВЦЭМ!$B$33:$B$776,R$190)+'СЕТ СН'!$F$12</f>
        <v>124.107636</v>
      </c>
      <c r="S219" s="36">
        <f>SUMIFS(СВЦЭМ!$F$33:$F$776,СВЦЭМ!$A$33:$A$776,$A219,СВЦЭМ!$B$33:$B$776,S$190)+'СЕТ СН'!$F$12</f>
        <v>114.27897455999999</v>
      </c>
      <c r="T219" s="36">
        <f>SUMIFS(СВЦЭМ!$F$33:$F$776,СВЦЭМ!$A$33:$A$776,$A219,СВЦЭМ!$B$33:$B$776,T$190)+'СЕТ СН'!$F$12</f>
        <v>106.30530396</v>
      </c>
      <c r="U219" s="36">
        <f>SUMIFS(СВЦЭМ!$F$33:$F$776,СВЦЭМ!$A$33:$A$776,$A219,СВЦЭМ!$B$33:$B$776,U$190)+'СЕТ СН'!$F$12</f>
        <v>110.94746881</v>
      </c>
      <c r="V219" s="36">
        <f>SUMIFS(СВЦЭМ!$F$33:$F$776,СВЦЭМ!$A$33:$A$776,$A219,СВЦЭМ!$B$33:$B$776,V$190)+'СЕТ СН'!$F$12</f>
        <v>109.29483322999999</v>
      </c>
      <c r="W219" s="36">
        <f>SUMIFS(СВЦЭМ!$F$33:$F$776,СВЦЭМ!$A$33:$A$776,$A219,СВЦЭМ!$B$33:$B$776,W$190)+'СЕТ СН'!$F$12</f>
        <v>106.51479596999999</v>
      </c>
      <c r="X219" s="36">
        <f>SUMIFS(СВЦЭМ!$F$33:$F$776,СВЦЭМ!$A$33:$A$776,$A219,СВЦЭМ!$B$33:$B$776,X$190)+'СЕТ СН'!$F$12</f>
        <v>101.39363161</v>
      </c>
      <c r="Y219" s="36">
        <f>SUMIFS(СВЦЭМ!$F$33:$F$776,СВЦЭМ!$A$33:$A$776,$A219,СВЦЭМ!$B$33:$B$776,Y$190)+'СЕТ СН'!$F$12</f>
        <v>108.07406725</v>
      </c>
    </row>
    <row r="220" spans="1:25" ht="15.75" x14ac:dyDescent="0.2">
      <c r="A220" s="35">
        <f t="shared" si="5"/>
        <v>44104</v>
      </c>
      <c r="B220" s="36">
        <f>SUMIFS(СВЦЭМ!$F$33:$F$776,СВЦЭМ!$A$33:$A$776,$A220,СВЦЭМ!$B$33:$B$776,B$190)+'СЕТ СН'!$F$12</f>
        <v>121.83306066999999</v>
      </c>
      <c r="C220" s="36">
        <f>SUMIFS(СВЦЭМ!$F$33:$F$776,СВЦЭМ!$A$33:$A$776,$A220,СВЦЭМ!$B$33:$B$776,C$190)+'СЕТ СН'!$F$12</f>
        <v>127.61546724999999</v>
      </c>
      <c r="D220" s="36">
        <f>SUMIFS(СВЦЭМ!$F$33:$F$776,СВЦЭМ!$A$33:$A$776,$A220,СВЦЭМ!$B$33:$B$776,D$190)+'СЕТ СН'!$F$12</f>
        <v>131.32066602</v>
      </c>
      <c r="E220" s="36">
        <f>SUMIFS(СВЦЭМ!$F$33:$F$776,СВЦЭМ!$A$33:$A$776,$A220,СВЦЭМ!$B$33:$B$776,E$190)+'СЕТ СН'!$F$12</f>
        <v>134.40941414</v>
      </c>
      <c r="F220" s="36">
        <f>SUMIFS(СВЦЭМ!$F$33:$F$776,СВЦЭМ!$A$33:$A$776,$A220,СВЦЭМ!$B$33:$B$776,F$190)+'СЕТ СН'!$F$12</f>
        <v>133.57698231000001</v>
      </c>
      <c r="G220" s="36">
        <f>SUMIFS(СВЦЭМ!$F$33:$F$776,СВЦЭМ!$A$33:$A$776,$A220,СВЦЭМ!$B$33:$B$776,G$190)+'СЕТ СН'!$F$12</f>
        <v>130.11832813000001</v>
      </c>
      <c r="H220" s="36">
        <f>SUMIFS(СВЦЭМ!$F$33:$F$776,СВЦЭМ!$A$33:$A$776,$A220,СВЦЭМ!$B$33:$B$776,H$190)+'СЕТ СН'!$F$12</f>
        <v>121.88745949</v>
      </c>
      <c r="I220" s="36">
        <f>SUMIFS(СВЦЭМ!$F$33:$F$776,СВЦЭМ!$A$33:$A$776,$A220,СВЦЭМ!$B$33:$B$776,I$190)+'СЕТ СН'!$F$12</f>
        <v>109.26399133</v>
      </c>
      <c r="J220" s="36">
        <f>SUMIFS(СВЦЭМ!$F$33:$F$776,СВЦЭМ!$A$33:$A$776,$A220,СВЦЭМ!$B$33:$B$776,J$190)+'СЕТ СН'!$F$12</f>
        <v>103.89534399</v>
      </c>
      <c r="K220" s="36">
        <f>SUMIFS(СВЦЭМ!$F$33:$F$776,СВЦЭМ!$A$33:$A$776,$A220,СВЦЭМ!$B$33:$B$776,K$190)+'СЕТ СН'!$F$12</f>
        <v>100.85423987999999</v>
      </c>
      <c r="L220" s="36">
        <f>SUMIFS(СВЦЭМ!$F$33:$F$776,СВЦЭМ!$A$33:$A$776,$A220,СВЦЭМ!$B$33:$B$776,L$190)+'СЕТ СН'!$F$12</f>
        <v>103.32442442</v>
      </c>
      <c r="M220" s="36">
        <f>SUMIFS(СВЦЭМ!$F$33:$F$776,СВЦЭМ!$A$33:$A$776,$A220,СВЦЭМ!$B$33:$B$776,M$190)+'СЕТ СН'!$F$12</f>
        <v>97.598615949999996</v>
      </c>
      <c r="N220" s="36">
        <f>SUMIFS(СВЦЭМ!$F$33:$F$776,СВЦЭМ!$A$33:$A$776,$A220,СВЦЭМ!$B$33:$B$776,N$190)+'СЕТ СН'!$F$12</f>
        <v>89.736032449999996</v>
      </c>
      <c r="O220" s="36">
        <f>SUMIFS(СВЦЭМ!$F$33:$F$776,СВЦЭМ!$A$33:$A$776,$A220,СВЦЭМ!$B$33:$B$776,O$190)+'СЕТ СН'!$F$12</f>
        <v>86.913218630000003</v>
      </c>
      <c r="P220" s="36">
        <f>SUMIFS(СВЦЭМ!$F$33:$F$776,СВЦЭМ!$A$33:$A$776,$A220,СВЦЭМ!$B$33:$B$776,P$190)+'СЕТ СН'!$F$12</f>
        <v>86.560673510000001</v>
      </c>
      <c r="Q220" s="36">
        <f>SUMIFS(СВЦЭМ!$F$33:$F$776,СВЦЭМ!$A$33:$A$776,$A220,СВЦЭМ!$B$33:$B$776,Q$190)+'СЕТ СН'!$F$12</f>
        <v>86.654658879999999</v>
      </c>
      <c r="R220" s="36">
        <f>SUMIFS(СВЦЭМ!$F$33:$F$776,СВЦЭМ!$A$33:$A$776,$A220,СВЦЭМ!$B$33:$B$776,R$190)+'СЕТ СН'!$F$12</f>
        <v>86.613390850000002</v>
      </c>
      <c r="S220" s="36">
        <f>SUMIFS(СВЦЭМ!$F$33:$F$776,СВЦЭМ!$A$33:$A$776,$A220,СВЦЭМ!$B$33:$B$776,S$190)+'СЕТ СН'!$F$12</f>
        <v>87.318060360000004</v>
      </c>
      <c r="T220" s="36">
        <f>SUMIFS(СВЦЭМ!$F$33:$F$776,СВЦЭМ!$A$33:$A$776,$A220,СВЦЭМ!$B$33:$B$776,T$190)+'СЕТ СН'!$F$12</f>
        <v>85.824484510000005</v>
      </c>
      <c r="U220" s="36">
        <f>SUMIFS(СВЦЭМ!$F$33:$F$776,СВЦЭМ!$A$33:$A$776,$A220,СВЦЭМ!$B$33:$B$776,U$190)+'СЕТ СН'!$F$12</f>
        <v>89.328665470000004</v>
      </c>
      <c r="V220" s="36">
        <f>SUMIFS(СВЦЭМ!$F$33:$F$776,СВЦЭМ!$A$33:$A$776,$A220,СВЦЭМ!$B$33:$B$776,V$190)+'СЕТ СН'!$F$12</f>
        <v>86.454939199999998</v>
      </c>
      <c r="W220" s="36">
        <f>SUMIFS(СВЦЭМ!$F$33:$F$776,СВЦЭМ!$A$33:$A$776,$A220,СВЦЭМ!$B$33:$B$776,W$190)+'СЕТ СН'!$F$12</f>
        <v>85.120766250000003</v>
      </c>
      <c r="X220" s="36">
        <f>SUMIFS(СВЦЭМ!$F$33:$F$776,СВЦЭМ!$A$33:$A$776,$A220,СВЦЭМ!$B$33:$B$776,X$190)+'СЕТ СН'!$F$12</f>
        <v>92.209378959999995</v>
      </c>
      <c r="Y220" s="36">
        <f>SUMIFS(СВЦЭМ!$F$33:$F$776,СВЦЭМ!$A$33:$A$776,$A220,СВЦЭМ!$B$33:$B$776,Y$190)+'СЕТ СН'!$F$12</f>
        <v>105.01552527</v>
      </c>
    </row>
    <row r="221" spans="1:25" ht="15.75" hidden="1" x14ac:dyDescent="0.2">
      <c r="A221" s="35">
        <f t="shared" si="5"/>
        <v>44105</v>
      </c>
      <c r="B221" s="36">
        <f>SUMIFS(СВЦЭМ!$F$33:$F$776,СВЦЭМ!$A$33:$A$776,$A221,СВЦЭМ!$B$33:$B$776,B$190)+'СЕТ СН'!$F$12</f>
        <v>0</v>
      </c>
      <c r="C221" s="36">
        <f>SUMIFS(СВЦЭМ!$F$33:$F$776,СВЦЭМ!$A$33:$A$776,$A221,СВЦЭМ!$B$33:$B$776,C$190)+'СЕТ СН'!$F$12</f>
        <v>0</v>
      </c>
      <c r="D221" s="36">
        <f>SUMIFS(СВЦЭМ!$F$33:$F$776,СВЦЭМ!$A$33:$A$776,$A221,СВЦЭМ!$B$33:$B$776,D$190)+'СЕТ СН'!$F$12</f>
        <v>0</v>
      </c>
      <c r="E221" s="36">
        <f>SUMIFS(СВЦЭМ!$F$33:$F$776,СВЦЭМ!$A$33:$A$776,$A221,СВЦЭМ!$B$33:$B$776,E$190)+'СЕТ СН'!$F$12</f>
        <v>0</v>
      </c>
      <c r="F221" s="36">
        <f>SUMIFS(СВЦЭМ!$F$33:$F$776,СВЦЭМ!$A$33:$A$776,$A221,СВЦЭМ!$B$33:$B$776,F$190)+'СЕТ СН'!$F$12</f>
        <v>0</v>
      </c>
      <c r="G221" s="36">
        <f>SUMIFS(СВЦЭМ!$F$33:$F$776,СВЦЭМ!$A$33:$A$776,$A221,СВЦЭМ!$B$33:$B$776,G$190)+'СЕТ СН'!$F$12</f>
        <v>0</v>
      </c>
      <c r="H221" s="36">
        <f>SUMIFS(СВЦЭМ!$F$33:$F$776,СВЦЭМ!$A$33:$A$776,$A221,СВЦЭМ!$B$33:$B$776,H$190)+'СЕТ СН'!$F$12</f>
        <v>0</v>
      </c>
      <c r="I221" s="36">
        <f>SUMIFS(СВЦЭМ!$F$33:$F$776,СВЦЭМ!$A$33:$A$776,$A221,СВЦЭМ!$B$33:$B$776,I$190)+'СЕТ СН'!$F$12</f>
        <v>0</v>
      </c>
      <c r="J221" s="36">
        <f>SUMIFS(СВЦЭМ!$F$33:$F$776,СВЦЭМ!$A$33:$A$776,$A221,СВЦЭМ!$B$33:$B$776,J$190)+'СЕТ СН'!$F$12</f>
        <v>0</v>
      </c>
      <c r="K221" s="36">
        <f>SUMIFS(СВЦЭМ!$F$33:$F$776,СВЦЭМ!$A$33:$A$776,$A221,СВЦЭМ!$B$33:$B$776,K$190)+'СЕТ СН'!$F$12</f>
        <v>0</v>
      </c>
      <c r="L221" s="36">
        <f>SUMIFS(СВЦЭМ!$F$33:$F$776,СВЦЭМ!$A$33:$A$776,$A221,СВЦЭМ!$B$33:$B$776,L$190)+'СЕТ СН'!$F$12</f>
        <v>0</v>
      </c>
      <c r="M221" s="36">
        <f>SUMIFS(СВЦЭМ!$F$33:$F$776,СВЦЭМ!$A$33:$A$776,$A221,СВЦЭМ!$B$33:$B$776,M$190)+'СЕТ СН'!$F$12</f>
        <v>0</v>
      </c>
      <c r="N221" s="36">
        <f>SUMIFS(СВЦЭМ!$F$33:$F$776,СВЦЭМ!$A$33:$A$776,$A221,СВЦЭМ!$B$33:$B$776,N$190)+'СЕТ СН'!$F$12</f>
        <v>0</v>
      </c>
      <c r="O221" s="36">
        <f>SUMIFS(СВЦЭМ!$F$33:$F$776,СВЦЭМ!$A$33:$A$776,$A221,СВЦЭМ!$B$33:$B$776,O$190)+'СЕТ СН'!$F$12</f>
        <v>0</v>
      </c>
      <c r="P221" s="36">
        <f>SUMIFS(СВЦЭМ!$F$33:$F$776,СВЦЭМ!$A$33:$A$776,$A221,СВЦЭМ!$B$33:$B$776,P$190)+'СЕТ СН'!$F$12</f>
        <v>0</v>
      </c>
      <c r="Q221" s="36">
        <f>SUMIFS(СВЦЭМ!$F$33:$F$776,СВЦЭМ!$A$33:$A$776,$A221,СВЦЭМ!$B$33:$B$776,Q$190)+'СЕТ СН'!$F$12</f>
        <v>0</v>
      </c>
      <c r="R221" s="36">
        <f>SUMIFS(СВЦЭМ!$F$33:$F$776,СВЦЭМ!$A$33:$A$776,$A221,СВЦЭМ!$B$33:$B$776,R$190)+'СЕТ СН'!$F$12</f>
        <v>0</v>
      </c>
      <c r="S221" s="36">
        <f>SUMIFS(СВЦЭМ!$F$33:$F$776,СВЦЭМ!$A$33:$A$776,$A221,СВЦЭМ!$B$33:$B$776,S$190)+'СЕТ СН'!$F$12</f>
        <v>0</v>
      </c>
      <c r="T221" s="36">
        <f>SUMIFS(СВЦЭМ!$F$33:$F$776,СВЦЭМ!$A$33:$A$776,$A221,СВЦЭМ!$B$33:$B$776,T$190)+'СЕТ СН'!$F$12</f>
        <v>0</v>
      </c>
      <c r="U221" s="36">
        <f>SUMIFS(СВЦЭМ!$F$33:$F$776,СВЦЭМ!$A$33:$A$776,$A221,СВЦЭМ!$B$33:$B$776,U$190)+'СЕТ СН'!$F$12</f>
        <v>0</v>
      </c>
      <c r="V221" s="36">
        <f>SUMIFS(СВЦЭМ!$F$33:$F$776,СВЦЭМ!$A$33:$A$776,$A221,СВЦЭМ!$B$33:$B$776,V$190)+'СЕТ СН'!$F$12</f>
        <v>0</v>
      </c>
      <c r="W221" s="36">
        <f>SUMIFS(СВЦЭМ!$F$33:$F$776,СВЦЭМ!$A$33:$A$776,$A221,СВЦЭМ!$B$33:$B$776,W$190)+'СЕТ СН'!$F$12</f>
        <v>0</v>
      </c>
      <c r="X221" s="36">
        <f>SUMIFS(СВЦЭМ!$F$33:$F$776,СВЦЭМ!$A$33:$A$776,$A221,СВЦЭМ!$B$33:$B$776,X$190)+'СЕТ СН'!$F$12</f>
        <v>0</v>
      </c>
      <c r="Y221" s="36">
        <f>SUMIFS(СВЦЭМ!$F$33:$F$776,СВЦЭМ!$A$33:$A$776,$A221,СВЦЭМ!$B$33:$B$776,Y$190)+'СЕТ СН'!$F$12</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2" t="s">
        <v>7</v>
      </c>
      <c r="B223" s="125" t="s">
        <v>88</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23"/>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24"/>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01.09.2020</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44076</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44077</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44078</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44079</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44080</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44081</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44082</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44083</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44084</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44085</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44086</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44087</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44088</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44089</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44090</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44091</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44092</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44093</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44094</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44095</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44096</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44097</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44098</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44099</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44100</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44101</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44102</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44103</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44104</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44105</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2" t="s">
        <v>7</v>
      </c>
      <c r="B258" s="125" t="s">
        <v>89</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23"/>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24"/>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01.09.2020</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44076</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44077</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44078</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44079</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44080</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44081</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44082</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44083</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44084</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44085</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44086</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44087</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44088</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44089</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44090</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44091</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44092</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44093</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44094</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44095</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44096</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44097</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44098</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44099</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44100</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44101</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44102</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44103</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44104</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44105</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2" t="s">
        <v>7</v>
      </c>
      <c r="B294" s="125" t="s">
        <v>90</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23"/>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24"/>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01.09.2020</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44076</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44077</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44078</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44079</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44080</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44081</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44082</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44083</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44084</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44085</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44086</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44087</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44088</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44089</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44090</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44091</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44092</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44093</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44094</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44095</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44096</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44097</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44098</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44099</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44100</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44101</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44102</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44103</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44104</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44105</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2" t="s">
        <v>7</v>
      </c>
      <c r="B329" s="125" t="s">
        <v>91</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23"/>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24"/>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01.09.2020</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44076</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44077</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44078</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44079</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44080</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44081</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44082</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44083</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44084</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44085</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44086</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44087</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44088</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44089</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44090</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44091</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44092</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44093</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44094</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44095</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44096</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44097</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44098</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44099</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44100</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44101</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44102</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44103</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44104</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44105</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2" t="s">
        <v>7</v>
      </c>
      <c r="B364" s="125" t="s">
        <v>92</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23"/>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24"/>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01.09.2020</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44076</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44077</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44078</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44079</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44080</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44081</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44082</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44083</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44084</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44085</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44086</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44087</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44088</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44089</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44090</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44091</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44092</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44093</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44094</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44095</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44096</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44097</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44098</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44099</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44100</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44101</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44102</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44103</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44104</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44105</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2" t="s">
        <v>7</v>
      </c>
      <c r="B399" s="125" t="s">
        <v>93</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23"/>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24"/>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01.09.2020</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44076</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44077</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44078</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44079</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44080</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44081</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44082</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44083</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44084</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44085</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44086</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44087</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44088</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44089</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44090</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44091</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44092</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44093</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44094</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44095</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44096</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44097</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44098</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44099</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44100</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44101</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44102</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44103</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44104</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44105</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1" t="s">
        <v>94</v>
      </c>
      <c r="B435" s="151"/>
      <c r="C435" s="151"/>
      <c r="D435" s="151"/>
      <c r="E435" s="151"/>
      <c r="F435" s="151"/>
      <c r="G435" s="151"/>
      <c r="H435" s="151"/>
      <c r="I435" s="151"/>
      <c r="J435" s="151"/>
      <c r="K435" s="151"/>
      <c r="L435" s="152">
        <f>СВЦЭМ!$D$18+'СЕТ СН'!$F$14</f>
        <v>4.2082037999999997</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3" t="s">
        <v>77</v>
      </c>
      <c r="B437" s="133"/>
      <c r="C437" s="133"/>
      <c r="D437" s="133"/>
      <c r="E437" s="133"/>
      <c r="F437" s="133"/>
      <c r="G437" s="133"/>
      <c r="H437" s="133"/>
      <c r="I437" s="133"/>
      <c r="J437" s="133"/>
      <c r="K437" s="133"/>
      <c r="L437" s="133"/>
      <c r="M437" s="133"/>
      <c r="N437" s="134" t="s">
        <v>29</v>
      </c>
      <c r="O437" s="134"/>
      <c r="P437" s="134"/>
      <c r="Q437" s="134"/>
      <c r="R437" s="134"/>
      <c r="S437" s="134"/>
      <c r="T437" s="134"/>
      <c r="U437" s="134"/>
      <c r="V437" s="47"/>
      <c r="W437" s="47"/>
      <c r="X437" s="47"/>
      <c r="Y437" s="47"/>
    </row>
    <row r="438" spans="1:26" ht="15.75" x14ac:dyDescent="0.25">
      <c r="A438" s="133"/>
      <c r="B438" s="133"/>
      <c r="C438" s="133"/>
      <c r="D438" s="133"/>
      <c r="E438" s="133"/>
      <c r="F438" s="133"/>
      <c r="G438" s="133"/>
      <c r="H438" s="133"/>
      <c r="I438" s="133"/>
      <c r="J438" s="133"/>
      <c r="K438" s="133"/>
      <c r="L438" s="133"/>
      <c r="M438" s="133"/>
      <c r="N438" s="135" t="s">
        <v>0</v>
      </c>
      <c r="O438" s="135"/>
      <c r="P438" s="135" t="s">
        <v>1</v>
      </c>
      <c r="Q438" s="135"/>
      <c r="R438" s="135" t="s">
        <v>2</v>
      </c>
      <c r="S438" s="135"/>
      <c r="T438" s="135" t="s">
        <v>3</v>
      </c>
      <c r="U438" s="135"/>
    </row>
    <row r="439" spans="1:26" ht="15.75" x14ac:dyDescent="0.25">
      <c r="A439" s="133"/>
      <c r="B439" s="133"/>
      <c r="C439" s="133"/>
      <c r="D439" s="133"/>
      <c r="E439" s="133"/>
      <c r="F439" s="133"/>
      <c r="G439" s="133"/>
      <c r="H439" s="133"/>
      <c r="I439" s="133"/>
      <c r="J439" s="133"/>
      <c r="K439" s="133"/>
      <c r="L439" s="133"/>
      <c r="M439" s="133"/>
      <c r="N439" s="136">
        <f>СВЦЭМ!$D$12+'СЕТ СН'!$F$10-'СЕТ СН'!$F$22</f>
        <v>520356.09711940779</v>
      </c>
      <c r="O439" s="137"/>
      <c r="P439" s="136">
        <f>СВЦЭМ!$D$12+'СЕТ СН'!$F$10-'СЕТ СН'!$G$22</f>
        <v>520356.09711940779</v>
      </c>
      <c r="Q439" s="137"/>
      <c r="R439" s="136">
        <f>СВЦЭМ!$D$12+'СЕТ СН'!$F$10-'СЕТ СН'!$H$22</f>
        <v>520356.09711940779</v>
      </c>
      <c r="S439" s="137"/>
      <c r="T439" s="136">
        <f>СВЦЭМ!$D$12+'СЕТ СН'!$F$10-'СЕТ СН'!$I$22</f>
        <v>520356.09711940779</v>
      </c>
      <c r="U439" s="137"/>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algorithmName="SHA-512" hashValue="/rhrI489HNghbgzEXESO8z69H3iz3OVsdK49hUns3jpE1faLjS0WX3vhsZwmaENbdrauE02fHtliAc68Jdj+mg==" saltValue="4DtlnJ1HyBoe4iVjPn7U5Q==" spinCount="100000"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сентябре 2020г.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1" t="s">
        <v>42</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2.25" customHeight="1" x14ac:dyDescent="0.2">
      <c r="A4" s="121" t="s">
        <v>84</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2"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01.09.2020</v>
      </c>
      <c r="B12" s="36">
        <f>SUMIFS(СВЦЭМ!$D$33:$D$776,СВЦЭМ!$A$33:$A$776,$A12,СВЦЭМ!$B$33:$B$776,B$11)+'СЕТ СН'!$F$11+СВЦЭМ!$D$10+'СЕТ СН'!$F$6-'СЕТ СН'!$F$23</f>
        <v>932.76261251000005</v>
      </c>
      <c r="C12" s="36">
        <f>SUMIFS(СВЦЭМ!$D$33:$D$776,СВЦЭМ!$A$33:$A$776,$A12,СВЦЭМ!$B$33:$B$776,C$11)+'СЕТ СН'!$F$11+СВЦЭМ!$D$10+'СЕТ СН'!$F$6-'СЕТ СН'!$F$23</f>
        <v>983.91644314000007</v>
      </c>
      <c r="D12" s="36">
        <f>SUMIFS(СВЦЭМ!$D$33:$D$776,СВЦЭМ!$A$33:$A$776,$A12,СВЦЭМ!$B$33:$B$776,D$11)+'СЕТ СН'!$F$11+СВЦЭМ!$D$10+'СЕТ СН'!$F$6-'СЕТ СН'!$F$23</f>
        <v>1003.2272270400001</v>
      </c>
      <c r="E12" s="36">
        <f>SUMIFS(СВЦЭМ!$D$33:$D$776,СВЦЭМ!$A$33:$A$776,$A12,СВЦЭМ!$B$33:$B$776,E$11)+'СЕТ СН'!$F$11+СВЦЭМ!$D$10+'СЕТ СН'!$F$6-'СЕТ СН'!$F$23</f>
        <v>1018.66262983</v>
      </c>
      <c r="F12" s="36">
        <f>SUMIFS(СВЦЭМ!$D$33:$D$776,СВЦЭМ!$A$33:$A$776,$A12,СВЦЭМ!$B$33:$B$776,F$11)+'СЕТ СН'!$F$11+СВЦЭМ!$D$10+'СЕТ СН'!$F$6-'СЕТ СН'!$F$23</f>
        <v>1029.20566801</v>
      </c>
      <c r="G12" s="36">
        <f>SUMIFS(СВЦЭМ!$D$33:$D$776,СВЦЭМ!$A$33:$A$776,$A12,СВЦЭМ!$B$33:$B$776,G$11)+'СЕТ СН'!$F$11+СВЦЭМ!$D$10+'СЕТ СН'!$F$6-'СЕТ СН'!$F$23</f>
        <v>1030.0280451900001</v>
      </c>
      <c r="H12" s="36">
        <f>SUMIFS(СВЦЭМ!$D$33:$D$776,СВЦЭМ!$A$33:$A$776,$A12,СВЦЭМ!$B$33:$B$776,H$11)+'СЕТ СН'!$F$11+СВЦЭМ!$D$10+'СЕТ СН'!$F$6-'СЕТ СН'!$F$23</f>
        <v>1012.2424691000001</v>
      </c>
      <c r="I12" s="36">
        <f>SUMIFS(СВЦЭМ!$D$33:$D$776,СВЦЭМ!$A$33:$A$776,$A12,СВЦЭМ!$B$33:$B$776,I$11)+'СЕТ СН'!$F$11+СВЦЭМ!$D$10+'СЕТ СН'!$F$6-'СЕТ СН'!$F$23</f>
        <v>973.3565411300001</v>
      </c>
      <c r="J12" s="36">
        <f>SUMIFS(СВЦЭМ!$D$33:$D$776,СВЦЭМ!$A$33:$A$776,$A12,СВЦЭМ!$B$33:$B$776,J$11)+'СЕТ СН'!$F$11+СВЦЭМ!$D$10+'СЕТ СН'!$F$6-'СЕТ СН'!$F$23</f>
        <v>920.98122362000004</v>
      </c>
      <c r="K12" s="36">
        <f>SUMIFS(СВЦЭМ!$D$33:$D$776,СВЦЭМ!$A$33:$A$776,$A12,СВЦЭМ!$B$33:$B$776,K$11)+'СЕТ СН'!$F$11+СВЦЭМ!$D$10+'СЕТ СН'!$F$6-'СЕТ СН'!$F$23</f>
        <v>902.42465790000006</v>
      </c>
      <c r="L12" s="36">
        <f>SUMIFS(СВЦЭМ!$D$33:$D$776,СВЦЭМ!$A$33:$A$776,$A12,СВЦЭМ!$B$33:$B$776,L$11)+'СЕТ СН'!$F$11+СВЦЭМ!$D$10+'СЕТ СН'!$F$6-'СЕТ СН'!$F$23</f>
        <v>894.90015274000007</v>
      </c>
      <c r="M12" s="36">
        <f>SUMIFS(СВЦЭМ!$D$33:$D$776,СВЦЭМ!$A$33:$A$776,$A12,СВЦЭМ!$B$33:$B$776,M$11)+'СЕТ СН'!$F$11+СВЦЭМ!$D$10+'СЕТ СН'!$F$6-'СЕТ СН'!$F$23</f>
        <v>897.90799221000009</v>
      </c>
      <c r="N12" s="36">
        <f>SUMIFS(СВЦЭМ!$D$33:$D$776,СВЦЭМ!$A$33:$A$776,$A12,СВЦЭМ!$B$33:$B$776,N$11)+'СЕТ СН'!$F$11+СВЦЭМ!$D$10+'СЕТ СН'!$F$6-'СЕТ СН'!$F$23</f>
        <v>922.90975377000007</v>
      </c>
      <c r="O12" s="36">
        <f>SUMIFS(СВЦЭМ!$D$33:$D$776,СВЦЭМ!$A$33:$A$776,$A12,СВЦЭМ!$B$33:$B$776,O$11)+'СЕТ СН'!$F$11+СВЦЭМ!$D$10+'СЕТ СН'!$F$6-'СЕТ СН'!$F$23</f>
        <v>919.49186714000007</v>
      </c>
      <c r="P12" s="36">
        <f>SUMIFS(СВЦЭМ!$D$33:$D$776,СВЦЭМ!$A$33:$A$776,$A12,СВЦЭМ!$B$33:$B$776,P$11)+'СЕТ СН'!$F$11+СВЦЭМ!$D$10+'СЕТ СН'!$F$6-'СЕТ СН'!$F$23</f>
        <v>918.52541004000011</v>
      </c>
      <c r="Q12" s="36">
        <f>SUMIFS(СВЦЭМ!$D$33:$D$776,СВЦЭМ!$A$33:$A$776,$A12,СВЦЭМ!$B$33:$B$776,Q$11)+'СЕТ СН'!$F$11+СВЦЭМ!$D$10+'СЕТ СН'!$F$6-'СЕТ СН'!$F$23</f>
        <v>924.38857733000009</v>
      </c>
      <c r="R12" s="36">
        <f>SUMIFS(СВЦЭМ!$D$33:$D$776,СВЦЭМ!$A$33:$A$776,$A12,СВЦЭМ!$B$33:$B$776,R$11)+'СЕТ СН'!$F$11+СВЦЭМ!$D$10+'СЕТ СН'!$F$6-'СЕТ СН'!$F$23</f>
        <v>913.57865135000009</v>
      </c>
      <c r="S12" s="36">
        <f>SUMIFS(СВЦЭМ!$D$33:$D$776,СВЦЭМ!$A$33:$A$776,$A12,СВЦЭМ!$B$33:$B$776,S$11)+'СЕТ СН'!$F$11+СВЦЭМ!$D$10+'СЕТ СН'!$F$6-'СЕТ СН'!$F$23</f>
        <v>918.81240079000008</v>
      </c>
      <c r="T12" s="36">
        <f>SUMIFS(СВЦЭМ!$D$33:$D$776,СВЦЭМ!$A$33:$A$776,$A12,СВЦЭМ!$B$33:$B$776,T$11)+'СЕТ СН'!$F$11+СВЦЭМ!$D$10+'СЕТ СН'!$F$6-'СЕТ СН'!$F$23</f>
        <v>912.91899858000011</v>
      </c>
      <c r="U12" s="36">
        <f>SUMIFS(СВЦЭМ!$D$33:$D$776,СВЦЭМ!$A$33:$A$776,$A12,СВЦЭМ!$B$33:$B$776,U$11)+'СЕТ СН'!$F$11+СВЦЭМ!$D$10+'СЕТ СН'!$F$6-'СЕТ СН'!$F$23</f>
        <v>909.18126053000003</v>
      </c>
      <c r="V12" s="36">
        <f>SUMIFS(СВЦЭМ!$D$33:$D$776,СВЦЭМ!$A$33:$A$776,$A12,СВЦЭМ!$B$33:$B$776,V$11)+'СЕТ СН'!$F$11+СВЦЭМ!$D$10+'СЕТ СН'!$F$6-'СЕТ СН'!$F$23</f>
        <v>900.05069284000012</v>
      </c>
      <c r="W12" s="36">
        <f>SUMIFS(СВЦЭМ!$D$33:$D$776,СВЦЭМ!$A$33:$A$776,$A12,СВЦЭМ!$B$33:$B$776,W$11)+'СЕТ СН'!$F$11+СВЦЭМ!$D$10+'СЕТ СН'!$F$6-'СЕТ СН'!$F$23</f>
        <v>888.86967811000011</v>
      </c>
      <c r="X12" s="36">
        <f>SUMIFS(СВЦЭМ!$D$33:$D$776,СВЦЭМ!$A$33:$A$776,$A12,СВЦЭМ!$B$33:$B$776,X$11)+'СЕТ СН'!$F$11+СВЦЭМ!$D$10+'СЕТ СН'!$F$6-'СЕТ СН'!$F$23</f>
        <v>916.54775904000007</v>
      </c>
      <c r="Y12" s="36">
        <f>SUMIFS(СВЦЭМ!$D$33:$D$776,СВЦЭМ!$A$33:$A$776,$A12,СВЦЭМ!$B$33:$B$776,Y$11)+'СЕТ СН'!$F$11+СВЦЭМ!$D$10+'СЕТ СН'!$F$6-'СЕТ СН'!$F$23</f>
        <v>976.87093672000003</v>
      </c>
      <c r="AA12" s="45"/>
    </row>
    <row r="13" spans="1:27" ht="15.75" x14ac:dyDescent="0.2">
      <c r="A13" s="35">
        <f>A12+1</f>
        <v>44076</v>
      </c>
      <c r="B13" s="36">
        <f>SUMIFS(СВЦЭМ!$D$33:$D$776,СВЦЭМ!$A$33:$A$776,$A13,СВЦЭМ!$B$33:$B$776,B$11)+'СЕТ СН'!$F$11+СВЦЭМ!$D$10+'СЕТ СН'!$F$6-'СЕТ СН'!$F$23</f>
        <v>1002.16623875</v>
      </c>
      <c r="C13" s="36">
        <f>SUMIFS(СВЦЭМ!$D$33:$D$776,СВЦЭМ!$A$33:$A$776,$A13,СВЦЭМ!$B$33:$B$776,C$11)+'СЕТ СН'!$F$11+СВЦЭМ!$D$10+'СЕТ СН'!$F$6-'СЕТ СН'!$F$23</f>
        <v>1061.6766204800001</v>
      </c>
      <c r="D13" s="36">
        <f>SUMIFS(СВЦЭМ!$D$33:$D$776,СВЦЭМ!$A$33:$A$776,$A13,СВЦЭМ!$B$33:$B$776,D$11)+'СЕТ СН'!$F$11+СВЦЭМ!$D$10+'СЕТ СН'!$F$6-'СЕТ СН'!$F$23</f>
        <v>1102.0508595599999</v>
      </c>
      <c r="E13" s="36">
        <f>SUMIFS(СВЦЭМ!$D$33:$D$776,СВЦЭМ!$A$33:$A$776,$A13,СВЦЭМ!$B$33:$B$776,E$11)+'СЕТ СН'!$F$11+СВЦЭМ!$D$10+'СЕТ СН'!$F$6-'СЕТ СН'!$F$23</f>
        <v>1118.9819248000001</v>
      </c>
      <c r="F13" s="36">
        <f>SUMIFS(СВЦЭМ!$D$33:$D$776,СВЦЭМ!$A$33:$A$776,$A13,СВЦЭМ!$B$33:$B$776,F$11)+'СЕТ СН'!$F$11+СВЦЭМ!$D$10+'СЕТ СН'!$F$6-'СЕТ СН'!$F$23</f>
        <v>1119.0103378599999</v>
      </c>
      <c r="G13" s="36">
        <f>SUMIFS(СВЦЭМ!$D$33:$D$776,СВЦЭМ!$A$33:$A$776,$A13,СВЦЭМ!$B$33:$B$776,G$11)+'СЕТ СН'!$F$11+СВЦЭМ!$D$10+'СЕТ СН'!$F$6-'СЕТ СН'!$F$23</f>
        <v>1096.1326586800001</v>
      </c>
      <c r="H13" s="36">
        <f>SUMIFS(СВЦЭМ!$D$33:$D$776,СВЦЭМ!$A$33:$A$776,$A13,СВЦЭМ!$B$33:$B$776,H$11)+'СЕТ СН'!$F$11+СВЦЭМ!$D$10+'СЕТ СН'!$F$6-'СЕТ СН'!$F$23</f>
        <v>1041.2485787600001</v>
      </c>
      <c r="I13" s="36">
        <f>SUMIFS(СВЦЭМ!$D$33:$D$776,СВЦЭМ!$A$33:$A$776,$A13,СВЦЭМ!$B$33:$B$776,I$11)+'СЕТ СН'!$F$11+СВЦЭМ!$D$10+'СЕТ СН'!$F$6-'СЕТ СН'!$F$23</f>
        <v>970.32339828000011</v>
      </c>
      <c r="J13" s="36">
        <f>SUMIFS(СВЦЭМ!$D$33:$D$776,СВЦЭМ!$A$33:$A$776,$A13,СВЦЭМ!$B$33:$B$776,J$11)+'СЕТ СН'!$F$11+СВЦЭМ!$D$10+'СЕТ СН'!$F$6-'СЕТ СН'!$F$23</f>
        <v>908.07899950000012</v>
      </c>
      <c r="K13" s="36">
        <f>SUMIFS(СВЦЭМ!$D$33:$D$776,СВЦЭМ!$A$33:$A$776,$A13,СВЦЭМ!$B$33:$B$776,K$11)+'СЕТ СН'!$F$11+СВЦЭМ!$D$10+'СЕТ СН'!$F$6-'СЕТ СН'!$F$23</f>
        <v>906.69502351000006</v>
      </c>
      <c r="L13" s="36">
        <f>SUMIFS(СВЦЭМ!$D$33:$D$776,СВЦЭМ!$A$33:$A$776,$A13,СВЦЭМ!$B$33:$B$776,L$11)+'СЕТ СН'!$F$11+СВЦЭМ!$D$10+'СЕТ СН'!$F$6-'СЕТ СН'!$F$23</f>
        <v>912.3291171300001</v>
      </c>
      <c r="M13" s="36">
        <f>SUMIFS(СВЦЭМ!$D$33:$D$776,СВЦЭМ!$A$33:$A$776,$A13,СВЦЭМ!$B$33:$B$776,M$11)+'СЕТ СН'!$F$11+СВЦЭМ!$D$10+'СЕТ СН'!$F$6-'СЕТ СН'!$F$23</f>
        <v>911.69915938000008</v>
      </c>
      <c r="N13" s="36">
        <f>SUMIFS(СВЦЭМ!$D$33:$D$776,СВЦЭМ!$A$33:$A$776,$A13,СВЦЭМ!$B$33:$B$776,N$11)+'СЕТ СН'!$F$11+СВЦЭМ!$D$10+'СЕТ СН'!$F$6-'СЕТ СН'!$F$23</f>
        <v>922.9984652600001</v>
      </c>
      <c r="O13" s="36">
        <f>SUMIFS(СВЦЭМ!$D$33:$D$776,СВЦЭМ!$A$33:$A$776,$A13,СВЦЭМ!$B$33:$B$776,O$11)+'СЕТ СН'!$F$11+СВЦЭМ!$D$10+'СЕТ СН'!$F$6-'СЕТ СН'!$F$23</f>
        <v>929.38361235000002</v>
      </c>
      <c r="P13" s="36">
        <f>SUMIFS(СВЦЭМ!$D$33:$D$776,СВЦЭМ!$A$33:$A$776,$A13,СВЦЭМ!$B$33:$B$776,P$11)+'СЕТ СН'!$F$11+СВЦЭМ!$D$10+'СЕТ СН'!$F$6-'СЕТ СН'!$F$23</f>
        <v>933.22111619000009</v>
      </c>
      <c r="Q13" s="36">
        <f>SUMIFS(СВЦЭМ!$D$33:$D$776,СВЦЭМ!$A$33:$A$776,$A13,СВЦЭМ!$B$33:$B$776,Q$11)+'СЕТ СН'!$F$11+СВЦЭМ!$D$10+'СЕТ СН'!$F$6-'СЕТ СН'!$F$23</f>
        <v>931.87001126000007</v>
      </c>
      <c r="R13" s="36">
        <f>SUMIFS(СВЦЭМ!$D$33:$D$776,СВЦЭМ!$A$33:$A$776,$A13,СВЦЭМ!$B$33:$B$776,R$11)+'СЕТ СН'!$F$11+СВЦЭМ!$D$10+'СЕТ СН'!$F$6-'СЕТ СН'!$F$23</f>
        <v>922.35880154000006</v>
      </c>
      <c r="S13" s="36">
        <f>SUMIFS(СВЦЭМ!$D$33:$D$776,СВЦЭМ!$A$33:$A$776,$A13,СВЦЭМ!$B$33:$B$776,S$11)+'СЕТ СН'!$F$11+СВЦЭМ!$D$10+'СЕТ СН'!$F$6-'СЕТ СН'!$F$23</f>
        <v>927.41691402000004</v>
      </c>
      <c r="T13" s="36">
        <f>SUMIFS(СВЦЭМ!$D$33:$D$776,СВЦЭМ!$A$33:$A$776,$A13,СВЦЭМ!$B$33:$B$776,T$11)+'СЕТ СН'!$F$11+СВЦЭМ!$D$10+'СЕТ СН'!$F$6-'СЕТ СН'!$F$23</f>
        <v>878.54173713000012</v>
      </c>
      <c r="U13" s="36">
        <f>SUMIFS(СВЦЭМ!$D$33:$D$776,СВЦЭМ!$A$33:$A$776,$A13,СВЦЭМ!$B$33:$B$776,U$11)+'СЕТ СН'!$F$11+СВЦЭМ!$D$10+'СЕТ СН'!$F$6-'СЕТ СН'!$F$23</f>
        <v>858.55523477000008</v>
      </c>
      <c r="V13" s="36">
        <f>SUMIFS(СВЦЭМ!$D$33:$D$776,СВЦЭМ!$A$33:$A$776,$A13,СВЦЭМ!$B$33:$B$776,V$11)+'СЕТ СН'!$F$11+СВЦЭМ!$D$10+'СЕТ СН'!$F$6-'СЕТ СН'!$F$23</f>
        <v>841.19275296000012</v>
      </c>
      <c r="W13" s="36">
        <f>SUMIFS(СВЦЭМ!$D$33:$D$776,СВЦЭМ!$A$33:$A$776,$A13,СВЦЭМ!$B$33:$B$776,W$11)+'СЕТ СН'!$F$11+СВЦЭМ!$D$10+'СЕТ СН'!$F$6-'СЕТ СН'!$F$23</f>
        <v>848.10485259000006</v>
      </c>
      <c r="X13" s="36">
        <f>SUMIFS(СВЦЭМ!$D$33:$D$776,СВЦЭМ!$A$33:$A$776,$A13,СВЦЭМ!$B$33:$B$776,X$11)+'СЕТ СН'!$F$11+СВЦЭМ!$D$10+'СЕТ СН'!$F$6-'СЕТ СН'!$F$23</f>
        <v>898.54433935000009</v>
      </c>
      <c r="Y13" s="36">
        <f>SUMIFS(СВЦЭМ!$D$33:$D$776,СВЦЭМ!$A$33:$A$776,$A13,СВЦЭМ!$B$33:$B$776,Y$11)+'СЕТ СН'!$F$11+СВЦЭМ!$D$10+'СЕТ СН'!$F$6-'СЕТ СН'!$F$23</f>
        <v>935.76033433000009</v>
      </c>
    </row>
    <row r="14" spans="1:27" ht="15.75" x14ac:dyDescent="0.2">
      <c r="A14" s="35">
        <f t="shared" ref="A14:A42" si="0">A13+1</f>
        <v>44077</v>
      </c>
      <c r="B14" s="36">
        <f>SUMIFS(СВЦЭМ!$D$33:$D$776,СВЦЭМ!$A$33:$A$776,$A14,СВЦЭМ!$B$33:$B$776,B$11)+'СЕТ СН'!$F$11+СВЦЭМ!$D$10+'СЕТ СН'!$F$6-'СЕТ СН'!$F$23</f>
        <v>1031.5676768200001</v>
      </c>
      <c r="C14" s="36">
        <f>SUMIFS(СВЦЭМ!$D$33:$D$776,СВЦЭМ!$A$33:$A$776,$A14,СВЦЭМ!$B$33:$B$776,C$11)+'СЕТ СН'!$F$11+СВЦЭМ!$D$10+'СЕТ СН'!$F$6-'СЕТ СН'!$F$23</f>
        <v>1057.35427708</v>
      </c>
      <c r="D14" s="36">
        <f>SUMIFS(СВЦЭМ!$D$33:$D$776,СВЦЭМ!$A$33:$A$776,$A14,СВЦЭМ!$B$33:$B$776,D$11)+'СЕТ СН'!$F$11+СВЦЭМ!$D$10+'СЕТ СН'!$F$6-'СЕТ СН'!$F$23</f>
        <v>1041.49986036</v>
      </c>
      <c r="E14" s="36">
        <f>SUMIFS(СВЦЭМ!$D$33:$D$776,СВЦЭМ!$A$33:$A$776,$A14,СВЦЭМ!$B$33:$B$776,E$11)+'СЕТ СН'!$F$11+СВЦЭМ!$D$10+'СЕТ СН'!$F$6-'СЕТ СН'!$F$23</f>
        <v>1038.6293359700001</v>
      </c>
      <c r="F14" s="36">
        <f>SUMIFS(СВЦЭМ!$D$33:$D$776,СВЦЭМ!$A$33:$A$776,$A14,СВЦЭМ!$B$33:$B$776,F$11)+'СЕТ СН'!$F$11+СВЦЭМ!$D$10+'СЕТ СН'!$F$6-'СЕТ СН'!$F$23</f>
        <v>1038.61839138</v>
      </c>
      <c r="G14" s="36">
        <f>SUMIFS(СВЦЭМ!$D$33:$D$776,СВЦЭМ!$A$33:$A$776,$A14,СВЦЭМ!$B$33:$B$776,G$11)+'СЕТ СН'!$F$11+СВЦЭМ!$D$10+'СЕТ СН'!$F$6-'СЕТ СН'!$F$23</f>
        <v>1042.83507857</v>
      </c>
      <c r="H14" s="36">
        <f>SUMIFS(СВЦЭМ!$D$33:$D$776,СВЦЭМ!$A$33:$A$776,$A14,СВЦЭМ!$B$33:$B$776,H$11)+'СЕТ СН'!$F$11+СВЦЭМ!$D$10+'СЕТ СН'!$F$6-'СЕТ СН'!$F$23</f>
        <v>1026.3865485700001</v>
      </c>
      <c r="I14" s="36">
        <f>SUMIFS(СВЦЭМ!$D$33:$D$776,СВЦЭМ!$A$33:$A$776,$A14,СВЦЭМ!$B$33:$B$776,I$11)+'СЕТ СН'!$F$11+СВЦЭМ!$D$10+'СЕТ СН'!$F$6-'СЕТ СН'!$F$23</f>
        <v>956.68021382000006</v>
      </c>
      <c r="J14" s="36">
        <f>SUMIFS(СВЦЭМ!$D$33:$D$776,СВЦЭМ!$A$33:$A$776,$A14,СВЦЭМ!$B$33:$B$776,J$11)+'СЕТ СН'!$F$11+СВЦЭМ!$D$10+'СЕТ СН'!$F$6-'СЕТ СН'!$F$23</f>
        <v>940.87572683000008</v>
      </c>
      <c r="K14" s="36">
        <f>SUMIFS(СВЦЭМ!$D$33:$D$776,СВЦЭМ!$A$33:$A$776,$A14,СВЦЭМ!$B$33:$B$776,K$11)+'СЕТ СН'!$F$11+СВЦЭМ!$D$10+'СЕТ СН'!$F$6-'СЕТ СН'!$F$23</f>
        <v>975.57712658000003</v>
      </c>
      <c r="L14" s="36">
        <f>SUMIFS(СВЦЭМ!$D$33:$D$776,СВЦЭМ!$A$33:$A$776,$A14,СВЦЭМ!$B$33:$B$776,L$11)+'СЕТ СН'!$F$11+СВЦЭМ!$D$10+'СЕТ СН'!$F$6-'СЕТ СН'!$F$23</f>
        <v>965.85373441000002</v>
      </c>
      <c r="M14" s="36">
        <f>SUMIFS(СВЦЭМ!$D$33:$D$776,СВЦЭМ!$A$33:$A$776,$A14,СВЦЭМ!$B$33:$B$776,M$11)+'СЕТ СН'!$F$11+СВЦЭМ!$D$10+'СЕТ СН'!$F$6-'СЕТ СН'!$F$23</f>
        <v>973.20177434000004</v>
      </c>
      <c r="N14" s="36">
        <f>SUMIFS(СВЦЭМ!$D$33:$D$776,СВЦЭМ!$A$33:$A$776,$A14,СВЦЭМ!$B$33:$B$776,N$11)+'СЕТ СН'!$F$11+СВЦЭМ!$D$10+'СЕТ СН'!$F$6-'СЕТ СН'!$F$23</f>
        <v>980.97465132000002</v>
      </c>
      <c r="O14" s="36">
        <f>SUMIFS(СВЦЭМ!$D$33:$D$776,СВЦЭМ!$A$33:$A$776,$A14,СВЦЭМ!$B$33:$B$776,O$11)+'СЕТ СН'!$F$11+СВЦЭМ!$D$10+'СЕТ СН'!$F$6-'СЕТ СН'!$F$23</f>
        <v>982.84277039000006</v>
      </c>
      <c r="P14" s="36">
        <f>SUMIFS(СВЦЭМ!$D$33:$D$776,СВЦЭМ!$A$33:$A$776,$A14,СВЦЭМ!$B$33:$B$776,P$11)+'СЕТ СН'!$F$11+СВЦЭМ!$D$10+'СЕТ СН'!$F$6-'СЕТ СН'!$F$23</f>
        <v>986.67240488000004</v>
      </c>
      <c r="Q14" s="36">
        <f>SUMIFS(СВЦЭМ!$D$33:$D$776,СВЦЭМ!$A$33:$A$776,$A14,СВЦЭМ!$B$33:$B$776,Q$11)+'СЕТ СН'!$F$11+СВЦЭМ!$D$10+'СЕТ СН'!$F$6-'СЕТ СН'!$F$23</f>
        <v>982.18997697000009</v>
      </c>
      <c r="R14" s="36">
        <f>SUMIFS(СВЦЭМ!$D$33:$D$776,СВЦЭМ!$A$33:$A$776,$A14,СВЦЭМ!$B$33:$B$776,R$11)+'СЕТ СН'!$F$11+СВЦЭМ!$D$10+'СЕТ СН'!$F$6-'СЕТ СН'!$F$23</f>
        <v>976.28824840000004</v>
      </c>
      <c r="S14" s="36">
        <f>SUMIFS(СВЦЭМ!$D$33:$D$776,СВЦЭМ!$A$33:$A$776,$A14,СВЦЭМ!$B$33:$B$776,S$11)+'СЕТ СН'!$F$11+СВЦЭМ!$D$10+'СЕТ СН'!$F$6-'СЕТ СН'!$F$23</f>
        <v>977.62156203000006</v>
      </c>
      <c r="T14" s="36">
        <f>SUMIFS(СВЦЭМ!$D$33:$D$776,СВЦЭМ!$A$33:$A$776,$A14,СВЦЭМ!$B$33:$B$776,T$11)+'СЕТ СН'!$F$11+СВЦЭМ!$D$10+'СЕТ СН'!$F$6-'СЕТ СН'!$F$23</f>
        <v>938.25042143000007</v>
      </c>
      <c r="U14" s="36">
        <f>SUMIFS(СВЦЭМ!$D$33:$D$776,СВЦЭМ!$A$33:$A$776,$A14,СВЦЭМ!$B$33:$B$776,U$11)+'СЕТ СН'!$F$11+СВЦЭМ!$D$10+'СЕТ СН'!$F$6-'СЕТ СН'!$F$23</f>
        <v>921.01827671000012</v>
      </c>
      <c r="V14" s="36">
        <f>SUMIFS(СВЦЭМ!$D$33:$D$776,СВЦЭМ!$A$33:$A$776,$A14,СВЦЭМ!$B$33:$B$776,V$11)+'СЕТ СН'!$F$11+СВЦЭМ!$D$10+'СЕТ СН'!$F$6-'СЕТ СН'!$F$23</f>
        <v>924.65857901000004</v>
      </c>
      <c r="W14" s="36">
        <f>SUMIFS(СВЦЭМ!$D$33:$D$776,СВЦЭМ!$A$33:$A$776,$A14,СВЦЭМ!$B$33:$B$776,W$11)+'СЕТ СН'!$F$11+СВЦЭМ!$D$10+'СЕТ СН'!$F$6-'СЕТ СН'!$F$23</f>
        <v>915.58880195000006</v>
      </c>
      <c r="X14" s="36">
        <f>SUMIFS(СВЦЭМ!$D$33:$D$776,СВЦЭМ!$A$33:$A$776,$A14,СВЦЭМ!$B$33:$B$776,X$11)+'СЕТ СН'!$F$11+СВЦЭМ!$D$10+'СЕТ СН'!$F$6-'СЕТ СН'!$F$23</f>
        <v>976.0961779700001</v>
      </c>
      <c r="Y14" s="36">
        <f>SUMIFS(СВЦЭМ!$D$33:$D$776,СВЦЭМ!$A$33:$A$776,$A14,СВЦЭМ!$B$33:$B$776,Y$11)+'СЕТ СН'!$F$11+СВЦЭМ!$D$10+'СЕТ СН'!$F$6-'СЕТ СН'!$F$23</f>
        <v>979.67249935000007</v>
      </c>
    </row>
    <row r="15" spans="1:27" ht="15.75" x14ac:dyDescent="0.2">
      <c r="A15" s="35">
        <f t="shared" si="0"/>
        <v>44078</v>
      </c>
      <c r="B15" s="36">
        <f>SUMIFS(СВЦЭМ!$D$33:$D$776,СВЦЭМ!$A$33:$A$776,$A15,СВЦЭМ!$B$33:$B$776,B$11)+'СЕТ СН'!$F$11+СВЦЭМ!$D$10+'СЕТ СН'!$F$6-'СЕТ СН'!$F$23</f>
        <v>1055.5798122799999</v>
      </c>
      <c r="C15" s="36">
        <f>SUMIFS(СВЦЭМ!$D$33:$D$776,СВЦЭМ!$A$33:$A$776,$A15,СВЦЭМ!$B$33:$B$776,C$11)+'СЕТ СН'!$F$11+СВЦЭМ!$D$10+'СЕТ СН'!$F$6-'СЕТ СН'!$F$23</f>
        <v>1058.81994801</v>
      </c>
      <c r="D15" s="36">
        <f>SUMIFS(СВЦЭМ!$D$33:$D$776,СВЦЭМ!$A$33:$A$776,$A15,СВЦЭМ!$B$33:$B$776,D$11)+'СЕТ СН'!$F$11+СВЦЭМ!$D$10+'СЕТ СН'!$F$6-'СЕТ СН'!$F$23</f>
        <v>1041.5644610500001</v>
      </c>
      <c r="E15" s="36">
        <f>SUMIFS(СВЦЭМ!$D$33:$D$776,СВЦЭМ!$A$33:$A$776,$A15,СВЦЭМ!$B$33:$B$776,E$11)+'СЕТ СН'!$F$11+СВЦЭМ!$D$10+'СЕТ СН'!$F$6-'СЕТ СН'!$F$23</f>
        <v>1036.1578400600001</v>
      </c>
      <c r="F15" s="36">
        <f>SUMIFS(СВЦЭМ!$D$33:$D$776,СВЦЭМ!$A$33:$A$776,$A15,СВЦЭМ!$B$33:$B$776,F$11)+'СЕТ СН'!$F$11+СВЦЭМ!$D$10+'СЕТ СН'!$F$6-'СЕТ СН'!$F$23</f>
        <v>1036.25792088</v>
      </c>
      <c r="G15" s="36">
        <f>SUMIFS(СВЦЭМ!$D$33:$D$776,СВЦЭМ!$A$33:$A$776,$A15,СВЦЭМ!$B$33:$B$776,G$11)+'СЕТ СН'!$F$11+СВЦЭМ!$D$10+'СЕТ СН'!$F$6-'СЕТ СН'!$F$23</f>
        <v>1041.58627738</v>
      </c>
      <c r="H15" s="36">
        <f>SUMIFS(СВЦЭМ!$D$33:$D$776,СВЦЭМ!$A$33:$A$776,$A15,СВЦЭМ!$B$33:$B$776,H$11)+'СЕТ СН'!$F$11+СВЦЭМ!$D$10+'СЕТ СН'!$F$6-'СЕТ СН'!$F$23</f>
        <v>1025.64700877</v>
      </c>
      <c r="I15" s="36">
        <f>SUMIFS(СВЦЭМ!$D$33:$D$776,СВЦЭМ!$A$33:$A$776,$A15,СВЦЭМ!$B$33:$B$776,I$11)+'СЕТ СН'!$F$11+СВЦЭМ!$D$10+'СЕТ СН'!$F$6-'СЕТ СН'!$F$23</f>
        <v>985.0913424900001</v>
      </c>
      <c r="J15" s="36">
        <f>SUMIFS(СВЦЭМ!$D$33:$D$776,СВЦЭМ!$A$33:$A$776,$A15,СВЦЭМ!$B$33:$B$776,J$11)+'СЕТ СН'!$F$11+СВЦЭМ!$D$10+'СЕТ СН'!$F$6-'СЕТ СН'!$F$23</f>
        <v>973.73703109000007</v>
      </c>
      <c r="K15" s="36">
        <f>SUMIFS(СВЦЭМ!$D$33:$D$776,СВЦЭМ!$A$33:$A$776,$A15,СВЦЭМ!$B$33:$B$776,K$11)+'СЕТ СН'!$F$11+СВЦЭМ!$D$10+'СЕТ СН'!$F$6-'СЕТ СН'!$F$23</f>
        <v>935.09553920000008</v>
      </c>
      <c r="L15" s="36">
        <f>SUMIFS(СВЦЭМ!$D$33:$D$776,СВЦЭМ!$A$33:$A$776,$A15,СВЦЭМ!$B$33:$B$776,L$11)+'СЕТ СН'!$F$11+СВЦЭМ!$D$10+'СЕТ СН'!$F$6-'СЕТ СН'!$F$23</f>
        <v>929.10954864000007</v>
      </c>
      <c r="M15" s="36">
        <f>SUMIFS(СВЦЭМ!$D$33:$D$776,СВЦЭМ!$A$33:$A$776,$A15,СВЦЭМ!$B$33:$B$776,M$11)+'СЕТ СН'!$F$11+СВЦЭМ!$D$10+'СЕТ СН'!$F$6-'СЕТ СН'!$F$23</f>
        <v>923.79394861000003</v>
      </c>
      <c r="N15" s="36">
        <f>SUMIFS(СВЦЭМ!$D$33:$D$776,СВЦЭМ!$A$33:$A$776,$A15,СВЦЭМ!$B$33:$B$776,N$11)+'СЕТ СН'!$F$11+СВЦЭМ!$D$10+'СЕТ СН'!$F$6-'СЕТ СН'!$F$23</f>
        <v>943.8750396800001</v>
      </c>
      <c r="O15" s="36">
        <f>SUMIFS(СВЦЭМ!$D$33:$D$776,СВЦЭМ!$A$33:$A$776,$A15,СВЦЭМ!$B$33:$B$776,O$11)+'СЕТ СН'!$F$11+СВЦЭМ!$D$10+'СЕТ СН'!$F$6-'СЕТ СН'!$F$23</f>
        <v>966.60726742000008</v>
      </c>
      <c r="P15" s="36">
        <f>SUMIFS(СВЦЭМ!$D$33:$D$776,СВЦЭМ!$A$33:$A$776,$A15,СВЦЭМ!$B$33:$B$776,P$11)+'СЕТ СН'!$F$11+СВЦЭМ!$D$10+'СЕТ СН'!$F$6-'СЕТ СН'!$F$23</f>
        <v>968.38312140000005</v>
      </c>
      <c r="Q15" s="36">
        <f>SUMIFS(СВЦЭМ!$D$33:$D$776,СВЦЭМ!$A$33:$A$776,$A15,СВЦЭМ!$B$33:$B$776,Q$11)+'СЕТ СН'!$F$11+СВЦЭМ!$D$10+'СЕТ СН'!$F$6-'СЕТ СН'!$F$23</f>
        <v>953.4150172300001</v>
      </c>
      <c r="R15" s="36">
        <f>SUMIFS(СВЦЭМ!$D$33:$D$776,СВЦЭМ!$A$33:$A$776,$A15,СВЦЭМ!$B$33:$B$776,R$11)+'СЕТ СН'!$F$11+СВЦЭМ!$D$10+'СЕТ СН'!$F$6-'СЕТ СН'!$F$23</f>
        <v>963.83689470000002</v>
      </c>
      <c r="S15" s="36">
        <f>SUMIFS(СВЦЭМ!$D$33:$D$776,СВЦЭМ!$A$33:$A$776,$A15,СВЦЭМ!$B$33:$B$776,S$11)+'СЕТ СН'!$F$11+СВЦЭМ!$D$10+'СЕТ СН'!$F$6-'СЕТ СН'!$F$23</f>
        <v>977.07560027000011</v>
      </c>
      <c r="T15" s="36">
        <f>SUMIFS(СВЦЭМ!$D$33:$D$776,СВЦЭМ!$A$33:$A$776,$A15,СВЦЭМ!$B$33:$B$776,T$11)+'СЕТ СН'!$F$11+СВЦЭМ!$D$10+'СЕТ СН'!$F$6-'СЕТ СН'!$F$23</f>
        <v>966.01407434000009</v>
      </c>
      <c r="U15" s="36">
        <f>SUMIFS(СВЦЭМ!$D$33:$D$776,СВЦЭМ!$A$33:$A$776,$A15,СВЦЭМ!$B$33:$B$776,U$11)+'СЕТ СН'!$F$11+СВЦЭМ!$D$10+'СЕТ СН'!$F$6-'СЕТ СН'!$F$23</f>
        <v>943.5385041400001</v>
      </c>
      <c r="V15" s="36">
        <f>SUMIFS(СВЦЭМ!$D$33:$D$776,СВЦЭМ!$A$33:$A$776,$A15,СВЦЭМ!$B$33:$B$776,V$11)+'СЕТ СН'!$F$11+СВЦЭМ!$D$10+'СЕТ СН'!$F$6-'СЕТ СН'!$F$23</f>
        <v>948.78095009000003</v>
      </c>
      <c r="W15" s="36">
        <f>SUMIFS(СВЦЭМ!$D$33:$D$776,СВЦЭМ!$A$33:$A$776,$A15,СВЦЭМ!$B$33:$B$776,W$11)+'СЕТ СН'!$F$11+СВЦЭМ!$D$10+'СЕТ СН'!$F$6-'СЕТ СН'!$F$23</f>
        <v>957.71426035000002</v>
      </c>
      <c r="X15" s="36">
        <f>SUMIFS(СВЦЭМ!$D$33:$D$776,СВЦЭМ!$A$33:$A$776,$A15,СВЦЭМ!$B$33:$B$776,X$11)+'СЕТ СН'!$F$11+СВЦЭМ!$D$10+'СЕТ СН'!$F$6-'СЕТ СН'!$F$23</f>
        <v>971.36666505000005</v>
      </c>
      <c r="Y15" s="36">
        <f>SUMIFS(СВЦЭМ!$D$33:$D$776,СВЦЭМ!$A$33:$A$776,$A15,СВЦЭМ!$B$33:$B$776,Y$11)+'СЕТ СН'!$F$11+СВЦЭМ!$D$10+'СЕТ СН'!$F$6-'СЕТ СН'!$F$23</f>
        <v>997.0899390300001</v>
      </c>
    </row>
    <row r="16" spans="1:27" ht="15.75" x14ac:dyDescent="0.2">
      <c r="A16" s="35">
        <f t="shared" si="0"/>
        <v>44079</v>
      </c>
      <c r="B16" s="36">
        <f>SUMIFS(СВЦЭМ!$D$33:$D$776,СВЦЭМ!$A$33:$A$776,$A16,СВЦЭМ!$B$33:$B$776,B$11)+'СЕТ СН'!$F$11+СВЦЭМ!$D$10+'СЕТ СН'!$F$6-'СЕТ СН'!$F$23</f>
        <v>1018.2667325900001</v>
      </c>
      <c r="C16" s="36">
        <f>SUMIFS(СВЦЭМ!$D$33:$D$776,СВЦЭМ!$A$33:$A$776,$A16,СВЦЭМ!$B$33:$B$776,C$11)+'СЕТ СН'!$F$11+СВЦЭМ!$D$10+'СЕТ СН'!$F$6-'СЕТ СН'!$F$23</f>
        <v>1053.5849975599999</v>
      </c>
      <c r="D16" s="36">
        <f>SUMIFS(СВЦЭМ!$D$33:$D$776,СВЦЭМ!$A$33:$A$776,$A16,СВЦЭМ!$B$33:$B$776,D$11)+'СЕТ СН'!$F$11+СВЦЭМ!$D$10+'СЕТ СН'!$F$6-'СЕТ СН'!$F$23</f>
        <v>1049.2960374300001</v>
      </c>
      <c r="E16" s="36">
        <f>SUMIFS(СВЦЭМ!$D$33:$D$776,СВЦЭМ!$A$33:$A$776,$A16,СВЦЭМ!$B$33:$B$776,E$11)+'СЕТ СН'!$F$11+СВЦЭМ!$D$10+'СЕТ СН'!$F$6-'СЕТ СН'!$F$23</f>
        <v>1059.6740466700001</v>
      </c>
      <c r="F16" s="36">
        <f>SUMIFS(СВЦЭМ!$D$33:$D$776,СВЦЭМ!$A$33:$A$776,$A16,СВЦЭМ!$B$33:$B$776,F$11)+'СЕТ СН'!$F$11+СВЦЭМ!$D$10+'СЕТ СН'!$F$6-'СЕТ СН'!$F$23</f>
        <v>1067.0708016000001</v>
      </c>
      <c r="G16" s="36">
        <f>SUMIFS(СВЦЭМ!$D$33:$D$776,СВЦЭМ!$A$33:$A$776,$A16,СВЦЭМ!$B$33:$B$776,G$11)+'СЕТ СН'!$F$11+СВЦЭМ!$D$10+'СЕТ СН'!$F$6-'СЕТ СН'!$F$23</f>
        <v>1067.65841419</v>
      </c>
      <c r="H16" s="36">
        <f>SUMIFS(СВЦЭМ!$D$33:$D$776,СВЦЭМ!$A$33:$A$776,$A16,СВЦЭМ!$B$33:$B$776,H$11)+'СЕТ СН'!$F$11+СВЦЭМ!$D$10+'СЕТ СН'!$F$6-'СЕТ СН'!$F$23</f>
        <v>1053.4970038399999</v>
      </c>
      <c r="I16" s="36">
        <f>SUMIFS(СВЦЭМ!$D$33:$D$776,СВЦЭМ!$A$33:$A$776,$A16,СВЦЭМ!$B$33:$B$776,I$11)+'СЕТ СН'!$F$11+СВЦЭМ!$D$10+'СЕТ СН'!$F$6-'СЕТ СН'!$F$23</f>
        <v>996.41985591000002</v>
      </c>
      <c r="J16" s="36">
        <f>SUMIFS(СВЦЭМ!$D$33:$D$776,СВЦЭМ!$A$33:$A$776,$A16,СВЦЭМ!$B$33:$B$776,J$11)+'СЕТ СН'!$F$11+СВЦЭМ!$D$10+'СЕТ СН'!$F$6-'СЕТ СН'!$F$23</f>
        <v>986.66766666000012</v>
      </c>
      <c r="K16" s="36">
        <f>SUMIFS(СВЦЭМ!$D$33:$D$776,СВЦЭМ!$A$33:$A$776,$A16,СВЦЭМ!$B$33:$B$776,K$11)+'СЕТ СН'!$F$11+СВЦЭМ!$D$10+'СЕТ СН'!$F$6-'СЕТ СН'!$F$23</f>
        <v>956.40449664000005</v>
      </c>
      <c r="L16" s="36">
        <f>SUMIFS(СВЦЭМ!$D$33:$D$776,СВЦЭМ!$A$33:$A$776,$A16,СВЦЭМ!$B$33:$B$776,L$11)+'СЕТ СН'!$F$11+СВЦЭМ!$D$10+'СЕТ СН'!$F$6-'СЕТ СН'!$F$23</f>
        <v>930.59790437000004</v>
      </c>
      <c r="M16" s="36">
        <f>SUMIFS(СВЦЭМ!$D$33:$D$776,СВЦЭМ!$A$33:$A$776,$A16,СВЦЭМ!$B$33:$B$776,M$11)+'СЕТ СН'!$F$11+СВЦЭМ!$D$10+'СЕТ СН'!$F$6-'СЕТ СН'!$F$23</f>
        <v>917.21490502000006</v>
      </c>
      <c r="N16" s="36">
        <f>SUMIFS(СВЦЭМ!$D$33:$D$776,СВЦЭМ!$A$33:$A$776,$A16,СВЦЭМ!$B$33:$B$776,N$11)+'СЕТ СН'!$F$11+СВЦЭМ!$D$10+'СЕТ СН'!$F$6-'СЕТ СН'!$F$23</f>
        <v>926.49210255000003</v>
      </c>
      <c r="O16" s="36">
        <f>SUMIFS(СВЦЭМ!$D$33:$D$776,СВЦЭМ!$A$33:$A$776,$A16,СВЦЭМ!$B$33:$B$776,O$11)+'СЕТ СН'!$F$11+СВЦЭМ!$D$10+'СЕТ СН'!$F$6-'СЕТ СН'!$F$23</f>
        <v>928.63386005000007</v>
      </c>
      <c r="P16" s="36">
        <f>SUMIFS(СВЦЭМ!$D$33:$D$776,СВЦЭМ!$A$33:$A$776,$A16,СВЦЭМ!$B$33:$B$776,P$11)+'СЕТ СН'!$F$11+СВЦЭМ!$D$10+'СЕТ СН'!$F$6-'СЕТ СН'!$F$23</f>
        <v>922.77346975000012</v>
      </c>
      <c r="Q16" s="36">
        <f>SUMIFS(СВЦЭМ!$D$33:$D$776,СВЦЭМ!$A$33:$A$776,$A16,СВЦЭМ!$B$33:$B$776,Q$11)+'СЕТ СН'!$F$11+СВЦЭМ!$D$10+'СЕТ СН'!$F$6-'СЕТ СН'!$F$23</f>
        <v>904.40510670000003</v>
      </c>
      <c r="R16" s="36">
        <f>SUMIFS(СВЦЭМ!$D$33:$D$776,СВЦЭМ!$A$33:$A$776,$A16,СВЦЭМ!$B$33:$B$776,R$11)+'СЕТ СН'!$F$11+СВЦЭМ!$D$10+'СЕТ СН'!$F$6-'СЕТ СН'!$F$23</f>
        <v>923.41688082000007</v>
      </c>
      <c r="S16" s="36">
        <f>SUMIFS(СВЦЭМ!$D$33:$D$776,СВЦЭМ!$A$33:$A$776,$A16,СВЦЭМ!$B$33:$B$776,S$11)+'СЕТ СН'!$F$11+СВЦЭМ!$D$10+'СЕТ СН'!$F$6-'СЕТ СН'!$F$23</f>
        <v>933.04774713000006</v>
      </c>
      <c r="T16" s="36">
        <f>SUMIFS(СВЦЭМ!$D$33:$D$776,СВЦЭМ!$A$33:$A$776,$A16,СВЦЭМ!$B$33:$B$776,T$11)+'СЕТ СН'!$F$11+СВЦЭМ!$D$10+'СЕТ СН'!$F$6-'СЕТ СН'!$F$23</f>
        <v>925.73634335000008</v>
      </c>
      <c r="U16" s="36">
        <f>SUMIFS(СВЦЭМ!$D$33:$D$776,СВЦЭМ!$A$33:$A$776,$A16,СВЦЭМ!$B$33:$B$776,U$11)+'СЕТ СН'!$F$11+СВЦЭМ!$D$10+'СЕТ СН'!$F$6-'СЕТ СН'!$F$23</f>
        <v>915.56610110000008</v>
      </c>
      <c r="V16" s="36">
        <f>SUMIFS(СВЦЭМ!$D$33:$D$776,СВЦЭМ!$A$33:$A$776,$A16,СВЦЭМ!$B$33:$B$776,V$11)+'СЕТ СН'!$F$11+СВЦЭМ!$D$10+'СЕТ СН'!$F$6-'СЕТ СН'!$F$23</f>
        <v>919.26892060000011</v>
      </c>
      <c r="W16" s="36">
        <f>SUMIFS(СВЦЭМ!$D$33:$D$776,СВЦЭМ!$A$33:$A$776,$A16,СВЦЭМ!$B$33:$B$776,W$11)+'СЕТ СН'!$F$11+СВЦЭМ!$D$10+'СЕТ СН'!$F$6-'СЕТ СН'!$F$23</f>
        <v>944.33597688000009</v>
      </c>
      <c r="X16" s="36">
        <f>SUMIFS(СВЦЭМ!$D$33:$D$776,СВЦЭМ!$A$33:$A$776,$A16,СВЦЭМ!$B$33:$B$776,X$11)+'СЕТ СН'!$F$11+СВЦЭМ!$D$10+'СЕТ СН'!$F$6-'СЕТ СН'!$F$23</f>
        <v>932.93333862000009</v>
      </c>
      <c r="Y16" s="36">
        <f>SUMIFS(СВЦЭМ!$D$33:$D$776,СВЦЭМ!$A$33:$A$776,$A16,СВЦЭМ!$B$33:$B$776,Y$11)+'СЕТ СН'!$F$11+СВЦЭМ!$D$10+'СЕТ СН'!$F$6-'СЕТ СН'!$F$23</f>
        <v>974.24561325000002</v>
      </c>
    </row>
    <row r="17" spans="1:25" ht="15.75" x14ac:dyDescent="0.2">
      <c r="A17" s="35">
        <f t="shared" si="0"/>
        <v>44080</v>
      </c>
      <c r="B17" s="36">
        <f>SUMIFS(СВЦЭМ!$D$33:$D$776,СВЦЭМ!$A$33:$A$776,$A17,СВЦЭМ!$B$33:$B$776,B$11)+'СЕТ СН'!$F$11+СВЦЭМ!$D$10+'СЕТ СН'!$F$6-'СЕТ СН'!$F$23</f>
        <v>991.75098380000009</v>
      </c>
      <c r="C17" s="36">
        <f>SUMIFS(СВЦЭМ!$D$33:$D$776,СВЦЭМ!$A$33:$A$776,$A17,СВЦЭМ!$B$33:$B$776,C$11)+'СЕТ СН'!$F$11+СВЦЭМ!$D$10+'СЕТ СН'!$F$6-'СЕТ СН'!$F$23</f>
        <v>1020.6589511500001</v>
      </c>
      <c r="D17" s="36">
        <f>SUMIFS(СВЦЭМ!$D$33:$D$776,СВЦЭМ!$A$33:$A$776,$A17,СВЦЭМ!$B$33:$B$776,D$11)+'СЕТ СН'!$F$11+СВЦЭМ!$D$10+'СЕТ СН'!$F$6-'СЕТ СН'!$F$23</f>
        <v>1070.6362424399999</v>
      </c>
      <c r="E17" s="36">
        <f>SUMIFS(СВЦЭМ!$D$33:$D$776,СВЦЭМ!$A$33:$A$776,$A17,СВЦЭМ!$B$33:$B$776,E$11)+'СЕТ СН'!$F$11+СВЦЭМ!$D$10+'СЕТ СН'!$F$6-'СЕТ СН'!$F$23</f>
        <v>1121.2990488</v>
      </c>
      <c r="F17" s="36">
        <f>SUMIFS(СВЦЭМ!$D$33:$D$776,СВЦЭМ!$A$33:$A$776,$A17,СВЦЭМ!$B$33:$B$776,F$11)+'СЕТ СН'!$F$11+СВЦЭМ!$D$10+'СЕТ СН'!$F$6-'СЕТ СН'!$F$23</f>
        <v>1115.1914288</v>
      </c>
      <c r="G17" s="36">
        <f>SUMIFS(СВЦЭМ!$D$33:$D$776,СВЦЭМ!$A$33:$A$776,$A17,СВЦЭМ!$B$33:$B$776,G$11)+'СЕТ СН'!$F$11+СВЦЭМ!$D$10+'СЕТ СН'!$F$6-'СЕТ СН'!$F$23</f>
        <v>1120.2176310300001</v>
      </c>
      <c r="H17" s="36">
        <f>SUMIFS(СВЦЭМ!$D$33:$D$776,СВЦЭМ!$A$33:$A$776,$A17,СВЦЭМ!$B$33:$B$776,H$11)+'СЕТ СН'!$F$11+СВЦЭМ!$D$10+'СЕТ СН'!$F$6-'СЕТ СН'!$F$23</f>
        <v>1117.4256134100001</v>
      </c>
      <c r="I17" s="36">
        <f>SUMIFS(СВЦЭМ!$D$33:$D$776,СВЦЭМ!$A$33:$A$776,$A17,СВЦЭМ!$B$33:$B$776,I$11)+'СЕТ СН'!$F$11+СВЦЭМ!$D$10+'СЕТ СН'!$F$6-'СЕТ СН'!$F$23</f>
        <v>1010.91963563</v>
      </c>
      <c r="J17" s="36">
        <f>SUMIFS(СВЦЭМ!$D$33:$D$776,СВЦЭМ!$A$33:$A$776,$A17,СВЦЭМ!$B$33:$B$776,J$11)+'СЕТ СН'!$F$11+СВЦЭМ!$D$10+'СЕТ СН'!$F$6-'СЕТ СН'!$F$23</f>
        <v>913.01277225000013</v>
      </c>
      <c r="K17" s="36">
        <f>SUMIFS(СВЦЭМ!$D$33:$D$776,СВЦЭМ!$A$33:$A$776,$A17,СВЦЭМ!$B$33:$B$776,K$11)+'СЕТ СН'!$F$11+СВЦЭМ!$D$10+'СЕТ СН'!$F$6-'СЕТ СН'!$F$23</f>
        <v>811.01539262000006</v>
      </c>
      <c r="L17" s="36">
        <f>SUMIFS(СВЦЭМ!$D$33:$D$776,СВЦЭМ!$A$33:$A$776,$A17,СВЦЭМ!$B$33:$B$776,L$11)+'СЕТ СН'!$F$11+СВЦЭМ!$D$10+'СЕТ СН'!$F$6-'СЕТ СН'!$F$23</f>
        <v>822.73553952000009</v>
      </c>
      <c r="M17" s="36">
        <f>SUMIFS(СВЦЭМ!$D$33:$D$776,СВЦЭМ!$A$33:$A$776,$A17,СВЦЭМ!$B$33:$B$776,M$11)+'СЕТ СН'!$F$11+СВЦЭМ!$D$10+'СЕТ СН'!$F$6-'СЕТ СН'!$F$23</f>
        <v>818.08683265000002</v>
      </c>
      <c r="N17" s="36">
        <f>SUMIFS(СВЦЭМ!$D$33:$D$776,СВЦЭМ!$A$33:$A$776,$A17,СВЦЭМ!$B$33:$B$776,N$11)+'СЕТ СН'!$F$11+СВЦЭМ!$D$10+'СЕТ СН'!$F$6-'СЕТ СН'!$F$23</f>
        <v>812.94181734000006</v>
      </c>
      <c r="O17" s="36">
        <f>SUMIFS(СВЦЭМ!$D$33:$D$776,СВЦЭМ!$A$33:$A$776,$A17,СВЦЭМ!$B$33:$B$776,O$11)+'СЕТ СН'!$F$11+СВЦЭМ!$D$10+'СЕТ СН'!$F$6-'СЕТ СН'!$F$23</f>
        <v>808.10379438000007</v>
      </c>
      <c r="P17" s="36">
        <f>SUMIFS(СВЦЭМ!$D$33:$D$776,СВЦЭМ!$A$33:$A$776,$A17,СВЦЭМ!$B$33:$B$776,P$11)+'СЕТ СН'!$F$11+СВЦЭМ!$D$10+'СЕТ СН'!$F$6-'СЕТ СН'!$F$23</f>
        <v>803.3467523700001</v>
      </c>
      <c r="Q17" s="36">
        <f>SUMIFS(СВЦЭМ!$D$33:$D$776,СВЦЭМ!$A$33:$A$776,$A17,СВЦЭМ!$B$33:$B$776,Q$11)+'СЕТ СН'!$F$11+СВЦЭМ!$D$10+'СЕТ СН'!$F$6-'СЕТ СН'!$F$23</f>
        <v>801.74136944000008</v>
      </c>
      <c r="R17" s="36">
        <f>SUMIFS(СВЦЭМ!$D$33:$D$776,СВЦЭМ!$A$33:$A$776,$A17,СВЦЭМ!$B$33:$B$776,R$11)+'СЕТ СН'!$F$11+СВЦЭМ!$D$10+'СЕТ СН'!$F$6-'СЕТ СН'!$F$23</f>
        <v>794.91727284000012</v>
      </c>
      <c r="S17" s="36">
        <f>SUMIFS(СВЦЭМ!$D$33:$D$776,СВЦЭМ!$A$33:$A$776,$A17,СВЦЭМ!$B$33:$B$776,S$11)+'СЕТ СН'!$F$11+СВЦЭМ!$D$10+'СЕТ СН'!$F$6-'СЕТ СН'!$F$23</f>
        <v>804.00933588000009</v>
      </c>
      <c r="T17" s="36">
        <f>SUMIFS(СВЦЭМ!$D$33:$D$776,СВЦЭМ!$A$33:$A$776,$A17,СВЦЭМ!$B$33:$B$776,T$11)+'СЕТ СН'!$F$11+СВЦЭМ!$D$10+'СЕТ СН'!$F$6-'СЕТ СН'!$F$23</f>
        <v>804.85366325000007</v>
      </c>
      <c r="U17" s="36">
        <f>SUMIFS(СВЦЭМ!$D$33:$D$776,СВЦЭМ!$A$33:$A$776,$A17,СВЦЭМ!$B$33:$B$776,U$11)+'СЕТ СН'!$F$11+СВЦЭМ!$D$10+'СЕТ СН'!$F$6-'СЕТ СН'!$F$23</f>
        <v>792.51655332000007</v>
      </c>
      <c r="V17" s="36">
        <f>SUMIFS(СВЦЭМ!$D$33:$D$776,СВЦЭМ!$A$33:$A$776,$A17,СВЦЭМ!$B$33:$B$776,V$11)+'СЕТ СН'!$F$11+СВЦЭМ!$D$10+'СЕТ СН'!$F$6-'СЕТ СН'!$F$23</f>
        <v>796.54445492000002</v>
      </c>
      <c r="W17" s="36">
        <f>SUMIFS(СВЦЭМ!$D$33:$D$776,СВЦЭМ!$A$33:$A$776,$A17,СВЦЭМ!$B$33:$B$776,W$11)+'СЕТ СН'!$F$11+СВЦЭМ!$D$10+'СЕТ СН'!$F$6-'СЕТ СН'!$F$23</f>
        <v>789.16185694000012</v>
      </c>
      <c r="X17" s="36">
        <f>SUMIFS(СВЦЭМ!$D$33:$D$776,СВЦЭМ!$A$33:$A$776,$A17,СВЦЭМ!$B$33:$B$776,X$11)+'СЕТ СН'!$F$11+СВЦЭМ!$D$10+'СЕТ СН'!$F$6-'СЕТ СН'!$F$23</f>
        <v>791.68221060000008</v>
      </c>
      <c r="Y17" s="36">
        <f>SUMIFS(СВЦЭМ!$D$33:$D$776,СВЦЭМ!$A$33:$A$776,$A17,СВЦЭМ!$B$33:$B$776,Y$11)+'СЕТ СН'!$F$11+СВЦЭМ!$D$10+'СЕТ СН'!$F$6-'СЕТ СН'!$F$23</f>
        <v>827.62748920000013</v>
      </c>
    </row>
    <row r="18" spans="1:25" ht="15.75" x14ac:dyDescent="0.2">
      <c r="A18" s="35">
        <f t="shared" si="0"/>
        <v>44081</v>
      </c>
      <c r="B18" s="36">
        <f>SUMIFS(СВЦЭМ!$D$33:$D$776,СВЦЭМ!$A$33:$A$776,$A18,СВЦЭМ!$B$33:$B$776,B$11)+'СЕТ СН'!$F$11+СВЦЭМ!$D$10+'СЕТ СН'!$F$6-'СЕТ СН'!$F$23</f>
        <v>955.72075694000011</v>
      </c>
      <c r="C18" s="36">
        <f>SUMIFS(СВЦЭМ!$D$33:$D$776,СВЦЭМ!$A$33:$A$776,$A18,СВЦЭМ!$B$33:$B$776,C$11)+'СЕТ СН'!$F$11+СВЦЭМ!$D$10+'СЕТ СН'!$F$6-'СЕТ СН'!$F$23</f>
        <v>992.95794904000002</v>
      </c>
      <c r="D18" s="36">
        <f>SUMIFS(СВЦЭМ!$D$33:$D$776,СВЦЭМ!$A$33:$A$776,$A18,СВЦЭМ!$B$33:$B$776,D$11)+'СЕТ СН'!$F$11+СВЦЭМ!$D$10+'СЕТ СН'!$F$6-'СЕТ СН'!$F$23</f>
        <v>1007.20171573</v>
      </c>
      <c r="E18" s="36">
        <f>SUMIFS(СВЦЭМ!$D$33:$D$776,СВЦЭМ!$A$33:$A$776,$A18,СВЦЭМ!$B$33:$B$776,E$11)+'СЕТ СН'!$F$11+СВЦЭМ!$D$10+'СЕТ СН'!$F$6-'СЕТ СН'!$F$23</f>
        <v>1028.73595452</v>
      </c>
      <c r="F18" s="36">
        <f>SUMIFS(СВЦЭМ!$D$33:$D$776,СВЦЭМ!$A$33:$A$776,$A18,СВЦЭМ!$B$33:$B$776,F$11)+'СЕТ СН'!$F$11+СВЦЭМ!$D$10+'СЕТ СН'!$F$6-'СЕТ СН'!$F$23</f>
        <v>1028.4477395500001</v>
      </c>
      <c r="G18" s="36">
        <f>SUMIFS(СВЦЭМ!$D$33:$D$776,СВЦЭМ!$A$33:$A$776,$A18,СВЦЭМ!$B$33:$B$776,G$11)+'СЕТ СН'!$F$11+СВЦЭМ!$D$10+'СЕТ СН'!$F$6-'СЕТ СН'!$F$23</f>
        <v>1018.4845022200001</v>
      </c>
      <c r="H18" s="36">
        <f>SUMIFS(СВЦЭМ!$D$33:$D$776,СВЦЭМ!$A$33:$A$776,$A18,СВЦЭМ!$B$33:$B$776,H$11)+'СЕТ СН'!$F$11+СВЦЭМ!$D$10+'СЕТ СН'!$F$6-'СЕТ СН'!$F$23</f>
        <v>998.52744877000009</v>
      </c>
      <c r="I18" s="36">
        <f>SUMIFS(СВЦЭМ!$D$33:$D$776,СВЦЭМ!$A$33:$A$776,$A18,СВЦЭМ!$B$33:$B$776,I$11)+'СЕТ СН'!$F$11+СВЦЭМ!$D$10+'СЕТ СН'!$F$6-'СЕТ СН'!$F$23</f>
        <v>971.02513986000008</v>
      </c>
      <c r="J18" s="36">
        <f>SUMIFS(СВЦЭМ!$D$33:$D$776,СВЦЭМ!$A$33:$A$776,$A18,СВЦЭМ!$B$33:$B$776,J$11)+'СЕТ СН'!$F$11+СВЦЭМ!$D$10+'СЕТ СН'!$F$6-'СЕТ СН'!$F$23</f>
        <v>935.43117910000012</v>
      </c>
      <c r="K18" s="36">
        <f>SUMIFS(СВЦЭМ!$D$33:$D$776,СВЦЭМ!$A$33:$A$776,$A18,СВЦЭМ!$B$33:$B$776,K$11)+'СЕТ СН'!$F$11+СВЦЭМ!$D$10+'СЕТ СН'!$F$6-'СЕТ СН'!$F$23</f>
        <v>896.35934294000003</v>
      </c>
      <c r="L18" s="36">
        <f>SUMIFS(СВЦЭМ!$D$33:$D$776,СВЦЭМ!$A$33:$A$776,$A18,СВЦЭМ!$B$33:$B$776,L$11)+'СЕТ СН'!$F$11+СВЦЭМ!$D$10+'СЕТ СН'!$F$6-'СЕТ СН'!$F$23</f>
        <v>881.70656138000004</v>
      </c>
      <c r="M18" s="36">
        <f>SUMIFS(СВЦЭМ!$D$33:$D$776,СВЦЭМ!$A$33:$A$776,$A18,СВЦЭМ!$B$33:$B$776,M$11)+'СЕТ СН'!$F$11+СВЦЭМ!$D$10+'СЕТ СН'!$F$6-'СЕТ СН'!$F$23</f>
        <v>845.50026738000008</v>
      </c>
      <c r="N18" s="36">
        <f>SUMIFS(СВЦЭМ!$D$33:$D$776,СВЦЭМ!$A$33:$A$776,$A18,СВЦЭМ!$B$33:$B$776,N$11)+'СЕТ СН'!$F$11+СВЦЭМ!$D$10+'СЕТ СН'!$F$6-'СЕТ СН'!$F$23</f>
        <v>811.7798878100001</v>
      </c>
      <c r="O18" s="36">
        <f>SUMIFS(СВЦЭМ!$D$33:$D$776,СВЦЭМ!$A$33:$A$776,$A18,СВЦЭМ!$B$33:$B$776,O$11)+'СЕТ СН'!$F$11+СВЦЭМ!$D$10+'СЕТ СН'!$F$6-'СЕТ СН'!$F$23</f>
        <v>807.10753782000006</v>
      </c>
      <c r="P18" s="36">
        <f>SUMIFS(СВЦЭМ!$D$33:$D$776,СВЦЭМ!$A$33:$A$776,$A18,СВЦЭМ!$B$33:$B$776,P$11)+'СЕТ СН'!$F$11+СВЦЭМ!$D$10+'СЕТ СН'!$F$6-'СЕТ СН'!$F$23</f>
        <v>803.82115384000008</v>
      </c>
      <c r="Q18" s="36">
        <f>SUMIFS(СВЦЭМ!$D$33:$D$776,СВЦЭМ!$A$33:$A$776,$A18,СВЦЭМ!$B$33:$B$776,Q$11)+'СЕТ СН'!$F$11+СВЦЭМ!$D$10+'СЕТ СН'!$F$6-'СЕТ СН'!$F$23</f>
        <v>800.92584574000011</v>
      </c>
      <c r="R18" s="36">
        <f>SUMIFS(СВЦЭМ!$D$33:$D$776,СВЦЭМ!$A$33:$A$776,$A18,СВЦЭМ!$B$33:$B$776,R$11)+'СЕТ СН'!$F$11+СВЦЭМ!$D$10+'СЕТ СН'!$F$6-'СЕТ СН'!$F$23</f>
        <v>798.6443509500001</v>
      </c>
      <c r="S18" s="36">
        <f>SUMIFS(СВЦЭМ!$D$33:$D$776,СВЦЭМ!$A$33:$A$776,$A18,СВЦЭМ!$B$33:$B$776,S$11)+'СЕТ СН'!$F$11+СВЦЭМ!$D$10+'СЕТ СН'!$F$6-'СЕТ СН'!$F$23</f>
        <v>805.86058549000006</v>
      </c>
      <c r="T18" s="36">
        <f>SUMIFS(СВЦЭМ!$D$33:$D$776,СВЦЭМ!$A$33:$A$776,$A18,СВЦЭМ!$B$33:$B$776,T$11)+'СЕТ СН'!$F$11+СВЦЭМ!$D$10+'СЕТ СН'!$F$6-'СЕТ СН'!$F$23</f>
        <v>812.2710896100001</v>
      </c>
      <c r="U18" s="36">
        <f>SUMIFS(СВЦЭМ!$D$33:$D$776,СВЦЭМ!$A$33:$A$776,$A18,СВЦЭМ!$B$33:$B$776,U$11)+'СЕТ СН'!$F$11+СВЦЭМ!$D$10+'СЕТ СН'!$F$6-'СЕТ СН'!$F$23</f>
        <v>814.34330083000009</v>
      </c>
      <c r="V18" s="36">
        <f>SUMIFS(СВЦЭМ!$D$33:$D$776,СВЦЭМ!$A$33:$A$776,$A18,СВЦЭМ!$B$33:$B$776,V$11)+'СЕТ СН'!$F$11+СВЦЭМ!$D$10+'СЕТ СН'!$F$6-'СЕТ СН'!$F$23</f>
        <v>815.0871500400001</v>
      </c>
      <c r="W18" s="36">
        <f>SUMIFS(СВЦЭМ!$D$33:$D$776,СВЦЭМ!$A$33:$A$776,$A18,СВЦЭМ!$B$33:$B$776,W$11)+'СЕТ СН'!$F$11+СВЦЭМ!$D$10+'СЕТ СН'!$F$6-'СЕТ СН'!$F$23</f>
        <v>816.72444148000011</v>
      </c>
      <c r="X18" s="36">
        <f>SUMIFS(СВЦЭМ!$D$33:$D$776,СВЦЭМ!$A$33:$A$776,$A18,СВЦЭМ!$B$33:$B$776,X$11)+'СЕТ СН'!$F$11+СВЦЭМ!$D$10+'СЕТ СН'!$F$6-'СЕТ СН'!$F$23</f>
        <v>805.91748254000004</v>
      </c>
      <c r="Y18" s="36">
        <f>SUMIFS(СВЦЭМ!$D$33:$D$776,СВЦЭМ!$A$33:$A$776,$A18,СВЦЭМ!$B$33:$B$776,Y$11)+'СЕТ СН'!$F$11+СВЦЭМ!$D$10+'СЕТ СН'!$F$6-'СЕТ СН'!$F$23</f>
        <v>894.88436108000008</v>
      </c>
    </row>
    <row r="19" spans="1:25" ht="15.75" x14ac:dyDescent="0.2">
      <c r="A19" s="35">
        <f t="shared" si="0"/>
        <v>44082</v>
      </c>
      <c r="B19" s="36">
        <f>SUMIFS(СВЦЭМ!$D$33:$D$776,СВЦЭМ!$A$33:$A$776,$A19,СВЦЭМ!$B$33:$B$776,B$11)+'СЕТ СН'!$F$11+СВЦЭМ!$D$10+'СЕТ СН'!$F$6-'СЕТ СН'!$F$23</f>
        <v>929.57896382000013</v>
      </c>
      <c r="C19" s="36">
        <f>SUMIFS(СВЦЭМ!$D$33:$D$776,СВЦЭМ!$A$33:$A$776,$A19,СВЦЭМ!$B$33:$B$776,C$11)+'СЕТ СН'!$F$11+СВЦЭМ!$D$10+'СЕТ СН'!$F$6-'СЕТ СН'!$F$23</f>
        <v>976.49707029000012</v>
      </c>
      <c r="D19" s="36">
        <f>SUMIFS(СВЦЭМ!$D$33:$D$776,СВЦЭМ!$A$33:$A$776,$A19,СВЦЭМ!$B$33:$B$776,D$11)+'СЕТ СН'!$F$11+СВЦЭМ!$D$10+'СЕТ СН'!$F$6-'СЕТ СН'!$F$23</f>
        <v>1031.50905149</v>
      </c>
      <c r="E19" s="36">
        <f>SUMIFS(СВЦЭМ!$D$33:$D$776,СВЦЭМ!$A$33:$A$776,$A19,СВЦЭМ!$B$33:$B$776,E$11)+'СЕТ СН'!$F$11+СВЦЭМ!$D$10+'СЕТ СН'!$F$6-'СЕТ СН'!$F$23</f>
        <v>1054.1181700300001</v>
      </c>
      <c r="F19" s="36">
        <f>SUMIFS(СВЦЭМ!$D$33:$D$776,СВЦЭМ!$A$33:$A$776,$A19,СВЦЭМ!$B$33:$B$776,F$11)+'СЕТ СН'!$F$11+СВЦЭМ!$D$10+'СЕТ СН'!$F$6-'СЕТ СН'!$F$23</f>
        <v>1021.9704043800001</v>
      </c>
      <c r="G19" s="36">
        <f>SUMIFS(СВЦЭМ!$D$33:$D$776,СВЦЭМ!$A$33:$A$776,$A19,СВЦЭМ!$B$33:$B$776,G$11)+'СЕТ СН'!$F$11+СВЦЭМ!$D$10+'СЕТ СН'!$F$6-'СЕТ СН'!$F$23</f>
        <v>984.51284321000003</v>
      </c>
      <c r="H19" s="36">
        <f>SUMIFS(СВЦЭМ!$D$33:$D$776,СВЦЭМ!$A$33:$A$776,$A19,СВЦЭМ!$B$33:$B$776,H$11)+'СЕТ СН'!$F$11+СВЦЭМ!$D$10+'СЕТ СН'!$F$6-'СЕТ СН'!$F$23</f>
        <v>937.97080777000008</v>
      </c>
      <c r="I19" s="36">
        <f>SUMIFS(СВЦЭМ!$D$33:$D$776,СВЦЭМ!$A$33:$A$776,$A19,СВЦЭМ!$B$33:$B$776,I$11)+'СЕТ СН'!$F$11+СВЦЭМ!$D$10+'СЕТ СН'!$F$6-'СЕТ СН'!$F$23</f>
        <v>907.42064428000003</v>
      </c>
      <c r="J19" s="36">
        <f>SUMIFS(СВЦЭМ!$D$33:$D$776,СВЦЭМ!$A$33:$A$776,$A19,СВЦЭМ!$B$33:$B$776,J$11)+'СЕТ СН'!$F$11+СВЦЭМ!$D$10+'СЕТ СН'!$F$6-'СЕТ СН'!$F$23</f>
        <v>854.64873783000007</v>
      </c>
      <c r="K19" s="36">
        <f>SUMIFS(СВЦЭМ!$D$33:$D$776,СВЦЭМ!$A$33:$A$776,$A19,СВЦЭМ!$B$33:$B$776,K$11)+'СЕТ СН'!$F$11+СВЦЭМ!$D$10+'СЕТ СН'!$F$6-'СЕТ СН'!$F$23</f>
        <v>853.87918867000008</v>
      </c>
      <c r="L19" s="36">
        <f>SUMIFS(СВЦЭМ!$D$33:$D$776,СВЦЭМ!$A$33:$A$776,$A19,СВЦЭМ!$B$33:$B$776,L$11)+'СЕТ СН'!$F$11+СВЦЭМ!$D$10+'СЕТ СН'!$F$6-'СЕТ СН'!$F$23</f>
        <v>812.5303266300001</v>
      </c>
      <c r="M19" s="36">
        <f>SUMIFS(СВЦЭМ!$D$33:$D$776,СВЦЭМ!$A$33:$A$776,$A19,СВЦЭМ!$B$33:$B$776,M$11)+'СЕТ СН'!$F$11+СВЦЭМ!$D$10+'СЕТ СН'!$F$6-'СЕТ СН'!$F$23</f>
        <v>799.56273894000003</v>
      </c>
      <c r="N19" s="36">
        <f>SUMIFS(СВЦЭМ!$D$33:$D$776,СВЦЭМ!$A$33:$A$776,$A19,СВЦЭМ!$B$33:$B$776,N$11)+'СЕТ СН'!$F$11+СВЦЭМ!$D$10+'СЕТ СН'!$F$6-'СЕТ СН'!$F$23</f>
        <v>732.42794227000002</v>
      </c>
      <c r="O19" s="36">
        <f>SUMIFS(СВЦЭМ!$D$33:$D$776,СВЦЭМ!$A$33:$A$776,$A19,СВЦЭМ!$B$33:$B$776,O$11)+'СЕТ СН'!$F$11+СВЦЭМ!$D$10+'СЕТ СН'!$F$6-'СЕТ СН'!$F$23</f>
        <v>722.41204395000011</v>
      </c>
      <c r="P19" s="36">
        <f>SUMIFS(СВЦЭМ!$D$33:$D$776,СВЦЭМ!$A$33:$A$776,$A19,СВЦЭМ!$B$33:$B$776,P$11)+'СЕТ СН'!$F$11+СВЦЭМ!$D$10+'СЕТ СН'!$F$6-'СЕТ СН'!$F$23</f>
        <v>723.14959549000002</v>
      </c>
      <c r="Q19" s="36">
        <f>SUMIFS(СВЦЭМ!$D$33:$D$776,СВЦЭМ!$A$33:$A$776,$A19,СВЦЭМ!$B$33:$B$776,Q$11)+'СЕТ СН'!$F$11+СВЦЭМ!$D$10+'СЕТ СН'!$F$6-'СЕТ СН'!$F$23</f>
        <v>728.74822444000006</v>
      </c>
      <c r="R19" s="36">
        <f>SUMIFS(СВЦЭМ!$D$33:$D$776,СВЦЭМ!$A$33:$A$776,$A19,СВЦЭМ!$B$33:$B$776,R$11)+'СЕТ СН'!$F$11+СВЦЭМ!$D$10+'СЕТ СН'!$F$6-'СЕТ СН'!$F$23</f>
        <v>711.5618831700001</v>
      </c>
      <c r="S19" s="36">
        <f>SUMIFS(СВЦЭМ!$D$33:$D$776,СВЦЭМ!$A$33:$A$776,$A19,СВЦЭМ!$B$33:$B$776,S$11)+'СЕТ СН'!$F$11+СВЦЭМ!$D$10+'СЕТ СН'!$F$6-'СЕТ СН'!$F$23</f>
        <v>728.62227639000002</v>
      </c>
      <c r="T19" s="36">
        <f>SUMIFS(СВЦЭМ!$D$33:$D$776,СВЦЭМ!$A$33:$A$776,$A19,СВЦЭМ!$B$33:$B$776,T$11)+'СЕТ СН'!$F$11+СВЦЭМ!$D$10+'СЕТ СН'!$F$6-'СЕТ СН'!$F$23</f>
        <v>737.71897145000003</v>
      </c>
      <c r="U19" s="36">
        <f>SUMIFS(СВЦЭМ!$D$33:$D$776,СВЦЭМ!$A$33:$A$776,$A19,СВЦЭМ!$B$33:$B$776,U$11)+'СЕТ СН'!$F$11+СВЦЭМ!$D$10+'СЕТ СН'!$F$6-'СЕТ СН'!$F$23</f>
        <v>749.40489429000002</v>
      </c>
      <c r="V19" s="36">
        <f>SUMIFS(СВЦЭМ!$D$33:$D$776,СВЦЭМ!$A$33:$A$776,$A19,СВЦЭМ!$B$33:$B$776,V$11)+'СЕТ СН'!$F$11+СВЦЭМ!$D$10+'СЕТ СН'!$F$6-'СЕТ СН'!$F$23</f>
        <v>761.9474664600001</v>
      </c>
      <c r="W19" s="36">
        <f>SUMIFS(СВЦЭМ!$D$33:$D$776,СВЦЭМ!$A$33:$A$776,$A19,СВЦЭМ!$B$33:$B$776,W$11)+'СЕТ СН'!$F$11+СВЦЭМ!$D$10+'СЕТ СН'!$F$6-'СЕТ СН'!$F$23</f>
        <v>757.87656580000009</v>
      </c>
      <c r="X19" s="36">
        <f>SUMIFS(СВЦЭМ!$D$33:$D$776,СВЦЭМ!$A$33:$A$776,$A19,СВЦЭМ!$B$33:$B$776,X$11)+'СЕТ СН'!$F$11+СВЦЭМ!$D$10+'СЕТ СН'!$F$6-'СЕТ СН'!$F$23</f>
        <v>760.54894606000005</v>
      </c>
      <c r="Y19" s="36">
        <f>SUMIFS(СВЦЭМ!$D$33:$D$776,СВЦЭМ!$A$33:$A$776,$A19,СВЦЭМ!$B$33:$B$776,Y$11)+'СЕТ СН'!$F$11+СВЦЭМ!$D$10+'СЕТ СН'!$F$6-'СЕТ СН'!$F$23</f>
        <v>854.26454380000007</v>
      </c>
    </row>
    <row r="20" spans="1:25" ht="15.75" x14ac:dyDescent="0.2">
      <c r="A20" s="35">
        <f t="shared" si="0"/>
        <v>44083</v>
      </c>
      <c r="B20" s="36">
        <f>SUMIFS(СВЦЭМ!$D$33:$D$776,СВЦЭМ!$A$33:$A$776,$A20,СВЦЭМ!$B$33:$B$776,B$11)+'СЕТ СН'!$F$11+СВЦЭМ!$D$10+'СЕТ СН'!$F$6-'СЕТ СН'!$F$23</f>
        <v>934.73700851000012</v>
      </c>
      <c r="C20" s="36">
        <f>SUMIFS(СВЦЭМ!$D$33:$D$776,СВЦЭМ!$A$33:$A$776,$A20,СВЦЭМ!$B$33:$B$776,C$11)+'СЕТ СН'!$F$11+СВЦЭМ!$D$10+'СЕТ СН'!$F$6-'СЕТ СН'!$F$23</f>
        <v>969.54651115000001</v>
      </c>
      <c r="D20" s="36">
        <f>SUMIFS(СВЦЭМ!$D$33:$D$776,СВЦЭМ!$A$33:$A$776,$A20,СВЦЭМ!$B$33:$B$776,D$11)+'СЕТ СН'!$F$11+СВЦЭМ!$D$10+'СЕТ СН'!$F$6-'СЕТ СН'!$F$23</f>
        <v>1003.5070391900001</v>
      </c>
      <c r="E20" s="36">
        <f>SUMIFS(СВЦЭМ!$D$33:$D$776,СВЦЭМ!$A$33:$A$776,$A20,СВЦЭМ!$B$33:$B$776,E$11)+'СЕТ СН'!$F$11+СВЦЭМ!$D$10+'СЕТ СН'!$F$6-'СЕТ СН'!$F$23</f>
        <v>1017.5728638700001</v>
      </c>
      <c r="F20" s="36">
        <f>SUMIFS(СВЦЭМ!$D$33:$D$776,СВЦЭМ!$A$33:$A$776,$A20,СВЦЭМ!$B$33:$B$776,F$11)+'СЕТ СН'!$F$11+СВЦЭМ!$D$10+'СЕТ СН'!$F$6-'СЕТ СН'!$F$23</f>
        <v>993.38606316000005</v>
      </c>
      <c r="G20" s="36">
        <f>SUMIFS(СВЦЭМ!$D$33:$D$776,СВЦЭМ!$A$33:$A$776,$A20,СВЦЭМ!$B$33:$B$776,G$11)+'СЕТ СН'!$F$11+СВЦЭМ!$D$10+'СЕТ СН'!$F$6-'СЕТ СН'!$F$23</f>
        <v>981.67893111000012</v>
      </c>
      <c r="H20" s="36">
        <f>SUMIFS(СВЦЭМ!$D$33:$D$776,СВЦЭМ!$A$33:$A$776,$A20,СВЦЭМ!$B$33:$B$776,H$11)+'СЕТ СН'!$F$11+СВЦЭМ!$D$10+'СЕТ СН'!$F$6-'СЕТ СН'!$F$23</f>
        <v>957.17383145000008</v>
      </c>
      <c r="I20" s="36">
        <f>SUMIFS(СВЦЭМ!$D$33:$D$776,СВЦЭМ!$A$33:$A$776,$A20,СВЦЭМ!$B$33:$B$776,I$11)+'СЕТ СН'!$F$11+СВЦЭМ!$D$10+'СЕТ СН'!$F$6-'СЕТ СН'!$F$23</f>
        <v>948.57761265000011</v>
      </c>
      <c r="J20" s="36">
        <f>SUMIFS(СВЦЭМ!$D$33:$D$776,СВЦЭМ!$A$33:$A$776,$A20,СВЦЭМ!$B$33:$B$776,J$11)+'СЕТ СН'!$F$11+СВЦЭМ!$D$10+'СЕТ СН'!$F$6-'СЕТ СН'!$F$23</f>
        <v>900.82669367000005</v>
      </c>
      <c r="K20" s="36">
        <f>SUMIFS(СВЦЭМ!$D$33:$D$776,СВЦЭМ!$A$33:$A$776,$A20,СВЦЭМ!$B$33:$B$776,K$11)+'СЕТ СН'!$F$11+СВЦЭМ!$D$10+'СЕТ СН'!$F$6-'СЕТ СН'!$F$23</f>
        <v>890.45950247000007</v>
      </c>
      <c r="L20" s="36">
        <f>SUMIFS(СВЦЭМ!$D$33:$D$776,СВЦЭМ!$A$33:$A$776,$A20,СВЦЭМ!$B$33:$B$776,L$11)+'СЕТ СН'!$F$11+СВЦЭМ!$D$10+'СЕТ СН'!$F$6-'СЕТ СН'!$F$23</f>
        <v>872.99210731000005</v>
      </c>
      <c r="M20" s="36">
        <f>SUMIFS(СВЦЭМ!$D$33:$D$776,СВЦЭМ!$A$33:$A$776,$A20,СВЦЭМ!$B$33:$B$776,M$11)+'СЕТ СН'!$F$11+СВЦЭМ!$D$10+'СЕТ СН'!$F$6-'СЕТ СН'!$F$23</f>
        <v>814.19480628000008</v>
      </c>
      <c r="N20" s="36">
        <f>SUMIFS(СВЦЭМ!$D$33:$D$776,СВЦЭМ!$A$33:$A$776,$A20,СВЦЭМ!$B$33:$B$776,N$11)+'СЕТ СН'!$F$11+СВЦЭМ!$D$10+'СЕТ СН'!$F$6-'СЕТ СН'!$F$23</f>
        <v>751.70263825000006</v>
      </c>
      <c r="O20" s="36">
        <f>SUMIFS(СВЦЭМ!$D$33:$D$776,СВЦЭМ!$A$33:$A$776,$A20,СВЦЭМ!$B$33:$B$776,O$11)+'СЕТ СН'!$F$11+СВЦЭМ!$D$10+'СЕТ СН'!$F$6-'СЕТ СН'!$F$23</f>
        <v>749.34782067000003</v>
      </c>
      <c r="P20" s="36">
        <f>SUMIFS(СВЦЭМ!$D$33:$D$776,СВЦЭМ!$A$33:$A$776,$A20,СВЦЭМ!$B$33:$B$776,P$11)+'СЕТ СН'!$F$11+СВЦЭМ!$D$10+'СЕТ СН'!$F$6-'СЕТ СН'!$F$23</f>
        <v>750.62951229000009</v>
      </c>
      <c r="Q20" s="36">
        <f>SUMIFS(СВЦЭМ!$D$33:$D$776,СВЦЭМ!$A$33:$A$776,$A20,СВЦЭМ!$B$33:$B$776,Q$11)+'СЕТ СН'!$F$11+СВЦЭМ!$D$10+'СЕТ СН'!$F$6-'СЕТ СН'!$F$23</f>
        <v>756.08430634000013</v>
      </c>
      <c r="R20" s="36">
        <f>SUMIFS(СВЦЭМ!$D$33:$D$776,СВЦЭМ!$A$33:$A$776,$A20,СВЦЭМ!$B$33:$B$776,R$11)+'СЕТ СН'!$F$11+СВЦЭМ!$D$10+'СЕТ СН'!$F$6-'СЕТ СН'!$F$23</f>
        <v>745.09072528000002</v>
      </c>
      <c r="S20" s="36">
        <f>SUMIFS(СВЦЭМ!$D$33:$D$776,СВЦЭМ!$A$33:$A$776,$A20,СВЦЭМ!$B$33:$B$776,S$11)+'СЕТ СН'!$F$11+СВЦЭМ!$D$10+'СЕТ СН'!$F$6-'СЕТ СН'!$F$23</f>
        <v>744.78114812000013</v>
      </c>
      <c r="T20" s="36">
        <f>SUMIFS(СВЦЭМ!$D$33:$D$776,СВЦЭМ!$A$33:$A$776,$A20,СВЦЭМ!$B$33:$B$776,T$11)+'СЕТ СН'!$F$11+СВЦЭМ!$D$10+'СЕТ СН'!$F$6-'СЕТ СН'!$F$23</f>
        <v>750.80222699000012</v>
      </c>
      <c r="U20" s="36">
        <f>SUMIFS(СВЦЭМ!$D$33:$D$776,СВЦЭМ!$A$33:$A$776,$A20,СВЦЭМ!$B$33:$B$776,U$11)+'СЕТ СН'!$F$11+СВЦЭМ!$D$10+'СЕТ СН'!$F$6-'СЕТ СН'!$F$23</f>
        <v>766.17363908000004</v>
      </c>
      <c r="V20" s="36">
        <f>SUMIFS(СВЦЭМ!$D$33:$D$776,СВЦЭМ!$A$33:$A$776,$A20,СВЦЭМ!$B$33:$B$776,V$11)+'СЕТ СН'!$F$11+СВЦЭМ!$D$10+'СЕТ СН'!$F$6-'СЕТ СН'!$F$23</f>
        <v>762.33560530000011</v>
      </c>
      <c r="W20" s="36">
        <f>SUMIFS(СВЦЭМ!$D$33:$D$776,СВЦЭМ!$A$33:$A$776,$A20,СВЦЭМ!$B$33:$B$776,W$11)+'СЕТ СН'!$F$11+СВЦЭМ!$D$10+'СЕТ СН'!$F$6-'СЕТ СН'!$F$23</f>
        <v>757.16174425000008</v>
      </c>
      <c r="X20" s="36">
        <f>SUMIFS(СВЦЭМ!$D$33:$D$776,СВЦЭМ!$A$33:$A$776,$A20,СВЦЭМ!$B$33:$B$776,X$11)+'СЕТ СН'!$F$11+СВЦЭМ!$D$10+'СЕТ СН'!$F$6-'СЕТ СН'!$F$23</f>
        <v>778.72582806000003</v>
      </c>
      <c r="Y20" s="36">
        <f>SUMIFS(СВЦЭМ!$D$33:$D$776,СВЦЭМ!$A$33:$A$776,$A20,СВЦЭМ!$B$33:$B$776,Y$11)+'СЕТ СН'!$F$11+СВЦЭМ!$D$10+'СЕТ СН'!$F$6-'СЕТ СН'!$F$23</f>
        <v>878.43146886000011</v>
      </c>
    </row>
    <row r="21" spans="1:25" ht="15.75" x14ac:dyDescent="0.2">
      <c r="A21" s="35">
        <f t="shared" si="0"/>
        <v>44084</v>
      </c>
      <c r="B21" s="36">
        <f>SUMIFS(СВЦЭМ!$D$33:$D$776,СВЦЭМ!$A$33:$A$776,$A21,СВЦЭМ!$B$33:$B$776,B$11)+'СЕТ СН'!$F$11+СВЦЭМ!$D$10+'СЕТ СН'!$F$6-'СЕТ СН'!$F$23</f>
        <v>896.5484618700001</v>
      </c>
      <c r="C21" s="36">
        <f>SUMIFS(СВЦЭМ!$D$33:$D$776,СВЦЭМ!$A$33:$A$776,$A21,СВЦЭМ!$B$33:$B$776,C$11)+'СЕТ СН'!$F$11+СВЦЭМ!$D$10+'СЕТ СН'!$F$6-'СЕТ СН'!$F$23</f>
        <v>945.97867314000007</v>
      </c>
      <c r="D21" s="36">
        <f>SUMIFS(СВЦЭМ!$D$33:$D$776,СВЦЭМ!$A$33:$A$776,$A21,СВЦЭМ!$B$33:$B$776,D$11)+'СЕТ СН'!$F$11+СВЦЭМ!$D$10+'СЕТ СН'!$F$6-'СЕТ СН'!$F$23</f>
        <v>967.60516063000011</v>
      </c>
      <c r="E21" s="36">
        <f>SUMIFS(СВЦЭМ!$D$33:$D$776,СВЦЭМ!$A$33:$A$776,$A21,СВЦЭМ!$B$33:$B$776,E$11)+'СЕТ СН'!$F$11+СВЦЭМ!$D$10+'СЕТ СН'!$F$6-'СЕТ СН'!$F$23</f>
        <v>977.59188339000002</v>
      </c>
      <c r="F21" s="36">
        <f>SUMIFS(СВЦЭМ!$D$33:$D$776,СВЦЭМ!$A$33:$A$776,$A21,СВЦЭМ!$B$33:$B$776,F$11)+'СЕТ СН'!$F$11+СВЦЭМ!$D$10+'СЕТ СН'!$F$6-'СЕТ СН'!$F$23</f>
        <v>979.27946107000002</v>
      </c>
      <c r="G21" s="36">
        <f>SUMIFS(СВЦЭМ!$D$33:$D$776,СВЦЭМ!$A$33:$A$776,$A21,СВЦЭМ!$B$33:$B$776,G$11)+'СЕТ СН'!$F$11+СВЦЭМ!$D$10+'СЕТ СН'!$F$6-'СЕТ СН'!$F$23</f>
        <v>957.45940594000012</v>
      </c>
      <c r="H21" s="36">
        <f>SUMIFS(СВЦЭМ!$D$33:$D$776,СВЦЭМ!$A$33:$A$776,$A21,СВЦЭМ!$B$33:$B$776,H$11)+'СЕТ СН'!$F$11+СВЦЭМ!$D$10+'СЕТ СН'!$F$6-'СЕТ СН'!$F$23</f>
        <v>910.46727657000008</v>
      </c>
      <c r="I21" s="36">
        <f>SUMIFS(СВЦЭМ!$D$33:$D$776,СВЦЭМ!$A$33:$A$776,$A21,СВЦЭМ!$B$33:$B$776,I$11)+'СЕТ СН'!$F$11+СВЦЭМ!$D$10+'СЕТ СН'!$F$6-'СЕТ СН'!$F$23</f>
        <v>866.98296557000003</v>
      </c>
      <c r="J21" s="36">
        <f>SUMIFS(СВЦЭМ!$D$33:$D$776,СВЦЭМ!$A$33:$A$776,$A21,СВЦЭМ!$B$33:$B$776,J$11)+'СЕТ СН'!$F$11+СВЦЭМ!$D$10+'СЕТ СН'!$F$6-'СЕТ СН'!$F$23</f>
        <v>846.14108961000011</v>
      </c>
      <c r="K21" s="36">
        <f>SUMIFS(СВЦЭМ!$D$33:$D$776,СВЦЭМ!$A$33:$A$776,$A21,СВЦЭМ!$B$33:$B$776,K$11)+'СЕТ СН'!$F$11+СВЦЭМ!$D$10+'СЕТ СН'!$F$6-'СЕТ СН'!$F$23</f>
        <v>853.95469349000007</v>
      </c>
      <c r="L21" s="36">
        <f>SUMIFS(СВЦЭМ!$D$33:$D$776,СВЦЭМ!$A$33:$A$776,$A21,СВЦЭМ!$B$33:$B$776,L$11)+'СЕТ СН'!$F$11+СВЦЭМ!$D$10+'СЕТ СН'!$F$6-'СЕТ СН'!$F$23</f>
        <v>859.51899918000004</v>
      </c>
      <c r="M21" s="36">
        <f>SUMIFS(СВЦЭМ!$D$33:$D$776,СВЦЭМ!$A$33:$A$776,$A21,СВЦЭМ!$B$33:$B$776,M$11)+'СЕТ СН'!$F$11+СВЦЭМ!$D$10+'СЕТ СН'!$F$6-'СЕТ СН'!$F$23</f>
        <v>812.97947839000005</v>
      </c>
      <c r="N21" s="36">
        <f>SUMIFS(СВЦЭМ!$D$33:$D$776,СВЦЭМ!$A$33:$A$776,$A21,СВЦЭМ!$B$33:$B$776,N$11)+'СЕТ СН'!$F$11+СВЦЭМ!$D$10+'СЕТ СН'!$F$6-'СЕТ СН'!$F$23</f>
        <v>734.84168055000009</v>
      </c>
      <c r="O21" s="36">
        <f>SUMIFS(СВЦЭМ!$D$33:$D$776,СВЦЭМ!$A$33:$A$776,$A21,СВЦЭМ!$B$33:$B$776,O$11)+'СЕТ СН'!$F$11+СВЦЭМ!$D$10+'СЕТ СН'!$F$6-'СЕТ СН'!$F$23</f>
        <v>721.25174315000004</v>
      </c>
      <c r="P21" s="36">
        <f>SUMIFS(СВЦЭМ!$D$33:$D$776,СВЦЭМ!$A$33:$A$776,$A21,СВЦЭМ!$B$33:$B$776,P$11)+'СЕТ СН'!$F$11+СВЦЭМ!$D$10+'СЕТ СН'!$F$6-'СЕТ СН'!$F$23</f>
        <v>723.13353211000003</v>
      </c>
      <c r="Q21" s="36">
        <f>SUMIFS(СВЦЭМ!$D$33:$D$776,СВЦЭМ!$A$33:$A$776,$A21,СВЦЭМ!$B$33:$B$776,Q$11)+'СЕТ СН'!$F$11+СВЦЭМ!$D$10+'СЕТ СН'!$F$6-'СЕТ СН'!$F$23</f>
        <v>730.38092228000005</v>
      </c>
      <c r="R21" s="36">
        <f>SUMIFS(СВЦЭМ!$D$33:$D$776,СВЦЭМ!$A$33:$A$776,$A21,СВЦЭМ!$B$33:$B$776,R$11)+'СЕТ СН'!$F$11+СВЦЭМ!$D$10+'СЕТ СН'!$F$6-'СЕТ СН'!$F$23</f>
        <v>721.90946568000004</v>
      </c>
      <c r="S21" s="36">
        <f>SUMIFS(СВЦЭМ!$D$33:$D$776,СВЦЭМ!$A$33:$A$776,$A21,СВЦЭМ!$B$33:$B$776,S$11)+'СЕТ СН'!$F$11+СВЦЭМ!$D$10+'СЕТ СН'!$F$6-'СЕТ СН'!$F$23</f>
        <v>717.07258817000002</v>
      </c>
      <c r="T21" s="36">
        <f>SUMIFS(СВЦЭМ!$D$33:$D$776,СВЦЭМ!$A$33:$A$776,$A21,СВЦЭМ!$B$33:$B$776,T$11)+'СЕТ СН'!$F$11+СВЦЭМ!$D$10+'СЕТ СН'!$F$6-'СЕТ СН'!$F$23</f>
        <v>719.72520295000004</v>
      </c>
      <c r="U21" s="36">
        <f>SUMIFS(СВЦЭМ!$D$33:$D$776,СВЦЭМ!$A$33:$A$776,$A21,СВЦЭМ!$B$33:$B$776,U$11)+'СЕТ СН'!$F$11+СВЦЭМ!$D$10+'СЕТ СН'!$F$6-'СЕТ СН'!$F$23</f>
        <v>739.12651390000008</v>
      </c>
      <c r="V21" s="36">
        <f>SUMIFS(СВЦЭМ!$D$33:$D$776,СВЦЭМ!$A$33:$A$776,$A21,СВЦЭМ!$B$33:$B$776,V$11)+'СЕТ СН'!$F$11+СВЦЭМ!$D$10+'СЕТ СН'!$F$6-'СЕТ СН'!$F$23</f>
        <v>751.97725164000008</v>
      </c>
      <c r="W21" s="36">
        <f>SUMIFS(СВЦЭМ!$D$33:$D$776,СВЦЭМ!$A$33:$A$776,$A21,СВЦЭМ!$B$33:$B$776,W$11)+'СЕТ СН'!$F$11+СВЦЭМ!$D$10+'СЕТ СН'!$F$6-'СЕТ СН'!$F$23</f>
        <v>743.02253306000011</v>
      </c>
      <c r="X21" s="36">
        <f>SUMIFS(СВЦЭМ!$D$33:$D$776,СВЦЭМ!$A$33:$A$776,$A21,СВЦЭМ!$B$33:$B$776,X$11)+'СЕТ СН'!$F$11+СВЦЭМ!$D$10+'СЕТ СН'!$F$6-'СЕТ СН'!$F$23</f>
        <v>756.83658940000009</v>
      </c>
      <c r="Y21" s="36">
        <f>SUMIFS(СВЦЭМ!$D$33:$D$776,СВЦЭМ!$A$33:$A$776,$A21,СВЦЭМ!$B$33:$B$776,Y$11)+'СЕТ СН'!$F$11+СВЦЭМ!$D$10+'СЕТ СН'!$F$6-'СЕТ СН'!$F$23</f>
        <v>843.42104546000007</v>
      </c>
    </row>
    <row r="22" spans="1:25" ht="15.75" x14ac:dyDescent="0.2">
      <c r="A22" s="35">
        <f t="shared" si="0"/>
        <v>44085</v>
      </c>
      <c r="B22" s="36">
        <f>SUMIFS(СВЦЭМ!$D$33:$D$776,СВЦЭМ!$A$33:$A$776,$A22,СВЦЭМ!$B$33:$B$776,B$11)+'СЕТ СН'!$F$11+СВЦЭМ!$D$10+'СЕТ СН'!$F$6-'СЕТ СН'!$F$23</f>
        <v>903.97131079000008</v>
      </c>
      <c r="C22" s="36">
        <f>SUMIFS(СВЦЭМ!$D$33:$D$776,СВЦЭМ!$A$33:$A$776,$A22,СВЦЭМ!$B$33:$B$776,C$11)+'СЕТ СН'!$F$11+СВЦЭМ!$D$10+'СЕТ СН'!$F$6-'СЕТ СН'!$F$23</f>
        <v>924.65630170000009</v>
      </c>
      <c r="D22" s="36">
        <f>SUMIFS(СВЦЭМ!$D$33:$D$776,СВЦЭМ!$A$33:$A$776,$A22,СВЦЭМ!$B$33:$B$776,D$11)+'СЕТ СН'!$F$11+СВЦЭМ!$D$10+'СЕТ СН'!$F$6-'СЕТ СН'!$F$23</f>
        <v>937.80094737000002</v>
      </c>
      <c r="E22" s="36">
        <f>SUMIFS(СВЦЭМ!$D$33:$D$776,СВЦЭМ!$A$33:$A$776,$A22,СВЦЭМ!$B$33:$B$776,E$11)+'СЕТ СН'!$F$11+СВЦЭМ!$D$10+'СЕТ СН'!$F$6-'СЕТ СН'!$F$23</f>
        <v>961.7053931800001</v>
      </c>
      <c r="F22" s="36">
        <f>SUMIFS(СВЦЭМ!$D$33:$D$776,СВЦЭМ!$A$33:$A$776,$A22,СВЦЭМ!$B$33:$B$776,F$11)+'СЕТ СН'!$F$11+СВЦЭМ!$D$10+'СЕТ СН'!$F$6-'СЕТ СН'!$F$23</f>
        <v>966.12856226000008</v>
      </c>
      <c r="G22" s="36">
        <f>SUMIFS(СВЦЭМ!$D$33:$D$776,СВЦЭМ!$A$33:$A$776,$A22,СВЦЭМ!$B$33:$B$776,G$11)+'СЕТ СН'!$F$11+СВЦЭМ!$D$10+'СЕТ СН'!$F$6-'СЕТ СН'!$F$23</f>
        <v>948.77410638000003</v>
      </c>
      <c r="H22" s="36">
        <f>SUMIFS(СВЦЭМ!$D$33:$D$776,СВЦЭМ!$A$33:$A$776,$A22,СВЦЭМ!$B$33:$B$776,H$11)+'СЕТ СН'!$F$11+СВЦЭМ!$D$10+'СЕТ СН'!$F$6-'СЕТ СН'!$F$23</f>
        <v>897.60990522000009</v>
      </c>
      <c r="I22" s="36">
        <f>SUMIFS(СВЦЭМ!$D$33:$D$776,СВЦЭМ!$A$33:$A$776,$A22,СВЦЭМ!$B$33:$B$776,I$11)+'СЕТ СН'!$F$11+СВЦЭМ!$D$10+'СЕТ СН'!$F$6-'СЕТ СН'!$F$23</f>
        <v>842.99706016000005</v>
      </c>
      <c r="J22" s="36">
        <f>SUMIFS(СВЦЭМ!$D$33:$D$776,СВЦЭМ!$A$33:$A$776,$A22,СВЦЭМ!$B$33:$B$776,J$11)+'СЕТ СН'!$F$11+СВЦЭМ!$D$10+'СЕТ СН'!$F$6-'СЕТ СН'!$F$23</f>
        <v>805.03733954000006</v>
      </c>
      <c r="K22" s="36">
        <f>SUMIFS(СВЦЭМ!$D$33:$D$776,СВЦЭМ!$A$33:$A$776,$A22,СВЦЭМ!$B$33:$B$776,K$11)+'СЕТ СН'!$F$11+СВЦЭМ!$D$10+'СЕТ СН'!$F$6-'СЕТ СН'!$F$23</f>
        <v>798.63282315000004</v>
      </c>
      <c r="L22" s="36">
        <f>SUMIFS(СВЦЭМ!$D$33:$D$776,СВЦЭМ!$A$33:$A$776,$A22,СВЦЭМ!$B$33:$B$776,L$11)+'СЕТ СН'!$F$11+СВЦЭМ!$D$10+'СЕТ СН'!$F$6-'СЕТ СН'!$F$23</f>
        <v>831.42030160000002</v>
      </c>
      <c r="M22" s="36">
        <f>SUMIFS(СВЦЭМ!$D$33:$D$776,СВЦЭМ!$A$33:$A$776,$A22,СВЦЭМ!$B$33:$B$776,M$11)+'СЕТ СН'!$F$11+СВЦЭМ!$D$10+'СЕТ СН'!$F$6-'СЕТ СН'!$F$23</f>
        <v>791.54548424000006</v>
      </c>
      <c r="N22" s="36">
        <f>SUMIFS(СВЦЭМ!$D$33:$D$776,СВЦЭМ!$A$33:$A$776,$A22,СВЦЭМ!$B$33:$B$776,N$11)+'СЕТ СН'!$F$11+СВЦЭМ!$D$10+'СЕТ СН'!$F$6-'СЕТ СН'!$F$23</f>
        <v>743.35251596000012</v>
      </c>
      <c r="O22" s="36">
        <f>SUMIFS(СВЦЭМ!$D$33:$D$776,СВЦЭМ!$A$33:$A$776,$A22,СВЦЭМ!$B$33:$B$776,O$11)+'СЕТ СН'!$F$11+СВЦЭМ!$D$10+'СЕТ СН'!$F$6-'СЕТ СН'!$F$23</f>
        <v>724.21195787000011</v>
      </c>
      <c r="P22" s="36">
        <f>SUMIFS(СВЦЭМ!$D$33:$D$776,СВЦЭМ!$A$33:$A$776,$A22,СВЦЭМ!$B$33:$B$776,P$11)+'СЕТ СН'!$F$11+СВЦЭМ!$D$10+'СЕТ СН'!$F$6-'СЕТ СН'!$F$23</f>
        <v>721.29485779000004</v>
      </c>
      <c r="Q22" s="36">
        <f>SUMIFS(СВЦЭМ!$D$33:$D$776,СВЦЭМ!$A$33:$A$776,$A22,СВЦЭМ!$B$33:$B$776,Q$11)+'СЕТ СН'!$F$11+СВЦЭМ!$D$10+'СЕТ СН'!$F$6-'СЕТ СН'!$F$23</f>
        <v>719.63954380000007</v>
      </c>
      <c r="R22" s="36">
        <f>SUMIFS(СВЦЭМ!$D$33:$D$776,СВЦЭМ!$A$33:$A$776,$A22,СВЦЭМ!$B$33:$B$776,R$11)+'СЕТ СН'!$F$11+СВЦЭМ!$D$10+'СЕТ СН'!$F$6-'СЕТ СН'!$F$23</f>
        <v>713.22901935000004</v>
      </c>
      <c r="S22" s="36">
        <f>SUMIFS(СВЦЭМ!$D$33:$D$776,СВЦЭМ!$A$33:$A$776,$A22,СВЦЭМ!$B$33:$B$776,S$11)+'СЕТ СН'!$F$11+СВЦЭМ!$D$10+'СЕТ СН'!$F$6-'СЕТ СН'!$F$23</f>
        <v>713.20020382000007</v>
      </c>
      <c r="T22" s="36">
        <f>SUMIFS(СВЦЭМ!$D$33:$D$776,СВЦЭМ!$A$33:$A$776,$A22,СВЦЭМ!$B$33:$B$776,T$11)+'СЕТ СН'!$F$11+СВЦЭМ!$D$10+'СЕТ СН'!$F$6-'СЕТ СН'!$F$23</f>
        <v>707.61060928000006</v>
      </c>
      <c r="U22" s="36">
        <f>SUMIFS(СВЦЭМ!$D$33:$D$776,СВЦЭМ!$A$33:$A$776,$A22,СВЦЭМ!$B$33:$B$776,U$11)+'СЕТ СН'!$F$11+СВЦЭМ!$D$10+'СЕТ СН'!$F$6-'СЕТ СН'!$F$23</f>
        <v>713.68687766000005</v>
      </c>
      <c r="V22" s="36">
        <f>SUMIFS(СВЦЭМ!$D$33:$D$776,СВЦЭМ!$A$33:$A$776,$A22,СВЦЭМ!$B$33:$B$776,V$11)+'СЕТ СН'!$F$11+СВЦЭМ!$D$10+'СЕТ СН'!$F$6-'СЕТ СН'!$F$23</f>
        <v>728.49101866000012</v>
      </c>
      <c r="W22" s="36">
        <f>SUMIFS(СВЦЭМ!$D$33:$D$776,СВЦЭМ!$A$33:$A$776,$A22,СВЦЭМ!$B$33:$B$776,W$11)+'СЕТ СН'!$F$11+СВЦЭМ!$D$10+'СЕТ СН'!$F$6-'СЕТ СН'!$F$23</f>
        <v>723.05638406000003</v>
      </c>
      <c r="X22" s="36">
        <f>SUMIFS(СВЦЭМ!$D$33:$D$776,СВЦЭМ!$A$33:$A$776,$A22,СВЦЭМ!$B$33:$B$776,X$11)+'СЕТ СН'!$F$11+СВЦЭМ!$D$10+'СЕТ СН'!$F$6-'СЕТ СН'!$F$23</f>
        <v>726.65541279000013</v>
      </c>
      <c r="Y22" s="36">
        <f>SUMIFS(СВЦЭМ!$D$33:$D$776,СВЦЭМ!$A$33:$A$776,$A22,СВЦЭМ!$B$33:$B$776,Y$11)+'СЕТ СН'!$F$11+СВЦЭМ!$D$10+'СЕТ СН'!$F$6-'СЕТ СН'!$F$23</f>
        <v>769.27219517000003</v>
      </c>
    </row>
    <row r="23" spans="1:25" ht="15.75" x14ac:dyDescent="0.2">
      <c r="A23" s="35">
        <f t="shared" si="0"/>
        <v>44086</v>
      </c>
      <c r="B23" s="36">
        <f>SUMIFS(СВЦЭМ!$D$33:$D$776,СВЦЭМ!$A$33:$A$776,$A23,СВЦЭМ!$B$33:$B$776,B$11)+'СЕТ СН'!$F$11+СВЦЭМ!$D$10+'СЕТ СН'!$F$6-'СЕТ СН'!$F$23</f>
        <v>875.94382980000012</v>
      </c>
      <c r="C23" s="36">
        <f>SUMIFS(СВЦЭМ!$D$33:$D$776,СВЦЭМ!$A$33:$A$776,$A23,СВЦЭМ!$B$33:$B$776,C$11)+'СЕТ СН'!$F$11+СВЦЭМ!$D$10+'СЕТ СН'!$F$6-'СЕТ СН'!$F$23</f>
        <v>914.30623585000012</v>
      </c>
      <c r="D23" s="36">
        <f>SUMIFS(СВЦЭМ!$D$33:$D$776,СВЦЭМ!$A$33:$A$776,$A23,СВЦЭМ!$B$33:$B$776,D$11)+'СЕТ СН'!$F$11+СВЦЭМ!$D$10+'СЕТ СН'!$F$6-'СЕТ СН'!$F$23</f>
        <v>932.61840246000008</v>
      </c>
      <c r="E23" s="36">
        <f>SUMIFS(СВЦЭМ!$D$33:$D$776,СВЦЭМ!$A$33:$A$776,$A23,СВЦЭМ!$B$33:$B$776,E$11)+'СЕТ СН'!$F$11+СВЦЭМ!$D$10+'СЕТ СН'!$F$6-'СЕТ СН'!$F$23</f>
        <v>954.90321739000012</v>
      </c>
      <c r="F23" s="36">
        <f>SUMIFS(СВЦЭМ!$D$33:$D$776,СВЦЭМ!$A$33:$A$776,$A23,СВЦЭМ!$B$33:$B$776,F$11)+'СЕТ СН'!$F$11+СВЦЭМ!$D$10+'СЕТ СН'!$F$6-'СЕТ СН'!$F$23</f>
        <v>968.50676425000006</v>
      </c>
      <c r="G23" s="36">
        <f>SUMIFS(СВЦЭМ!$D$33:$D$776,СВЦЭМ!$A$33:$A$776,$A23,СВЦЭМ!$B$33:$B$776,G$11)+'СЕТ СН'!$F$11+СВЦЭМ!$D$10+'СЕТ СН'!$F$6-'СЕТ СН'!$F$23</f>
        <v>956.85386717000006</v>
      </c>
      <c r="H23" s="36">
        <f>SUMIFS(СВЦЭМ!$D$33:$D$776,СВЦЭМ!$A$33:$A$776,$A23,СВЦЭМ!$B$33:$B$776,H$11)+'СЕТ СН'!$F$11+СВЦЭМ!$D$10+'СЕТ СН'!$F$6-'СЕТ СН'!$F$23</f>
        <v>919.16786000000002</v>
      </c>
      <c r="I23" s="36">
        <f>SUMIFS(СВЦЭМ!$D$33:$D$776,СВЦЭМ!$A$33:$A$776,$A23,СВЦЭМ!$B$33:$B$776,I$11)+'СЕТ СН'!$F$11+СВЦЭМ!$D$10+'СЕТ СН'!$F$6-'СЕТ СН'!$F$23</f>
        <v>881.66346078000004</v>
      </c>
      <c r="J23" s="36">
        <f>SUMIFS(СВЦЭМ!$D$33:$D$776,СВЦЭМ!$A$33:$A$776,$A23,СВЦЭМ!$B$33:$B$776,J$11)+'СЕТ СН'!$F$11+СВЦЭМ!$D$10+'СЕТ СН'!$F$6-'СЕТ СН'!$F$23</f>
        <v>836.33408809000002</v>
      </c>
      <c r="K23" s="36">
        <f>SUMIFS(СВЦЭМ!$D$33:$D$776,СВЦЭМ!$A$33:$A$776,$A23,СВЦЭМ!$B$33:$B$776,K$11)+'СЕТ СН'!$F$11+СВЦЭМ!$D$10+'СЕТ СН'!$F$6-'СЕТ СН'!$F$23</f>
        <v>811.18904434000012</v>
      </c>
      <c r="L23" s="36">
        <f>SUMIFS(СВЦЭМ!$D$33:$D$776,СВЦЭМ!$A$33:$A$776,$A23,СВЦЭМ!$B$33:$B$776,L$11)+'СЕТ СН'!$F$11+СВЦЭМ!$D$10+'СЕТ СН'!$F$6-'СЕТ СН'!$F$23</f>
        <v>791.72353726000006</v>
      </c>
      <c r="M23" s="36">
        <f>SUMIFS(СВЦЭМ!$D$33:$D$776,СВЦЭМ!$A$33:$A$776,$A23,СВЦЭМ!$B$33:$B$776,M$11)+'СЕТ СН'!$F$11+СВЦЭМ!$D$10+'СЕТ СН'!$F$6-'СЕТ СН'!$F$23</f>
        <v>750.55957524000007</v>
      </c>
      <c r="N23" s="36">
        <f>SUMIFS(СВЦЭМ!$D$33:$D$776,СВЦЭМ!$A$33:$A$776,$A23,СВЦЭМ!$B$33:$B$776,N$11)+'СЕТ СН'!$F$11+СВЦЭМ!$D$10+'СЕТ СН'!$F$6-'СЕТ СН'!$F$23</f>
        <v>722.04870677000008</v>
      </c>
      <c r="O23" s="36">
        <f>SUMIFS(СВЦЭМ!$D$33:$D$776,СВЦЭМ!$A$33:$A$776,$A23,СВЦЭМ!$B$33:$B$776,O$11)+'СЕТ СН'!$F$11+СВЦЭМ!$D$10+'СЕТ СН'!$F$6-'СЕТ СН'!$F$23</f>
        <v>723.53270361000011</v>
      </c>
      <c r="P23" s="36">
        <f>SUMIFS(СВЦЭМ!$D$33:$D$776,СВЦЭМ!$A$33:$A$776,$A23,СВЦЭМ!$B$33:$B$776,P$11)+'СЕТ СН'!$F$11+СВЦЭМ!$D$10+'СЕТ СН'!$F$6-'СЕТ СН'!$F$23</f>
        <v>714.64227038000013</v>
      </c>
      <c r="Q23" s="36">
        <f>SUMIFS(СВЦЭМ!$D$33:$D$776,СВЦЭМ!$A$33:$A$776,$A23,СВЦЭМ!$B$33:$B$776,Q$11)+'СЕТ СН'!$F$11+СВЦЭМ!$D$10+'СЕТ СН'!$F$6-'СЕТ СН'!$F$23</f>
        <v>713.85773366000012</v>
      </c>
      <c r="R23" s="36">
        <f>SUMIFS(СВЦЭМ!$D$33:$D$776,СВЦЭМ!$A$33:$A$776,$A23,СВЦЭМ!$B$33:$B$776,R$11)+'СЕТ СН'!$F$11+СВЦЭМ!$D$10+'СЕТ СН'!$F$6-'СЕТ СН'!$F$23</f>
        <v>704.38170178000007</v>
      </c>
      <c r="S23" s="36">
        <f>SUMIFS(СВЦЭМ!$D$33:$D$776,СВЦЭМ!$A$33:$A$776,$A23,СВЦЭМ!$B$33:$B$776,S$11)+'СЕТ СН'!$F$11+СВЦЭМ!$D$10+'СЕТ СН'!$F$6-'СЕТ СН'!$F$23</f>
        <v>710.23381668000002</v>
      </c>
      <c r="T23" s="36">
        <f>SUMIFS(СВЦЭМ!$D$33:$D$776,СВЦЭМ!$A$33:$A$776,$A23,СВЦЭМ!$B$33:$B$776,T$11)+'СЕТ СН'!$F$11+СВЦЭМ!$D$10+'СЕТ СН'!$F$6-'СЕТ СН'!$F$23</f>
        <v>714.56307005000008</v>
      </c>
      <c r="U23" s="36">
        <f>SUMIFS(СВЦЭМ!$D$33:$D$776,СВЦЭМ!$A$33:$A$776,$A23,СВЦЭМ!$B$33:$B$776,U$11)+'СЕТ СН'!$F$11+СВЦЭМ!$D$10+'СЕТ СН'!$F$6-'СЕТ СН'!$F$23</f>
        <v>723.58090544000004</v>
      </c>
      <c r="V23" s="36">
        <f>SUMIFS(СВЦЭМ!$D$33:$D$776,СВЦЭМ!$A$33:$A$776,$A23,СВЦЭМ!$B$33:$B$776,V$11)+'СЕТ СН'!$F$11+СВЦЭМ!$D$10+'СЕТ СН'!$F$6-'СЕТ СН'!$F$23</f>
        <v>738.15449078000006</v>
      </c>
      <c r="W23" s="36">
        <f>SUMIFS(СВЦЭМ!$D$33:$D$776,СВЦЭМ!$A$33:$A$776,$A23,СВЦЭМ!$B$33:$B$776,W$11)+'СЕТ СН'!$F$11+СВЦЭМ!$D$10+'СЕТ СН'!$F$6-'СЕТ СН'!$F$23</f>
        <v>734.70106166000005</v>
      </c>
      <c r="X23" s="36">
        <f>SUMIFS(СВЦЭМ!$D$33:$D$776,СВЦЭМ!$A$33:$A$776,$A23,СВЦЭМ!$B$33:$B$776,X$11)+'СЕТ СН'!$F$11+СВЦЭМ!$D$10+'СЕТ СН'!$F$6-'СЕТ СН'!$F$23</f>
        <v>686.51205477000008</v>
      </c>
      <c r="Y23" s="36">
        <f>SUMIFS(СВЦЭМ!$D$33:$D$776,СВЦЭМ!$A$33:$A$776,$A23,СВЦЭМ!$B$33:$B$776,Y$11)+'СЕТ СН'!$F$11+СВЦЭМ!$D$10+'СЕТ СН'!$F$6-'СЕТ СН'!$F$23</f>
        <v>749.40413713000009</v>
      </c>
    </row>
    <row r="24" spans="1:25" ht="15.75" x14ac:dyDescent="0.2">
      <c r="A24" s="35">
        <f t="shared" si="0"/>
        <v>44087</v>
      </c>
      <c r="B24" s="36">
        <f>SUMIFS(СВЦЭМ!$D$33:$D$776,СВЦЭМ!$A$33:$A$776,$A24,СВЦЭМ!$B$33:$B$776,B$11)+'СЕТ СН'!$F$11+СВЦЭМ!$D$10+'СЕТ СН'!$F$6-'СЕТ СН'!$F$23</f>
        <v>839.96734858000002</v>
      </c>
      <c r="C24" s="36">
        <f>SUMIFS(СВЦЭМ!$D$33:$D$776,СВЦЭМ!$A$33:$A$776,$A24,СВЦЭМ!$B$33:$B$776,C$11)+'СЕТ СН'!$F$11+СВЦЭМ!$D$10+'СЕТ СН'!$F$6-'СЕТ СН'!$F$23</f>
        <v>861.63718841000002</v>
      </c>
      <c r="D24" s="36">
        <f>SUMIFS(СВЦЭМ!$D$33:$D$776,СВЦЭМ!$A$33:$A$776,$A24,СВЦЭМ!$B$33:$B$776,D$11)+'СЕТ СН'!$F$11+СВЦЭМ!$D$10+'СЕТ СН'!$F$6-'СЕТ СН'!$F$23</f>
        <v>881.11151117000009</v>
      </c>
      <c r="E24" s="36">
        <f>SUMIFS(СВЦЭМ!$D$33:$D$776,СВЦЭМ!$A$33:$A$776,$A24,СВЦЭМ!$B$33:$B$776,E$11)+'СЕТ СН'!$F$11+СВЦЭМ!$D$10+'СЕТ СН'!$F$6-'СЕТ СН'!$F$23</f>
        <v>891.48434430000009</v>
      </c>
      <c r="F24" s="36">
        <f>SUMIFS(СВЦЭМ!$D$33:$D$776,СВЦЭМ!$A$33:$A$776,$A24,СВЦЭМ!$B$33:$B$776,F$11)+'СЕТ СН'!$F$11+СВЦЭМ!$D$10+'СЕТ СН'!$F$6-'СЕТ СН'!$F$23</f>
        <v>897.94636558000002</v>
      </c>
      <c r="G24" s="36">
        <f>SUMIFS(СВЦЭМ!$D$33:$D$776,СВЦЭМ!$A$33:$A$776,$A24,СВЦЭМ!$B$33:$B$776,G$11)+'СЕТ СН'!$F$11+СВЦЭМ!$D$10+'СЕТ СН'!$F$6-'СЕТ СН'!$F$23</f>
        <v>888.66867218000004</v>
      </c>
      <c r="H24" s="36">
        <f>SUMIFS(СВЦЭМ!$D$33:$D$776,СВЦЭМ!$A$33:$A$776,$A24,СВЦЭМ!$B$33:$B$776,H$11)+'СЕТ СН'!$F$11+СВЦЭМ!$D$10+'СЕТ СН'!$F$6-'СЕТ СН'!$F$23</f>
        <v>882.05846625000004</v>
      </c>
      <c r="I24" s="36">
        <f>SUMIFS(СВЦЭМ!$D$33:$D$776,СВЦЭМ!$A$33:$A$776,$A24,СВЦЭМ!$B$33:$B$776,I$11)+'СЕТ СН'!$F$11+СВЦЭМ!$D$10+'СЕТ СН'!$F$6-'СЕТ СН'!$F$23</f>
        <v>855.10850382000012</v>
      </c>
      <c r="J24" s="36">
        <f>SUMIFS(СВЦЭМ!$D$33:$D$776,СВЦЭМ!$A$33:$A$776,$A24,СВЦЭМ!$B$33:$B$776,J$11)+'СЕТ СН'!$F$11+СВЦЭМ!$D$10+'СЕТ СН'!$F$6-'СЕТ СН'!$F$23</f>
        <v>807.20973769000011</v>
      </c>
      <c r="K24" s="36">
        <f>SUMIFS(СВЦЭМ!$D$33:$D$776,СВЦЭМ!$A$33:$A$776,$A24,СВЦЭМ!$B$33:$B$776,K$11)+'СЕТ СН'!$F$11+СВЦЭМ!$D$10+'СЕТ СН'!$F$6-'СЕТ СН'!$F$23</f>
        <v>764.53497642000002</v>
      </c>
      <c r="L24" s="36">
        <f>SUMIFS(СВЦЭМ!$D$33:$D$776,СВЦЭМ!$A$33:$A$776,$A24,СВЦЭМ!$B$33:$B$776,L$11)+'СЕТ СН'!$F$11+СВЦЭМ!$D$10+'СЕТ СН'!$F$6-'СЕТ СН'!$F$23</f>
        <v>745.73621337000009</v>
      </c>
      <c r="M24" s="36">
        <f>SUMIFS(СВЦЭМ!$D$33:$D$776,СВЦЭМ!$A$33:$A$776,$A24,СВЦЭМ!$B$33:$B$776,M$11)+'СЕТ СН'!$F$11+СВЦЭМ!$D$10+'СЕТ СН'!$F$6-'СЕТ СН'!$F$23</f>
        <v>698.62155944000006</v>
      </c>
      <c r="N24" s="36">
        <f>SUMIFS(СВЦЭМ!$D$33:$D$776,СВЦЭМ!$A$33:$A$776,$A24,СВЦЭМ!$B$33:$B$776,N$11)+'СЕТ СН'!$F$11+СВЦЭМ!$D$10+'СЕТ СН'!$F$6-'СЕТ СН'!$F$23</f>
        <v>658.17654148000008</v>
      </c>
      <c r="O24" s="36">
        <f>SUMIFS(СВЦЭМ!$D$33:$D$776,СВЦЭМ!$A$33:$A$776,$A24,СВЦЭМ!$B$33:$B$776,O$11)+'СЕТ СН'!$F$11+СВЦЭМ!$D$10+'СЕТ СН'!$F$6-'СЕТ СН'!$F$23</f>
        <v>657.4096582300001</v>
      </c>
      <c r="P24" s="36">
        <f>SUMIFS(СВЦЭМ!$D$33:$D$776,СВЦЭМ!$A$33:$A$776,$A24,СВЦЭМ!$B$33:$B$776,P$11)+'СЕТ СН'!$F$11+СВЦЭМ!$D$10+'СЕТ СН'!$F$6-'СЕТ СН'!$F$23</f>
        <v>648.66656280000007</v>
      </c>
      <c r="Q24" s="36">
        <f>SUMIFS(СВЦЭМ!$D$33:$D$776,СВЦЭМ!$A$33:$A$776,$A24,СВЦЭМ!$B$33:$B$776,Q$11)+'СЕТ СН'!$F$11+СВЦЭМ!$D$10+'СЕТ СН'!$F$6-'СЕТ СН'!$F$23</f>
        <v>648.10792757000002</v>
      </c>
      <c r="R24" s="36">
        <f>SUMIFS(СВЦЭМ!$D$33:$D$776,СВЦЭМ!$A$33:$A$776,$A24,СВЦЭМ!$B$33:$B$776,R$11)+'СЕТ СН'!$F$11+СВЦЭМ!$D$10+'СЕТ СН'!$F$6-'СЕТ СН'!$F$23</f>
        <v>646.67143481000005</v>
      </c>
      <c r="S24" s="36">
        <f>SUMIFS(СВЦЭМ!$D$33:$D$776,СВЦЭМ!$A$33:$A$776,$A24,СВЦЭМ!$B$33:$B$776,S$11)+'СЕТ СН'!$F$11+СВЦЭМ!$D$10+'СЕТ СН'!$F$6-'СЕТ СН'!$F$23</f>
        <v>656.55533091000007</v>
      </c>
      <c r="T24" s="36">
        <f>SUMIFS(СВЦЭМ!$D$33:$D$776,СВЦЭМ!$A$33:$A$776,$A24,СВЦЭМ!$B$33:$B$776,T$11)+'СЕТ СН'!$F$11+СВЦЭМ!$D$10+'СЕТ СН'!$F$6-'СЕТ СН'!$F$23</f>
        <v>661.23644331000003</v>
      </c>
      <c r="U24" s="36">
        <f>SUMIFS(СВЦЭМ!$D$33:$D$776,СВЦЭМ!$A$33:$A$776,$A24,СВЦЭМ!$B$33:$B$776,U$11)+'СЕТ СН'!$F$11+СВЦЭМ!$D$10+'СЕТ СН'!$F$6-'СЕТ СН'!$F$23</f>
        <v>672.83474008000007</v>
      </c>
      <c r="V24" s="36">
        <f>SUMIFS(СВЦЭМ!$D$33:$D$776,СВЦЭМ!$A$33:$A$776,$A24,СВЦЭМ!$B$33:$B$776,V$11)+'СЕТ СН'!$F$11+СВЦЭМ!$D$10+'СЕТ СН'!$F$6-'СЕТ СН'!$F$23</f>
        <v>693.8312602200001</v>
      </c>
      <c r="W24" s="36">
        <f>SUMIFS(СВЦЭМ!$D$33:$D$776,СВЦЭМ!$A$33:$A$776,$A24,СВЦЭМ!$B$33:$B$776,W$11)+'СЕТ СН'!$F$11+СВЦЭМ!$D$10+'СЕТ СН'!$F$6-'СЕТ СН'!$F$23</f>
        <v>689.32680163000009</v>
      </c>
      <c r="X24" s="36">
        <f>SUMIFS(СВЦЭМ!$D$33:$D$776,СВЦЭМ!$A$33:$A$776,$A24,СВЦЭМ!$B$33:$B$776,X$11)+'СЕТ СН'!$F$11+СВЦЭМ!$D$10+'СЕТ СН'!$F$6-'СЕТ СН'!$F$23</f>
        <v>666.9528023900001</v>
      </c>
      <c r="Y24" s="36">
        <f>SUMIFS(СВЦЭМ!$D$33:$D$776,СВЦЭМ!$A$33:$A$776,$A24,СВЦЭМ!$B$33:$B$776,Y$11)+'СЕТ СН'!$F$11+СВЦЭМ!$D$10+'СЕТ СН'!$F$6-'СЕТ СН'!$F$23</f>
        <v>746.31737952000003</v>
      </c>
    </row>
    <row r="25" spans="1:25" ht="15.75" x14ac:dyDescent="0.2">
      <c r="A25" s="35">
        <f t="shared" si="0"/>
        <v>44088</v>
      </c>
      <c r="B25" s="36">
        <f>SUMIFS(СВЦЭМ!$D$33:$D$776,СВЦЭМ!$A$33:$A$776,$A25,СВЦЭМ!$B$33:$B$776,B$11)+'СЕТ СН'!$F$11+СВЦЭМ!$D$10+'СЕТ СН'!$F$6-'СЕТ СН'!$F$23</f>
        <v>840.88037048000012</v>
      </c>
      <c r="C25" s="36">
        <f>SUMIFS(СВЦЭМ!$D$33:$D$776,СВЦЭМ!$A$33:$A$776,$A25,СВЦЭМ!$B$33:$B$776,C$11)+'СЕТ СН'!$F$11+СВЦЭМ!$D$10+'СЕТ СН'!$F$6-'СЕТ СН'!$F$23</f>
        <v>880.16687252000008</v>
      </c>
      <c r="D25" s="36">
        <f>SUMIFS(СВЦЭМ!$D$33:$D$776,СВЦЭМ!$A$33:$A$776,$A25,СВЦЭМ!$B$33:$B$776,D$11)+'СЕТ СН'!$F$11+СВЦЭМ!$D$10+'СЕТ СН'!$F$6-'СЕТ СН'!$F$23</f>
        <v>885.98272230000009</v>
      </c>
      <c r="E25" s="36">
        <f>SUMIFS(СВЦЭМ!$D$33:$D$776,СВЦЭМ!$A$33:$A$776,$A25,СВЦЭМ!$B$33:$B$776,E$11)+'СЕТ СН'!$F$11+СВЦЭМ!$D$10+'СЕТ СН'!$F$6-'СЕТ СН'!$F$23</f>
        <v>884.53303099000004</v>
      </c>
      <c r="F25" s="36">
        <f>SUMIFS(СВЦЭМ!$D$33:$D$776,СВЦЭМ!$A$33:$A$776,$A25,СВЦЭМ!$B$33:$B$776,F$11)+'СЕТ СН'!$F$11+СВЦЭМ!$D$10+'СЕТ СН'!$F$6-'СЕТ СН'!$F$23</f>
        <v>883.63608136000005</v>
      </c>
      <c r="G25" s="36">
        <f>SUMIFS(СВЦЭМ!$D$33:$D$776,СВЦЭМ!$A$33:$A$776,$A25,СВЦЭМ!$B$33:$B$776,G$11)+'СЕТ СН'!$F$11+СВЦЭМ!$D$10+'СЕТ СН'!$F$6-'СЕТ СН'!$F$23</f>
        <v>887.32090848000007</v>
      </c>
      <c r="H25" s="36">
        <f>SUMIFS(СВЦЭМ!$D$33:$D$776,СВЦЭМ!$A$33:$A$776,$A25,СВЦЭМ!$B$33:$B$776,H$11)+'СЕТ СН'!$F$11+СВЦЭМ!$D$10+'СЕТ СН'!$F$6-'СЕТ СН'!$F$23</f>
        <v>926.6070835700001</v>
      </c>
      <c r="I25" s="36">
        <f>SUMIFS(СВЦЭМ!$D$33:$D$776,СВЦЭМ!$A$33:$A$776,$A25,СВЦЭМ!$B$33:$B$776,I$11)+'СЕТ СН'!$F$11+СВЦЭМ!$D$10+'СЕТ СН'!$F$6-'СЕТ СН'!$F$23</f>
        <v>907.07099174000007</v>
      </c>
      <c r="J25" s="36">
        <f>SUMIFS(СВЦЭМ!$D$33:$D$776,СВЦЭМ!$A$33:$A$776,$A25,СВЦЭМ!$B$33:$B$776,J$11)+'СЕТ СН'!$F$11+СВЦЭМ!$D$10+'СЕТ СН'!$F$6-'СЕТ СН'!$F$23</f>
        <v>864.70086071000003</v>
      </c>
      <c r="K25" s="36">
        <f>SUMIFS(СВЦЭМ!$D$33:$D$776,СВЦЭМ!$A$33:$A$776,$A25,СВЦЭМ!$B$33:$B$776,K$11)+'СЕТ СН'!$F$11+СВЦЭМ!$D$10+'СЕТ СН'!$F$6-'СЕТ СН'!$F$23</f>
        <v>836.85905584000011</v>
      </c>
      <c r="L25" s="36">
        <f>SUMIFS(СВЦЭМ!$D$33:$D$776,СВЦЭМ!$A$33:$A$776,$A25,СВЦЭМ!$B$33:$B$776,L$11)+'СЕТ СН'!$F$11+СВЦЭМ!$D$10+'СЕТ СН'!$F$6-'СЕТ СН'!$F$23</f>
        <v>824.77150231000007</v>
      </c>
      <c r="M25" s="36">
        <f>SUMIFS(СВЦЭМ!$D$33:$D$776,СВЦЭМ!$A$33:$A$776,$A25,СВЦЭМ!$B$33:$B$776,M$11)+'СЕТ СН'!$F$11+СВЦЭМ!$D$10+'СЕТ СН'!$F$6-'СЕТ СН'!$F$23</f>
        <v>766.91381225000009</v>
      </c>
      <c r="N25" s="36">
        <f>SUMIFS(СВЦЭМ!$D$33:$D$776,СВЦЭМ!$A$33:$A$776,$A25,СВЦЭМ!$B$33:$B$776,N$11)+'СЕТ СН'!$F$11+СВЦЭМ!$D$10+'СЕТ СН'!$F$6-'СЕТ СН'!$F$23</f>
        <v>720.94144383000003</v>
      </c>
      <c r="O25" s="36">
        <f>SUMIFS(СВЦЭМ!$D$33:$D$776,СВЦЭМ!$A$33:$A$776,$A25,СВЦЭМ!$B$33:$B$776,O$11)+'СЕТ СН'!$F$11+СВЦЭМ!$D$10+'СЕТ СН'!$F$6-'СЕТ СН'!$F$23</f>
        <v>716.9954416600001</v>
      </c>
      <c r="P25" s="36">
        <f>SUMIFS(СВЦЭМ!$D$33:$D$776,СВЦЭМ!$A$33:$A$776,$A25,СВЦЭМ!$B$33:$B$776,P$11)+'СЕТ СН'!$F$11+СВЦЭМ!$D$10+'СЕТ СН'!$F$6-'СЕТ СН'!$F$23</f>
        <v>720.01899155000012</v>
      </c>
      <c r="Q25" s="36">
        <f>SUMIFS(СВЦЭМ!$D$33:$D$776,СВЦЭМ!$A$33:$A$776,$A25,СВЦЭМ!$B$33:$B$776,Q$11)+'СЕТ СН'!$F$11+СВЦЭМ!$D$10+'СЕТ СН'!$F$6-'СЕТ СН'!$F$23</f>
        <v>723.28981786000008</v>
      </c>
      <c r="R25" s="36">
        <f>SUMIFS(СВЦЭМ!$D$33:$D$776,СВЦЭМ!$A$33:$A$776,$A25,СВЦЭМ!$B$33:$B$776,R$11)+'СЕТ СН'!$F$11+СВЦЭМ!$D$10+'СЕТ СН'!$F$6-'СЕТ СН'!$F$23</f>
        <v>707.72333753000009</v>
      </c>
      <c r="S25" s="36">
        <f>SUMIFS(СВЦЭМ!$D$33:$D$776,СВЦЭМ!$A$33:$A$776,$A25,СВЦЭМ!$B$33:$B$776,S$11)+'СЕТ СН'!$F$11+СВЦЭМ!$D$10+'СЕТ СН'!$F$6-'СЕТ СН'!$F$23</f>
        <v>711.13569582000002</v>
      </c>
      <c r="T25" s="36">
        <f>SUMIFS(СВЦЭМ!$D$33:$D$776,СВЦЭМ!$A$33:$A$776,$A25,СВЦЭМ!$B$33:$B$776,T$11)+'СЕТ СН'!$F$11+СВЦЭМ!$D$10+'СЕТ СН'!$F$6-'СЕТ СН'!$F$23</f>
        <v>708.80639064000002</v>
      </c>
      <c r="U25" s="36">
        <f>SUMIFS(СВЦЭМ!$D$33:$D$776,СВЦЭМ!$A$33:$A$776,$A25,СВЦЭМ!$B$33:$B$776,U$11)+'СЕТ СН'!$F$11+СВЦЭМ!$D$10+'СЕТ СН'!$F$6-'СЕТ СН'!$F$23</f>
        <v>689.70733585000005</v>
      </c>
      <c r="V25" s="36">
        <f>SUMIFS(СВЦЭМ!$D$33:$D$776,СВЦЭМ!$A$33:$A$776,$A25,СВЦЭМ!$B$33:$B$776,V$11)+'СЕТ СН'!$F$11+СВЦЭМ!$D$10+'СЕТ СН'!$F$6-'СЕТ СН'!$F$23</f>
        <v>684.63968733000002</v>
      </c>
      <c r="W25" s="36">
        <f>SUMIFS(СВЦЭМ!$D$33:$D$776,СВЦЭМ!$A$33:$A$776,$A25,СВЦЭМ!$B$33:$B$776,W$11)+'СЕТ СН'!$F$11+СВЦЭМ!$D$10+'СЕТ СН'!$F$6-'СЕТ СН'!$F$23</f>
        <v>695.16091537000011</v>
      </c>
      <c r="X25" s="36">
        <f>SUMIFS(СВЦЭМ!$D$33:$D$776,СВЦЭМ!$A$33:$A$776,$A25,СВЦЭМ!$B$33:$B$776,X$11)+'СЕТ СН'!$F$11+СВЦЭМ!$D$10+'СЕТ СН'!$F$6-'СЕТ СН'!$F$23</f>
        <v>718.73550217000002</v>
      </c>
      <c r="Y25" s="36">
        <f>SUMIFS(СВЦЭМ!$D$33:$D$776,СВЦЭМ!$A$33:$A$776,$A25,СВЦЭМ!$B$33:$B$776,Y$11)+'СЕТ СН'!$F$11+СВЦЭМ!$D$10+'СЕТ СН'!$F$6-'СЕТ СН'!$F$23</f>
        <v>826.90478527000005</v>
      </c>
    </row>
    <row r="26" spans="1:25" ht="15.75" x14ac:dyDescent="0.2">
      <c r="A26" s="35">
        <f t="shared" si="0"/>
        <v>44089</v>
      </c>
      <c r="B26" s="36">
        <f>SUMIFS(СВЦЭМ!$D$33:$D$776,СВЦЭМ!$A$33:$A$776,$A26,СВЦЭМ!$B$33:$B$776,B$11)+'СЕТ СН'!$F$11+СВЦЭМ!$D$10+'СЕТ СН'!$F$6-'СЕТ СН'!$F$23</f>
        <v>867.09431103000009</v>
      </c>
      <c r="C26" s="36">
        <f>SUMIFS(СВЦЭМ!$D$33:$D$776,СВЦЭМ!$A$33:$A$776,$A26,СВЦЭМ!$B$33:$B$776,C$11)+'СЕТ СН'!$F$11+СВЦЭМ!$D$10+'СЕТ СН'!$F$6-'СЕТ СН'!$F$23</f>
        <v>881.30151124000008</v>
      </c>
      <c r="D26" s="36">
        <f>SUMIFS(СВЦЭМ!$D$33:$D$776,СВЦЭМ!$A$33:$A$776,$A26,СВЦЭМ!$B$33:$B$776,D$11)+'СЕТ СН'!$F$11+СВЦЭМ!$D$10+'СЕТ СН'!$F$6-'СЕТ СН'!$F$23</f>
        <v>906.81150407000007</v>
      </c>
      <c r="E26" s="36">
        <f>SUMIFS(СВЦЭМ!$D$33:$D$776,СВЦЭМ!$A$33:$A$776,$A26,СВЦЭМ!$B$33:$B$776,E$11)+'СЕТ СН'!$F$11+СВЦЭМ!$D$10+'СЕТ СН'!$F$6-'СЕТ СН'!$F$23</f>
        <v>908.76052269000002</v>
      </c>
      <c r="F26" s="36">
        <f>SUMIFS(СВЦЭМ!$D$33:$D$776,СВЦЭМ!$A$33:$A$776,$A26,СВЦЭМ!$B$33:$B$776,F$11)+'СЕТ СН'!$F$11+СВЦЭМ!$D$10+'СЕТ СН'!$F$6-'СЕТ СН'!$F$23</f>
        <v>907.88825037000004</v>
      </c>
      <c r="G26" s="36">
        <f>SUMIFS(СВЦЭМ!$D$33:$D$776,СВЦЭМ!$A$33:$A$776,$A26,СВЦЭМ!$B$33:$B$776,G$11)+'СЕТ СН'!$F$11+СВЦЭМ!$D$10+'СЕТ СН'!$F$6-'СЕТ СН'!$F$23</f>
        <v>899.55358956000009</v>
      </c>
      <c r="H26" s="36">
        <f>SUMIFS(СВЦЭМ!$D$33:$D$776,СВЦЭМ!$A$33:$A$776,$A26,СВЦЭМ!$B$33:$B$776,H$11)+'СЕТ СН'!$F$11+СВЦЭМ!$D$10+'СЕТ СН'!$F$6-'СЕТ СН'!$F$23</f>
        <v>856.29805998000006</v>
      </c>
      <c r="I26" s="36">
        <f>SUMIFS(СВЦЭМ!$D$33:$D$776,СВЦЭМ!$A$33:$A$776,$A26,СВЦЭМ!$B$33:$B$776,I$11)+'СЕТ СН'!$F$11+СВЦЭМ!$D$10+'СЕТ СН'!$F$6-'СЕТ СН'!$F$23</f>
        <v>842.51331507000009</v>
      </c>
      <c r="J26" s="36">
        <f>SUMIFS(СВЦЭМ!$D$33:$D$776,СВЦЭМ!$A$33:$A$776,$A26,СВЦЭМ!$B$33:$B$776,J$11)+'СЕТ СН'!$F$11+СВЦЭМ!$D$10+'СЕТ СН'!$F$6-'СЕТ СН'!$F$23</f>
        <v>792.48082893000003</v>
      </c>
      <c r="K26" s="36">
        <f>SUMIFS(СВЦЭМ!$D$33:$D$776,СВЦЭМ!$A$33:$A$776,$A26,СВЦЭМ!$B$33:$B$776,K$11)+'СЕТ СН'!$F$11+СВЦЭМ!$D$10+'СЕТ СН'!$F$6-'СЕТ СН'!$F$23</f>
        <v>756.17748223000012</v>
      </c>
      <c r="L26" s="36">
        <f>SUMIFS(СВЦЭМ!$D$33:$D$776,СВЦЭМ!$A$33:$A$776,$A26,СВЦЭМ!$B$33:$B$776,L$11)+'СЕТ СН'!$F$11+СВЦЭМ!$D$10+'СЕТ СН'!$F$6-'СЕТ СН'!$F$23</f>
        <v>766.77171405000013</v>
      </c>
      <c r="M26" s="36">
        <f>SUMIFS(СВЦЭМ!$D$33:$D$776,СВЦЭМ!$A$33:$A$776,$A26,СВЦЭМ!$B$33:$B$776,M$11)+'СЕТ СН'!$F$11+СВЦЭМ!$D$10+'СЕТ СН'!$F$6-'СЕТ СН'!$F$23</f>
        <v>741.32889888000011</v>
      </c>
      <c r="N26" s="36">
        <f>SUMIFS(СВЦЭМ!$D$33:$D$776,СВЦЭМ!$A$33:$A$776,$A26,СВЦЭМ!$B$33:$B$776,N$11)+'СЕТ СН'!$F$11+СВЦЭМ!$D$10+'СЕТ СН'!$F$6-'СЕТ СН'!$F$23</f>
        <v>701.28907043000004</v>
      </c>
      <c r="O26" s="36">
        <f>SUMIFS(СВЦЭМ!$D$33:$D$776,СВЦЭМ!$A$33:$A$776,$A26,СВЦЭМ!$B$33:$B$776,O$11)+'СЕТ СН'!$F$11+СВЦЭМ!$D$10+'СЕТ СН'!$F$6-'СЕТ СН'!$F$23</f>
        <v>675.6941814600001</v>
      </c>
      <c r="P26" s="36">
        <f>SUMIFS(СВЦЭМ!$D$33:$D$776,СВЦЭМ!$A$33:$A$776,$A26,СВЦЭМ!$B$33:$B$776,P$11)+'СЕТ СН'!$F$11+СВЦЭМ!$D$10+'СЕТ СН'!$F$6-'СЕТ СН'!$F$23</f>
        <v>675.63712954000005</v>
      </c>
      <c r="Q26" s="36">
        <f>SUMIFS(СВЦЭМ!$D$33:$D$776,СВЦЭМ!$A$33:$A$776,$A26,СВЦЭМ!$B$33:$B$776,Q$11)+'СЕТ СН'!$F$11+СВЦЭМ!$D$10+'СЕТ СН'!$F$6-'СЕТ СН'!$F$23</f>
        <v>676.83017643000005</v>
      </c>
      <c r="R26" s="36">
        <f>SUMIFS(СВЦЭМ!$D$33:$D$776,СВЦЭМ!$A$33:$A$776,$A26,СВЦЭМ!$B$33:$B$776,R$11)+'СЕТ СН'!$F$11+СВЦЭМ!$D$10+'СЕТ СН'!$F$6-'СЕТ СН'!$F$23</f>
        <v>669.77554122000004</v>
      </c>
      <c r="S26" s="36">
        <f>SUMIFS(СВЦЭМ!$D$33:$D$776,СВЦЭМ!$A$33:$A$776,$A26,СВЦЭМ!$B$33:$B$776,S$11)+'СЕТ СН'!$F$11+СВЦЭМ!$D$10+'СЕТ СН'!$F$6-'СЕТ СН'!$F$23</f>
        <v>674.80986954000002</v>
      </c>
      <c r="T26" s="36">
        <f>SUMIFS(СВЦЭМ!$D$33:$D$776,СВЦЭМ!$A$33:$A$776,$A26,СВЦЭМ!$B$33:$B$776,T$11)+'СЕТ СН'!$F$11+СВЦЭМ!$D$10+'СЕТ СН'!$F$6-'СЕТ СН'!$F$23</f>
        <v>657.97655757000007</v>
      </c>
      <c r="U26" s="36">
        <f>SUMIFS(СВЦЭМ!$D$33:$D$776,СВЦЭМ!$A$33:$A$776,$A26,СВЦЭМ!$B$33:$B$776,U$11)+'СЕТ СН'!$F$11+СВЦЭМ!$D$10+'СЕТ СН'!$F$6-'СЕТ СН'!$F$23</f>
        <v>640.74486403000014</v>
      </c>
      <c r="V26" s="36">
        <f>SUMIFS(СВЦЭМ!$D$33:$D$776,СВЦЭМ!$A$33:$A$776,$A26,СВЦЭМ!$B$33:$B$776,V$11)+'СЕТ СН'!$F$11+СВЦЭМ!$D$10+'СЕТ СН'!$F$6-'СЕТ СН'!$F$23</f>
        <v>654.10658265000006</v>
      </c>
      <c r="W26" s="36">
        <f>SUMIFS(СВЦЭМ!$D$33:$D$776,СВЦЭМ!$A$33:$A$776,$A26,СВЦЭМ!$B$33:$B$776,W$11)+'СЕТ СН'!$F$11+СВЦЭМ!$D$10+'СЕТ СН'!$F$6-'СЕТ СН'!$F$23</f>
        <v>658.44334289000005</v>
      </c>
      <c r="X26" s="36">
        <f>SUMIFS(СВЦЭМ!$D$33:$D$776,СВЦЭМ!$A$33:$A$776,$A26,СВЦЭМ!$B$33:$B$776,X$11)+'СЕТ СН'!$F$11+СВЦЭМ!$D$10+'СЕТ СН'!$F$6-'СЕТ СН'!$F$23</f>
        <v>686.88034797000012</v>
      </c>
      <c r="Y26" s="36">
        <f>SUMIFS(СВЦЭМ!$D$33:$D$776,СВЦЭМ!$A$33:$A$776,$A26,СВЦЭМ!$B$33:$B$776,Y$11)+'СЕТ СН'!$F$11+СВЦЭМ!$D$10+'СЕТ СН'!$F$6-'СЕТ СН'!$F$23</f>
        <v>778.37719192000009</v>
      </c>
    </row>
    <row r="27" spans="1:25" ht="15.75" x14ac:dyDescent="0.2">
      <c r="A27" s="35">
        <f t="shared" si="0"/>
        <v>44090</v>
      </c>
      <c r="B27" s="36">
        <f>SUMIFS(СВЦЭМ!$D$33:$D$776,СВЦЭМ!$A$33:$A$776,$A27,СВЦЭМ!$B$33:$B$776,B$11)+'СЕТ СН'!$F$11+СВЦЭМ!$D$10+'СЕТ СН'!$F$6-'СЕТ СН'!$F$23</f>
        <v>851.36260228000003</v>
      </c>
      <c r="C27" s="36">
        <f>SUMIFS(СВЦЭМ!$D$33:$D$776,СВЦЭМ!$A$33:$A$776,$A27,СВЦЭМ!$B$33:$B$776,C$11)+'СЕТ СН'!$F$11+СВЦЭМ!$D$10+'СЕТ СН'!$F$6-'СЕТ СН'!$F$23</f>
        <v>879.37436370000012</v>
      </c>
      <c r="D27" s="36">
        <f>SUMIFS(СВЦЭМ!$D$33:$D$776,СВЦЭМ!$A$33:$A$776,$A27,СВЦЭМ!$B$33:$B$776,D$11)+'СЕТ СН'!$F$11+СВЦЭМ!$D$10+'СЕТ СН'!$F$6-'СЕТ СН'!$F$23</f>
        <v>908.34584508000012</v>
      </c>
      <c r="E27" s="36">
        <f>SUMIFS(СВЦЭМ!$D$33:$D$776,СВЦЭМ!$A$33:$A$776,$A27,СВЦЭМ!$B$33:$B$776,E$11)+'СЕТ СН'!$F$11+СВЦЭМ!$D$10+'СЕТ СН'!$F$6-'СЕТ СН'!$F$23</f>
        <v>918.5322525900001</v>
      </c>
      <c r="F27" s="36">
        <f>SUMIFS(СВЦЭМ!$D$33:$D$776,СВЦЭМ!$A$33:$A$776,$A27,СВЦЭМ!$B$33:$B$776,F$11)+'СЕТ СН'!$F$11+СВЦЭМ!$D$10+'СЕТ СН'!$F$6-'СЕТ СН'!$F$23</f>
        <v>937.61018173000002</v>
      </c>
      <c r="G27" s="36">
        <f>SUMIFS(СВЦЭМ!$D$33:$D$776,СВЦЭМ!$A$33:$A$776,$A27,СВЦЭМ!$B$33:$B$776,G$11)+'СЕТ СН'!$F$11+СВЦЭМ!$D$10+'СЕТ СН'!$F$6-'СЕТ СН'!$F$23</f>
        <v>926.13612362000003</v>
      </c>
      <c r="H27" s="36">
        <f>SUMIFS(СВЦЭМ!$D$33:$D$776,СВЦЭМ!$A$33:$A$776,$A27,СВЦЭМ!$B$33:$B$776,H$11)+'СЕТ СН'!$F$11+СВЦЭМ!$D$10+'СЕТ СН'!$F$6-'СЕТ СН'!$F$23</f>
        <v>865.36703504000002</v>
      </c>
      <c r="I27" s="36">
        <f>SUMIFS(СВЦЭМ!$D$33:$D$776,СВЦЭМ!$A$33:$A$776,$A27,СВЦЭМ!$B$33:$B$776,I$11)+'СЕТ СН'!$F$11+СВЦЭМ!$D$10+'СЕТ СН'!$F$6-'СЕТ СН'!$F$23</f>
        <v>804.21370531000002</v>
      </c>
      <c r="J27" s="36">
        <f>SUMIFS(СВЦЭМ!$D$33:$D$776,СВЦЭМ!$A$33:$A$776,$A27,СВЦЭМ!$B$33:$B$776,J$11)+'СЕТ СН'!$F$11+СВЦЭМ!$D$10+'СЕТ СН'!$F$6-'СЕТ СН'!$F$23</f>
        <v>770.58100815000012</v>
      </c>
      <c r="K27" s="36">
        <f>SUMIFS(СВЦЭМ!$D$33:$D$776,СВЦЭМ!$A$33:$A$776,$A27,СВЦЭМ!$B$33:$B$776,K$11)+'СЕТ СН'!$F$11+СВЦЭМ!$D$10+'СЕТ СН'!$F$6-'СЕТ СН'!$F$23</f>
        <v>769.87681733000011</v>
      </c>
      <c r="L27" s="36">
        <f>SUMIFS(СВЦЭМ!$D$33:$D$776,СВЦЭМ!$A$33:$A$776,$A27,СВЦЭМ!$B$33:$B$776,L$11)+'СЕТ СН'!$F$11+СВЦЭМ!$D$10+'СЕТ СН'!$F$6-'СЕТ СН'!$F$23</f>
        <v>754.16709626000011</v>
      </c>
      <c r="M27" s="36">
        <f>SUMIFS(СВЦЭМ!$D$33:$D$776,СВЦЭМ!$A$33:$A$776,$A27,СВЦЭМ!$B$33:$B$776,M$11)+'СЕТ СН'!$F$11+СВЦЭМ!$D$10+'СЕТ СН'!$F$6-'СЕТ СН'!$F$23</f>
        <v>717.93429804000004</v>
      </c>
      <c r="N27" s="36">
        <f>SUMIFS(СВЦЭМ!$D$33:$D$776,СВЦЭМ!$A$33:$A$776,$A27,СВЦЭМ!$B$33:$B$776,N$11)+'СЕТ СН'!$F$11+СВЦЭМ!$D$10+'СЕТ СН'!$F$6-'СЕТ СН'!$F$23</f>
        <v>670.85689905000004</v>
      </c>
      <c r="O27" s="36">
        <f>SUMIFS(СВЦЭМ!$D$33:$D$776,СВЦЭМ!$A$33:$A$776,$A27,СВЦЭМ!$B$33:$B$776,O$11)+'СЕТ СН'!$F$11+СВЦЭМ!$D$10+'СЕТ СН'!$F$6-'СЕТ СН'!$F$23</f>
        <v>655.99207018000004</v>
      </c>
      <c r="P27" s="36">
        <f>SUMIFS(СВЦЭМ!$D$33:$D$776,СВЦЭМ!$A$33:$A$776,$A27,СВЦЭМ!$B$33:$B$776,P$11)+'СЕТ СН'!$F$11+СВЦЭМ!$D$10+'СЕТ СН'!$F$6-'СЕТ СН'!$F$23</f>
        <v>657.97513017000006</v>
      </c>
      <c r="Q27" s="36">
        <f>SUMIFS(СВЦЭМ!$D$33:$D$776,СВЦЭМ!$A$33:$A$776,$A27,СВЦЭМ!$B$33:$B$776,Q$11)+'СЕТ СН'!$F$11+СВЦЭМ!$D$10+'СЕТ СН'!$F$6-'СЕТ СН'!$F$23</f>
        <v>655.43112251000002</v>
      </c>
      <c r="R27" s="36">
        <f>SUMIFS(СВЦЭМ!$D$33:$D$776,СВЦЭМ!$A$33:$A$776,$A27,СВЦЭМ!$B$33:$B$776,R$11)+'СЕТ СН'!$F$11+СВЦЭМ!$D$10+'СЕТ СН'!$F$6-'СЕТ СН'!$F$23</f>
        <v>652.57628437000005</v>
      </c>
      <c r="S27" s="36">
        <f>SUMIFS(СВЦЭМ!$D$33:$D$776,СВЦЭМ!$A$33:$A$776,$A27,СВЦЭМ!$B$33:$B$776,S$11)+'СЕТ СН'!$F$11+СВЦЭМ!$D$10+'СЕТ СН'!$F$6-'СЕТ СН'!$F$23</f>
        <v>652.22967845000005</v>
      </c>
      <c r="T27" s="36">
        <f>SUMIFS(СВЦЭМ!$D$33:$D$776,СВЦЭМ!$A$33:$A$776,$A27,СВЦЭМ!$B$33:$B$776,T$11)+'СЕТ СН'!$F$11+СВЦЭМ!$D$10+'СЕТ СН'!$F$6-'СЕТ СН'!$F$23</f>
        <v>645.87685113000009</v>
      </c>
      <c r="U27" s="36">
        <f>SUMIFS(СВЦЭМ!$D$33:$D$776,СВЦЭМ!$A$33:$A$776,$A27,СВЦЭМ!$B$33:$B$776,U$11)+'СЕТ СН'!$F$11+СВЦЭМ!$D$10+'СЕТ СН'!$F$6-'СЕТ СН'!$F$23</f>
        <v>645.36385386000006</v>
      </c>
      <c r="V27" s="36">
        <f>SUMIFS(СВЦЭМ!$D$33:$D$776,СВЦЭМ!$A$33:$A$776,$A27,СВЦЭМ!$B$33:$B$776,V$11)+'СЕТ СН'!$F$11+СВЦЭМ!$D$10+'СЕТ СН'!$F$6-'СЕТ СН'!$F$23</f>
        <v>649.87724503000004</v>
      </c>
      <c r="W27" s="36">
        <f>SUMIFS(СВЦЭМ!$D$33:$D$776,СВЦЭМ!$A$33:$A$776,$A27,СВЦЭМ!$B$33:$B$776,W$11)+'СЕТ СН'!$F$11+СВЦЭМ!$D$10+'СЕТ СН'!$F$6-'СЕТ СН'!$F$23</f>
        <v>640.45029325000007</v>
      </c>
      <c r="X27" s="36">
        <f>SUMIFS(СВЦЭМ!$D$33:$D$776,СВЦЭМ!$A$33:$A$776,$A27,СВЦЭМ!$B$33:$B$776,X$11)+'СЕТ СН'!$F$11+СВЦЭМ!$D$10+'СЕТ СН'!$F$6-'СЕТ СН'!$F$23</f>
        <v>672.01881021000008</v>
      </c>
      <c r="Y27" s="36">
        <f>SUMIFS(СВЦЭМ!$D$33:$D$776,СВЦЭМ!$A$33:$A$776,$A27,СВЦЭМ!$B$33:$B$776,Y$11)+'СЕТ СН'!$F$11+СВЦЭМ!$D$10+'СЕТ СН'!$F$6-'СЕТ СН'!$F$23</f>
        <v>758.92174367000007</v>
      </c>
    </row>
    <row r="28" spans="1:25" ht="15.75" x14ac:dyDescent="0.2">
      <c r="A28" s="35">
        <f t="shared" si="0"/>
        <v>44091</v>
      </c>
      <c r="B28" s="36">
        <f>SUMIFS(СВЦЭМ!$D$33:$D$776,СВЦЭМ!$A$33:$A$776,$A28,СВЦЭМ!$B$33:$B$776,B$11)+'СЕТ СН'!$F$11+СВЦЭМ!$D$10+'СЕТ СН'!$F$6-'СЕТ СН'!$F$23</f>
        <v>871.66032231000008</v>
      </c>
      <c r="C28" s="36">
        <f>SUMIFS(СВЦЭМ!$D$33:$D$776,СВЦЭМ!$A$33:$A$776,$A28,СВЦЭМ!$B$33:$B$776,C$11)+'СЕТ СН'!$F$11+СВЦЭМ!$D$10+'СЕТ СН'!$F$6-'СЕТ СН'!$F$23</f>
        <v>904.22917882000002</v>
      </c>
      <c r="D28" s="36">
        <f>SUMIFS(СВЦЭМ!$D$33:$D$776,СВЦЭМ!$A$33:$A$776,$A28,СВЦЭМ!$B$33:$B$776,D$11)+'СЕТ СН'!$F$11+СВЦЭМ!$D$10+'СЕТ СН'!$F$6-'СЕТ СН'!$F$23</f>
        <v>929.54727438000009</v>
      </c>
      <c r="E28" s="36">
        <f>SUMIFS(СВЦЭМ!$D$33:$D$776,СВЦЭМ!$A$33:$A$776,$A28,СВЦЭМ!$B$33:$B$776,E$11)+'СЕТ СН'!$F$11+СВЦЭМ!$D$10+'СЕТ СН'!$F$6-'СЕТ СН'!$F$23</f>
        <v>939.16902654000012</v>
      </c>
      <c r="F28" s="36">
        <f>SUMIFS(СВЦЭМ!$D$33:$D$776,СВЦЭМ!$A$33:$A$776,$A28,СВЦЭМ!$B$33:$B$776,F$11)+'СЕТ СН'!$F$11+СВЦЭМ!$D$10+'СЕТ СН'!$F$6-'СЕТ СН'!$F$23</f>
        <v>946.56575642000007</v>
      </c>
      <c r="G28" s="36">
        <f>SUMIFS(СВЦЭМ!$D$33:$D$776,СВЦЭМ!$A$33:$A$776,$A28,СВЦЭМ!$B$33:$B$776,G$11)+'СЕТ СН'!$F$11+СВЦЭМ!$D$10+'СЕТ СН'!$F$6-'СЕТ СН'!$F$23</f>
        <v>929.54704274000005</v>
      </c>
      <c r="H28" s="36">
        <f>SUMIFS(СВЦЭМ!$D$33:$D$776,СВЦЭМ!$A$33:$A$776,$A28,СВЦЭМ!$B$33:$B$776,H$11)+'СЕТ СН'!$F$11+СВЦЭМ!$D$10+'СЕТ СН'!$F$6-'СЕТ СН'!$F$23</f>
        <v>871.56247364000012</v>
      </c>
      <c r="I28" s="36">
        <f>SUMIFS(СВЦЭМ!$D$33:$D$776,СВЦЭМ!$A$33:$A$776,$A28,СВЦЭМ!$B$33:$B$776,I$11)+'СЕТ СН'!$F$11+СВЦЭМ!$D$10+'СЕТ СН'!$F$6-'СЕТ СН'!$F$23</f>
        <v>806.71276477000004</v>
      </c>
      <c r="J28" s="36">
        <f>SUMIFS(СВЦЭМ!$D$33:$D$776,СВЦЭМ!$A$33:$A$776,$A28,СВЦЭМ!$B$33:$B$776,J$11)+'СЕТ СН'!$F$11+СВЦЭМ!$D$10+'СЕТ СН'!$F$6-'СЕТ СН'!$F$23</f>
        <v>766.1513855500001</v>
      </c>
      <c r="K28" s="36">
        <f>SUMIFS(СВЦЭМ!$D$33:$D$776,СВЦЭМ!$A$33:$A$776,$A28,СВЦЭМ!$B$33:$B$776,K$11)+'СЕТ СН'!$F$11+СВЦЭМ!$D$10+'СЕТ СН'!$F$6-'СЕТ СН'!$F$23</f>
        <v>739.44730837000009</v>
      </c>
      <c r="L28" s="36">
        <f>SUMIFS(СВЦЭМ!$D$33:$D$776,СВЦЭМ!$A$33:$A$776,$A28,СВЦЭМ!$B$33:$B$776,L$11)+'СЕТ СН'!$F$11+СВЦЭМ!$D$10+'СЕТ СН'!$F$6-'СЕТ СН'!$F$23</f>
        <v>751.5902828400001</v>
      </c>
      <c r="M28" s="36">
        <f>SUMIFS(СВЦЭМ!$D$33:$D$776,СВЦЭМ!$A$33:$A$776,$A28,СВЦЭМ!$B$33:$B$776,M$11)+'СЕТ СН'!$F$11+СВЦЭМ!$D$10+'СЕТ СН'!$F$6-'СЕТ СН'!$F$23</f>
        <v>711.5517253700001</v>
      </c>
      <c r="N28" s="36">
        <f>SUMIFS(СВЦЭМ!$D$33:$D$776,СВЦЭМ!$A$33:$A$776,$A28,СВЦЭМ!$B$33:$B$776,N$11)+'СЕТ СН'!$F$11+СВЦЭМ!$D$10+'СЕТ СН'!$F$6-'СЕТ СН'!$F$23</f>
        <v>664.98959705000004</v>
      </c>
      <c r="O28" s="36">
        <f>SUMIFS(СВЦЭМ!$D$33:$D$776,СВЦЭМ!$A$33:$A$776,$A28,СВЦЭМ!$B$33:$B$776,O$11)+'СЕТ СН'!$F$11+СВЦЭМ!$D$10+'СЕТ СН'!$F$6-'СЕТ СН'!$F$23</f>
        <v>644.98663834000013</v>
      </c>
      <c r="P28" s="36">
        <f>SUMIFS(СВЦЭМ!$D$33:$D$776,СВЦЭМ!$A$33:$A$776,$A28,СВЦЭМ!$B$33:$B$776,P$11)+'СЕТ СН'!$F$11+СВЦЭМ!$D$10+'СЕТ СН'!$F$6-'СЕТ СН'!$F$23</f>
        <v>646.03001115000006</v>
      </c>
      <c r="Q28" s="36">
        <f>SUMIFS(СВЦЭМ!$D$33:$D$776,СВЦЭМ!$A$33:$A$776,$A28,СВЦЭМ!$B$33:$B$776,Q$11)+'СЕТ СН'!$F$11+СВЦЭМ!$D$10+'СЕТ СН'!$F$6-'СЕТ СН'!$F$23</f>
        <v>650.16744870000002</v>
      </c>
      <c r="R28" s="36">
        <f>SUMIFS(СВЦЭМ!$D$33:$D$776,СВЦЭМ!$A$33:$A$776,$A28,СВЦЭМ!$B$33:$B$776,R$11)+'СЕТ СН'!$F$11+СВЦЭМ!$D$10+'СЕТ СН'!$F$6-'СЕТ СН'!$F$23</f>
        <v>652.33601598000007</v>
      </c>
      <c r="S28" s="36">
        <f>SUMIFS(СВЦЭМ!$D$33:$D$776,СВЦЭМ!$A$33:$A$776,$A28,СВЦЭМ!$B$33:$B$776,S$11)+'СЕТ СН'!$F$11+СВЦЭМ!$D$10+'СЕТ СН'!$F$6-'СЕТ СН'!$F$23</f>
        <v>644.07452493000005</v>
      </c>
      <c r="T28" s="36">
        <f>SUMIFS(СВЦЭМ!$D$33:$D$776,СВЦЭМ!$A$33:$A$776,$A28,СВЦЭМ!$B$33:$B$776,T$11)+'СЕТ СН'!$F$11+СВЦЭМ!$D$10+'СЕТ СН'!$F$6-'СЕТ СН'!$F$23</f>
        <v>635.02156729000012</v>
      </c>
      <c r="U28" s="36">
        <f>SUMIFS(СВЦЭМ!$D$33:$D$776,СВЦЭМ!$A$33:$A$776,$A28,СВЦЭМ!$B$33:$B$776,U$11)+'СЕТ СН'!$F$11+СВЦЭМ!$D$10+'СЕТ СН'!$F$6-'СЕТ СН'!$F$23</f>
        <v>631.33412009000006</v>
      </c>
      <c r="V28" s="36">
        <f>SUMIFS(СВЦЭМ!$D$33:$D$776,СВЦЭМ!$A$33:$A$776,$A28,СВЦЭМ!$B$33:$B$776,V$11)+'СЕТ СН'!$F$11+СВЦЭМ!$D$10+'СЕТ СН'!$F$6-'СЕТ СН'!$F$23</f>
        <v>643.90387751000003</v>
      </c>
      <c r="W28" s="36">
        <f>SUMIFS(СВЦЭМ!$D$33:$D$776,СВЦЭМ!$A$33:$A$776,$A28,СВЦЭМ!$B$33:$B$776,W$11)+'СЕТ СН'!$F$11+СВЦЭМ!$D$10+'СЕТ СН'!$F$6-'СЕТ СН'!$F$23</f>
        <v>629.65760770000009</v>
      </c>
      <c r="X28" s="36">
        <f>SUMIFS(СВЦЭМ!$D$33:$D$776,СВЦЭМ!$A$33:$A$776,$A28,СВЦЭМ!$B$33:$B$776,X$11)+'СЕТ СН'!$F$11+СВЦЭМ!$D$10+'СЕТ СН'!$F$6-'СЕТ СН'!$F$23</f>
        <v>674.05174370000009</v>
      </c>
      <c r="Y28" s="36">
        <f>SUMIFS(СВЦЭМ!$D$33:$D$776,СВЦЭМ!$A$33:$A$776,$A28,СВЦЭМ!$B$33:$B$776,Y$11)+'СЕТ СН'!$F$11+СВЦЭМ!$D$10+'СЕТ СН'!$F$6-'СЕТ СН'!$F$23</f>
        <v>759.83314451000012</v>
      </c>
    </row>
    <row r="29" spans="1:25" ht="15.75" x14ac:dyDescent="0.2">
      <c r="A29" s="35">
        <f t="shared" si="0"/>
        <v>44092</v>
      </c>
      <c r="B29" s="36">
        <f>SUMIFS(СВЦЭМ!$D$33:$D$776,СВЦЭМ!$A$33:$A$776,$A29,СВЦЭМ!$B$33:$B$776,B$11)+'СЕТ СН'!$F$11+СВЦЭМ!$D$10+'СЕТ СН'!$F$6-'СЕТ СН'!$F$23</f>
        <v>869.25496140000007</v>
      </c>
      <c r="C29" s="36">
        <f>SUMIFS(СВЦЭМ!$D$33:$D$776,СВЦЭМ!$A$33:$A$776,$A29,СВЦЭМ!$B$33:$B$776,C$11)+'СЕТ СН'!$F$11+СВЦЭМ!$D$10+'СЕТ СН'!$F$6-'СЕТ СН'!$F$23</f>
        <v>916.18705496000007</v>
      </c>
      <c r="D29" s="36">
        <f>SUMIFS(СВЦЭМ!$D$33:$D$776,СВЦЭМ!$A$33:$A$776,$A29,СВЦЭМ!$B$33:$B$776,D$11)+'СЕТ СН'!$F$11+СВЦЭМ!$D$10+'СЕТ СН'!$F$6-'СЕТ СН'!$F$23</f>
        <v>963.58531634000008</v>
      </c>
      <c r="E29" s="36">
        <f>SUMIFS(СВЦЭМ!$D$33:$D$776,СВЦЭМ!$A$33:$A$776,$A29,СВЦЭМ!$B$33:$B$776,E$11)+'СЕТ СН'!$F$11+СВЦЭМ!$D$10+'СЕТ СН'!$F$6-'СЕТ СН'!$F$23</f>
        <v>999.43703318000007</v>
      </c>
      <c r="F29" s="36">
        <f>SUMIFS(СВЦЭМ!$D$33:$D$776,СВЦЭМ!$A$33:$A$776,$A29,СВЦЭМ!$B$33:$B$776,F$11)+'СЕТ СН'!$F$11+СВЦЭМ!$D$10+'СЕТ СН'!$F$6-'СЕТ СН'!$F$23</f>
        <v>1017.54988329</v>
      </c>
      <c r="G29" s="36">
        <f>SUMIFS(СВЦЭМ!$D$33:$D$776,СВЦЭМ!$A$33:$A$776,$A29,СВЦЭМ!$B$33:$B$776,G$11)+'СЕТ СН'!$F$11+СВЦЭМ!$D$10+'СЕТ СН'!$F$6-'СЕТ СН'!$F$23</f>
        <v>986.60833045000004</v>
      </c>
      <c r="H29" s="36">
        <f>SUMIFS(СВЦЭМ!$D$33:$D$776,СВЦЭМ!$A$33:$A$776,$A29,СВЦЭМ!$B$33:$B$776,H$11)+'СЕТ СН'!$F$11+СВЦЭМ!$D$10+'СЕТ СН'!$F$6-'СЕТ СН'!$F$23</f>
        <v>936.61527013000011</v>
      </c>
      <c r="I29" s="36">
        <f>SUMIFS(СВЦЭМ!$D$33:$D$776,СВЦЭМ!$A$33:$A$776,$A29,СВЦЭМ!$B$33:$B$776,I$11)+'СЕТ СН'!$F$11+СВЦЭМ!$D$10+'СЕТ СН'!$F$6-'СЕТ СН'!$F$23</f>
        <v>890.71921179000003</v>
      </c>
      <c r="J29" s="36">
        <f>SUMIFS(СВЦЭМ!$D$33:$D$776,СВЦЭМ!$A$33:$A$776,$A29,СВЦЭМ!$B$33:$B$776,J$11)+'СЕТ СН'!$F$11+СВЦЭМ!$D$10+'СЕТ СН'!$F$6-'СЕТ СН'!$F$23</f>
        <v>857.54030549000004</v>
      </c>
      <c r="K29" s="36">
        <f>SUMIFS(СВЦЭМ!$D$33:$D$776,СВЦЭМ!$A$33:$A$776,$A29,СВЦЭМ!$B$33:$B$776,K$11)+'СЕТ СН'!$F$11+СВЦЭМ!$D$10+'СЕТ СН'!$F$6-'СЕТ СН'!$F$23</f>
        <v>828.56359096000006</v>
      </c>
      <c r="L29" s="36">
        <f>SUMIFS(СВЦЭМ!$D$33:$D$776,СВЦЭМ!$A$33:$A$776,$A29,СВЦЭМ!$B$33:$B$776,L$11)+'СЕТ СН'!$F$11+СВЦЭМ!$D$10+'СЕТ СН'!$F$6-'СЕТ СН'!$F$23</f>
        <v>831.57329397000012</v>
      </c>
      <c r="M29" s="36">
        <f>SUMIFS(СВЦЭМ!$D$33:$D$776,СВЦЭМ!$A$33:$A$776,$A29,СВЦЭМ!$B$33:$B$776,M$11)+'СЕТ СН'!$F$11+СВЦЭМ!$D$10+'СЕТ СН'!$F$6-'СЕТ СН'!$F$23</f>
        <v>781.47826210000005</v>
      </c>
      <c r="N29" s="36">
        <f>SUMIFS(СВЦЭМ!$D$33:$D$776,СВЦЭМ!$A$33:$A$776,$A29,СВЦЭМ!$B$33:$B$776,N$11)+'СЕТ СН'!$F$11+СВЦЭМ!$D$10+'СЕТ СН'!$F$6-'СЕТ СН'!$F$23</f>
        <v>726.87984281000013</v>
      </c>
      <c r="O29" s="36">
        <f>SUMIFS(СВЦЭМ!$D$33:$D$776,СВЦЭМ!$A$33:$A$776,$A29,СВЦЭМ!$B$33:$B$776,O$11)+'СЕТ СН'!$F$11+СВЦЭМ!$D$10+'СЕТ СН'!$F$6-'СЕТ СН'!$F$23</f>
        <v>692.9073630900001</v>
      </c>
      <c r="P29" s="36">
        <f>SUMIFS(СВЦЭМ!$D$33:$D$776,СВЦЭМ!$A$33:$A$776,$A29,СВЦЭМ!$B$33:$B$776,P$11)+'СЕТ СН'!$F$11+СВЦЭМ!$D$10+'СЕТ СН'!$F$6-'СЕТ СН'!$F$23</f>
        <v>728.45168631000013</v>
      </c>
      <c r="Q29" s="36">
        <f>SUMIFS(СВЦЭМ!$D$33:$D$776,СВЦЭМ!$A$33:$A$776,$A29,СВЦЭМ!$B$33:$B$776,Q$11)+'СЕТ СН'!$F$11+СВЦЭМ!$D$10+'СЕТ СН'!$F$6-'СЕТ СН'!$F$23</f>
        <v>723.36645343000009</v>
      </c>
      <c r="R29" s="36">
        <f>SUMIFS(СВЦЭМ!$D$33:$D$776,СВЦЭМ!$A$33:$A$776,$A29,СВЦЭМ!$B$33:$B$776,R$11)+'СЕТ СН'!$F$11+СВЦЭМ!$D$10+'СЕТ СН'!$F$6-'СЕТ СН'!$F$23</f>
        <v>700.4181213600001</v>
      </c>
      <c r="S29" s="36">
        <f>SUMIFS(СВЦЭМ!$D$33:$D$776,СВЦЭМ!$A$33:$A$776,$A29,СВЦЭМ!$B$33:$B$776,S$11)+'СЕТ СН'!$F$11+СВЦЭМ!$D$10+'СЕТ СН'!$F$6-'СЕТ СН'!$F$23</f>
        <v>693.46159287000012</v>
      </c>
      <c r="T29" s="36">
        <f>SUMIFS(СВЦЭМ!$D$33:$D$776,СВЦЭМ!$A$33:$A$776,$A29,СВЦЭМ!$B$33:$B$776,T$11)+'СЕТ СН'!$F$11+СВЦЭМ!$D$10+'СЕТ СН'!$F$6-'СЕТ СН'!$F$23</f>
        <v>685.09405967000009</v>
      </c>
      <c r="U29" s="36">
        <f>SUMIFS(СВЦЭМ!$D$33:$D$776,СВЦЭМ!$A$33:$A$776,$A29,СВЦЭМ!$B$33:$B$776,U$11)+'СЕТ СН'!$F$11+СВЦЭМ!$D$10+'СЕТ СН'!$F$6-'СЕТ СН'!$F$23</f>
        <v>669.62382579000007</v>
      </c>
      <c r="V29" s="36">
        <f>SUMIFS(СВЦЭМ!$D$33:$D$776,СВЦЭМ!$A$33:$A$776,$A29,СВЦЭМ!$B$33:$B$776,V$11)+'СЕТ СН'!$F$11+СВЦЭМ!$D$10+'СЕТ СН'!$F$6-'СЕТ СН'!$F$23</f>
        <v>672.70191614000009</v>
      </c>
      <c r="W29" s="36">
        <f>SUMIFS(СВЦЭМ!$D$33:$D$776,СВЦЭМ!$A$33:$A$776,$A29,СВЦЭМ!$B$33:$B$776,W$11)+'СЕТ СН'!$F$11+СВЦЭМ!$D$10+'СЕТ СН'!$F$6-'СЕТ СН'!$F$23</f>
        <v>671.83476222000002</v>
      </c>
      <c r="X29" s="36">
        <f>SUMIFS(СВЦЭМ!$D$33:$D$776,СВЦЭМ!$A$33:$A$776,$A29,СВЦЭМ!$B$33:$B$776,X$11)+'СЕТ СН'!$F$11+СВЦЭМ!$D$10+'СЕТ СН'!$F$6-'СЕТ СН'!$F$23</f>
        <v>715.07711625000002</v>
      </c>
      <c r="Y29" s="36">
        <f>SUMIFS(СВЦЭМ!$D$33:$D$776,СВЦЭМ!$A$33:$A$776,$A29,СВЦЭМ!$B$33:$B$776,Y$11)+'СЕТ СН'!$F$11+СВЦЭМ!$D$10+'СЕТ СН'!$F$6-'СЕТ СН'!$F$23</f>
        <v>799.20458412000005</v>
      </c>
    </row>
    <row r="30" spans="1:25" ht="15.75" x14ac:dyDescent="0.2">
      <c r="A30" s="35">
        <f t="shared" si="0"/>
        <v>44093</v>
      </c>
      <c r="B30" s="36">
        <f>SUMIFS(СВЦЭМ!$D$33:$D$776,СВЦЭМ!$A$33:$A$776,$A30,СВЦЭМ!$B$33:$B$776,B$11)+'СЕТ СН'!$F$11+СВЦЭМ!$D$10+'СЕТ СН'!$F$6-'СЕТ СН'!$F$23</f>
        <v>891.67990429000008</v>
      </c>
      <c r="C30" s="36">
        <f>SUMIFS(СВЦЭМ!$D$33:$D$776,СВЦЭМ!$A$33:$A$776,$A30,СВЦЭМ!$B$33:$B$776,C$11)+'СЕТ СН'!$F$11+СВЦЭМ!$D$10+'СЕТ СН'!$F$6-'СЕТ СН'!$F$23</f>
        <v>928.10215621000009</v>
      </c>
      <c r="D30" s="36">
        <f>SUMIFS(СВЦЭМ!$D$33:$D$776,СВЦЭМ!$A$33:$A$776,$A30,СВЦЭМ!$B$33:$B$776,D$11)+'СЕТ СН'!$F$11+СВЦЭМ!$D$10+'СЕТ СН'!$F$6-'СЕТ СН'!$F$23</f>
        <v>951.79002016000004</v>
      </c>
      <c r="E30" s="36">
        <f>SUMIFS(СВЦЭМ!$D$33:$D$776,СВЦЭМ!$A$33:$A$776,$A30,СВЦЭМ!$B$33:$B$776,E$11)+'СЕТ СН'!$F$11+СВЦЭМ!$D$10+'СЕТ СН'!$F$6-'СЕТ СН'!$F$23</f>
        <v>972.16833263000012</v>
      </c>
      <c r="F30" s="36">
        <f>SUMIFS(СВЦЭМ!$D$33:$D$776,СВЦЭМ!$A$33:$A$776,$A30,СВЦЭМ!$B$33:$B$776,F$11)+'СЕТ СН'!$F$11+СВЦЭМ!$D$10+'СЕТ СН'!$F$6-'СЕТ СН'!$F$23</f>
        <v>975.98135451000007</v>
      </c>
      <c r="G30" s="36">
        <f>SUMIFS(СВЦЭМ!$D$33:$D$776,СВЦЭМ!$A$33:$A$776,$A30,СВЦЭМ!$B$33:$B$776,G$11)+'СЕТ СН'!$F$11+СВЦЭМ!$D$10+'СЕТ СН'!$F$6-'СЕТ СН'!$F$23</f>
        <v>963.48878377000005</v>
      </c>
      <c r="H30" s="36">
        <f>SUMIFS(СВЦЭМ!$D$33:$D$776,СВЦЭМ!$A$33:$A$776,$A30,СВЦЭМ!$B$33:$B$776,H$11)+'СЕТ СН'!$F$11+СВЦЭМ!$D$10+'СЕТ СН'!$F$6-'СЕТ СН'!$F$23</f>
        <v>933.58405248000008</v>
      </c>
      <c r="I30" s="36">
        <f>SUMIFS(СВЦЭМ!$D$33:$D$776,СВЦЭМ!$A$33:$A$776,$A30,СВЦЭМ!$B$33:$B$776,I$11)+'СЕТ СН'!$F$11+СВЦЭМ!$D$10+'СЕТ СН'!$F$6-'СЕТ СН'!$F$23</f>
        <v>902.81198873000005</v>
      </c>
      <c r="J30" s="36">
        <f>SUMIFS(СВЦЭМ!$D$33:$D$776,СВЦЭМ!$A$33:$A$776,$A30,СВЦЭМ!$B$33:$B$776,J$11)+'СЕТ СН'!$F$11+СВЦЭМ!$D$10+'СЕТ СН'!$F$6-'СЕТ СН'!$F$23</f>
        <v>845.02679465000006</v>
      </c>
      <c r="K30" s="36">
        <f>SUMIFS(СВЦЭМ!$D$33:$D$776,СВЦЭМ!$A$33:$A$776,$A30,СВЦЭМ!$B$33:$B$776,K$11)+'СЕТ СН'!$F$11+СВЦЭМ!$D$10+'СЕТ СН'!$F$6-'СЕТ СН'!$F$23</f>
        <v>807.44427621000011</v>
      </c>
      <c r="L30" s="36">
        <f>SUMIFS(СВЦЭМ!$D$33:$D$776,СВЦЭМ!$A$33:$A$776,$A30,СВЦЭМ!$B$33:$B$776,L$11)+'СЕТ СН'!$F$11+СВЦЭМ!$D$10+'СЕТ СН'!$F$6-'СЕТ СН'!$F$23</f>
        <v>786.47551009000006</v>
      </c>
      <c r="M30" s="36">
        <f>SUMIFS(СВЦЭМ!$D$33:$D$776,СВЦЭМ!$A$33:$A$776,$A30,СВЦЭМ!$B$33:$B$776,M$11)+'СЕТ СН'!$F$11+СВЦЭМ!$D$10+'СЕТ СН'!$F$6-'СЕТ СН'!$F$23</f>
        <v>742.43193153000004</v>
      </c>
      <c r="N30" s="36">
        <f>SUMIFS(СВЦЭМ!$D$33:$D$776,СВЦЭМ!$A$33:$A$776,$A30,СВЦЭМ!$B$33:$B$776,N$11)+'СЕТ СН'!$F$11+СВЦЭМ!$D$10+'СЕТ СН'!$F$6-'СЕТ СН'!$F$23</f>
        <v>700.41865286000007</v>
      </c>
      <c r="O30" s="36">
        <f>SUMIFS(СВЦЭМ!$D$33:$D$776,СВЦЭМ!$A$33:$A$776,$A30,СВЦЭМ!$B$33:$B$776,O$11)+'СЕТ СН'!$F$11+СВЦЭМ!$D$10+'СЕТ СН'!$F$6-'СЕТ СН'!$F$23</f>
        <v>696.81533058000002</v>
      </c>
      <c r="P30" s="36">
        <f>SUMIFS(СВЦЭМ!$D$33:$D$776,СВЦЭМ!$A$33:$A$776,$A30,СВЦЭМ!$B$33:$B$776,P$11)+'СЕТ СН'!$F$11+СВЦЭМ!$D$10+'СЕТ СН'!$F$6-'СЕТ СН'!$F$23</f>
        <v>706.98324288000003</v>
      </c>
      <c r="Q30" s="36">
        <f>SUMIFS(СВЦЭМ!$D$33:$D$776,СВЦЭМ!$A$33:$A$776,$A30,СВЦЭМ!$B$33:$B$776,Q$11)+'СЕТ СН'!$F$11+СВЦЭМ!$D$10+'СЕТ СН'!$F$6-'СЕТ СН'!$F$23</f>
        <v>687.57476746000009</v>
      </c>
      <c r="R30" s="36">
        <f>SUMIFS(СВЦЭМ!$D$33:$D$776,СВЦЭМ!$A$33:$A$776,$A30,СВЦЭМ!$B$33:$B$776,R$11)+'СЕТ СН'!$F$11+СВЦЭМ!$D$10+'СЕТ СН'!$F$6-'СЕТ СН'!$F$23</f>
        <v>673.62836948000006</v>
      </c>
      <c r="S30" s="36">
        <f>SUMIFS(СВЦЭМ!$D$33:$D$776,СВЦЭМ!$A$33:$A$776,$A30,СВЦЭМ!$B$33:$B$776,S$11)+'СЕТ СН'!$F$11+СВЦЭМ!$D$10+'СЕТ СН'!$F$6-'СЕТ СН'!$F$23</f>
        <v>679.67796529000009</v>
      </c>
      <c r="T30" s="36">
        <f>SUMIFS(СВЦЭМ!$D$33:$D$776,СВЦЭМ!$A$33:$A$776,$A30,СВЦЭМ!$B$33:$B$776,T$11)+'СЕТ СН'!$F$11+СВЦЭМ!$D$10+'СЕТ СН'!$F$6-'СЕТ СН'!$F$23</f>
        <v>690.81748618000006</v>
      </c>
      <c r="U30" s="36">
        <f>SUMIFS(СВЦЭМ!$D$33:$D$776,СВЦЭМ!$A$33:$A$776,$A30,СВЦЭМ!$B$33:$B$776,U$11)+'СЕТ СН'!$F$11+СВЦЭМ!$D$10+'СЕТ СН'!$F$6-'СЕТ СН'!$F$23</f>
        <v>688.89676026000006</v>
      </c>
      <c r="V30" s="36">
        <f>SUMIFS(СВЦЭМ!$D$33:$D$776,СВЦЭМ!$A$33:$A$776,$A30,СВЦЭМ!$B$33:$B$776,V$11)+'СЕТ СН'!$F$11+СВЦЭМ!$D$10+'СЕТ СН'!$F$6-'СЕТ СН'!$F$23</f>
        <v>700.20663267000009</v>
      </c>
      <c r="W30" s="36">
        <f>SUMIFS(СВЦЭМ!$D$33:$D$776,СВЦЭМ!$A$33:$A$776,$A30,СВЦЭМ!$B$33:$B$776,W$11)+'СЕТ СН'!$F$11+СВЦЭМ!$D$10+'СЕТ СН'!$F$6-'СЕТ СН'!$F$23</f>
        <v>695.46101686000009</v>
      </c>
      <c r="X30" s="36">
        <f>SUMIFS(СВЦЭМ!$D$33:$D$776,СВЦЭМ!$A$33:$A$776,$A30,СВЦЭМ!$B$33:$B$776,X$11)+'СЕТ СН'!$F$11+СВЦЭМ!$D$10+'СЕТ СН'!$F$6-'СЕТ СН'!$F$23</f>
        <v>720.2958772400001</v>
      </c>
      <c r="Y30" s="36">
        <f>SUMIFS(СВЦЭМ!$D$33:$D$776,СВЦЭМ!$A$33:$A$776,$A30,СВЦЭМ!$B$33:$B$776,Y$11)+'СЕТ СН'!$F$11+СВЦЭМ!$D$10+'СЕТ СН'!$F$6-'СЕТ СН'!$F$23</f>
        <v>772.03552743000012</v>
      </c>
    </row>
    <row r="31" spans="1:25" ht="15.75" x14ac:dyDescent="0.2">
      <c r="A31" s="35">
        <f t="shared" si="0"/>
        <v>44094</v>
      </c>
      <c r="B31" s="36">
        <f>SUMIFS(СВЦЭМ!$D$33:$D$776,СВЦЭМ!$A$33:$A$776,$A31,СВЦЭМ!$B$33:$B$776,B$11)+'СЕТ СН'!$F$11+СВЦЭМ!$D$10+'СЕТ СН'!$F$6-'СЕТ СН'!$F$23</f>
        <v>822.19114220000006</v>
      </c>
      <c r="C31" s="36">
        <f>SUMIFS(СВЦЭМ!$D$33:$D$776,СВЦЭМ!$A$33:$A$776,$A31,СВЦЭМ!$B$33:$B$776,C$11)+'СЕТ СН'!$F$11+СВЦЭМ!$D$10+'СЕТ СН'!$F$6-'СЕТ СН'!$F$23</f>
        <v>854.95697024000003</v>
      </c>
      <c r="D31" s="36">
        <f>SUMIFS(СВЦЭМ!$D$33:$D$776,СВЦЭМ!$A$33:$A$776,$A31,СВЦЭМ!$B$33:$B$776,D$11)+'СЕТ СН'!$F$11+СВЦЭМ!$D$10+'СЕТ СН'!$F$6-'СЕТ СН'!$F$23</f>
        <v>889.3445710100001</v>
      </c>
      <c r="E31" s="36">
        <f>SUMIFS(СВЦЭМ!$D$33:$D$776,СВЦЭМ!$A$33:$A$776,$A31,СВЦЭМ!$B$33:$B$776,E$11)+'СЕТ СН'!$F$11+СВЦЭМ!$D$10+'СЕТ СН'!$F$6-'СЕТ СН'!$F$23</f>
        <v>919.74114339000005</v>
      </c>
      <c r="F31" s="36">
        <f>SUMIFS(СВЦЭМ!$D$33:$D$776,СВЦЭМ!$A$33:$A$776,$A31,СВЦЭМ!$B$33:$B$776,F$11)+'СЕТ СН'!$F$11+СВЦЭМ!$D$10+'СЕТ СН'!$F$6-'СЕТ СН'!$F$23</f>
        <v>927.26708560000009</v>
      </c>
      <c r="G31" s="36">
        <f>SUMIFS(СВЦЭМ!$D$33:$D$776,СВЦЭМ!$A$33:$A$776,$A31,СВЦЭМ!$B$33:$B$776,G$11)+'СЕТ СН'!$F$11+СВЦЭМ!$D$10+'СЕТ СН'!$F$6-'СЕТ СН'!$F$23</f>
        <v>915.84332229000006</v>
      </c>
      <c r="H31" s="36">
        <f>SUMIFS(СВЦЭМ!$D$33:$D$776,СВЦЭМ!$A$33:$A$776,$A31,СВЦЭМ!$B$33:$B$776,H$11)+'СЕТ СН'!$F$11+СВЦЭМ!$D$10+'СЕТ СН'!$F$6-'СЕТ СН'!$F$23</f>
        <v>896.60631090000004</v>
      </c>
      <c r="I31" s="36">
        <f>SUMIFS(СВЦЭМ!$D$33:$D$776,СВЦЭМ!$A$33:$A$776,$A31,СВЦЭМ!$B$33:$B$776,I$11)+'СЕТ СН'!$F$11+СВЦЭМ!$D$10+'СЕТ СН'!$F$6-'СЕТ СН'!$F$23</f>
        <v>850.95775277000007</v>
      </c>
      <c r="J31" s="36">
        <f>SUMIFS(СВЦЭМ!$D$33:$D$776,СВЦЭМ!$A$33:$A$776,$A31,СВЦЭМ!$B$33:$B$776,J$11)+'СЕТ СН'!$F$11+СВЦЭМ!$D$10+'СЕТ СН'!$F$6-'СЕТ СН'!$F$23</f>
        <v>805.76592070000004</v>
      </c>
      <c r="K31" s="36">
        <f>SUMIFS(СВЦЭМ!$D$33:$D$776,СВЦЭМ!$A$33:$A$776,$A31,СВЦЭМ!$B$33:$B$776,K$11)+'СЕТ СН'!$F$11+СВЦЭМ!$D$10+'СЕТ СН'!$F$6-'СЕТ СН'!$F$23</f>
        <v>791.08915907000005</v>
      </c>
      <c r="L31" s="36">
        <f>SUMIFS(СВЦЭМ!$D$33:$D$776,СВЦЭМ!$A$33:$A$776,$A31,СВЦЭМ!$B$33:$B$776,L$11)+'СЕТ СН'!$F$11+СВЦЭМ!$D$10+'СЕТ СН'!$F$6-'СЕТ СН'!$F$23</f>
        <v>788.27382833000001</v>
      </c>
      <c r="M31" s="36">
        <f>SUMIFS(СВЦЭМ!$D$33:$D$776,СВЦЭМ!$A$33:$A$776,$A31,СВЦЭМ!$B$33:$B$776,M$11)+'СЕТ СН'!$F$11+СВЦЭМ!$D$10+'СЕТ СН'!$F$6-'СЕТ СН'!$F$23</f>
        <v>755.55619593000006</v>
      </c>
      <c r="N31" s="36">
        <f>SUMIFS(СВЦЭМ!$D$33:$D$776,СВЦЭМ!$A$33:$A$776,$A31,СВЦЭМ!$B$33:$B$776,N$11)+'СЕТ СН'!$F$11+СВЦЭМ!$D$10+'СЕТ СН'!$F$6-'СЕТ СН'!$F$23</f>
        <v>726.27120590000004</v>
      </c>
      <c r="O31" s="36">
        <f>SUMIFS(СВЦЭМ!$D$33:$D$776,СВЦЭМ!$A$33:$A$776,$A31,СВЦЭМ!$B$33:$B$776,O$11)+'СЕТ СН'!$F$11+СВЦЭМ!$D$10+'СЕТ СН'!$F$6-'СЕТ СН'!$F$23</f>
        <v>730.35187193000002</v>
      </c>
      <c r="P31" s="36">
        <f>SUMIFS(СВЦЭМ!$D$33:$D$776,СВЦЭМ!$A$33:$A$776,$A31,СВЦЭМ!$B$33:$B$776,P$11)+'СЕТ СН'!$F$11+СВЦЭМ!$D$10+'СЕТ СН'!$F$6-'СЕТ СН'!$F$23</f>
        <v>723.26616346000003</v>
      </c>
      <c r="Q31" s="36">
        <f>SUMIFS(СВЦЭМ!$D$33:$D$776,СВЦЭМ!$A$33:$A$776,$A31,СВЦЭМ!$B$33:$B$776,Q$11)+'СЕТ СН'!$F$11+СВЦЭМ!$D$10+'СЕТ СН'!$F$6-'СЕТ СН'!$F$23</f>
        <v>724.2692850200001</v>
      </c>
      <c r="R31" s="36">
        <f>SUMIFS(СВЦЭМ!$D$33:$D$776,СВЦЭМ!$A$33:$A$776,$A31,СВЦЭМ!$B$33:$B$776,R$11)+'СЕТ СН'!$F$11+СВЦЭМ!$D$10+'СЕТ СН'!$F$6-'СЕТ СН'!$F$23</f>
        <v>722.44876983000006</v>
      </c>
      <c r="S31" s="36">
        <f>SUMIFS(СВЦЭМ!$D$33:$D$776,СВЦЭМ!$A$33:$A$776,$A31,СВЦЭМ!$B$33:$B$776,S$11)+'СЕТ СН'!$F$11+СВЦЭМ!$D$10+'СЕТ СН'!$F$6-'СЕТ СН'!$F$23</f>
        <v>734.22635771000012</v>
      </c>
      <c r="T31" s="36">
        <f>SUMIFS(СВЦЭМ!$D$33:$D$776,СВЦЭМ!$A$33:$A$776,$A31,СВЦЭМ!$B$33:$B$776,T$11)+'СЕТ СН'!$F$11+СВЦЭМ!$D$10+'СЕТ СН'!$F$6-'СЕТ СН'!$F$23</f>
        <v>749.39346481000007</v>
      </c>
      <c r="U31" s="36">
        <f>SUMIFS(СВЦЭМ!$D$33:$D$776,СВЦЭМ!$A$33:$A$776,$A31,СВЦЭМ!$B$33:$B$776,U$11)+'СЕТ СН'!$F$11+СВЦЭМ!$D$10+'СЕТ СН'!$F$6-'СЕТ СН'!$F$23</f>
        <v>765.99750296000002</v>
      </c>
      <c r="V31" s="36">
        <f>SUMIFS(СВЦЭМ!$D$33:$D$776,СВЦЭМ!$A$33:$A$776,$A31,СВЦЭМ!$B$33:$B$776,V$11)+'СЕТ СН'!$F$11+СВЦЭМ!$D$10+'СЕТ СН'!$F$6-'СЕТ СН'!$F$23</f>
        <v>779.24756647000004</v>
      </c>
      <c r="W31" s="36">
        <f>SUMIFS(СВЦЭМ!$D$33:$D$776,СВЦЭМ!$A$33:$A$776,$A31,СВЦЭМ!$B$33:$B$776,W$11)+'СЕТ СН'!$F$11+СВЦЭМ!$D$10+'СЕТ СН'!$F$6-'СЕТ СН'!$F$23</f>
        <v>767.07013546000007</v>
      </c>
      <c r="X31" s="36">
        <f>SUMIFS(СВЦЭМ!$D$33:$D$776,СВЦЭМ!$A$33:$A$776,$A31,СВЦЭМ!$B$33:$B$776,X$11)+'СЕТ СН'!$F$11+СВЦЭМ!$D$10+'СЕТ СН'!$F$6-'СЕТ СН'!$F$23</f>
        <v>742.0888955800001</v>
      </c>
      <c r="Y31" s="36">
        <f>SUMIFS(СВЦЭМ!$D$33:$D$776,СВЦЭМ!$A$33:$A$776,$A31,СВЦЭМ!$B$33:$B$776,Y$11)+'СЕТ СН'!$F$11+СВЦЭМ!$D$10+'СЕТ СН'!$F$6-'СЕТ СН'!$F$23</f>
        <v>817.22154824000006</v>
      </c>
    </row>
    <row r="32" spans="1:25" ht="15.75" x14ac:dyDescent="0.2">
      <c r="A32" s="35">
        <f t="shared" si="0"/>
        <v>44095</v>
      </c>
      <c r="B32" s="36">
        <f>SUMIFS(СВЦЭМ!$D$33:$D$776,СВЦЭМ!$A$33:$A$776,$A32,СВЦЭМ!$B$33:$B$776,B$11)+'СЕТ СН'!$F$11+СВЦЭМ!$D$10+'СЕТ СН'!$F$6-'СЕТ СН'!$F$23</f>
        <v>847.61198955000009</v>
      </c>
      <c r="C32" s="36">
        <f>SUMIFS(СВЦЭМ!$D$33:$D$776,СВЦЭМ!$A$33:$A$776,$A32,СВЦЭМ!$B$33:$B$776,C$11)+'СЕТ СН'!$F$11+СВЦЭМ!$D$10+'СЕТ СН'!$F$6-'СЕТ СН'!$F$23</f>
        <v>856.25044730000002</v>
      </c>
      <c r="D32" s="36">
        <f>SUMIFS(СВЦЭМ!$D$33:$D$776,СВЦЭМ!$A$33:$A$776,$A32,СВЦЭМ!$B$33:$B$776,D$11)+'СЕТ СН'!$F$11+СВЦЭМ!$D$10+'СЕТ СН'!$F$6-'СЕТ СН'!$F$23</f>
        <v>864.2273676100001</v>
      </c>
      <c r="E32" s="36">
        <f>SUMIFS(СВЦЭМ!$D$33:$D$776,СВЦЭМ!$A$33:$A$776,$A32,СВЦЭМ!$B$33:$B$776,E$11)+'СЕТ СН'!$F$11+СВЦЭМ!$D$10+'СЕТ СН'!$F$6-'СЕТ СН'!$F$23</f>
        <v>884.58308069000009</v>
      </c>
      <c r="F32" s="36">
        <f>SUMIFS(СВЦЭМ!$D$33:$D$776,СВЦЭМ!$A$33:$A$776,$A32,СВЦЭМ!$B$33:$B$776,F$11)+'СЕТ СН'!$F$11+СВЦЭМ!$D$10+'СЕТ СН'!$F$6-'СЕТ СН'!$F$23</f>
        <v>884.66370967000012</v>
      </c>
      <c r="G32" s="36">
        <f>SUMIFS(СВЦЭМ!$D$33:$D$776,СВЦЭМ!$A$33:$A$776,$A32,СВЦЭМ!$B$33:$B$776,G$11)+'СЕТ СН'!$F$11+СВЦЭМ!$D$10+'СЕТ СН'!$F$6-'СЕТ СН'!$F$23</f>
        <v>870.54171563000011</v>
      </c>
      <c r="H32" s="36">
        <f>SUMIFS(СВЦЭМ!$D$33:$D$776,СВЦЭМ!$A$33:$A$776,$A32,СВЦЭМ!$B$33:$B$776,H$11)+'СЕТ СН'!$F$11+СВЦЭМ!$D$10+'СЕТ СН'!$F$6-'СЕТ СН'!$F$23</f>
        <v>826.31563900000003</v>
      </c>
      <c r="I32" s="36">
        <f>SUMIFS(СВЦЭМ!$D$33:$D$776,СВЦЭМ!$A$33:$A$776,$A32,СВЦЭМ!$B$33:$B$776,I$11)+'СЕТ СН'!$F$11+СВЦЭМ!$D$10+'СЕТ СН'!$F$6-'СЕТ СН'!$F$23</f>
        <v>775.26642161000007</v>
      </c>
      <c r="J32" s="36">
        <f>SUMIFS(СВЦЭМ!$D$33:$D$776,СВЦЭМ!$A$33:$A$776,$A32,СВЦЭМ!$B$33:$B$776,J$11)+'СЕТ СН'!$F$11+СВЦЭМ!$D$10+'СЕТ СН'!$F$6-'СЕТ СН'!$F$23</f>
        <v>737.80728844000009</v>
      </c>
      <c r="K32" s="36">
        <f>SUMIFS(СВЦЭМ!$D$33:$D$776,СВЦЭМ!$A$33:$A$776,$A32,СВЦЭМ!$B$33:$B$776,K$11)+'СЕТ СН'!$F$11+СВЦЭМ!$D$10+'СЕТ СН'!$F$6-'СЕТ СН'!$F$23</f>
        <v>723.34000327000012</v>
      </c>
      <c r="L32" s="36">
        <f>SUMIFS(СВЦЭМ!$D$33:$D$776,СВЦЭМ!$A$33:$A$776,$A32,СВЦЭМ!$B$33:$B$776,L$11)+'СЕТ СН'!$F$11+СВЦЭМ!$D$10+'СЕТ СН'!$F$6-'СЕТ СН'!$F$23</f>
        <v>739.42924331000006</v>
      </c>
      <c r="M32" s="36">
        <f>SUMIFS(СВЦЭМ!$D$33:$D$776,СВЦЭМ!$A$33:$A$776,$A32,СВЦЭМ!$B$33:$B$776,M$11)+'СЕТ СН'!$F$11+СВЦЭМ!$D$10+'СЕТ СН'!$F$6-'СЕТ СН'!$F$23</f>
        <v>708.58040183000003</v>
      </c>
      <c r="N32" s="36">
        <f>SUMIFS(СВЦЭМ!$D$33:$D$776,СВЦЭМ!$A$33:$A$776,$A32,СВЦЭМ!$B$33:$B$776,N$11)+'СЕТ СН'!$F$11+СВЦЭМ!$D$10+'СЕТ СН'!$F$6-'СЕТ СН'!$F$23</f>
        <v>666.0401305800001</v>
      </c>
      <c r="O32" s="36">
        <f>SUMIFS(СВЦЭМ!$D$33:$D$776,СВЦЭМ!$A$33:$A$776,$A32,СВЦЭМ!$B$33:$B$776,O$11)+'СЕТ СН'!$F$11+СВЦЭМ!$D$10+'СЕТ СН'!$F$6-'СЕТ СН'!$F$23</f>
        <v>666.99425085000007</v>
      </c>
      <c r="P32" s="36">
        <f>SUMIFS(СВЦЭМ!$D$33:$D$776,СВЦЭМ!$A$33:$A$776,$A32,СВЦЭМ!$B$33:$B$776,P$11)+'СЕТ СН'!$F$11+СВЦЭМ!$D$10+'СЕТ СН'!$F$6-'СЕТ СН'!$F$23</f>
        <v>661.71095363000006</v>
      </c>
      <c r="Q32" s="36">
        <f>SUMIFS(СВЦЭМ!$D$33:$D$776,СВЦЭМ!$A$33:$A$776,$A32,СВЦЭМ!$B$33:$B$776,Q$11)+'СЕТ СН'!$F$11+СВЦЭМ!$D$10+'СЕТ СН'!$F$6-'СЕТ СН'!$F$23</f>
        <v>659.47138542000005</v>
      </c>
      <c r="R32" s="36">
        <f>SUMIFS(СВЦЭМ!$D$33:$D$776,СВЦЭМ!$A$33:$A$776,$A32,СВЦЭМ!$B$33:$B$776,R$11)+'СЕТ СН'!$F$11+СВЦЭМ!$D$10+'СЕТ СН'!$F$6-'СЕТ СН'!$F$23</f>
        <v>657.87701892000007</v>
      </c>
      <c r="S32" s="36">
        <f>SUMIFS(СВЦЭМ!$D$33:$D$776,СВЦЭМ!$A$33:$A$776,$A32,СВЦЭМ!$B$33:$B$776,S$11)+'СЕТ СН'!$F$11+СВЦЭМ!$D$10+'СЕТ СН'!$F$6-'СЕТ СН'!$F$23</f>
        <v>667.15553286000011</v>
      </c>
      <c r="T32" s="36">
        <f>SUMIFS(СВЦЭМ!$D$33:$D$776,СВЦЭМ!$A$33:$A$776,$A32,СВЦЭМ!$B$33:$B$776,T$11)+'СЕТ СН'!$F$11+СВЦЭМ!$D$10+'СЕТ СН'!$F$6-'СЕТ СН'!$F$23</f>
        <v>692.61452824000003</v>
      </c>
      <c r="U32" s="36">
        <f>SUMIFS(СВЦЭМ!$D$33:$D$776,СВЦЭМ!$A$33:$A$776,$A32,СВЦЭМ!$B$33:$B$776,U$11)+'СЕТ СН'!$F$11+СВЦЭМ!$D$10+'СЕТ СН'!$F$6-'СЕТ СН'!$F$23</f>
        <v>706.57132037000008</v>
      </c>
      <c r="V32" s="36">
        <f>SUMIFS(СВЦЭМ!$D$33:$D$776,СВЦЭМ!$A$33:$A$776,$A32,СВЦЭМ!$B$33:$B$776,V$11)+'СЕТ СН'!$F$11+СВЦЭМ!$D$10+'СЕТ СН'!$F$6-'СЕТ СН'!$F$23</f>
        <v>715.1245746300001</v>
      </c>
      <c r="W32" s="36">
        <f>SUMIFS(СВЦЭМ!$D$33:$D$776,СВЦЭМ!$A$33:$A$776,$A32,СВЦЭМ!$B$33:$B$776,W$11)+'СЕТ СН'!$F$11+СВЦЭМ!$D$10+'СЕТ СН'!$F$6-'СЕТ СН'!$F$23</f>
        <v>693.92911523000009</v>
      </c>
      <c r="X32" s="36">
        <f>SUMIFS(СВЦЭМ!$D$33:$D$776,СВЦЭМ!$A$33:$A$776,$A32,СВЦЭМ!$B$33:$B$776,X$11)+'СЕТ СН'!$F$11+СВЦЭМ!$D$10+'СЕТ СН'!$F$6-'СЕТ СН'!$F$23</f>
        <v>670.38498693000008</v>
      </c>
      <c r="Y32" s="36">
        <f>SUMIFS(СВЦЭМ!$D$33:$D$776,СВЦЭМ!$A$33:$A$776,$A32,СВЦЭМ!$B$33:$B$776,Y$11)+'СЕТ СН'!$F$11+СВЦЭМ!$D$10+'СЕТ СН'!$F$6-'СЕТ СН'!$F$23</f>
        <v>758.87761957000009</v>
      </c>
    </row>
    <row r="33" spans="1:27" ht="15.75" x14ac:dyDescent="0.2">
      <c r="A33" s="35">
        <f t="shared" si="0"/>
        <v>44096</v>
      </c>
      <c r="B33" s="36">
        <f>SUMIFS(СВЦЭМ!$D$33:$D$776,СВЦЭМ!$A$33:$A$776,$A33,СВЦЭМ!$B$33:$B$776,B$11)+'СЕТ СН'!$F$11+СВЦЭМ!$D$10+'СЕТ СН'!$F$6-'СЕТ СН'!$F$23</f>
        <v>852.59729948000006</v>
      </c>
      <c r="C33" s="36">
        <f>SUMIFS(СВЦЭМ!$D$33:$D$776,СВЦЭМ!$A$33:$A$776,$A33,СВЦЭМ!$B$33:$B$776,C$11)+'СЕТ СН'!$F$11+СВЦЭМ!$D$10+'СЕТ СН'!$F$6-'СЕТ СН'!$F$23</f>
        <v>891.65389804000006</v>
      </c>
      <c r="D33" s="36">
        <f>SUMIFS(СВЦЭМ!$D$33:$D$776,СВЦЭМ!$A$33:$A$776,$A33,СВЦЭМ!$B$33:$B$776,D$11)+'СЕТ СН'!$F$11+СВЦЭМ!$D$10+'СЕТ СН'!$F$6-'СЕТ СН'!$F$23</f>
        <v>910.90890189000004</v>
      </c>
      <c r="E33" s="36">
        <f>SUMIFS(СВЦЭМ!$D$33:$D$776,СВЦЭМ!$A$33:$A$776,$A33,СВЦЭМ!$B$33:$B$776,E$11)+'СЕТ СН'!$F$11+СВЦЭМ!$D$10+'СЕТ СН'!$F$6-'СЕТ СН'!$F$23</f>
        <v>931.76702188000002</v>
      </c>
      <c r="F33" s="36">
        <f>SUMIFS(СВЦЭМ!$D$33:$D$776,СВЦЭМ!$A$33:$A$776,$A33,СВЦЭМ!$B$33:$B$776,F$11)+'СЕТ СН'!$F$11+СВЦЭМ!$D$10+'СЕТ СН'!$F$6-'СЕТ СН'!$F$23</f>
        <v>916.37518545000012</v>
      </c>
      <c r="G33" s="36">
        <f>SUMIFS(СВЦЭМ!$D$33:$D$776,СВЦЭМ!$A$33:$A$776,$A33,СВЦЭМ!$B$33:$B$776,G$11)+'СЕТ СН'!$F$11+СВЦЭМ!$D$10+'СЕТ СН'!$F$6-'СЕТ СН'!$F$23</f>
        <v>891.8406193300001</v>
      </c>
      <c r="H33" s="36">
        <f>SUMIFS(СВЦЭМ!$D$33:$D$776,СВЦЭМ!$A$33:$A$776,$A33,СВЦЭМ!$B$33:$B$776,H$11)+'СЕТ СН'!$F$11+СВЦЭМ!$D$10+'СЕТ СН'!$F$6-'СЕТ СН'!$F$23</f>
        <v>852.35918683000011</v>
      </c>
      <c r="I33" s="36">
        <f>SUMIFS(СВЦЭМ!$D$33:$D$776,СВЦЭМ!$A$33:$A$776,$A33,СВЦЭМ!$B$33:$B$776,I$11)+'СЕТ СН'!$F$11+СВЦЭМ!$D$10+'СЕТ СН'!$F$6-'СЕТ СН'!$F$23</f>
        <v>823.1193529300001</v>
      </c>
      <c r="J33" s="36">
        <f>SUMIFS(СВЦЭМ!$D$33:$D$776,СВЦЭМ!$A$33:$A$776,$A33,СВЦЭМ!$B$33:$B$776,J$11)+'СЕТ СН'!$F$11+СВЦЭМ!$D$10+'СЕТ СН'!$F$6-'СЕТ СН'!$F$23</f>
        <v>793.12457038000002</v>
      </c>
      <c r="K33" s="36">
        <f>SUMIFS(СВЦЭМ!$D$33:$D$776,СВЦЭМ!$A$33:$A$776,$A33,СВЦЭМ!$B$33:$B$776,K$11)+'СЕТ СН'!$F$11+СВЦЭМ!$D$10+'СЕТ СН'!$F$6-'СЕТ СН'!$F$23</f>
        <v>782.80367818000002</v>
      </c>
      <c r="L33" s="36">
        <f>SUMIFS(СВЦЭМ!$D$33:$D$776,СВЦЭМ!$A$33:$A$776,$A33,СВЦЭМ!$B$33:$B$776,L$11)+'СЕТ СН'!$F$11+СВЦЭМ!$D$10+'СЕТ СН'!$F$6-'СЕТ СН'!$F$23</f>
        <v>782.23340846000008</v>
      </c>
      <c r="M33" s="36">
        <f>SUMIFS(СВЦЭМ!$D$33:$D$776,СВЦЭМ!$A$33:$A$776,$A33,СВЦЭМ!$B$33:$B$776,M$11)+'СЕТ СН'!$F$11+СВЦЭМ!$D$10+'СЕТ СН'!$F$6-'СЕТ СН'!$F$23</f>
        <v>756.70267368000009</v>
      </c>
      <c r="N33" s="36">
        <f>SUMIFS(СВЦЭМ!$D$33:$D$776,СВЦЭМ!$A$33:$A$776,$A33,СВЦЭМ!$B$33:$B$776,N$11)+'СЕТ СН'!$F$11+СВЦЭМ!$D$10+'СЕТ СН'!$F$6-'СЕТ СН'!$F$23</f>
        <v>706.5576742400001</v>
      </c>
      <c r="O33" s="36">
        <f>SUMIFS(СВЦЭМ!$D$33:$D$776,СВЦЭМ!$A$33:$A$776,$A33,СВЦЭМ!$B$33:$B$776,O$11)+'СЕТ СН'!$F$11+СВЦЭМ!$D$10+'СЕТ СН'!$F$6-'СЕТ СН'!$F$23</f>
        <v>696.42063671000005</v>
      </c>
      <c r="P33" s="36">
        <f>SUMIFS(СВЦЭМ!$D$33:$D$776,СВЦЭМ!$A$33:$A$776,$A33,СВЦЭМ!$B$33:$B$776,P$11)+'СЕТ СН'!$F$11+СВЦЭМ!$D$10+'СЕТ СН'!$F$6-'СЕТ СН'!$F$23</f>
        <v>692.08240294000007</v>
      </c>
      <c r="Q33" s="36">
        <f>SUMIFS(СВЦЭМ!$D$33:$D$776,СВЦЭМ!$A$33:$A$776,$A33,СВЦЭМ!$B$33:$B$776,Q$11)+'СЕТ СН'!$F$11+СВЦЭМ!$D$10+'СЕТ СН'!$F$6-'СЕТ СН'!$F$23</f>
        <v>694.24512744000003</v>
      </c>
      <c r="R33" s="36">
        <f>SUMIFS(СВЦЭМ!$D$33:$D$776,СВЦЭМ!$A$33:$A$776,$A33,СВЦЭМ!$B$33:$B$776,R$11)+'СЕТ СН'!$F$11+СВЦЭМ!$D$10+'СЕТ СН'!$F$6-'СЕТ СН'!$F$23</f>
        <v>692.31995108000012</v>
      </c>
      <c r="S33" s="36">
        <f>SUMIFS(СВЦЭМ!$D$33:$D$776,СВЦЭМ!$A$33:$A$776,$A33,СВЦЭМ!$B$33:$B$776,S$11)+'СЕТ СН'!$F$11+СВЦЭМ!$D$10+'СЕТ СН'!$F$6-'СЕТ СН'!$F$23</f>
        <v>698.86387328000012</v>
      </c>
      <c r="T33" s="36">
        <f>SUMIFS(СВЦЭМ!$D$33:$D$776,СВЦЭМ!$A$33:$A$776,$A33,СВЦЭМ!$B$33:$B$776,T$11)+'СЕТ СН'!$F$11+СВЦЭМ!$D$10+'СЕТ СН'!$F$6-'СЕТ СН'!$F$23</f>
        <v>708.95582893000005</v>
      </c>
      <c r="U33" s="36">
        <f>SUMIFS(СВЦЭМ!$D$33:$D$776,СВЦЭМ!$A$33:$A$776,$A33,СВЦЭМ!$B$33:$B$776,U$11)+'СЕТ СН'!$F$11+СВЦЭМ!$D$10+'СЕТ СН'!$F$6-'СЕТ СН'!$F$23</f>
        <v>732.88440235000007</v>
      </c>
      <c r="V33" s="36">
        <f>SUMIFS(СВЦЭМ!$D$33:$D$776,СВЦЭМ!$A$33:$A$776,$A33,СВЦЭМ!$B$33:$B$776,V$11)+'СЕТ СН'!$F$11+СВЦЭМ!$D$10+'СЕТ СН'!$F$6-'СЕТ СН'!$F$23</f>
        <v>733.23119287000009</v>
      </c>
      <c r="W33" s="36">
        <f>SUMIFS(СВЦЭМ!$D$33:$D$776,СВЦЭМ!$A$33:$A$776,$A33,СВЦЭМ!$B$33:$B$776,W$11)+'СЕТ СН'!$F$11+СВЦЭМ!$D$10+'СЕТ СН'!$F$6-'СЕТ СН'!$F$23</f>
        <v>721.00607071000002</v>
      </c>
      <c r="X33" s="36">
        <f>SUMIFS(СВЦЭМ!$D$33:$D$776,СВЦЭМ!$A$33:$A$776,$A33,СВЦЭМ!$B$33:$B$776,X$11)+'СЕТ СН'!$F$11+СВЦЭМ!$D$10+'СЕТ СН'!$F$6-'СЕТ СН'!$F$23</f>
        <v>718.29712179000012</v>
      </c>
      <c r="Y33" s="36">
        <f>SUMIFS(СВЦЭМ!$D$33:$D$776,СВЦЭМ!$A$33:$A$776,$A33,СВЦЭМ!$B$33:$B$776,Y$11)+'СЕТ СН'!$F$11+СВЦЭМ!$D$10+'СЕТ СН'!$F$6-'СЕТ СН'!$F$23</f>
        <v>792.70101805000002</v>
      </c>
    </row>
    <row r="34" spans="1:27" ht="15.75" x14ac:dyDescent="0.2">
      <c r="A34" s="35">
        <f t="shared" si="0"/>
        <v>44097</v>
      </c>
      <c r="B34" s="36">
        <f>SUMIFS(СВЦЭМ!$D$33:$D$776,СВЦЭМ!$A$33:$A$776,$A34,СВЦЭМ!$B$33:$B$776,B$11)+'СЕТ СН'!$F$11+СВЦЭМ!$D$10+'СЕТ СН'!$F$6-'СЕТ СН'!$F$23</f>
        <v>843.20838398000012</v>
      </c>
      <c r="C34" s="36">
        <f>SUMIFS(СВЦЭМ!$D$33:$D$776,СВЦЭМ!$A$33:$A$776,$A34,СВЦЭМ!$B$33:$B$776,C$11)+'СЕТ СН'!$F$11+СВЦЭМ!$D$10+'СЕТ СН'!$F$6-'СЕТ СН'!$F$23</f>
        <v>879.82273585000007</v>
      </c>
      <c r="D34" s="36">
        <f>SUMIFS(СВЦЭМ!$D$33:$D$776,СВЦЭМ!$A$33:$A$776,$A34,СВЦЭМ!$B$33:$B$776,D$11)+'СЕТ СН'!$F$11+СВЦЭМ!$D$10+'СЕТ СН'!$F$6-'СЕТ СН'!$F$23</f>
        <v>894.74221380000006</v>
      </c>
      <c r="E34" s="36">
        <f>SUMIFS(СВЦЭМ!$D$33:$D$776,СВЦЭМ!$A$33:$A$776,$A34,СВЦЭМ!$B$33:$B$776,E$11)+'СЕТ СН'!$F$11+СВЦЭМ!$D$10+'СЕТ СН'!$F$6-'СЕТ СН'!$F$23</f>
        <v>913.13907614000004</v>
      </c>
      <c r="F34" s="36">
        <f>SUMIFS(СВЦЭМ!$D$33:$D$776,СВЦЭМ!$A$33:$A$776,$A34,СВЦЭМ!$B$33:$B$776,F$11)+'СЕТ СН'!$F$11+СВЦЭМ!$D$10+'СЕТ СН'!$F$6-'СЕТ СН'!$F$23</f>
        <v>922.26753310000004</v>
      </c>
      <c r="G34" s="36">
        <f>SUMIFS(СВЦЭМ!$D$33:$D$776,СВЦЭМ!$A$33:$A$776,$A34,СВЦЭМ!$B$33:$B$776,G$11)+'СЕТ СН'!$F$11+СВЦЭМ!$D$10+'СЕТ СН'!$F$6-'СЕТ СН'!$F$23</f>
        <v>902.44812315000001</v>
      </c>
      <c r="H34" s="36">
        <f>SUMIFS(СВЦЭМ!$D$33:$D$776,СВЦЭМ!$A$33:$A$776,$A34,СВЦЭМ!$B$33:$B$776,H$11)+'СЕТ СН'!$F$11+СВЦЭМ!$D$10+'СЕТ СН'!$F$6-'СЕТ СН'!$F$23</f>
        <v>849.74558635000005</v>
      </c>
      <c r="I34" s="36">
        <f>SUMIFS(СВЦЭМ!$D$33:$D$776,СВЦЭМ!$A$33:$A$776,$A34,СВЦЭМ!$B$33:$B$776,I$11)+'СЕТ СН'!$F$11+СВЦЭМ!$D$10+'СЕТ СН'!$F$6-'СЕТ СН'!$F$23</f>
        <v>792.52042200000005</v>
      </c>
      <c r="J34" s="36">
        <f>SUMIFS(СВЦЭМ!$D$33:$D$776,СВЦЭМ!$A$33:$A$776,$A34,СВЦЭМ!$B$33:$B$776,J$11)+'СЕТ СН'!$F$11+СВЦЭМ!$D$10+'СЕТ СН'!$F$6-'СЕТ СН'!$F$23</f>
        <v>764.0559684000001</v>
      </c>
      <c r="K34" s="36">
        <f>SUMIFS(СВЦЭМ!$D$33:$D$776,СВЦЭМ!$A$33:$A$776,$A34,СВЦЭМ!$B$33:$B$776,K$11)+'СЕТ СН'!$F$11+СВЦЭМ!$D$10+'СЕТ СН'!$F$6-'СЕТ СН'!$F$23</f>
        <v>759.73183532000007</v>
      </c>
      <c r="L34" s="36">
        <f>SUMIFS(СВЦЭМ!$D$33:$D$776,СВЦЭМ!$A$33:$A$776,$A34,СВЦЭМ!$B$33:$B$776,L$11)+'СЕТ СН'!$F$11+СВЦЭМ!$D$10+'СЕТ СН'!$F$6-'СЕТ СН'!$F$23</f>
        <v>753.05828938000002</v>
      </c>
      <c r="M34" s="36">
        <f>SUMIFS(СВЦЭМ!$D$33:$D$776,СВЦЭМ!$A$33:$A$776,$A34,СВЦЭМ!$B$33:$B$776,M$11)+'СЕТ СН'!$F$11+СВЦЭМ!$D$10+'СЕТ СН'!$F$6-'СЕТ СН'!$F$23</f>
        <v>712.25216083000009</v>
      </c>
      <c r="N34" s="36">
        <f>SUMIFS(СВЦЭМ!$D$33:$D$776,СВЦЭМ!$A$33:$A$776,$A34,СВЦЭМ!$B$33:$B$776,N$11)+'СЕТ СН'!$F$11+СВЦЭМ!$D$10+'СЕТ СН'!$F$6-'СЕТ СН'!$F$23</f>
        <v>707.20797217000006</v>
      </c>
      <c r="O34" s="36">
        <f>SUMIFS(СВЦЭМ!$D$33:$D$776,СВЦЭМ!$A$33:$A$776,$A34,СВЦЭМ!$B$33:$B$776,O$11)+'СЕТ СН'!$F$11+СВЦЭМ!$D$10+'СЕТ СН'!$F$6-'СЕТ СН'!$F$23</f>
        <v>705.7684784700001</v>
      </c>
      <c r="P34" s="36">
        <f>SUMIFS(СВЦЭМ!$D$33:$D$776,СВЦЭМ!$A$33:$A$776,$A34,СВЦЭМ!$B$33:$B$776,P$11)+'СЕТ СН'!$F$11+СВЦЭМ!$D$10+'СЕТ СН'!$F$6-'СЕТ СН'!$F$23</f>
        <v>701.02853627000002</v>
      </c>
      <c r="Q34" s="36">
        <f>SUMIFS(СВЦЭМ!$D$33:$D$776,СВЦЭМ!$A$33:$A$776,$A34,СВЦЭМ!$B$33:$B$776,Q$11)+'СЕТ СН'!$F$11+СВЦЭМ!$D$10+'СЕТ СН'!$F$6-'СЕТ СН'!$F$23</f>
        <v>701.13337939000007</v>
      </c>
      <c r="R34" s="36">
        <f>SUMIFS(СВЦЭМ!$D$33:$D$776,СВЦЭМ!$A$33:$A$776,$A34,СВЦЭМ!$B$33:$B$776,R$11)+'СЕТ СН'!$F$11+СВЦЭМ!$D$10+'СЕТ СН'!$F$6-'СЕТ СН'!$F$23</f>
        <v>696.76942624000003</v>
      </c>
      <c r="S34" s="36">
        <f>SUMIFS(СВЦЭМ!$D$33:$D$776,СВЦЭМ!$A$33:$A$776,$A34,СВЦЭМ!$B$33:$B$776,S$11)+'СЕТ СН'!$F$11+СВЦЭМ!$D$10+'СЕТ СН'!$F$6-'СЕТ СН'!$F$23</f>
        <v>703.3909455700001</v>
      </c>
      <c r="T34" s="36">
        <f>SUMIFS(СВЦЭМ!$D$33:$D$776,СВЦЭМ!$A$33:$A$776,$A34,СВЦЭМ!$B$33:$B$776,T$11)+'СЕТ СН'!$F$11+СВЦЭМ!$D$10+'СЕТ СН'!$F$6-'СЕТ СН'!$F$23</f>
        <v>706.12768144000006</v>
      </c>
      <c r="U34" s="36">
        <f>SUMIFS(СВЦЭМ!$D$33:$D$776,СВЦЭМ!$A$33:$A$776,$A34,СВЦЭМ!$B$33:$B$776,U$11)+'СЕТ СН'!$F$11+СВЦЭМ!$D$10+'СЕТ СН'!$F$6-'СЕТ СН'!$F$23</f>
        <v>723.91904509000005</v>
      </c>
      <c r="V34" s="36">
        <f>SUMIFS(СВЦЭМ!$D$33:$D$776,СВЦЭМ!$A$33:$A$776,$A34,СВЦЭМ!$B$33:$B$776,V$11)+'СЕТ СН'!$F$11+СВЦЭМ!$D$10+'СЕТ СН'!$F$6-'СЕТ СН'!$F$23</f>
        <v>717.43821407000007</v>
      </c>
      <c r="W34" s="36">
        <f>SUMIFS(СВЦЭМ!$D$33:$D$776,СВЦЭМ!$A$33:$A$776,$A34,СВЦЭМ!$B$33:$B$776,W$11)+'СЕТ СН'!$F$11+СВЦЭМ!$D$10+'СЕТ СН'!$F$6-'СЕТ СН'!$F$23</f>
        <v>707.26158179000004</v>
      </c>
      <c r="X34" s="36">
        <f>SUMIFS(СВЦЭМ!$D$33:$D$776,СВЦЭМ!$A$33:$A$776,$A34,СВЦЭМ!$B$33:$B$776,X$11)+'СЕТ СН'!$F$11+СВЦЭМ!$D$10+'СЕТ СН'!$F$6-'СЕТ СН'!$F$23</f>
        <v>695.17012091000004</v>
      </c>
      <c r="Y34" s="36">
        <f>SUMIFS(СВЦЭМ!$D$33:$D$776,СВЦЭМ!$A$33:$A$776,$A34,СВЦЭМ!$B$33:$B$776,Y$11)+'СЕТ СН'!$F$11+СВЦЭМ!$D$10+'СЕТ СН'!$F$6-'СЕТ СН'!$F$23</f>
        <v>752.36276856000006</v>
      </c>
    </row>
    <row r="35" spans="1:27" ht="15.75" x14ac:dyDescent="0.2">
      <c r="A35" s="35">
        <f t="shared" si="0"/>
        <v>44098</v>
      </c>
      <c r="B35" s="36">
        <f>SUMIFS(СВЦЭМ!$D$33:$D$776,СВЦЭМ!$A$33:$A$776,$A35,СВЦЭМ!$B$33:$B$776,B$11)+'СЕТ СН'!$F$11+СВЦЭМ!$D$10+'СЕТ СН'!$F$6-'СЕТ СН'!$F$23</f>
        <v>868.11787900000002</v>
      </c>
      <c r="C35" s="36">
        <f>SUMIFS(СВЦЭМ!$D$33:$D$776,СВЦЭМ!$A$33:$A$776,$A35,СВЦЭМ!$B$33:$B$776,C$11)+'СЕТ СН'!$F$11+СВЦЭМ!$D$10+'СЕТ СН'!$F$6-'СЕТ СН'!$F$23</f>
        <v>885.90652451000005</v>
      </c>
      <c r="D35" s="36">
        <f>SUMIFS(СВЦЭМ!$D$33:$D$776,СВЦЭМ!$A$33:$A$776,$A35,СВЦЭМ!$B$33:$B$776,D$11)+'СЕТ СН'!$F$11+СВЦЭМ!$D$10+'СЕТ СН'!$F$6-'СЕТ СН'!$F$23</f>
        <v>902.91223721000006</v>
      </c>
      <c r="E35" s="36">
        <f>SUMIFS(СВЦЭМ!$D$33:$D$776,СВЦЭМ!$A$33:$A$776,$A35,СВЦЭМ!$B$33:$B$776,E$11)+'СЕТ СН'!$F$11+СВЦЭМ!$D$10+'СЕТ СН'!$F$6-'СЕТ СН'!$F$23</f>
        <v>908.76226672000007</v>
      </c>
      <c r="F35" s="36">
        <f>SUMIFS(СВЦЭМ!$D$33:$D$776,СВЦЭМ!$A$33:$A$776,$A35,СВЦЭМ!$B$33:$B$776,F$11)+'СЕТ СН'!$F$11+СВЦЭМ!$D$10+'СЕТ СН'!$F$6-'СЕТ СН'!$F$23</f>
        <v>899.62018335000005</v>
      </c>
      <c r="G35" s="36">
        <f>SUMIFS(СВЦЭМ!$D$33:$D$776,СВЦЭМ!$A$33:$A$776,$A35,СВЦЭМ!$B$33:$B$776,G$11)+'СЕТ СН'!$F$11+СВЦЭМ!$D$10+'СЕТ СН'!$F$6-'СЕТ СН'!$F$23</f>
        <v>897.22576195000011</v>
      </c>
      <c r="H35" s="36">
        <f>SUMIFS(СВЦЭМ!$D$33:$D$776,СВЦЭМ!$A$33:$A$776,$A35,СВЦЭМ!$B$33:$B$776,H$11)+'СЕТ СН'!$F$11+СВЦЭМ!$D$10+'СЕТ СН'!$F$6-'СЕТ СН'!$F$23</f>
        <v>899.57412333000002</v>
      </c>
      <c r="I35" s="36">
        <f>SUMIFS(СВЦЭМ!$D$33:$D$776,СВЦЭМ!$A$33:$A$776,$A35,СВЦЭМ!$B$33:$B$776,I$11)+'СЕТ СН'!$F$11+СВЦЭМ!$D$10+'СЕТ СН'!$F$6-'СЕТ СН'!$F$23</f>
        <v>811.37625780000008</v>
      </c>
      <c r="J35" s="36">
        <f>SUMIFS(СВЦЭМ!$D$33:$D$776,СВЦЭМ!$A$33:$A$776,$A35,СВЦЭМ!$B$33:$B$776,J$11)+'СЕТ СН'!$F$11+СВЦЭМ!$D$10+'СЕТ СН'!$F$6-'СЕТ СН'!$F$23</f>
        <v>779.17920802000003</v>
      </c>
      <c r="K35" s="36">
        <f>SUMIFS(СВЦЭМ!$D$33:$D$776,СВЦЭМ!$A$33:$A$776,$A35,СВЦЭМ!$B$33:$B$776,K$11)+'СЕТ СН'!$F$11+СВЦЭМ!$D$10+'СЕТ СН'!$F$6-'СЕТ СН'!$F$23</f>
        <v>783.18175168000005</v>
      </c>
      <c r="L35" s="36">
        <f>SUMIFS(СВЦЭМ!$D$33:$D$776,СВЦЭМ!$A$33:$A$776,$A35,СВЦЭМ!$B$33:$B$776,L$11)+'СЕТ СН'!$F$11+СВЦЭМ!$D$10+'СЕТ СН'!$F$6-'СЕТ СН'!$F$23</f>
        <v>793.90360592000002</v>
      </c>
      <c r="M35" s="36">
        <f>SUMIFS(СВЦЭМ!$D$33:$D$776,СВЦЭМ!$A$33:$A$776,$A35,СВЦЭМ!$B$33:$B$776,M$11)+'СЕТ СН'!$F$11+СВЦЭМ!$D$10+'СЕТ СН'!$F$6-'СЕТ СН'!$F$23</f>
        <v>756.66479221000009</v>
      </c>
      <c r="N35" s="36">
        <f>SUMIFS(СВЦЭМ!$D$33:$D$776,СВЦЭМ!$A$33:$A$776,$A35,СВЦЭМ!$B$33:$B$776,N$11)+'СЕТ СН'!$F$11+СВЦЭМ!$D$10+'СЕТ СН'!$F$6-'СЕТ СН'!$F$23</f>
        <v>709.64300700000013</v>
      </c>
      <c r="O35" s="36">
        <f>SUMIFS(СВЦЭМ!$D$33:$D$776,СВЦЭМ!$A$33:$A$776,$A35,СВЦЭМ!$B$33:$B$776,O$11)+'СЕТ СН'!$F$11+СВЦЭМ!$D$10+'СЕТ СН'!$F$6-'СЕТ СН'!$F$23</f>
        <v>707.52840650000007</v>
      </c>
      <c r="P35" s="36">
        <f>SUMIFS(СВЦЭМ!$D$33:$D$776,СВЦЭМ!$A$33:$A$776,$A35,СВЦЭМ!$B$33:$B$776,P$11)+'СЕТ СН'!$F$11+СВЦЭМ!$D$10+'СЕТ СН'!$F$6-'СЕТ СН'!$F$23</f>
        <v>705.25074633000008</v>
      </c>
      <c r="Q35" s="36">
        <f>SUMIFS(СВЦЭМ!$D$33:$D$776,СВЦЭМ!$A$33:$A$776,$A35,СВЦЭМ!$B$33:$B$776,Q$11)+'СЕТ СН'!$F$11+СВЦЭМ!$D$10+'СЕТ СН'!$F$6-'СЕТ СН'!$F$23</f>
        <v>700.35505811000007</v>
      </c>
      <c r="R35" s="36">
        <f>SUMIFS(СВЦЭМ!$D$33:$D$776,СВЦЭМ!$A$33:$A$776,$A35,СВЦЭМ!$B$33:$B$776,R$11)+'СЕТ СН'!$F$11+СВЦЭМ!$D$10+'СЕТ СН'!$F$6-'СЕТ СН'!$F$23</f>
        <v>696.10070211000004</v>
      </c>
      <c r="S35" s="36">
        <f>SUMIFS(СВЦЭМ!$D$33:$D$776,СВЦЭМ!$A$33:$A$776,$A35,СВЦЭМ!$B$33:$B$776,S$11)+'СЕТ СН'!$F$11+СВЦЭМ!$D$10+'СЕТ СН'!$F$6-'СЕТ СН'!$F$23</f>
        <v>701.1192322600001</v>
      </c>
      <c r="T35" s="36">
        <f>SUMIFS(СВЦЭМ!$D$33:$D$776,СВЦЭМ!$A$33:$A$776,$A35,СВЦЭМ!$B$33:$B$776,T$11)+'СЕТ СН'!$F$11+СВЦЭМ!$D$10+'СЕТ СН'!$F$6-'СЕТ СН'!$F$23</f>
        <v>706.78192322000007</v>
      </c>
      <c r="U35" s="36">
        <f>SUMIFS(СВЦЭМ!$D$33:$D$776,СВЦЭМ!$A$33:$A$776,$A35,СВЦЭМ!$B$33:$B$776,U$11)+'СЕТ СН'!$F$11+СВЦЭМ!$D$10+'СЕТ СН'!$F$6-'СЕТ СН'!$F$23</f>
        <v>738.86882735000006</v>
      </c>
      <c r="V35" s="36">
        <f>SUMIFS(СВЦЭМ!$D$33:$D$776,СВЦЭМ!$A$33:$A$776,$A35,СВЦЭМ!$B$33:$B$776,V$11)+'СЕТ СН'!$F$11+СВЦЭМ!$D$10+'СЕТ СН'!$F$6-'СЕТ СН'!$F$23</f>
        <v>735.38166737000006</v>
      </c>
      <c r="W35" s="36">
        <f>SUMIFS(СВЦЭМ!$D$33:$D$776,СВЦЭМ!$A$33:$A$776,$A35,СВЦЭМ!$B$33:$B$776,W$11)+'СЕТ СН'!$F$11+СВЦЭМ!$D$10+'СЕТ СН'!$F$6-'СЕТ СН'!$F$23</f>
        <v>783.65122994000012</v>
      </c>
      <c r="X35" s="36">
        <f>SUMIFS(СВЦЭМ!$D$33:$D$776,СВЦЭМ!$A$33:$A$776,$A35,СВЦЭМ!$B$33:$B$776,X$11)+'СЕТ СН'!$F$11+СВЦЭМ!$D$10+'СЕТ СН'!$F$6-'СЕТ СН'!$F$23</f>
        <v>799.23837022000009</v>
      </c>
      <c r="Y35" s="36">
        <f>SUMIFS(СВЦЭМ!$D$33:$D$776,СВЦЭМ!$A$33:$A$776,$A35,СВЦЭМ!$B$33:$B$776,Y$11)+'СЕТ СН'!$F$11+СВЦЭМ!$D$10+'СЕТ СН'!$F$6-'СЕТ СН'!$F$23</f>
        <v>844.12533325000004</v>
      </c>
    </row>
    <row r="36" spans="1:27" ht="15.75" x14ac:dyDescent="0.2">
      <c r="A36" s="35">
        <f t="shared" si="0"/>
        <v>44099</v>
      </c>
      <c r="B36" s="36">
        <f>SUMIFS(СВЦЭМ!$D$33:$D$776,СВЦЭМ!$A$33:$A$776,$A36,СВЦЭМ!$B$33:$B$776,B$11)+'СЕТ СН'!$F$11+СВЦЭМ!$D$10+'СЕТ СН'!$F$6-'СЕТ СН'!$F$23</f>
        <v>837.98591756000008</v>
      </c>
      <c r="C36" s="36">
        <f>SUMIFS(СВЦЭМ!$D$33:$D$776,СВЦЭМ!$A$33:$A$776,$A36,СВЦЭМ!$B$33:$B$776,C$11)+'СЕТ СН'!$F$11+СВЦЭМ!$D$10+'СЕТ СН'!$F$6-'СЕТ СН'!$F$23</f>
        <v>852.65351181000005</v>
      </c>
      <c r="D36" s="36">
        <f>SUMIFS(СВЦЭМ!$D$33:$D$776,СВЦЭМ!$A$33:$A$776,$A36,СВЦЭМ!$B$33:$B$776,D$11)+'СЕТ СН'!$F$11+СВЦЭМ!$D$10+'СЕТ СН'!$F$6-'СЕТ СН'!$F$23</f>
        <v>866.53853393000009</v>
      </c>
      <c r="E36" s="36">
        <f>SUMIFS(СВЦЭМ!$D$33:$D$776,СВЦЭМ!$A$33:$A$776,$A36,СВЦЭМ!$B$33:$B$776,E$11)+'СЕТ СН'!$F$11+СВЦЭМ!$D$10+'СЕТ СН'!$F$6-'СЕТ СН'!$F$23</f>
        <v>869.29468552000003</v>
      </c>
      <c r="F36" s="36">
        <f>SUMIFS(СВЦЭМ!$D$33:$D$776,СВЦЭМ!$A$33:$A$776,$A36,СВЦЭМ!$B$33:$B$776,F$11)+'СЕТ СН'!$F$11+СВЦЭМ!$D$10+'СЕТ СН'!$F$6-'СЕТ СН'!$F$23</f>
        <v>863.46374331000004</v>
      </c>
      <c r="G36" s="36">
        <f>SUMIFS(СВЦЭМ!$D$33:$D$776,СВЦЭМ!$A$33:$A$776,$A36,СВЦЭМ!$B$33:$B$776,G$11)+'СЕТ СН'!$F$11+СВЦЭМ!$D$10+'СЕТ СН'!$F$6-'СЕТ СН'!$F$23</f>
        <v>847.9362237900001</v>
      </c>
      <c r="H36" s="36">
        <f>SUMIFS(СВЦЭМ!$D$33:$D$776,СВЦЭМ!$A$33:$A$776,$A36,СВЦЭМ!$B$33:$B$776,H$11)+'СЕТ СН'!$F$11+СВЦЭМ!$D$10+'СЕТ СН'!$F$6-'СЕТ СН'!$F$23</f>
        <v>811.91545363000012</v>
      </c>
      <c r="I36" s="36">
        <f>SUMIFS(СВЦЭМ!$D$33:$D$776,СВЦЭМ!$A$33:$A$776,$A36,СВЦЭМ!$B$33:$B$776,I$11)+'СЕТ СН'!$F$11+СВЦЭМ!$D$10+'СЕТ СН'!$F$6-'СЕТ СН'!$F$23</f>
        <v>785.9252965500001</v>
      </c>
      <c r="J36" s="36">
        <f>SUMIFS(СВЦЭМ!$D$33:$D$776,СВЦЭМ!$A$33:$A$776,$A36,СВЦЭМ!$B$33:$B$776,J$11)+'СЕТ СН'!$F$11+СВЦЭМ!$D$10+'СЕТ СН'!$F$6-'СЕТ СН'!$F$23</f>
        <v>776.21118576000003</v>
      </c>
      <c r="K36" s="36">
        <f>SUMIFS(СВЦЭМ!$D$33:$D$776,СВЦЭМ!$A$33:$A$776,$A36,СВЦЭМ!$B$33:$B$776,K$11)+'СЕТ СН'!$F$11+СВЦЭМ!$D$10+'СЕТ СН'!$F$6-'СЕТ СН'!$F$23</f>
        <v>773.08692171000007</v>
      </c>
      <c r="L36" s="36">
        <f>SUMIFS(СВЦЭМ!$D$33:$D$776,СВЦЭМ!$A$33:$A$776,$A36,СВЦЭМ!$B$33:$B$776,L$11)+'СЕТ СН'!$F$11+СВЦЭМ!$D$10+'СЕТ СН'!$F$6-'СЕТ СН'!$F$23</f>
        <v>783.57888557000012</v>
      </c>
      <c r="M36" s="36">
        <f>SUMIFS(СВЦЭМ!$D$33:$D$776,СВЦЭМ!$A$33:$A$776,$A36,СВЦЭМ!$B$33:$B$776,M$11)+'СЕТ СН'!$F$11+СВЦЭМ!$D$10+'СЕТ СН'!$F$6-'СЕТ СН'!$F$23</f>
        <v>742.73858317000008</v>
      </c>
      <c r="N36" s="36">
        <f>SUMIFS(СВЦЭМ!$D$33:$D$776,СВЦЭМ!$A$33:$A$776,$A36,СВЦЭМ!$B$33:$B$776,N$11)+'СЕТ СН'!$F$11+СВЦЭМ!$D$10+'СЕТ СН'!$F$6-'СЕТ СН'!$F$23</f>
        <v>702.44828085000006</v>
      </c>
      <c r="O36" s="36">
        <f>SUMIFS(СВЦЭМ!$D$33:$D$776,СВЦЭМ!$A$33:$A$776,$A36,СВЦЭМ!$B$33:$B$776,O$11)+'СЕТ СН'!$F$11+СВЦЭМ!$D$10+'СЕТ СН'!$F$6-'СЕТ СН'!$F$23</f>
        <v>680.84631493000006</v>
      </c>
      <c r="P36" s="36">
        <f>SUMIFS(СВЦЭМ!$D$33:$D$776,СВЦЭМ!$A$33:$A$776,$A36,СВЦЭМ!$B$33:$B$776,P$11)+'СЕТ СН'!$F$11+СВЦЭМ!$D$10+'СЕТ СН'!$F$6-'СЕТ СН'!$F$23</f>
        <v>676.48168064000004</v>
      </c>
      <c r="Q36" s="36">
        <f>SUMIFS(СВЦЭМ!$D$33:$D$776,СВЦЭМ!$A$33:$A$776,$A36,СВЦЭМ!$B$33:$B$776,Q$11)+'СЕТ СН'!$F$11+СВЦЭМ!$D$10+'СЕТ СН'!$F$6-'СЕТ СН'!$F$23</f>
        <v>673.58214248000002</v>
      </c>
      <c r="R36" s="36">
        <f>SUMIFS(СВЦЭМ!$D$33:$D$776,СВЦЭМ!$A$33:$A$776,$A36,СВЦЭМ!$B$33:$B$776,R$11)+'СЕТ СН'!$F$11+СВЦЭМ!$D$10+'СЕТ СН'!$F$6-'СЕТ СН'!$F$23</f>
        <v>674.66599407000012</v>
      </c>
      <c r="S36" s="36">
        <f>SUMIFS(СВЦЭМ!$D$33:$D$776,СВЦЭМ!$A$33:$A$776,$A36,СВЦЭМ!$B$33:$B$776,S$11)+'СЕТ СН'!$F$11+СВЦЭМ!$D$10+'СЕТ СН'!$F$6-'СЕТ СН'!$F$23</f>
        <v>677.70532792000006</v>
      </c>
      <c r="T36" s="36">
        <f>SUMIFS(СВЦЭМ!$D$33:$D$776,СВЦЭМ!$A$33:$A$776,$A36,СВЦЭМ!$B$33:$B$776,T$11)+'СЕТ СН'!$F$11+СВЦЭМ!$D$10+'СЕТ СН'!$F$6-'СЕТ СН'!$F$23</f>
        <v>667.6000707500001</v>
      </c>
      <c r="U36" s="36">
        <f>SUMIFS(СВЦЭМ!$D$33:$D$776,СВЦЭМ!$A$33:$A$776,$A36,СВЦЭМ!$B$33:$B$776,U$11)+'СЕТ СН'!$F$11+СВЦЭМ!$D$10+'СЕТ СН'!$F$6-'СЕТ СН'!$F$23</f>
        <v>680.03549071000009</v>
      </c>
      <c r="V36" s="36">
        <f>SUMIFS(СВЦЭМ!$D$33:$D$776,СВЦЭМ!$A$33:$A$776,$A36,СВЦЭМ!$B$33:$B$776,V$11)+'СЕТ СН'!$F$11+СВЦЭМ!$D$10+'СЕТ СН'!$F$6-'СЕТ СН'!$F$23</f>
        <v>693.17579515000011</v>
      </c>
      <c r="W36" s="36">
        <f>SUMIFS(СВЦЭМ!$D$33:$D$776,СВЦЭМ!$A$33:$A$776,$A36,СВЦЭМ!$B$33:$B$776,W$11)+'СЕТ СН'!$F$11+СВЦЭМ!$D$10+'СЕТ СН'!$F$6-'СЕТ СН'!$F$23</f>
        <v>680.73081052000009</v>
      </c>
      <c r="X36" s="36">
        <f>SUMIFS(СВЦЭМ!$D$33:$D$776,СВЦЭМ!$A$33:$A$776,$A36,СВЦЭМ!$B$33:$B$776,X$11)+'СЕТ СН'!$F$11+СВЦЭМ!$D$10+'СЕТ СН'!$F$6-'СЕТ СН'!$F$23</f>
        <v>710.07646595000006</v>
      </c>
      <c r="Y36" s="36">
        <f>SUMIFS(СВЦЭМ!$D$33:$D$776,СВЦЭМ!$A$33:$A$776,$A36,СВЦЭМ!$B$33:$B$776,Y$11)+'СЕТ СН'!$F$11+СВЦЭМ!$D$10+'СЕТ СН'!$F$6-'СЕТ СН'!$F$23</f>
        <v>791.33446140000012</v>
      </c>
    </row>
    <row r="37" spans="1:27" ht="15.75" x14ac:dyDescent="0.2">
      <c r="A37" s="35">
        <f t="shared" si="0"/>
        <v>44100</v>
      </c>
      <c r="B37" s="36">
        <f>SUMIFS(СВЦЭМ!$D$33:$D$776,СВЦЭМ!$A$33:$A$776,$A37,СВЦЭМ!$B$33:$B$776,B$11)+'СЕТ СН'!$F$11+СВЦЭМ!$D$10+'СЕТ СН'!$F$6-'СЕТ СН'!$F$23</f>
        <v>861.13922819000004</v>
      </c>
      <c r="C37" s="36">
        <f>SUMIFS(СВЦЭМ!$D$33:$D$776,СВЦЭМ!$A$33:$A$776,$A37,СВЦЭМ!$B$33:$B$776,C$11)+'СЕТ СН'!$F$11+СВЦЭМ!$D$10+'СЕТ СН'!$F$6-'СЕТ СН'!$F$23</f>
        <v>891.24466082000004</v>
      </c>
      <c r="D37" s="36">
        <f>SUMIFS(СВЦЭМ!$D$33:$D$776,СВЦЭМ!$A$33:$A$776,$A37,СВЦЭМ!$B$33:$B$776,D$11)+'СЕТ СН'!$F$11+СВЦЭМ!$D$10+'СЕТ СН'!$F$6-'СЕТ СН'!$F$23</f>
        <v>908.00224744000002</v>
      </c>
      <c r="E37" s="36">
        <f>SUMIFS(СВЦЭМ!$D$33:$D$776,СВЦЭМ!$A$33:$A$776,$A37,СВЦЭМ!$B$33:$B$776,E$11)+'СЕТ СН'!$F$11+СВЦЭМ!$D$10+'СЕТ СН'!$F$6-'СЕТ СН'!$F$23</f>
        <v>917.78619879000007</v>
      </c>
      <c r="F37" s="36">
        <f>SUMIFS(СВЦЭМ!$D$33:$D$776,СВЦЭМ!$A$33:$A$776,$A37,СВЦЭМ!$B$33:$B$776,F$11)+'СЕТ СН'!$F$11+СВЦЭМ!$D$10+'СЕТ СН'!$F$6-'СЕТ СН'!$F$23</f>
        <v>922.25758904000008</v>
      </c>
      <c r="G37" s="36">
        <f>SUMIFS(СВЦЭМ!$D$33:$D$776,СВЦЭМ!$A$33:$A$776,$A37,СВЦЭМ!$B$33:$B$776,G$11)+'СЕТ СН'!$F$11+СВЦЭМ!$D$10+'СЕТ СН'!$F$6-'СЕТ СН'!$F$23</f>
        <v>911.78968355000006</v>
      </c>
      <c r="H37" s="36">
        <f>SUMIFS(СВЦЭМ!$D$33:$D$776,СВЦЭМ!$A$33:$A$776,$A37,СВЦЭМ!$B$33:$B$776,H$11)+'СЕТ СН'!$F$11+СВЦЭМ!$D$10+'СЕТ СН'!$F$6-'СЕТ СН'!$F$23</f>
        <v>888.0199087200001</v>
      </c>
      <c r="I37" s="36">
        <f>SUMIFS(СВЦЭМ!$D$33:$D$776,СВЦЭМ!$A$33:$A$776,$A37,СВЦЭМ!$B$33:$B$776,I$11)+'СЕТ СН'!$F$11+СВЦЭМ!$D$10+'СЕТ СН'!$F$6-'СЕТ СН'!$F$23</f>
        <v>850.4933743900001</v>
      </c>
      <c r="J37" s="36">
        <f>SUMIFS(СВЦЭМ!$D$33:$D$776,СВЦЭМ!$A$33:$A$776,$A37,СВЦЭМ!$B$33:$B$776,J$11)+'СЕТ СН'!$F$11+СВЦЭМ!$D$10+'СЕТ СН'!$F$6-'СЕТ СН'!$F$23</f>
        <v>810.68142569000008</v>
      </c>
      <c r="K37" s="36">
        <f>SUMIFS(СВЦЭМ!$D$33:$D$776,СВЦЭМ!$A$33:$A$776,$A37,СВЦЭМ!$B$33:$B$776,K$11)+'СЕТ СН'!$F$11+СВЦЭМ!$D$10+'СЕТ СН'!$F$6-'СЕТ СН'!$F$23</f>
        <v>788.3903442300001</v>
      </c>
      <c r="L37" s="36">
        <f>SUMIFS(СВЦЭМ!$D$33:$D$776,СВЦЭМ!$A$33:$A$776,$A37,СВЦЭМ!$B$33:$B$776,L$11)+'СЕТ СН'!$F$11+СВЦЭМ!$D$10+'СЕТ СН'!$F$6-'СЕТ СН'!$F$23</f>
        <v>777.97836168000003</v>
      </c>
      <c r="M37" s="36">
        <f>SUMIFS(СВЦЭМ!$D$33:$D$776,СВЦЭМ!$A$33:$A$776,$A37,СВЦЭМ!$B$33:$B$776,M$11)+'СЕТ СН'!$F$11+СВЦЭМ!$D$10+'СЕТ СН'!$F$6-'СЕТ СН'!$F$23</f>
        <v>736.48589967000009</v>
      </c>
      <c r="N37" s="36">
        <f>SUMIFS(СВЦЭМ!$D$33:$D$776,СВЦЭМ!$A$33:$A$776,$A37,СВЦЭМ!$B$33:$B$776,N$11)+'СЕТ СН'!$F$11+СВЦЭМ!$D$10+'СЕТ СН'!$F$6-'СЕТ СН'!$F$23</f>
        <v>703.46942044000002</v>
      </c>
      <c r="O37" s="36">
        <f>SUMIFS(СВЦЭМ!$D$33:$D$776,СВЦЭМ!$A$33:$A$776,$A37,СВЦЭМ!$B$33:$B$776,O$11)+'СЕТ СН'!$F$11+СВЦЭМ!$D$10+'СЕТ СН'!$F$6-'СЕТ СН'!$F$23</f>
        <v>686.98347997000008</v>
      </c>
      <c r="P37" s="36">
        <f>SUMIFS(СВЦЭМ!$D$33:$D$776,СВЦЭМ!$A$33:$A$776,$A37,СВЦЭМ!$B$33:$B$776,P$11)+'СЕТ СН'!$F$11+СВЦЭМ!$D$10+'СЕТ СН'!$F$6-'СЕТ СН'!$F$23</f>
        <v>684.98920664000002</v>
      </c>
      <c r="Q37" s="36">
        <f>SUMIFS(СВЦЭМ!$D$33:$D$776,СВЦЭМ!$A$33:$A$776,$A37,СВЦЭМ!$B$33:$B$776,Q$11)+'СЕТ СН'!$F$11+СВЦЭМ!$D$10+'СЕТ СН'!$F$6-'СЕТ СН'!$F$23</f>
        <v>684.69676157000004</v>
      </c>
      <c r="R37" s="36">
        <f>SUMIFS(СВЦЭМ!$D$33:$D$776,СВЦЭМ!$A$33:$A$776,$A37,СВЦЭМ!$B$33:$B$776,R$11)+'СЕТ СН'!$F$11+СВЦЭМ!$D$10+'СЕТ СН'!$F$6-'СЕТ СН'!$F$23</f>
        <v>681.69836839000004</v>
      </c>
      <c r="S37" s="36">
        <f>SUMIFS(СВЦЭМ!$D$33:$D$776,СВЦЭМ!$A$33:$A$776,$A37,СВЦЭМ!$B$33:$B$776,S$11)+'СЕТ СН'!$F$11+СВЦЭМ!$D$10+'СЕТ СН'!$F$6-'СЕТ СН'!$F$23</f>
        <v>681.61679289000006</v>
      </c>
      <c r="T37" s="36">
        <f>SUMIFS(СВЦЭМ!$D$33:$D$776,СВЦЭМ!$A$33:$A$776,$A37,СВЦЭМ!$B$33:$B$776,T$11)+'СЕТ СН'!$F$11+СВЦЭМ!$D$10+'СЕТ СН'!$F$6-'СЕТ СН'!$F$23</f>
        <v>675.33126578000008</v>
      </c>
      <c r="U37" s="36">
        <f>SUMIFS(СВЦЭМ!$D$33:$D$776,СВЦЭМ!$A$33:$A$776,$A37,СВЦЭМ!$B$33:$B$776,U$11)+'СЕТ СН'!$F$11+СВЦЭМ!$D$10+'СЕТ СН'!$F$6-'СЕТ СН'!$F$23</f>
        <v>692.01046922000012</v>
      </c>
      <c r="V37" s="36">
        <f>SUMIFS(СВЦЭМ!$D$33:$D$776,СВЦЭМ!$A$33:$A$776,$A37,СВЦЭМ!$B$33:$B$776,V$11)+'СЕТ СН'!$F$11+СВЦЭМ!$D$10+'СЕТ СН'!$F$6-'СЕТ СН'!$F$23</f>
        <v>694.22805275000007</v>
      </c>
      <c r="W37" s="36">
        <f>SUMIFS(СВЦЭМ!$D$33:$D$776,СВЦЭМ!$A$33:$A$776,$A37,СВЦЭМ!$B$33:$B$776,W$11)+'СЕТ СН'!$F$11+СВЦЭМ!$D$10+'СЕТ СН'!$F$6-'СЕТ СН'!$F$23</f>
        <v>673.35124428000006</v>
      </c>
      <c r="X37" s="36">
        <f>SUMIFS(СВЦЭМ!$D$33:$D$776,СВЦЭМ!$A$33:$A$776,$A37,СВЦЭМ!$B$33:$B$776,X$11)+'СЕТ СН'!$F$11+СВЦЭМ!$D$10+'СЕТ СН'!$F$6-'СЕТ СН'!$F$23</f>
        <v>701.98717239000007</v>
      </c>
      <c r="Y37" s="36">
        <f>SUMIFS(СВЦЭМ!$D$33:$D$776,СВЦЭМ!$A$33:$A$776,$A37,СВЦЭМ!$B$33:$B$776,Y$11)+'СЕТ СН'!$F$11+СВЦЭМ!$D$10+'СЕТ СН'!$F$6-'СЕТ СН'!$F$23</f>
        <v>786.7400773600001</v>
      </c>
    </row>
    <row r="38" spans="1:27" ht="15.75" x14ac:dyDescent="0.2">
      <c r="A38" s="35">
        <f t="shared" si="0"/>
        <v>44101</v>
      </c>
      <c r="B38" s="36">
        <f>SUMIFS(СВЦЭМ!$D$33:$D$776,СВЦЭМ!$A$33:$A$776,$A38,СВЦЭМ!$B$33:$B$776,B$11)+'СЕТ СН'!$F$11+СВЦЭМ!$D$10+'СЕТ СН'!$F$6-'СЕТ СН'!$F$23</f>
        <v>843.71643196000002</v>
      </c>
      <c r="C38" s="36">
        <f>SUMIFS(СВЦЭМ!$D$33:$D$776,СВЦЭМ!$A$33:$A$776,$A38,СВЦЭМ!$B$33:$B$776,C$11)+'СЕТ СН'!$F$11+СВЦЭМ!$D$10+'СЕТ СН'!$F$6-'СЕТ СН'!$F$23</f>
        <v>869.07830108000007</v>
      </c>
      <c r="D38" s="36">
        <f>SUMIFS(СВЦЭМ!$D$33:$D$776,СВЦЭМ!$A$33:$A$776,$A38,СВЦЭМ!$B$33:$B$776,D$11)+'СЕТ СН'!$F$11+СВЦЭМ!$D$10+'СЕТ СН'!$F$6-'СЕТ СН'!$F$23</f>
        <v>888.64793540000005</v>
      </c>
      <c r="E38" s="36">
        <f>SUMIFS(СВЦЭМ!$D$33:$D$776,СВЦЭМ!$A$33:$A$776,$A38,СВЦЭМ!$B$33:$B$776,E$11)+'СЕТ СН'!$F$11+СВЦЭМ!$D$10+'СЕТ СН'!$F$6-'СЕТ СН'!$F$23</f>
        <v>899.23906775000012</v>
      </c>
      <c r="F38" s="36">
        <f>SUMIFS(СВЦЭМ!$D$33:$D$776,СВЦЭМ!$A$33:$A$776,$A38,СВЦЭМ!$B$33:$B$776,F$11)+'СЕТ СН'!$F$11+СВЦЭМ!$D$10+'СЕТ СН'!$F$6-'СЕТ СН'!$F$23</f>
        <v>902.07061089000013</v>
      </c>
      <c r="G38" s="36">
        <f>SUMIFS(СВЦЭМ!$D$33:$D$776,СВЦЭМ!$A$33:$A$776,$A38,СВЦЭМ!$B$33:$B$776,G$11)+'СЕТ СН'!$F$11+СВЦЭМ!$D$10+'СЕТ СН'!$F$6-'СЕТ СН'!$F$23</f>
        <v>897.17886205000002</v>
      </c>
      <c r="H38" s="36">
        <f>SUMIFS(СВЦЭМ!$D$33:$D$776,СВЦЭМ!$A$33:$A$776,$A38,СВЦЭМ!$B$33:$B$776,H$11)+'СЕТ СН'!$F$11+СВЦЭМ!$D$10+'СЕТ СН'!$F$6-'СЕТ СН'!$F$23</f>
        <v>878.81461465000007</v>
      </c>
      <c r="I38" s="36">
        <f>SUMIFS(СВЦЭМ!$D$33:$D$776,СВЦЭМ!$A$33:$A$776,$A38,СВЦЭМ!$B$33:$B$776,I$11)+'СЕТ СН'!$F$11+СВЦЭМ!$D$10+'СЕТ СН'!$F$6-'СЕТ СН'!$F$23</f>
        <v>851.19010402000004</v>
      </c>
      <c r="J38" s="36">
        <f>SUMIFS(СВЦЭМ!$D$33:$D$776,СВЦЭМ!$A$33:$A$776,$A38,СВЦЭМ!$B$33:$B$776,J$11)+'СЕТ СН'!$F$11+СВЦЭМ!$D$10+'СЕТ СН'!$F$6-'СЕТ СН'!$F$23</f>
        <v>814.74517681000009</v>
      </c>
      <c r="K38" s="36">
        <f>SUMIFS(СВЦЭМ!$D$33:$D$776,СВЦЭМ!$A$33:$A$776,$A38,СВЦЭМ!$B$33:$B$776,K$11)+'СЕТ СН'!$F$11+СВЦЭМ!$D$10+'СЕТ СН'!$F$6-'СЕТ СН'!$F$23</f>
        <v>777.99579527000003</v>
      </c>
      <c r="L38" s="36">
        <f>SUMIFS(СВЦЭМ!$D$33:$D$776,СВЦЭМ!$A$33:$A$776,$A38,СВЦЭМ!$B$33:$B$776,L$11)+'СЕТ СН'!$F$11+СВЦЭМ!$D$10+'СЕТ СН'!$F$6-'СЕТ СН'!$F$23</f>
        <v>761.80809568000006</v>
      </c>
      <c r="M38" s="36">
        <f>SUMIFS(СВЦЭМ!$D$33:$D$776,СВЦЭМ!$A$33:$A$776,$A38,СВЦЭМ!$B$33:$B$776,M$11)+'СЕТ СН'!$F$11+СВЦЭМ!$D$10+'СЕТ СН'!$F$6-'СЕТ СН'!$F$23</f>
        <v>720.22362123000005</v>
      </c>
      <c r="N38" s="36">
        <f>SUMIFS(СВЦЭМ!$D$33:$D$776,СВЦЭМ!$A$33:$A$776,$A38,СВЦЭМ!$B$33:$B$776,N$11)+'СЕТ СН'!$F$11+СВЦЭМ!$D$10+'СЕТ СН'!$F$6-'СЕТ СН'!$F$23</f>
        <v>675.2496081700001</v>
      </c>
      <c r="O38" s="36">
        <f>SUMIFS(СВЦЭМ!$D$33:$D$776,СВЦЭМ!$A$33:$A$776,$A38,СВЦЭМ!$B$33:$B$776,O$11)+'СЕТ СН'!$F$11+СВЦЭМ!$D$10+'СЕТ СН'!$F$6-'СЕТ СН'!$F$23</f>
        <v>659.35344158000009</v>
      </c>
      <c r="P38" s="36">
        <f>SUMIFS(СВЦЭМ!$D$33:$D$776,СВЦЭМ!$A$33:$A$776,$A38,СВЦЭМ!$B$33:$B$776,P$11)+'СЕТ СН'!$F$11+СВЦЭМ!$D$10+'СЕТ СН'!$F$6-'СЕТ СН'!$F$23</f>
        <v>660.73268522000012</v>
      </c>
      <c r="Q38" s="36">
        <f>SUMIFS(СВЦЭМ!$D$33:$D$776,СВЦЭМ!$A$33:$A$776,$A38,СВЦЭМ!$B$33:$B$776,Q$11)+'СЕТ СН'!$F$11+СВЦЭМ!$D$10+'СЕТ СН'!$F$6-'СЕТ СН'!$F$23</f>
        <v>666.48703054000009</v>
      </c>
      <c r="R38" s="36">
        <f>SUMIFS(СВЦЭМ!$D$33:$D$776,СВЦЭМ!$A$33:$A$776,$A38,СВЦЭМ!$B$33:$B$776,R$11)+'СЕТ СН'!$F$11+СВЦЭМ!$D$10+'СЕТ СН'!$F$6-'СЕТ СН'!$F$23</f>
        <v>664.39270007000005</v>
      </c>
      <c r="S38" s="36">
        <f>SUMIFS(СВЦЭМ!$D$33:$D$776,СВЦЭМ!$A$33:$A$776,$A38,СВЦЭМ!$B$33:$B$776,S$11)+'СЕТ СН'!$F$11+СВЦЭМ!$D$10+'СЕТ СН'!$F$6-'СЕТ СН'!$F$23</f>
        <v>661.87345378000009</v>
      </c>
      <c r="T38" s="36">
        <f>SUMIFS(СВЦЭМ!$D$33:$D$776,СВЦЭМ!$A$33:$A$776,$A38,СВЦЭМ!$B$33:$B$776,T$11)+'СЕТ СН'!$F$11+СВЦЭМ!$D$10+'СЕТ СН'!$F$6-'СЕТ СН'!$F$23</f>
        <v>664.44119651000005</v>
      </c>
      <c r="U38" s="36">
        <f>SUMIFS(СВЦЭМ!$D$33:$D$776,СВЦЭМ!$A$33:$A$776,$A38,СВЦЭМ!$B$33:$B$776,U$11)+'СЕТ СН'!$F$11+СВЦЭМ!$D$10+'СЕТ СН'!$F$6-'СЕТ СН'!$F$23</f>
        <v>697.91882212000007</v>
      </c>
      <c r="V38" s="36">
        <f>SUMIFS(СВЦЭМ!$D$33:$D$776,СВЦЭМ!$A$33:$A$776,$A38,СВЦЭМ!$B$33:$B$776,V$11)+'СЕТ СН'!$F$11+СВЦЭМ!$D$10+'СЕТ СН'!$F$6-'СЕТ СН'!$F$23</f>
        <v>705.1838489700001</v>
      </c>
      <c r="W38" s="36">
        <f>SUMIFS(СВЦЭМ!$D$33:$D$776,СВЦЭМ!$A$33:$A$776,$A38,СВЦЭМ!$B$33:$B$776,W$11)+'СЕТ СН'!$F$11+СВЦЭМ!$D$10+'СЕТ СН'!$F$6-'СЕТ СН'!$F$23</f>
        <v>686.99694509000005</v>
      </c>
      <c r="X38" s="36">
        <f>SUMIFS(СВЦЭМ!$D$33:$D$776,СВЦЭМ!$A$33:$A$776,$A38,СВЦЭМ!$B$33:$B$776,X$11)+'СЕТ СН'!$F$11+СВЦЭМ!$D$10+'СЕТ СН'!$F$6-'СЕТ СН'!$F$23</f>
        <v>673.12192598000001</v>
      </c>
      <c r="Y38" s="36">
        <f>SUMIFS(СВЦЭМ!$D$33:$D$776,СВЦЭМ!$A$33:$A$776,$A38,СВЦЭМ!$B$33:$B$776,Y$11)+'СЕТ СН'!$F$11+СВЦЭМ!$D$10+'СЕТ СН'!$F$6-'СЕТ СН'!$F$23</f>
        <v>763.15832019000004</v>
      </c>
    </row>
    <row r="39" spans="1:27" ht="15.75" x14ac:dyDescent="0.2">
      <c r="A39" s="35">
        <f t="shared" si="0"/>
        <v>44102</v>
      </c>
      <c r="B39" s="36">
        <f>SUMIFS(СВЦЭМ!$D$33:$D$776,СВЦЭМ!$A$33:$A$776,$A39,СВЦЭМ!$B$33:$B$776,B$11)+'СЕТ СН'!$F$11+СВЦЭМ!$D$10+'СЕТ СН'!$F$6-'СЕТ СН'!$F$23</f>
        <v>835.26308524000012</v>
      </c>
      <c r="C39" s="36">
        <f>SUMIFS(СВЦЭМ!$D$33:$D$776,СВЦЭМ!$A$33:$A$776,$A39,СВЦЭМ!$B$33:$B$776,C$11)+'СЕТ СН'!$F$11+СВЦЭМ!$D$10+'СЕТ СН'!$F$6-'СЕТ СН'!$F$23</f>
        <v>851.79571675000011</v>
      </c>
      <c r="D39" s="36">
        <f>SUMIFS(СВЦЭМ!$D$33:$D$776,СВЦЭМ!$A$33:$A$776,$A39,СВЦЭМ!$B$33:$B$776,D$11)+'СЕТ СН'!$F$11+СВЦЭМ!$D$10+'СЕТ СН'!$F$6-'СЕТ СН'!$F$23</f>
        <v>864.22512302000007</v>
      </c>
      <c r="E39" s="36">
        <f>SUMIFS(СВЦЭМ!$D$33:$D$776,СВЦЭМ!$A$33:$A$776,$A39,СВЦЭМ!$B$33:$B$776,E$11)+'СЕТ СН'!$F$11+СВЦЭМ!$D$10+'СЕТ СН'!$F$6-'СЕТ СН'!$F$23</f>
        <v>877.62112871000011</v>
      </c>
      <c r="F39" s="36">
        <f>SUMIFS(СВЦЭМ!$D$33:$D$776,СВЦЭМ!$A$33:$A$776,$A39,СВЦЭМ!$B$33:$B$776,F$11)+'СЕТ СН'!$F$11+СВЦЭМ!$D$10+'СЕТ СН'!$F$6-'СЕТ СН'!$F$23</f>
        <v>877.99988569000004</v>
      </c>
      <c r="G39" s="36">
        <f>SUMIFS(СВЦЭМ!$D$33:$D$776,СВЦЭМ!$A$33:$A$776,$A39,СВЦЭМ!$B$33:$B$776,G$11)+'СЕТ СН'!$F$11+СВЦЭМ!$D$10+'СЕТ СН'!$F$6-'СЕТ СН'!$F$23</f>
        <v>862.93364890000009</v>
      </c>
      <c r="H39" s="36">
        <f>SUMIFS(СВЦЭМ!$D$33:$D$776,СВЦЭМ!$A$33:$A$776,$A39,СВЦЭМ!$B$33:$B$776,H$11)+'СЕТ СН'!$F$11+СВЦЭМ!$D$10+'СЕТ СН'!$F$6-'СЕТ СН'!$F$23</f>
        <v>817.13024050000013</v>
      </c>
      <c r="I39" s="36">
        <f>SUMIFS(СВЦЭМ!$D$33:$D$776,СВЦЭМ!$A$33:$A$776,$A39,СВЦЭМ!$B$33:$B$776,I$11)+'СЕТ СН'!$F$11+СВЦЭМ!$D$10+'СЕТ СН'!$F$6-'СЕТ СН'!$F$23</f>
        <v>796.45633399000008</v>
      </c>
      <c r="J39" s="36">
        <f>SUMIFS(СВЦЭМ!$D$33:$D$776,СВЦЭМ!$A$33:$A$776,$A39,СВЦЭМ!$B$33:$B$776,J$11)+'СЕТ СН'!$F$11+СВЦЭМ!$D$10+'СЕТ СН'!$F$6-'СЕТ СН'!$F$23</f>
        <v>758.92028352000011</v>
      </c>
      <c r="K39" s="36">
        <f>SUMIFS(СВЦЭМ!$D$33:$D$776,СВЦЭМ!$A$33:$A$776,$A39,СВЦЭМ!$B$33:$B$776,K$11)+'СЕТ СН'!$F$11+СВЦЭМ!$D$10+'СЕТ СН'!$F$6-'СЕТ СН'!$F$23</f>
        <v>750.92360329000007</v>
      </c>
      <c r="L39" s="36">
        <f>SUMIFS(СВЦЭМ!$D$33:$D$776,СВЦЭМ!$A$33:$A$776,$A39,СВЦЭМ!$B$33:$B$776,L$11)+'СЕТ СН'!$F$11+СВЦЭМ!$D$10+'СЕТ СН'!$F$6-'СЕТ СН'!$F$23</f>
        <v>754.08183077000012</v>
      </c>
      <c r="M39" s="36">
        <f>SUMIFS(СВЦЭМ!$D$33:$D$776,СВЦЭМ!$A$33:$A$776,$A39,СВЦЭМ!$B$33:$B$776,M$11)+'СЕТ СН'!$F$11+СВЦЭМ!$D$10+'СЕТ СН'!$F$6-'СЕТ СН'!$F$23</f>
        <v>713.71213812000008</v>
      </c>
      <c r="N39" s="36">
        <f>SUMIFS(СВЦЭМ!$D$33:$D$776,СВЦЭМ!$A$33:$A$776,$A39,СВЦЭМ!$B$33:$B$776,N$11)+'СЕТ СН'!$F$11+СВЦЭМ!$D$10+'СЕТ СН'!$F$6-'СЕТ СН'!$F$23</f>
        <v>666.79412403000003</v>
      </c>
      <c r="O39" s="36">
        <f>SUMIFS(СВЦЭМ!$D$33:$D$776,СВЦЭМ!$A$33:$A$776,$A39,СВЦЭМ!$B$33:$B$776,O$11)+'СЕТ СН'!$F$11+СВЦЭМ!$D$10+'СЕТ СН'!$F$6-'СЕТ СН'!$F$23</f>
        <v>651.10634252000011</v>
      </c>
      <c r="P39" s="36">
        <f>SUMIFS(СВЦЭМ!$D$33:$D$776,СВЦЭМ!$A$33:$A$776,$A39,СВЦЭМ!$B$33:$B$776,P$11)+'СЕТ СН'!$F$11+СВЦЭМ!$D$10+'СЕТ СН'!$F$6-'СЕТ СН'!$F$23</f>
        <v>644.85242395000012</v>
      </c>
      <c r="Q39" s="36">
        <f>SUMIFS(СВЦЭМ!$D$33:$D$776,СВЦЭМ!$A$33:$A$776,$A39,СВЦЭМ!$B$33:$B$776,Q$11)+'СЕТ СН'!$F$11+СВЦЭМ!$D$10+'СЕТ СН'!$F$6-'СЕТ СН'!$F$23</f>
        <v>644.82499148000011</v>
      </c>
      <c r="R39" s="36">
        <f>SUMIFS(СВЦЭМ!$D$33:$D$776,СВЦЭМ!$A$33:$A$776,$A39,СВЦЭМ!$B$33:$B$776,R$11)+'СЕТ СН'!$F$11+СВЦЭМ!$D$10+'СЕТ СН'!$F$6-'СЕТ СН'!$F$23</f>
        <v>636.31128588000001</v>
      </c>
      <c r="S39" s="36">
        <f>SUMIFS(СВЦЭМ!$D$33:$D$776,СВЦЭМ!$A$33:$A$776,$A39,СВЦЭМ!$B$33:$B$776,S$11)+'СЕТ СН'!$F$11+СВЦЭМ!$D$10+'СЕТ СН'!$F$6-'СЕТ СН'!$F$23</f>
        <v>654.41542109000011</v>
      </c>
      <c r="T39" s="36">
        <f>SUMIFS(СВЦЭМ!$D$33:$D$776,СВЦЭМ!$A$33:$A$776,$A39,СВЦЭМ!$B$33:$B$776,T$11)+'СЕТ СН'!$F$11+СВЦЭМ!$D$10+'СЕТ СН'!$F$6-'СЕТ СН'!$F$23</f>
        <v>668.0961779700001</v>
      </c>
      <c r="U39" s="36">
        <f>SUMIFS(СВЦЭМ!$D$33:$D$776,СВЦЭМ!$A$33:$A$776,$A39,СВЦЭМ!$B$33:$B$776,U$11)+'СЕТ СН'!$F$11+СВЦЭМ!$D$10+'СЕТ СН'!$F$6-'СЕТ СН'!$F$23</f>
        <v>694.54346634000012</v>
      </c>
      <c r="V39" s="36">
        <f>SUMIFS(СВЦЭМ!$D$33:$D$776,СВЦЭМ!$A$33:$A$776,$A39,СВЦЭМ!$B$33:$B$776,V$11)+'СЕТ СН'!$F$11+СВЦЭМ!$D$10+'СЕТ СН'!$F$6-'СЕТ СН'!$F$23</f>
        <v>685.25756600000011</v>
      </c>
      <c r="W39" s="36">
        <f>SUMIFS(СВЦЭМ!$D$33:$D$776,СВЦЭМ!$A$33:$A$776,$A39,СВЦЭМ!$B$33:$B$776,W$11)+'СЕТ СН'!$F$11+СВЦЭМ!$D$10+'СЕТ СН'!$F$6-'СЕТ СН'!$F$23</f>
        <v>667.7909319800001</v>
      </c>
      <c r="X39" s="36">
        <f>SUMIFS(СВЦЭМ!$D$33:$D$776,СВЦЭМ!$A$33:$A$776,$A39,СВЦЭМ!$B$33:$B$776,X$11)+'СЕТ СН'!$F$11+СВЦЭМ!$D$10+'СЕТ СН'!$F$6-'СЕТ СН'!$F$23</f>
        <v>672.40362167000012</v>
      </c>
      <c r="Y39" s="36">
        <f>SUMIFS(СВЦЭМ!$D$33:$D$776,СВЦЭМ!$A$33:$A$776,$A39,СВЦЭМ!$B$33:$B$776,Y$11)+'СЕТ СН'!$F$11+СВЦЭМ!$D$10+'СЕТ СН'!$F$6-'СЕТ СН'!$F$23</f>
        <v>750.9741012500001</v>
      </c>
    </row>
    <row r="40" spans="1:27" ht="15.75" x14ac:dyDescent="0.2">
      <c r="A40" s="35">
        <f t="shared" si="0"/>
        <v>44103</v>
      </c>
      <c r="B40" s="36">
        <f>SUMIFS(СВЦЭМ!$D$33:$D$776,СВЦЭМ!$A$33:$A$776,$A40,СВЦЭМ!$B$33:$B$776,B$11)+'СЕТ СН'!$F$11+СВЦЭМ!$D$10+'СЕТ СН'!$F$6-'СЕТ СН'!$F$23</f>
        <v>807.83317385000009</v>
      </c>
      <c r="C40" s="36">
        <f>SUMIFS(СВЦЭМ!$D$33:$D$776,СВЦЭМ!$A$33:$A$776,$A40,СВЦЭМ!$B$33:$B$776,C$11)+'СЕТ СН'!$F$11+СВЦЭМ!$D$10+'СЕТ СН'!$F$6-'СЕТ СН'!$F$23</f>
        <v>838.16079939000008</v>
      </c>
      <c r="D40" s="36">
        <f>SUMIFS(СВЦЭМ!$D$33:$D$776,СВЦЭМ!$A$33:$A$776,$A40,СВЦЭМ!$B$33:$B$776,D$11)+'СЕТ СН'!$F$11+СВЦЭМ!$D$10+'СЕТ СН'!$F$6-'СЕТ СН'!$F$23</f>
        <v>853.82099248000009</v>
      </c>
      <c r="E40" s="36">
        <f>SUMIFS(СВЦЭМ!$D$33:$D$776,СВЦЭМ!$A$33:$A$776,$A40,СВЦЭМ!$B$33:$B$776,E$11)+'СЕТ СН'!$F$11+СВЦЭМ!$D$10+'СЕТ СН'!$F$6-'СЕТ СН'!$F$23</f>
        <v>871.72157728000002</v>
      </c>
      <c r="F40" s="36">
        <f>SUMIFS(СВЦЭМ!$D$33:$D$776,СВЦЭМ!$A$33:$A$776,$A40,СВЦЭМ!$B$33:$B$776,F$11)+'СЕТ СН'!$F$11+СВЦЭМ!$D$10+'СЕТ СН'!$F$6-'СЕТ СН'!$F$23</f>
        <v>872.99936519000005</v>
      </c>
      <c r="G40" s="36">
        <f>SUMIFS(СВЦЭМ!$D$33:$D$776,СВЦЭМ!$A$33:$A$776,$A40,СВЦЭМ!$B$33:$B$776,G$11)+'СЕТ СН'!$F$11+СВЦЭМ!$D$10+'СЕТ СН'!$F$6-'СЕТ СН'!$F$23</f>
        <v>855.5663234000001</v>
      </c>
      <c r="H40" s="36">
        <f>SUMIFS(СВЦЭМ!$D$33:$D$776,СВЦЭМ!$A$33:$A$776,$A40,СВЦЭМ!$B$33:$B$776,H$11)+'СЕТ СН'!$F$11+СВЦЭМ!$D$10+'СЕТ СН'!$F$6-'СЕТ СН'!$F$23</f>
        <v>812.96067480000011</v>
      </c>
      <c r="I40" s="36">
        <f>SUMIFS(СВЦЭМ!$D$33:$D$776,СВЦЭМ!$A$33:$A$776,$A40,СВЦЭМ!$B$33:$B$776,I$11)+'СЕТ СН'!$F$11+СВЦЭМ!$D$10+'СЕТ СН'!$F$6-'СЕТ СН'!$F$23</f>
        <v>758.70830359000013</v>
      </c>
      <c r="J40" s="36">
        <f>SUMIFS(СВЦЭМ!$D$33:$D$776,СВЦЭМ!$A$33:$A$776,$A40,СВЦЭМ!$B$33:$B$776,J$11)+'СЕТ СН'!$F$11+СВЦЭМ!$D$10+'СЕТ СН'!$F$6-'СЕТ СН'!$F$23</f>
        <v>730.01845627000012</v>
      </c>
      <c r="K40" s="36">
        <f>SUMIFS(СВЦЭМ!$D$33:$D$776,СВЦЭМ!$A$33:$A$776,$A40,СВЦЭМ!$B$33:$B$776,K$11)+'СЕТ СН'!$F$11+СВЦЭМ!$D$10+'СЕТ СН'!$F$6-'СЕТ СН'!$F$23</f>
        <v>720.01223539000011</v>
      </c>
      <c r="L40" s="36">
        <f>SUMIFS(СВЦЭМ!$D$33:$D$776,СВЦЭМ!$A$33:$A$776,$A40,СВЦЭМ!$B$33:$B$776,L$11)+'СЕТ СН'!$F$11+СВЦЭМ!$D$10+'СЕТ СН'!$F$6-'СЕТ СН'!$F$23</f>
        <v>757.09776452000006</v>
      </c>
      <c r="M40" s="36">
        <f>SUMIFS(СВЦЭМ!$D$33:$D$776,СВЦЭМ!$A$33:$A$776,$A40,СВЦЭМ!$B$33:$B$776,M$11)+'СЕТ СН'!$F$11+СВЦЭМ!$D$10+'СЕТ СН'!$F$6-'СЕТ СН'!$F$23</f>
        <v>739.31818161000012</v>
      </c>
      <c r="N40" s="36">
        <f>SUMIFS(СВЦЭМ!$D$33:$D$776,СВЦЭМ!$A$33:$A$776,$A40,СВЦЭМ!$B$33:$B$776,N$11)+'СЕТ СН'!$F$11+СВЦЭМ!$D$10+'СЕТ СН'!$F$6-'СЕТ СН'!$F$23</f>
        <v>712.83240751000005</v>
      </c>
      <c r="O40" s="36">
        <f>SUMIFS(СВЦЭМ!$D$33:$D$776,СВЦЭМ!$A$33:$A$776,$A40,СВЦЭМ!$B$33:$B$776,O$11)+'СЕТ СН'!$F$11+СВЦЭМ!$D$10+'СЕТ СН'!$F$6-'СЕТ СН'!$F$23</f>
        <v>726.69999659000007</v>
      </c>
      <c r="P40" s="36">
        <f>SUMIFS(СВЦЭМ!$D$33:$D$776,СВЦЭМ!$A$33:$A$776,$A40,СВЦЭМ!$B$33:$B$776,P$11)+'СЕТ СН'!$F$11+СВЦЭМ!$D$10+'СЕТ СН'!$F$6-'СЕТ СН'!$F$23</f>
        <v>712.03710533000003</v>
      </c>
      <c r="Q40" s="36">
        <f>SUMIFS(СВЦЭМ!$D$33:$D$776,СВЦЭМ!$A$33:$A$776,$A40,СВЦЭМ!$B$33:$B$776,Q$11)+'СЕТ СН'!$F$11+СВЦЭМ!$D$10+'СЕТ СН'!$F$6-'СЕТ СН'!$F$23</f>
        <v>692.43157396000004</v>
      </c>
      <c r="R40" s="36">
        <f>SUMIFS(СВЦЭМ!$D$33:$D$776,СВЦЭМ!$A$33:$A$776,$A40,СВЦЭМ!$B$33:$B$776,R$11)+'СЕТ СН'!$F$11+СВЦЭМ!$D$10+'СЕТ СН'!$F$6-'СЕТ СН'!$F$23</f>
        <v>794.12988658000006</v>
      </c>
      <c r="S40" s="36">
        <f>SUMIFS(СВЦЭМ!$D$33:$D$776,СВЦЭМ!$A$33:$A$776,$A40,СВЦЭМ!$B$33:$B$776,S$11)+'СЕТ СН'!$F$11+СВЦЭМ!$D$10+'СЕТ СН'!$F$6-'СЕТ СН'!$F$23</f>
        <v>741.54295640000009</v>
      </c>
      <c r="T40" s="36">
        <f>SUMIFS(СВЦЭМ!$D$33:$D$776,СВЦЭМ!$A$33:$A$776,$A40,СВЦЭМ!$B$33:$B$776,T$11)+'СЕТ СН'!$F$11+СВЦЭМ!$D$10+'СЕТ СН'!$F$6-'СЕТ СН'!$F$23</f>
        <v>698.88090504000002</v>
      </c>
      <c r="U40" s="36">
        <f>SUMIFS(СВЦЭМ!$D$33:$D$776,СВЦЭМ!$A$33:$A$776,$A40,СВЦЭМ!$B$33:$B$776,U$11)+'СЕТ СН'!$F$11+СВЦЭМ!$D$10+'СЕТ СН'!$F$6-'СЕТ СН'!$F$23</f>
        <v>723.71818327000005</v>
      </c>
      <c r="V40" s="36">
        <f>SUMIFS(СВЦЭМ!$D$33:$D$776,СВЦЭМ!$A$33:$A$776,$A40,СВЦЭМ!$B$33:$B$776,V$11)+'СЕТ СН'!$F$11+СВЦЭМ!$D$10+'СЕТ СН'!$F$6-'СЕТ СН'!$F$23</f>
        <v>714.87597904000006</v>
      </c>
      <c r="W40" s="36">
        <f>SUMIFS(СВЦЭМ!$D$33:$D$776,СВЦЭМ!$A$33:$A$776,$A40,СВЦЭМ!$B$33:$B$776,W$11)+'СЕТ СН'!$F$11+СВЦЭМ!$D$10+'СЕТ СН'!$F$6-'СЕТ СН'!$F$23</f>
        <v>700.00176384000008</v>
      </c>
      <c r="X40" s="36">
        <f>SUMIFS(СВЦЭМ!$D$33:$D$776,СВЦЭМ!$A$33:$A$776,$A40,СВЦЭМ!$B$33:$B$776,X$11)+'СЕТ СН'!$F$11+СВЦЭМ!$D$10+'СЕТ СН'!$F$6-'СЕТ СН'!$F$23</f>
        <v>672.60166325000012</v>
      </c>
      <c r="Y40" s="36">
        <f>SUMIFS(СВЦЭМ!$D$33:$D$776,СВЦЭМ!$A$33:$A$776,$A40,СВЦЭМ!$B$33:$B$776,Y$11)+'СЕТ СН'!$F$11+СВЦЭМ!$D$10+'СЕТ СН'!$F$6-'СЕТ СН'!$F$23</f>
        <v>708.34443500000009</v>
      </c>
    </row>
    <row r="41" spans="1:27" ht="15.75" x14ac:dyDescent="0.2">
      <c r="A41" s="35">
        <f t="shared" si="0"/>
        <v>44104</v>
      </c>
      <c r="B41" s="36">
        <f>SUMIFS(СВЦЭМ!$D$33:$D$776,СВЦЭМ!$A$33:$A$776,$A41,СВЦЭМ!$B$33:$B$776,B$11)+'СЕТ СН'!$F$11+СВЦЭМ!$D$10+'СЕТ СН'!$F$6-'СЕТ СН'!$F$23</f>
        <v>781.96007742000006</v>
      </c>
      <c r="C41" s="36">
        <f>SUMIFS(СВЦЭМ!$D$33:$D$776,СВЦЭМ!$A$33:$A$776,$A41,СВЦЭМ!$B$33:$B$776,C$11)+'СЕТ СН'!$F$11+СВЦЭМ!$D$10+'СЕТ СН'!$F$6-'СЕТ СН'!$F$23</f>
        <v>812.89806558000009</v>
      </c>
      <c r="D41" s="36">
        <f>SUMIFS(СВЦЭМ!$D$33:$D$776,СВЦЭМ!$A$33:$A$776,$A41,СВЦЭМ!$B$33:$B$776,D$11)+'СЕТ СН'!$F$11+СВЦЭМ!$D$10+'СЕТ СН'!$F$6-'СЕТ СН'!$F$23</f>
        <v>832.72223290000011</v>
      </c>
      <c r="E41" s="36">
        <f>SUMIFS(СВЦЭМ!$D$33:$D$776,СВЦЭМ!$A$33:$A$776,$A41,СВЦЭМ!$B$33:$B$776,E$11)+'СЕТ СН'!$F$11+СВЦЭМ!$D$10+'СЕТ СН'!$F$6-'СЕТ СН'!$F$23</f>
        <v>849.24816400000009</v>
      </c>
      <c r="F41" s="36">
        <f>SUMIFS(СВЦЭМ!$D$33:$D$776,СВЦЭМ!$A$33:$A$776,$A41,СВЦЭМ!$B$33:$B$776,F$11)+'СЕТ СН'!$F$11+СВЦЭМ!$D$10+'СЕТ СН'!$F$6-'СЕТ СН'!$F$23</f>
        <v>844.79434953000009</v>
      </c>
      <c r="G41" s="36">
        <f>SUMIFS(СВЦЭМ!$D$33:$D$776,СВЦЭМ!$A$33:$A$776,$A41,СВЦЭМ!$B$33:$B$776,G$11)+'СЕТ СН'!$F$11+СВЦЭМ!$D$10+'СЕТ СН'!$F$6-'СЕТ СН'!$F$23</f>
        <v>826.28928585000006</v>
      </c>
      <c r="H41" s="36">
        <f>SUMIFS(СВЦЭМ!$D$33:$D$776,СВЦЭМ!$A$33:$A$776,$A41,СВЦЭМ!$B$33:$B$776,H$11)+'СЕТ СН'!$F$11+СВЦЭМ!$D$10+'СЕТ СН'!$F$6-'СЕТ СН'!$F$23</f>
        <v>782.25113098000008</v>
      </c>
      <c r="I41" s="36">
        <f>SUMIFS(СВЦЭМ!$D$33:$D$776,СВЦЭМ!$A$33:$A$776,$A41,СВЦЭМ!$B$33:$B$776,I$11)+'СЕТ СН'!$F$11+СВЦЭМ!$D$10+'СЕТ СН'!$F$6-'СЕТ СН'!$F$23</f>
        <v>714.71096362000003</v>
      </c>
      <c r="J41" s="36">
        <f>SUMIFS(СВЦЭМ!$D$33:$D$776,СВЦЭМ!$A$33:$A$776,$A41,СВЦЭМ!$B$33:$B$776,J$11)+'СЕТ СН'!$F$11+СВЦЭМ!$D$10+'СЕТ СН'!$F$6-'СЕТ СН'!$F$23</f>
        <v>685.98673858000006</v>
      </c>
      <c r="K41" s="36">
        <f>SUMIFS(СВЦЭМ!$D$33:$D$776,СВЦЭМ!$A$33:$A$776,$A41,СВЦЭМ!$B$33:$B$776,K$11)+'СЕТ СН'!$F$11+СВЦЭМ!$D$10+'СЕТ СН'!$F$6-'СЕТ СН'!$F$23</f>
        <v>669.71572036000009</v>
      </c>
      <c r="L41" s="36">
        <f>SUMIFS(СВЦЭМ!$D$33:$D$776,СВЦЭМ!$A$33:$A$776,$A41,СВЦЭМ!$B$33:$B$776,L$11)+'СЕТ СН'!$F$11+СВЦЭМ!$D$10+'СЕТ СН'!$F$6-'СЕТ СН'!$F$23</f>
        <v>682.93211030000009</v>
      </c>
      <c r="M41" s="36">
        <f>SUMIFS(СВЦЭМ!$D$33:$D$776,СВЦЭМ!$A$33:$A$776,$A41,СВЦЭМ!$B$33:$B$776,M$11)+'СЕТ СН'!$F$11+СВЦЭМ!$D$10+'СЕТ СН'!$F$6-'СЕТ СН'!$F$23</f>
        <v>652.29694272000006</v>
      </c>
      <c r="N41" s="36">
        <f>SUMIFS(СВЦЭМ!$D$33:$D$776,СВЦЭМ!$A$33:$A$776,$A41,СВЦЭМ!$B$33:$B$776,N$11)+'СЕТ СН'!$F$11+СВЦЭМ!$D$10+'СЕТ СН'!$F$6-'СЕТ СН'!$F$23</f>
        <v>610.22924794000005</v>
      </c>
      <c r="O41" s="36">
        <f>SUMIFS(СВЦЭМ!$D$33:$D$776,СВЦЭМ!$A$33:$A$776,$A41,СВЦЭМ!$B$33:$B$776,O$11)+'СЕТ СН'!$F$11+СВЦЭМ!$D$10+'СЕТ СН'!$F$6-'СЕТ СН'!$F$23</f>
        <v>595.1261625300001</v>
      </c>
      <c r="P41" s="36">
        <f>SUMIFS(СВЦЭМ!$D$33:$D$776,СВЦЭМ!$A$33:$A$776,$A41,СВЦЭМ!$B$33:$B$776,P$11)+'СЕТ СН'!$F$11+СВЦЭМ!$D$10+'СЕТ СН'!$F$6-'СЕТ СН'!$F$23</f>
        <v>593.23991728999999</v>
      </c>
      <c r="Q41" s="36">
        <f>SUMIFS(СВЦЭМ!$D$33:$D$776,СВЦЭМ!$A$33:$A$776,$A41,СВЦЭМ!$B$33:$B$776,Q$11)+'СЕТ СН'!$F$11+СВЦЭМ!$D$10+'СЕТ СН'!$F$6-'СЕТ СН'!$F$23</f>
        <v>593.74277338000002</v>
      </c>
      <c r="R41" s="36">
        <f>SUMIFS(СВЦЭМ!$D$33:$D$776,СВЦЭМ!$A$33:$A$776,$A41,СВЦЭМ!$B$33:$B$776,R$11)+'СЕТ СН'!$F$11+СВЦЭМ!$D$10+'СЕТ СН'!$F$6-'СЕТ СН'!$F$23</f>
        <v>593.52197432000003</v>
      </c>
      <c r="S41" s="36">
        <f>SUMIFS(СВЦЭМ!$D$33:$D$776,СВЦЭМ!$A$33:$A$776,$A41,СВЦЭМ!$B$33:$B$776,S$11)+'СЕТ СН'!$F$11+СВЦЭМ!$D$10+'СЕТ СН'!$F$6-'СЕТ СН'!$F$23</f>
        <v>597.29221369000015</v>
      </c>
      <c r="T41" s="36">
        <f>SUMIFS(СВЦЭМ!$D$33:$D$776,СВЦЭМ!$A$33:$A$776,$A41,СВЦЭМ!$B$33:$B$776,T$11)+'СЕТ СН'!$F$11+СВЦЭМ!$D$10+'СЕТ СН'!$F$6-'СЕТ СН'!$F$23</f>
        <v>589.30103715000007</v>
      </c>
      <c r="U41" s="36">
        <f>SUMIFS(СВЦЭМ!$D$33:$D$776,СВЦЭМ!$A$33:$A$776,$A41,СВЦЭМ!$B$33:$B$776,U$11)+'СЕТ СН'!$F$11+СВЦЭМ!$D$10+'СЕТ СН'!$F$6-'СЕТ СН'!$F$23</f>
        <v>608.04968573000008</v>
      </c>
      <c r="V41" s="36">
        <f>SUMIFS(СВЦЭМ!$D$33:$D$776,СВЦЭМ!$A$33:$A$776,$A41,СВЦЭМ!$B$33:$B$776,V$11)+'СЕТ СН'!$F$11+СВЦЭМ!$D$10+'СЕТ СН'!$F$6-'СЕТ СН'!$F$23</f>
        <v>592.67420012000002</v>
      </c>
      <c r="W41" s="36">
        <f>SUMIFS(СВЦЭМ!$D$33:$D$776,СВЦЭМ!$A$33:$A$776,$A41,СВЦЭМ!$B$33:$B$776,W$11)+'СЕТ СН'!$F$11+СВЦЭМ!$D$10+'СЕТ СН'!$F$6-'СЕТ СН'!$F$23</f>
        <v>585.53588731000002</v>
      </c>
      <c r="X41" s="36">
        <f>SUMIFS(СВЦЭМ!$D$33:$D$776,СВЦЭМ!$A$33:$A$776,$A41,СВЦЭМ!$B$33:$B$776,X$11)+'СЕТ СН'!$F$11+СВЦЭМ!$D$10+'СЕТ СН'!$F$6-'СЕТ СН'!$F$23</f>
        <v>623.46255553000015</v>
      </c>
      <c r="Y41" s="36">
        <f>SUMIFS(СВЦЭМ!$D$33:$D$776,СВЦЭМ!$A$33:$A$776,$A41,СВЦЭМ!$B$33:$B$776,Y$11)+'СЕТ СН'!$F$11+СВЦЭМ!$D$10+'СЕТ СН'!$F$6-'СЕТ СН'!$F$23</f>
        <v>691.98011780000002</v>
      </c>
    </row>
    <row r="42" spans="1:27" ht="15.75" hidden="1" x14ac:dyDescent="0.2">
      <c r="A42" s="35">
        <f t="shared" si="0"/>
        <v>44105</v>
      </c>
      <c r="B42" s="36">
        <f>SUMIFS(СВЦЭМ!$D$33:$D$776,СВЦЭМ!$A$33:$A$776,$A42,СВЦЭМ!$B$33:$B$776,B$11)+'СЕТ СН'!$F$11+СВЦЭМ!$D$10+'СЕТ СН'!$F$6-'СЕТ СН'!$F$23</f>
        <v>130.10868404000001</v>
      </c>
      <c r="C42" s="36">
        <f>SUMIFS(СВЦЭМ!$D$33:$D$776,СВЦЭМ!$A$33:$A$776,$A42,СВЦЭМ!$B$33:$B$776,C$11)+'СЕТ СН'!$F$11+СВЦЭМ!$D$10+'СЕТ СН'!$F$6-'СЕТ СН'!$F$23</f>
        <v>130.10868404000001</v>
      </c>
      <c r="D42" s="36">
        <f>SUMIFS(СВЦЭМ!$D$33:$D$776,СВЦЭМ!$A$33:$A$776,$A42,СВЦЭМ!$B$33:$B$776,D$11)+'СЕТ СН'!$F$11+СВЦЭМ!$D$10+'СЕТ СН'!$F$6-'СЕТ СН'!$F$23</f>
        <v>130.10868404000001</v>
      </c>
      <c r="E42" s="36">
        <f>SUMIFS(СВЦЭМ!$D$33:$D$776,СВЦЭМ!$A$33:$A$776,$A42,СВЦЭМ!$B$33:$B$776,E$11)+'СЕТ СН'!$F$11+СВЦЭМ!$D$10+'СЕТ СН'!$F$6-'СЕТ СН'!$F$23</f>
        <v>130.10868404000001</v>
      </c>
      <c r="F42" s="36">
        <f>SUMIFS(СВЦЭМ!$D$33:$D$776,СВЦЭМ!$A$33:$A$776,$A42,СВЦЭМ!$B$33:$B$776,F$11)+'СЕТ СН'!$F$11+СВЦЭМ!$D$10+'СЕТ СН'!$F$6-'СЕТ СН'!$F$23</f>
        <v>130.10868404000001</v>
      </c>
      <c r="G42" s="36">
        <f>SUMIFS(СВЦЭМ!$D$33:$D$776,СВЦЭМ!$A$33:$A$776,$A42,СВЦЭМ!$B$33:$B$776,G$11)+'СЕТ СН'!$F$11+СВЦЭМ!$D$10+'СЕТ СН'!$F$6-'СЕТ СН'!$F$23</f>
        <v>130.10868404000001</v>
      </c>
      <c r="H42" s="36">
        <f>SUMIFS(СВЦЭМ!$D$33:$D$776,СВЦЭМ!$A$33:$A$776,$A42,СВЦЭМ!$B$33:$B$776,H$11)+'СЕТ СН'!$F$11+СВЦЭМ!$D$10+'СЕТ СН'!$F$6-'СЕТ СН'!$F$23</f>
        <v>130.10868404000001</v>
      </c>
      <c r="I42" s="36">
        <f>SUMIFS(СВЦЭМ!$D$33:$D$776,СВЦЭМ!$A$33:$A$776,$A42,СВЦЭМ!$B$33:$B$776,I$11)+'СЕТ СН'!$F$11+СВЦЭМ!$D$10+'СЕТ СН'!$F$6-'СЕТ СН'!$F$23</f>
        <v>130.10868404000001</v>
      </c>
      <c r="J42" s="36">
        <f>SUMIFS(СВЦЭМ!$D$33:$D$776,СВЦЭМ!$A$33:$A$776,$A42,СВЦЭМ!$B$33:$B$776,J$11)+'СЕТ СН'!$F$11+СВЦЭМ!$D$10+'СЕТ СН'!$F$6-'СЕТ СН'!$F$23</f>
        <v>130.10868404000001</v>
      </c>
      <c r="K42" s="36">
        <f>SUMIFS(СВЦЭМ!$D$33:$D$776,СВЦЭМ!$A$33:$A$776,$A42,СВЦЭМ!$B$33:$B$776,K$11)+'СЕТ СН'!$F$11+СВЦЭМ!$D$10+'СЕТ СН'!$F$6-'СЕТ СН'!$F$23</f>
        <v>130.10868404000001</v>
      </c>
      <c r="L42" s="36">
        <f>SUMIFS(СВЦЭМ!$D$33:$D$776,СВЦЭМ!$A$33:$A$776,$A42,СВЦЭМ!$B$33:$B$776,L$11)+'СЕТ СН'!$F$11+СВЦЭМ!$D$10+'СЕТ СН'!$F$6-'СЕТ СН'!$F$23</f>
        <v>130.10868404000001</v>
      </c>
      <c r="M42" s="36">
        <f>SUMIFS(СВЦЭМ!$D$33:$D$776,СВЦЭМ!$A$33:$A$776,$A42,СВЦЭМ!$B$33:$B$776,M$11)+'СЕТ СН'!$F$11+СВЦЭМ!$D$10+'СЕТ СН'!$F$6-'СЕТ СН'!$F$23</f>
        <v>130.10868404000001</v>
      </c>
      <c r="N42" s="36">
        <f>SUMIFS(СВЦЭМ!$D$33:$D$776,СВЦЭМ!$A$33:$A$776,$A42,СВЦЭМ!$B$33:$B$776,N$11)+'СЕТ СН'!$F$11+СВЦЭМ!$D$10+'СЕТ СН'!$F$6-'СЕТ СН'!$F$23</f>
        <v>130.10868404000001</v>
      </c>
      <c r="O42" s="36">
        <f>SUMIFS(СВЦЭМ!$D$33:$D$776,СВЦЭМ!$A$33:$A$776,$A42,СВЦЭМ!$B$33:$B$776,O$11)+'СЕТ СН'!$F$11+СВЦЭМ!$D$10+'СЕТ СН'!$F$6-'СЕТ СН'!$F$23</f>
        <v>130.10868404000001</v>
      </c>
      <c r="P42" s="36">
        <f>SUMIFS(СВЦЭМ!$D$33:$D$776,СВЦЭМ!$A$33:$A$776,$A42,СВЦЭМ!$B$33:$B$776,P$11)+'СЕТ СН'!$F$11+СВЦЭМ!$D$10+'СЕТ СН'!$F$6-'СЕТ СН'!$F$23</f>
        <v>130.10868404000001</v>
      </c>
      <c r="Q42" s="36">
        <f>SUMIFS(СВЦЭМ!$D$33:$D$776,СВЦЭМ!$A$33:$A$776,$A42,СВЦЭМ!$B$33:$B$776,Q$11)+'СЕТ СН'!$F$11+СВЦЭМ!$D$10+'СЕТ СН'!$F$6-'СЕТ СН'!$F$23</f>
        <v>130.10868404000001</v>
      </c>
      <c r="R42" s="36">
        <f>SUMIFS(СВЦЭМ!$D$33:$D$776,СВЦЭМ!$A$33:$A$776,$A42,СВЦЭМ!$B$33:$B$776,R$11)+'СЕТ СН'!$F$11+СВЦЭМ!$D$10+'СЕТ СН'!$F$6-'СЕТ СН'!$F$23</f>
        <v>130.10868404000001</v>
      </c>
      <c r="S42" s="36">
        <f>SUMIFS(СВЦЭМ!$D$33:$D$776,СВЦЭМ!$A$33:$A$776,$A42,СВЦЭМ!$B$33:$B$776,S$11)+'СЕТ СН'!$F$11+СВЦЭМ!$D$10+'СЕТ СН'!$F$6-'СЕТ СН'!$F$23</f>
        <v>130.10868404000001</v>
      </c>
      <c r="T42" s="36">
        <f>SUMIFS(СВЦЭМ!$D$33:$D$776,СВЦЭМ!$A$33:$A$776,$A42,СВЦЭМ!$B$33:$B$776,T$11)+'СЕТ СН'!$F$11+СВЦЭМ!$D$10+'СЕТ СН'!$F$6-'СЕТ СН'!$F$23</f>
        <v>130.10868404000001</v>
      </c>
      <c r="U42" s="36">
        <f>SUMIFS(СВЦЭМ!$D$33:$D$776,СВЦЭМ!$A$33:$A$776,$A42,СВЦЭМ!$B$33:$B$776,U$11)+'СЕТ СН'!$F$11+СВЦЭМ!$D$10+'СЕТ СН'!$F$6-'СЕТ СН'!$F$23</f>
        <v>130.10868404000001</v>
      </c>
      <c r="V42" s="36">
        <f>SUMIFS(СВЦЭМ!$D$33:$D$776,СВЦЭМ!$A$33:$A$776,$A42,СВЦЭМ!$B$33:$B$776,V$11)+'СЕТ СН'!$F$11+СВЦЭМ!$D$10+'СЕТ СН'!$F$6-'СЕТ СН'!$F$23</f>
        <v>130.10868404000001</v>
      </c>
      <c r="W42" s="36">
        <f>SUMIFS(СВЦЭМ!$D$33:$D$776,СВЦЭМ!$A$33:$A$776,$A42,СВЦЭМ!$B$33:$B$776,W$11)+'СЕТ СН'!$F$11+СВЦЭМ!$D$10+'СЕТ СН'!$F$6-'СЕТ СН'!$F$23</f>
        <v>130.10868404000001</v>
      </c>
      <c r="X42" s="36">
        <f>SUMIFS(СВЦЭМ!$D$33:$D$776,СВЦЭМ!$A$33:$A$776,$A42,СВЦЭМ!$B$33:$B$776,X$11)+'СЕТ СН'!$F$11+СВЦЭМ!$D$10+'СЕТ СН'!$F$6-'СЕТ СН'!$F$23</f>
        <v>130.10868404000001</v>
      </c>
      <c r="Y42" s="36">
        <f>SUMIFS(СВЦЭМ!$D$33:$D$776,СВЦЭМ!$A$33:$A$776,$A42,СВЦЭМ!$B$33:$B$776,Y$11)+'СЕТ СН'!$F$11+СВЦЭМ!$D$10+'СЕТ СН'!$F$6-'СЕТ СН'!$F$23</f>
        <v>130.10868404000001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2"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01.09.2020</v>
      </c>
      <c r="B48" s="36">
        <f>SUMIFS(СВЦЭМ!$D$33:$D$776,СВЦЭМ!$A$33:$A$776,$A48,СВЦЭМ!$B$33:$B$776,B$47)+'СЕТ СН'!$G$11+СВЦЭМ!$D$10+'СЕТ СН'!$G$6-'СЕТ СН'!$G$23</f>
        <v>1454.6526125099999</v>
      </c>
      <c r="C48" s="36">
        <f>SUMIFS(СВЦЭМ!$D$33:$D$776,СВЦЭМ!$A$33:$A$776,$A48,СВЦЭМ!$B$33:$B$776,C$47)+'СЕТ СН'!$G$11+СВЦЭМ!$D$10+'СЕТ СН'!$G$6-'СЕТ СН'!$G$23</f>
        <v>1505.8064431400001</v>
      </c>
      <c r="D48" s="36">
        <f>SUMIFS(СВЦЭМ!$D$33:$D$776,СВЦЭМ!$A$33:$A$776,$A48,СВЦЭМ!$B$33:$B$776,D$47)+'СЕТ СН'!$G$11+СВЦЭМ!$D$10+'СЕТ СН'!$G$6-'СЕТ СН'!$G$23</f>
        <v>1525.1172270400002</v>
      </c>
      <c r="E48" s="36">
        <f>SUMIFS(СВЦЭМ!$D$33:$D$776,СВЦЭМ!$A$33:$A$776,$A48,СВЦЭМ!$B$33:$B$776,E$47)+'СЕТ СН'!$G$11+СВЦЭМ!$D$10+'СЕТ СН'!$G$6-'СЕТ СН'!$G$23</f>
        <v>1540.5526298300001</v>
      </c>
      <c r="F48" s="36">
        <f>SUMIFS(СВЦЭМ!$D$33:$D$776,СВЦЭМ!$A$33:$A$776,$A48,СВЦЭМ!$B$33:$B$776,F$47)+'СЕТ СН'!$G$11+СВЦЭМ!$D$10+'СЕТ СН'!$G$6-'СЕТ СН'!$G$23</f>
        <v>1551.0956680100001</v>
      </c>
      <c r="G48" s="36">
        <f>SUMIFS(СВЦЭМ!$D$33:$D$776,СВЦЭМ!$A$33:$A$776,$A48,СВЦЭМ!$B$33:$B$776,G$47)+'СЕТ СН'!$G$11+СВЦЭМ!$D$10+'СЕТ СН'!$G$6-'СЕТ СН'!$G$23</f>
        <v>1551.9180451900002</v>
      </c>
      <c r="H48" s="36">
        <f>SUMIFS(СВЦЭМ!$D$33:$D$776,СВЦЭМ!$A$33:$A$776,$A48,СВЦЭМ!$B$33:$B$776,H$47)+'СЕТ СН'!$G$11+СВЦЭМ!$D$10+'СЕТ СН'!$G$6-'СЕТ СН'!$G$23</f>
        <v>1534.1324691</v>
      </c>
      <c r="I48" s="36">
        <f>SUMIFS(СВЦЭМ!$D$33:$D$776,СВЦЭМ!$A$33:$A$776,$A48,СВЦЭМ!$B$33:$B$776,I$47)+'СЕТ СН'!$G$11+СВЦЭМ!$D$10+'СЕТ СН'!$G$6-'СЕТ СН'!$G$23</f>
        <v>1495.24654113</v>
      </c>
      <c r="J48" s="36">
        <f>SUMIFS(СВЦЭМ!$D$33:$D$776,СВЦЭМ!$A$33:$A$776,$A48,СВЦЭМ!$B$33:$B$776,J$47)+'СЕТ СН'!$G$11+СВЦЭМ!$D$10+'СЕТ СН'!$G$6-'СЕТ СН'!$G$23</f>
        <v>1442.8712236199999</v>
      </c>
      <c r="K48" s="36">
        <f>SUMIFS(СВЦЭМ!$D$33:$D$776,СВЦЭМ!$A$33:$A$776,$A48,СВЦЭМ!$B$33:$B$776,K$47)+'СЕТ СН'!$G$11+СВЦЭМ!$D$10+'СЕТ СН'!$G$6-'СЕТ СН'!$G$23</f>
        <v>1424.3146578999999</v>
      </c>
      <c r="L48" s="36">
        <f>SUMIFS(СВЦЭМ!$D$33:$D$776,СВЦЭМ!$A$33:$A$776,$A48,СВЦЭМ!$B$33:$B$776,L$47)+'СЕТ СН'!$G$11+СВЦЭМ!$D$10+'СЕТ СН'!$G$6-'СЕТ СН'!$G$23</f>
        <v>1416.7901527399999</v>
      </c>
      <c r="M48" s="36">
        <f>SUMIFS(СВЦЭМ!$D$33:$D$776,СВЦЭМ!$A$33:$A$776,$A48,СВЦЭМ!$B$33:$B$776,M$47)+'СЕТ СН'!$G$11+СВЦЭМ!$D$10+'СЕТ СН'!$G$6-'СЕТ СН'!$G$23</f>
        <v>1419.7979922100001</v>
      </c>
      <c r="N48" s="36">
        <f>SUMIFS(СВЦЭМ!$D$33:$D$776,СВЦЭМ!$A$33:$A$776,$A48,СВЦЭМ!$B$33:$B$776,N$47)+'СЕТ СН'!$G$11+СВЦЭМ!$D$10+'СЕТ СН'!$G$6-'СЕТ СН'!$G$23</f>
        <v>1444.7997537700001</v>
      </c>
      <c r="O48" s="36">
        <f>SUMIFS(СВЦЭМ!$D$33:$D$776,СВЦЭМ!$A$33:$A$776,$A48,СВЦЭМ!$B$33:$B$776,O$47)+'СЕТ СН'!$G$11+СВЦЭМ!$D$10+'СЕТ СН'!$G$6-'СЕТ СН'!$G$23</f>
        <v>1441.3818671399999</v>
      </c>
      <c r="P48" s="36">
        <f>SUMIFS(СВЦЭМ!$D$33:$D$776,СВЦЭМ!$A$33:$A$776,$A48,СВЦЭМ!$B$33:$B$776,P$47)+'СЕТ СН'!$G$11+СВЦЭМ!$D$10+'СЕТ СН'!$G$6-'СЕТ СН'!$G$23</f>
        <v>1440.4154100400001</v>
      </c>
      <c r="Q48" s="36">
        <f>SUMIFS(СВЦЭМ!$D$33:$D$776,СВЦЭМ!$A$33:$A$776,$A48,СВЦЭМ!$B$33:$B$776,Q$47)+'СЕТ СН'!$G$11+СВЦЭМ!$D$10+'СЕТ СН'!$G$6-'СЕТ СН'!$G$23</f>
        <v>1446.2785773300002</v>
      </c>
      <c r="R48" s="36">
        <f>SUMIFS(СВЦЭМ!$D$33:$D$776,СВЦЭМ!$A$33:$A$776,$A48,СВЦЭМ!$B$33:$B$776,R$47)+'СЕТ СН'!$G$11+СВЦЭМ!$D$10+'СЕТ СН'!$G$6-'СЕТ СН'!$G$23</f>
        <v>1435.4686513500001</v>
      </c>
      <c r="S48" s="36">
        <f>SUMIFS(СВЦЭМ!$D$33:$D$776,СВЦЭМ!$A$33:$A$776,$A48,СВЦЭМ!$B$33:$B$776,S$47)+'СЕТ СН'!$G$11+СВЦЭМ!$D$10+'СЕТ СН'!$G$6-'СЕТ СН'!$G$23</f>
        <v>1440.70240079</v>
      </c>
      <c r="T48" s="36">
        <f>SUMIFS(СВЦЭМ!$D$33:$D$776,СВЦЭМ!$A$33:$A$776,$A48,СВЦЭМ!$B$33:$B$776,T$47)+'СЕТ СН'!$G$11+СВЦЭМ!$D$10+'СЕТ СН'!$G$6-'СЕТ СН'!$G$23</f>
        <v>1434.8089985800002</v>
      </c>
      <c r="U48" s="36">
        <f>SUMIFS(СВЦЭМ!$D$33:$D$776,СВЦЭМ!$A$33:$A$776,$A48,СВЦЭМ!$B$33:$B$776,U$47)+'СЕТ СН'!$G$11+СВЦЭМ!$D$10+'СЕТ СН'!$G$6-'СЕТ СН'!$G$23</f>
        <v>1431.07126053</v>
      </c>
      <c r="V48" s="36">
        <f>SUMIFS(СВЦЭМ!$D$33:$D$776,СВЦЭМ!$A$33:$A$776,$A48,СВЦЭМ!$B$33:$B$776,V$47)+'СЕТ СН'!$G$11+СВЦЭМ!$D$10+'СЕТ СН'!$G$6-'СЕТ СН'!$G$23</f>
        <v>1421.9406928400001</v>
      </c>
      <c r="W48" s="36">
        <f>SUMIFS(СВЦЭМ!$D$33:$D$776,СВЦЭМ!$A$33:$A$776,$A48,СВЦЭМ!$B$33:$B$776,W$47)+'СЕТ СН'!$G$11+СВЦЭМ!$D$10+'СЕТ СН'!$G$6-'СЕТ СН'!$G$23</f>
        <v>1410.7596781100001</v>
      </c>
      <c r="X48" s="36">
        <f>SUMIFS(СВЦЭМ!$D$33:$D$776,СВЦЭМ!$A$33:$A$776,$A48,СВЦЭМ!$B$33:$B$776,X$47)+'СЕТ СН'!$G$11+СВЦЭМ!$D$10+'СЕТ СН'!$G$6-'СЕТ СН'!$G$23</f>
        <v>1438.4377590399999</v>
      </c>
      <c r="Y48" s="36">
        <f>SUMIFS(СВЦЭМ!$D$33:$D$776,СВЦЭМ!$A$33:$A$776,$A48,СВЦЭМ!$B$33:$B$776,Y$47)+'СЕТ СН'!$G$11+СВЦЭМ!$D$10+'СЕТ СН'!$G$6-'СЕТ СН'!$G$23</f>
        <v>1498.76093672</v>
      </c>
      <c r="AA48" s="45"/>
    </row>
    <row r="49" spans="1:25" ht="15.75" x14ac:dyDescent="0.2">
      <c r="A49" s="35">
        <f>A48+1</f>
        <v>44076</v>
      </c>
      <c r="B49" s="36">
        <f>SUMIFS(СВЦЭМ!$D$33:$D$776,СВЦЭМ!$A$33:$A$776,$A49,СВЦЭМ!$B$33:$B$776,B$47)+'СЕТ СН'!$G$11+СВЦЭМ!$D$10+'СЕТ СН'!$G$6-'СЕТ СН'!$G$23</f>
        <v>1524.0562387499999</v>
      </c>
      <c r="C49" s="36">
        <f>SUMIFS(СВЦЭМ!$D$33:$D$776,СВЦЭМ!$A$33:$A$776,$A49,СВЦЭМ!$B$33:$B$776,C$47)+'СЕТ СН'!$G$11+СВЦЭМ!$D$10+'СЕТ СН'!$G$6-'СЕТ СН'!$G$23</f>
        <v>1583.56662048</v>
      </c>
      <c r="D49" s="36">
        <f>SUMIFS(СВЦЭМ!$D$33:$D$776,СВЦЭМ!$A$33:$A$776,$A49,СВЦЭМ!$B$33:$B$776,D$47)+'СЕТ СН'!$G$11+СВЦЭМ!$D$10+'СЕТ СН'!$G$6-'СЕТ СН'!$G$23</f>
        <v>1623.9408595599998</v>
      </c>
      <c r="E49" s="36">
        <f>SUMIFS(СВЦЭМ!$D$33:$D$776,СВЦЭМ!$A$33:$A$776,$A49,СВЦЭМ!$B$33:$B$776,E$47)+'СЕТ СН'!$G$11+СВЦЭМ!$D$10+'СЕТ СН'!$G$6-'СЕТ СН'!$G$23</f>
        <v>1640.8719248000002</v>
      </c>
      <c r="F49" s="36">
        <f>SUMIFS(СВЦЭМ!$D$33:$D$776,СВЦЭМ!$A$33:$A$776,$A49,СВЦЭМ!$B$33:$B$776,F$47)+'СЕТ СН'!$G$11+СВЦЭМ!$D$10+'СЕТ СН'!$G$6-'СЕТ СН'!$G$23</f>
        <v>1640.90033786</v>
      </c>
      <c r="G49" s="36">
        <f>SUMIFS(СВЦЭМ!$D$33:$D$776,СВЦЭМ!$A$33:$A$776,$A49,СВЦЭМ!$B$33:$B$776,G$47)+'СЕТ СН'!$G$11+СВЦЭМ!$D$10+'СЕТ СН'!$G$6-'СЕТ СН'!$G$23</f>
        <v>1618.0226586799999</v>
      </c>
      <c r="H49" s="36">
        <f>SUMIFS(СВЦЭМ!$D$33:$D$776,СВЦЭМ!$A$33:$A$776,$A49,СВЦЭМ!$B$33:$B$776,H$47)+'СЕТ СН'!$G$11+СВЦЭМ!$D$10+'СЕТ СН'!$G$6-'СЕТ СН'!$G$23</f>
        <v>1563.1385787600002</v>
      </c>
      <c r="I49" s="36">
        <f>SUMIFS(СВЦЭМ!$D$33:$D$776,СВЦЭМ!$A$33:$A$776,$A49,СВЦЭМ!$B$33:$B$776,I$47)+'СЕТ СН'!$G$11+СВЦЭМ!$D$10+'СЕТ СН'!$G$6-'СЕТ СН'!$G$23</f>
        <v>1492.2133982800001</v>
      </c>
      <c r="J49" s="36">
        <f>SUMIFS(СВЦЭМ!$D$33:$D$776,СВЦЭМ!$A$33:$A$776,$A49,СВЦЭМ!$B$33:$B$776,J$47)+'СЕТ СН'!$G$11+СВЦЭМ!$D$10+'СЕТ СН'!$G$6-'СЕТ СН'!$G$23</f>
        <v>1429.9689995000001</v>
      </c>
      <c r="K49" s="36">
        <f>SUMIFS(СВЦЭМ!$D$33:$D$776,СВЦЭМ!$A$33:$A$776,$A49,СВЦЭМ!$B$33:$B$776,K$47)+'СЕТ СН'!$G$11+СВЦЭМ!$D$10+'СЕТ СН'!$G$6-'СЕТ СН'!$G$23</f>
        <v>1428.5850235100002</v>
      </c>
      <c r="L49" s="36">
        <f>SUMIFS(СВЦЭМ!$D$33:$D$776,СВЦЭМ!$A$33:$A$776,$A49,СВЦЭМ!$B$33:$B$776,L$47)+'СЕТ СН'!$G$11+СВЦЭМ!$D$10+'СЕТ СН'!$G$6-'СЕТ СН'!$G$23</f>
        <v>1434.2191171300001</v>
      </c>
      <c r="M49" s="36">
        <f>SUMIFS(СВЦЭМ!$D$33:$D$776,СВЦЭМ!$A$33:$A$776,$A49,СВЦЭМ!$B$33:$B$776,M$47)+'СЕТ СН'!$G$11+СВЦЭМ!$D$10+'СЕТ СН'!$G$6-'СЕТ СН'!$G$23</f>
        <v>1433.5891593800002</v>
      </c>
      <c r="N49" s="36">
        <f>SUMIFS(СВЦЭМ!$D$33:$D$776,СВЦЭМ!$A$33:$A$776,$A49,СВЦЭМ!$B$33:$B$776,N$47)+'СЕТ СН'!$G$11+СВЦЭМ!$D$10+'СЕТ СН'!$G$6-'СЕТ СН'!$G$23</f>
        <v>1444.88846526</v>
      </c>
      <c r="O49" s="36">
        <f>SUMIFS(СВЦЭМ!$D$33:$D$776,СВЦЭМ!$A$33:$A$776,$A49,СВЦЭМ!$B$33:$B$776,O$47)+'СЕТ СН'!$G$11+СВЦЭМ!$D$10+'СЕТ СН'!$G$6-'СЕТ СН'!$G$23</f>
        <v>1451.2736123499999</v>
      </c>
      <c r="P49" s="36">
        <f>SUMIFS(СВЦЭМ!$D$33:$D$776,СВЦЭМ!$A$33:$A$776,$A49,СВЦЭМ!$B$33:$B$776,P$47)+'СЕТ СН'!$G$11+СВЦЭМ!$D$10+'СЕТ СН'!$G$6-'СЕТ СН'!$G$23</f>
        <v>1455.1111161900001</v>
      </c>
      <c r="Q49" s="36">
        <f>SUMIFS(СВЦЭМ!$D$33:$D$776,СВЦЭМ!$A$33:$A$776,$A49,СВЦЭМ!$B$33:$B$776,Q$47)+'СЕТ СН'!$G$11+СВЦЭМ!$D$10+'СЕТ СН'!$G$6-'СЕТ СН'!$G$23</f>
        <v>1453.7600112600001</v>
      </c>
      <c r="R49" s="36">
        <f>SUMIFS(СВЦЭМ!$D$33:$D$776,СВЦЭМ!$A$33:$A$776,$A49,СВЦЭМ!$B$33:$B$776,R$47)+'СЕТ СН'!$G$11+СВЦЭМ!$D$10+'СЕТ СН'!$G$6-'СЕТ СН'!$G$23</f>
        <v>1444.2488015399999</v>
      </c>
      <c r="S49" s="36">
        <f>SUMIFS(СВЦЭМ!$D$33:$D$776,СВЦЭМ!$A$33:$A$776,$A49,СВЦЭМ!$B$33:$B$776,S$47)+'СЕТ СН'!$G$11+СВЦЭМ!$D$10+'СЕТ СН'!$G$6-'СЕТ СН'!$G$23</f>
        <v>1449.30691402</v>
      </c>
      <c r="T49" s="36">
        <f>SUMIFS(СВЦЭМ!$D$33:$D$776,СВЦЭМ!$A$33:$A$776,$A49,СВЦЭМ!$B$33:$B$776,T$47)+'СЕТ СН'!$G$11+СВЦЭМ!$D$10+'СЕТ СН'!$G$6-'СЕТ СН'!$G$23</f>
        <v>1400.4317371300001</v>
      </c>
      <c r="U49" s="36">
        <f>SUMIFS(СВЦЭМ!$D$33:$D$776,СВЦЭМ!$A$33:$A$776,$A49,СВЦЭМ!$B$33:$B$776,U$47)+'СЕТ СН'!$G$11+СВЦЭМ!$D$10+'СЕТ СН'!$G$6-'СЕТ СН'!$G$23</f>
        <v>1380.4452347700001</v>
      </c>
      <c r="V49" s="36">
        <f>SUMIFS(СВЦЭМ!$D$33:$D$776,СВЦЭМ!$A$33:$A$776,$A49,СВЦЭМ!$B$33:$B$776,V$47)+'СЕТ СН'!$G$11+СВЦЭМ!$D$10+'СЕТ СН'!$G$6-'СЕТ СН'!$G$23</f>
        <v>1363.0827529600001</v>
      </c>
      <c r="W49" s="36">
        <f>SUMIFS(СВЦЭМ!$D$33:$D$776,СВЦЭМ!$A$33:$A$776,$A49,СВЦЭМ!$B$33:$B$776,W$47)+'СЕТ СН'!$G$11+СВЦЭМ!$D$10+'СЕТ СН'!$G$6-'СЕТ СН'!$G$23</f>
        <v>1369.9948525899999</v>
      </c>
      <c r="X49" s="36">
        <f>SUMIFS(СВЦЭМ!$D$33:$D$776,СВЦЭМ!$A$33:$A$776,$A49,СВЦЭМ!$B$33:$B$776,X$47)+'СЕТ СН'!$G$11+СВЦЭМ!$D$10+'СЕТ СН'!$G$6-'СЕТ СН'!$G$23</f>
        <v>1420.4343393500001</v>
      </c>
      <c r="Y49" s="36">
        <f>SUMIFS(СВЦЭМ!$D$33:$D$776,СВЦЭМ!$A$33:$A$776,$A49,СВЦЭМ!$B$33:$B$776,Y$47)+'СЕТ СН'!$G$11+СВЦЭМ!$D$10+'СЕТ СН'!$G$6-'СЕТ СН'!$G$23</f>
        <v>1457.6503343300001</v>
      </c>
    </row>
    <row r="50" spans="1:25" ht="15.75" x14ac:dyDescent="0.2">
      <c r="A50" s="35">
        <f t="shared" ref="A50:A78" si="1">A49+1</f>
        <v>44077</v>
      </c>
      <c r="B50" s="36">
        <f>SUMIFS(СВЦЭМ!$D$33:$D$776,СВЦЭМ!$A$33:$A$776,$A50,СВЦЭМ!$B$33:$B$776,B$47)+'СЕТ СН'!$G$11+СВЦЭМ!$D$10+'СЕТ СН'!$G$6-'СЕТ СН'!$G$23</f>
        <v>1553.45767682</v>
      </c>
      <c r="C50" s="36">
        <f>SUMIFS(СВЦЭМ!$D$33:$D$776,СВЦЭМ!$A$33:$A$776,$A50,СВЦЭМ!$B$33:$B$776,C$47)+'СЕТ СН'!$G$11+СВЦЭМ!$D$10+'СЕТ СН'!$G$6-'СЕТ СН'!$G$23</f>
        <v>1579.2442770800001</v>
      </c>
      <c r="D50" s="36">
        <f>SUMIFS(СВЦЭМ!$D$33:$D$776,СВЦЭМ!$A$33:$A$776,$A50,СВЦЭМ!$B$33:$B$776,D$47)+'СЕТ СН'!$G$11+СВЦЭМ!$D$10+'СЕТ СН'!$G$6-'СЕТ СН'!$G$23</f>
        <v>1563.3898603600001</v>
      </c>
      <c r="E50" s="36">
        <f>SUMIFS(СВЦЭМ!$D$33:$D$776,СВЦЭМ!$A$33:$A$776,$A50,СВЦЭМ!$B$33:$B$776,E$47)+'СЕТ СН'!$G$11+СВЦЭМ!$D$10+'СЕТ СН'!$G$6-'СЕТ СН'!$G$23</f>
        <v>1560.5193359700002</v>
      </c>
      <c r="F50" s="36">
        <f>SUMIFS(СВЦЭМ!$D$33:$D$776,СВЦЭМ!$A$33:$A$776,$A50,СВЦЭМ!$B$33:$B$776,F$47)+'СЕТ СН'!$G$11+СВЦЭМ!$D$10+'СЕТ СН'!$G$6-'СЕТ СН'!$G$23</f>
        <v>1560.5083913799999</v>
      </c>
      <c r="G50" s="36">
        <f>SUMIFS(СВЦЭМ!$D$33:$D$776,СВЦЭМ!$A$33:$A$776,$A50,СВЦЭМ!$B$33:$B$776,G$47)+'СЕТ СН'!$G$11+СВЦЭМ!$D$10+'СЕТ СН'!$G$6-'СЕТ СН'!$G$23</f>
        <v>1564.7250785700001</v>
      </c>
      <c r="H50" s="36">
        <f>SUMIFS(СВЦЭМ!$D$33:$D$776,СВЦЭМ!$A$33:$A$776,$A50,СВЦЭМ!$B$33:$B$776,H$47)+'СЕТ СН'!$G$11+СВЦЭМ!$D$10+'СЕТ СН'!$G$6-'СЕТ СН'!$G$23</f>
        <v>1548.2765485700002</v>
      </c>
      <c r="I50" s="36">
        <f>SUMIFS(СВЦЭМ!$D$33:$D$776,СВЦЭМ!$A$33:$A$776,$A50,СВЦЭМ!$B$33:$B$776,I$47)+'СЕТ СН'!$G$11+СВЦЭМ!$D$10+'СЕТ СН'!$G$6-'СЕТ СН'!$G$23</f>
        <v>1478.5702138199999</v>
      </c>
      <c r="J50" s="36">
        <f>SUMIFS(СВЦЭМ!$D$33:$D$776,СВЦЭМ!$A$33:$A$776,$A50,СВЦЭМ!$B$33:$B$776,J$47)+'СЕТ СН'!$G$11+СВЦЭМ!$D$10+'СЕТ СН'!$G$6-'СЕТ СН'!$G$23</f>
        <v>1462.7657268299999</v>
      </c>
      <c r="K50" s="36">
        <f>SUMIFS(СВЦЭМ!$D$33:$D$776,СВЦЭМ!$A$33:$A$776,$A50,СВЦЭМ!$B$33:$B$776,K$47)+'СЕТ СН'!$G$11+СВЦЭМ!$D$10+'СЕТ СН'!$G$6-'СЕТ СН'!$G$23</f>
        <v>1497.46712658</v>
      </c>
      <c r="L50" s="36">
        <f>SUMIFS(СВЦЭМ!$D$33:$D$776,СВЦЭМ!$A$33:$A$776,$A50,СВЦЭМ!$B$33:$B$776,L$47)+'СЕТ СН'!$G$11+СВЦЭМ!$D$10+'СЕТ СН'!$G$6-'СЕТ СН'!$G$23</f>
        <v>1487.7437344099999</v>
      </c>
      <c r="M50" s="36">
        <f>SUMIFS(СВЦЭМ!$D$33:$D$776,СВЦЭМ!$A$33:$A$776,$A50,СВЦЭМ!$B$33:$B$776,M$47)+'СЕТ СН'!$G$11+СВЦЭМ!$D$10+'СЕТ СН'!$G$6-'СЕТ СН'!$G$23</f>
        <v>1495.09177434</v>
      </c>
      <c r="N50" s="36">
        <f>SUMIFS(СВЦЭМ!$D$33:$D$776,СВЦЭМ!$A$33:$A$776,$A50,СВЦЭМ!$B$33:$B$776,N$47)+'СЕТ СН'!$G$11+СВЦЭМ!$D$10+'СЕТ СН'!$G$6-'СЕТ СН'!$G$23</f>
        <v>1502.8646513200001</v>
      </c>
      <c r="O50" s="36">
        <f>SUMIFS(СВЦЭМ!$D$33:$D$776,СВЦЭМ!$A$33:$A$776,$A50,СВЦЭМ!$B$33:$B$776,O$47)+'СЕТ СН'!$G$11+СВЦЭМ!$D$10+'СЕТ СН'!$G$6-'СЕТ СН'!$G$23</f>
        <v>1504.73277039</v>
      </c>
      <c r="P50" s="36">
        <f>SUMIFS(СВЦЭМ!$D$33:$D$776,СВЦЭМ!$A$33:$A$776,$A50,СВЦЭМ!$B$33:$B$776,P$47)+'СЕТ СН'!$G$11+СВЦЭМ!$D$10+'СЕТ СН'!$G$6-'СЕТ СН'!$G$23</f>
        <v>1508.56240488</v>
      </c>
      <c r="Q50" s="36">
        <f>SUMIFS(СВЦЭМ!$D$33:$D$776,СВЦЭМ!$A$33:$A$776,$A50,СВЦЭМ!$B$33:$B$776,Q$47)+'СЕТ СН'!$G$11+СВЦЭМ!$D$10+'СЕТ СН'!$G$6-'СЕТ СН'!$G$23</f>
        <v>1504.0799769700002</v>
      </c>
      <c r="R50" s="36">
        <f>SUMIFS(СВЦЭМ!$D$33:$D$776,СВЦЭМ!$A$33:$A$776,$A50,СВЦЭМ!$B$33:$B$776,R$47)+'СЕТ СН'!$G$11+СВЦЭМ!$D$10+'СЕТ СН'!$G$6-'СЕТ СН'!$G$23</f>
        <v>1498.1782484</v>
      </c>
      <c r="S50" s="36">
        <f>SUMIFS(СВЦЭМ!$D$33:$D$776,СВЦЭМ!$A$33:$A$776,$A50,СВЦЭМ!$B$33:$B$776,S$47)+'СЕТ СН'!$G$11+СВЦЭМ!$D$10+'СЕТ СН'!$G$6-'СЕТ СН'!$G$23</f>
        <v>1499.5115620300001</v>
      </c>
      <c r="T50" s="36">
        <f>SUMIFS(СВЦЭМ!$D$33:$D$776,СВЦЭМ!$A$33:$A$776,$A50,СВЦЭМ!$B$33:$B$776,T$47)+'СЕТ СН'!$G$11+СВЦЭМ!$D$10+'СЕТ СН'!$G$6-'СЕТ СН'!$G$23</f>
        <v>1460.1404214300001</v>
      </c>
      <c r="U50" s="36">
        <f>SUMIFS(СВЦЭМ!$D$33:$D$776,СВЦЭМ!$A$33:$A$776,$A50,СВЦЭМ!$B$33:$B$776,U$47)+'СЕТ СН'!$G$11+СВЦЭМ!$D$10+'СЕТ СН'!$G$6-'СЕТ СН'!$G$23</f>
        <v>1442.9082767100001</v>
      </c>
      <c r="V50" s="36">
        <f>SUMIFS(СВЦЭМ!$D$33:$D$776,СВЦЭМ!$A$33:$A$776,$A50,СВЦЭМ!$B$33:$B$776,V$47)+'СЕТ СН'!$G$11+СВЦЭМ!$D$10+'СЕТ СН'!$G$6-'СЕТ СН'!$G$23</f>
        <v>1446.5485790100001</v>
      </c>
      <c r="W50" s="36">
        <f>SUMIFS(СВЦЭМ!$D$33:$D$776,СВЦЭМ!$A$33:$A$776,$A50,СВЦЭМ!$B$33:$B$776,W$47)+'СЕТ СН'!$G$11+СВЦЭМ!$D$10+'СЕТ СН'!$G$6-'СЕТ СН'!$G$23</f>
        <v>1437.4788019500002</v>
      </c>
      <c r="X50" s="36">
        <f>SUMIFS(СВЦЭМ!$D$33:$D$776,СВЦЭМ!$A$33:$A$776,$A50,СВЦЭМ!$B$33:$B$776,X$47)+'СЕТ СН'!$G$11+СВЦЭМ!$D$10+'СЕТ СН'!$G$6-'СЕТ СН'!$G$23</f>
        <v>1497.98617797</v>
      </c>
      <c r="Y50" s="36">
        <f>SUMIFS(СВЦЭМ!$D$33:$D$776,СВЦЭМ!$A$33:$A$776,$A50,СВЦЭМ!$B$33:$B$776,Y$47)+'СЕТ СН'!$G$11+СВЦЭМ!$D$10+'СЕТ СН'!$G$6-'СЕТ СН'!$G$23</f>
        <v>1501.5624993500001</v>
      </c>
    </row>
    <row r="51" spans="1:25" ht="15.75" x14ac:dyDescent="0.2">
      <c r="A51" s="35">
        <f t="shared" si="1"/>
        <v>44078</v>
      </c>
      <c r="B51" s="36">
        <f>SUMIFS(СВЦЭМ!$D$33:$D$776,СВЦЭМ!$A$33:$A$776,$A51,СВЦЭМ!$B$33:$B$776,B$47)+'СЕТ СН'!$G$11+СВЦЭМ!$D$10+'СЕТ СН'!$G$6-'СЕТ СН'!$G$23</f>
        <v>1577.46981228</v>
      </c>
      <c r="C51" s="36">
        <f>SUMIFS(СВЦЭМ!$D$33:$D$776,СВЦЭМ!$A$33:$A$776,$A51,СВЦЭМ!$B$33:$B$776,C$47)+'СЕТ СН'!$G$11+СВЦЭМ!$D$10+'СЕТ СН'!$G$6-'СЕТ СН'!$G$23</f>
        <v>1580.7099480100001</v>
      </c>
      <c r="D51" s="36">
        <f>SUMIFS(СВЦЭМ!$D$33:$D$776,СВЦЭМ!$A$33:$A$776,$A51,СВЦЭМ!$B$33:$B$776,D$47)+'СЕТ СН'!$G$11+СВЦЭМ!$D$10+'СЕТ СН'!$G$6-'СЕТ СН'!$G$23</f>
        <v>1563.4544610500002</v>
      </c>
      <c r="E51" s="36">
        <f>SUMIFS(СВЦЭМ!$D$33:$D$776,СВЦЭМ!$A$33:$A$776,$A51,СВЦЭМ!$B$33:$B$776,E$47)+'СЕТ СН'!$G$11+СВЦЭМ!$D$10+'СЕТ СН'!$G$6-'СЕТ СН'!$G$23</f>
        <v>1558.04784006</v>
      </c>
      <c r="F51" s="36">
        <f>SUMIFS(СВЦЭМ!$D$33:$D$776,СВЦЭМ!$A$33:$A$776,$A51,СВЦЭМ!$B$33:$B$776,F$47)+'СЕТ СН'!$G$11+СВЦЭМ!$D$10+'СЕТ СН'!$G$6-'СЕТ СН'!$G$23</f>
        <v>1558.1479208800001</v>
      </c>
      <c r="G51" s="36">
        <f>SUMIFS(СВЦЭМ!$D$33:$D$776,СВЦЭМ!$A$33:$A$776,$A51,СВЦЭМ!$B$33:$B$776,G$47)+'СЕТ СН'!$G$11+СВЦЭМ!$D$10+'СЕТ СН'!$G$6-'СЕТ СН'!$G$23</f>
        <v>1563.4762773800001</v>
      </c>
      <c r="H51" s="36">
        <f>SUMIFS(СВЦЭМ!$D$33:$D$776,СВЦЭМ!$A$33:$A$776,$A51,СВЦЭМ!$B$33:$B$776,H$47)+'СЕТ СН'!$G$11+СВЦЭМ!$D$10+'СЕТ СН'!$G$6-'СЕТ СН'!$G$23</f>
        <v>1547.5370087700001</v>
      </c>
      <c r="I51" s="36">
        <f>SUMIFS(СВЦЭМ!$D$33:$D$776,СВЦЭМ!$A$33:$A$776,$A51,СВЦЭМ!$B$33:$B$776,I$47)+'СЕТ СН'!$G$11+СВЦЭМ!$D$10+'СЕТ СН'!$G$6-'СЕТ СН'!$G$23</f>
        <v>1506.9813424900001</v>
      </c>
      <c r="J51" s="36">
        <f>SUMIFS(СВЦЭМ!$D$33:$D$776,СВЦЭМ!$A$33:$A$776,$A51,СВЦЭМ!$B$33:$B$776,J$47)+'СЕТ СН'!$G$11+СВЦЭМ!$D$10+'СЕТ СН'!$G$6-'СЕТ СН'!$G$23</f>
        <v>1495.6270310899999</v>
      </c>
      <c r="K51" s="36">
        <f>SUMIFS(СВЦЭМ!$D$33:$D$776,СВЦЭМ!$A$33:$A$776,$A51,СВЦЭМ!$B$33:$B$776,K$47)+'СЕТ СН'!$G$11+СВЦЭМ!$D$10+'СЕТ СН'!$G$6-'СЕТ СН'!$G$23</f>
        <v>1456.9855391999999</v>
      </c>
      <c r="L51" s="36">
        <f>SUMIFS(СВЦЭМ!$D$33:$D$776,СВЦЭМ!$A$33:$A$776,$A51,СВЦЭМ!$B$33:$B$776,L$47)+'СЕТ СН'!$G$11+СВЦЭМ!$D$10+'СЕТ СН'!$G$6-'СЕТ СН'!$G$23</f>
        <v>1450.9995486400001</v>
      </c>
      <c r="M51" s="36">
        <f>SUMIFS(СВЦЭМ!$D$33:$D$776,СВЦЭМ!$A$33:$A$776,$A51,СВЦЭМ!$B$33:$B$776,M$47)+'СЕТ СН'!$G$11+СВЦЭМ!$D$10+'СЕТ СН'!$G$6-'СЕТ СН'!$G$23</f>
        <v>1445.68394861</v>
      </c>
      <c r="N51" s="36">
        <f>SUMIFS(СВЦЭМ!$D$33:$D$776,СВЦЭМ!$A$33:$A$776,$A51,СВЦЭМ!$B$33:$B$776,N$47)+'СЕТ СН'!$G$11+СВЦЭМ!$D$10+'СЕТ СН'!$G$6-'СЕТ СН'!$G$23</f>
        <v>1465.76503968</v>
      </c>
      <c r="O51" s="36">
        <f>SUMIFS(СВЦЭМ!$D$33:$D$776,СВЦЭМ!$A$33:$A$776,$A51,СВЦЭМ!$B$33:$B$776,O$47)+'СЕТ СН'!$G$11+СВЦЭМ!$D$10+'СЕТ СН'!$G$6-'СЕТ СН'!$G$23</f>
        <v>1488.4972674200001</v>
      </c>
      <c r="P51" s="36">
        <f>SUMIFS(СВЦЭМ!$D$33:$D$776,СВЦЭМ!$A$33:$A$776,$A51,СВЦЭМ!$B$33:$B$776,P$47)+'СЕТ СН'!$G$11+СВЦЭМ!$D$10+'СЕТ СН'!$G$6-'СЕТ СН'!$G$23</f>
        <v>1490.2731214</v>
      </c>
      <c r="Q51" s="36">
        <f>SUMIFS(СВЦЭМ!$D$33:$D$776,СВЦЭМ!$A$33:$A$776,$A51,СВЦЭМ!$B$33:$B$776,Q$47)+'СЕТ СН'!$G$11+СВЦЭМ!$D$10+'СЕТ СН'!$G$6-'СЕТ СН'!$G$23</f>
        <v>1475.30501723</v>
      </c>
      <c r="R51" s="36">
        <f>SUMIFS(СВЦЭМ!$D$33:$D$776,СВЦЭМ!$A$33:$A$776,$A51,СВЦЭМ!$B$33:$B$776,R$47)+'СЕТ СН'!$G$11+СВЦЭМ!$D$10+'СЕТ СН'!$G$6-'СЕТ СН'!$G$23</f>
        <v>1485.7268947</v>
      </c>
      <c r="S51" s="36">
        <f>SUMIFS(СВЦЭМ!$D$33:$D$776,СВЦЭМ!$A$33:$A$776,$A51,СВЦЭМ!$B$33:$B$776,S$47)+'СЕТ СН'!$G$11+СВЦЭМ!$D$10+'СЕТ СН'!$G$6-'СЕТ СН'!$G$23</f>
        <v>1498.9656002700001</v>
      </c>
      <c r="T51" s="36">
        <f>SUMIFS(СВЦЭМ!$D$33:$D$776,СВЦЭМ!$A$33:$A$776,$A51,СВЦЭМ!$B$33:$B$776,T$47)+'СЕТ СН'!$G$11+СВЦЭМ!$D$10+'СЕТ СН'!$G$6-'СЕТ СН'!$G$23</f>
        <v>1487.9040743400001</v>
      </c>
      <c r="U51" s="36">
        <f>SUMIFS(СВЦЭМ!$D$33:$D$776,СВЦЭМ!$A$33:$A$776,$A51,СВЦЭМ!$B$33:$B$776,U$47)+'СЕТ СН'!$G$11+СВЦЭМ!$D$10+'СЕТ СН'!$G$6-'СЕТ СН'!$G$23</f>
        <v>1465.4285041400001</v>
      </c>
      <c r="V51" s="36">
        <f>SUMIFS(СВЦЭМ!$D$33:$D$776,СВЦЭМ!$A$33:$A$776,$A51,СВЦЭМ!$B$33:$B$776,V$47)+'СЕТ СН'!$G$11+СВЦЭМ!$D$10+'СЕТ СН'!$G$6-'СЕТ СН'!$G$23</f>
        <v>1470.6709500900001</v>
      </c>
      <c r="W51" s="36">
        <f>SUMIFS(СВЦЭМ!$D$33:$D$776,СВЦЭМ!$A$33:$A$776,$A51,СВЦЭМ!$B$33:$B$776,W$47)+'СЕТ СН'!$G$11+СВЦЭМ!$D$10+'СЕТ СН'!$G$6-'СЕТ СН'!$G$23</f>
        <v>1479.60426035</v>
      </c>
      <c r="X51" s="36">
        <f>SUMIFS(СВЦЭМ!$D$33:$D$776,СВЦЭМ!$A$33:$A$776,$A51,СВЦЭМ!$B$33:$B$776,X$47)+'СЕТ СН'!$G$11+СВЦЭМ!$D$10+'СЕТ СН'!$G$6-'СЕТ СН'!$G$23</f>
        <v>1493.25666505</v>
      </c>
      <c r="Y51" s="36">
        <f>SUMIFS(СВЦЭМ!$D$33:$D$776,СВЦЭМ!$A$33:$A$776,$A51,СВЦЭМ!$B$33:$B$776,Y$47)+'СЕТ СН'!$G$11+СВЦЭМ!$D$10+'СЕТ СН'!$G$6-'СЕТ СН'!$G$23</f>
        <v>1518.97993903</v>
      </c>
    </row>
    <row r="52" spans="1:25" ht="15.75" x14ac:dyDescent="0.2">
      <c r="A52" s="35">
        <f t="shared" si="1"/>
        <v>44079</v>
      </c>
      <c r="B52" s="36">
        <f>SUMIFS(СВЦЭМ!$D$33:$D$776,СВЦЭМ!$A$33:$A$776,$A52,СВЦЭМ!$B$33:$B$776,B$47)+'СЕТ СН'!$G$11+СВЦЭМ!$D$10+'СЕТ СН'!$G$6-'СЕТ СН'!$G$23</f>
        <v>1540.15673259</v>
      </c>
      <c r="C52" s="36">
        <f>SUMIFS(СВЦЭМ!$D$33:$D$776,СВЦЭМ!$A$33:$A$776,$A52,СВЦЭМ!$B$33:$B$776,C$47)+'СЕТ СН'!$G$11+СВЦЭМ!$D$10+'СЕТ СН'!$G$6-'СЕТ СН'!$G$23</f>
        <v>1575.47499756</v>
      </c>
      <c r="D52" s="36">
        <f>SUMIFS(СВЦЭМ!$D$33:$D$776,СВЦЭМ!$A$33:$A$776,$A52,СВЦЭМ!$B$33:$B$776,D$47)+'СЕТ СН'!$G$11+СВЦЭМ!$D$10+'СЕТ СН'!$G$6-'СЕТ СН'!$G$23</f>
        <v>1571.1860374299999</v>
      </c>
      <c r="E52" s="36">
        <f>SUMIFS(СВЦЭМ!$D$33:$D$776,СВЦЭМ!$A$33:$A$776,$A52,СВЦЭМ!$B$33:$B$776,E$47)+'СЕТ СН'!$G$11+СВЦЭМ!$D$10+'СЕТ СН'!$G$6-'СЕТ СН'!$G$23</f>
        <v>1581.5640466700002</v>
      </c>
      <c r="F52" s="36">
        <f>SUMIFS(СВЦЭМ!$D$33:$D$776,СВЦЭМ!$A$33:$A$776,$A52,СВЦЭМ!$B$33:$B$776,F$47)+'СЕТ СН'!$G$11+СВЦЭМ!$D$10+'СЕТ СН'!$G$6-'СЕТ СН'!$G$23</f>
        <v>1588.9608016000002</v>
      </c>
      <c r="G52" s="36">
        <f>SUMIFS(СВЦЭМ!$D$33:$D$776,СВЦЭМ!$A$33:$A$776,$A52,СВЦЭМ!$B$33:$B$776,G$47)+'СЕТ СН'!$G$11+СВЦЭМ!$D$10+'СЕТ СН'!$G$6-'СЕТ СН'!$G$23</f>
        <v>1589.5484141900001</v>
      </c>
      <c r="H52" s="36">
        <f>SUMIFS(СВЦЭМ!$D$33:$D$776,СВЦЭМ!$A$33:$A$776,$A52,СВЦЭМ!$B$33:$B$776,H$47)+'СЕТ СН'!$G$11+СВЦЭМ!$D$10+'СЕТ СН'!$G$6-'СЕТ СН'!$G$23</f>
        <v>1575.38700384</v>
      </c>
      <c r="I52" s="36">
        <f>SUMIFS(СВЦЭМ!$D$33:$D$776,СВЦЭМ!$A$33:$A$776,$A52,СВЦЭМ!$B$33:$B$776,I$47)+'СЕТ СН'!$G$11+СВЦЭМ!$D$10+'СЕТ СН'!$G$6-'СЕТ СН'!$G$23</f>
        <v>1518.3098559099999</v>
      </c>
      <c r="J52" s="36">
        <f>SUMIFS(СВЦЭМ!$D$33:$D$776,СВЦЭМ!$A$33:$A$776,$A52,СВЦЭМ!$B$33:$B$776,J$47)+'СЕТ СН'!$G$11+СВЦЭМ!$D$10+'СЕТ СН'!$G$6-'СЕТ СН'!$G$23</f>
        <v>1508.55766666</v>
      </c>
      <c r="K52" s="36">
        <f>SUMIFS(СВЦЭМ!$D$33:$D$776,СВЦЭМ!$A$33:$A$776,$A52,СВЦЭМ!$B$33:$B$776,K$47)+'СЕТ СН'!$G$11+СВЦЭМ!$D$10+'СЕТ СН'!$G$6-'СЕТ СН'!$G$23</f>
        <v>1478.29449664</v>
      </c>
      <c r="L52" s="36">
        <f>SUMIFS(СВЦЭМ!$D$33:$D$776,СВЦЭМ!$A$33:$A$776,$A52,СВЦЭМ!$B$33:$B$776,L$47)+'СЕТ СН'!$G$11+СВЦЭМ!$D$10+'СЕТ СН'!$G$6-'СЕТ СН'!$G$23</f>
        <v>1452.48790437</v>
      </c>
      <c r="M52" s="36">
        <f>SUMIFS(СВЦЭМ!$D$33:$D$776,СВЦЭМ!$A$33:$A$776,$A52,СВЦЭМ!$B$33:$B$776,M$47)+'СЕТ СН'!$G$11+СВЦЭМ!$D$10+'СЕТ СН'!$G$6-'СЕТ СН'!$G$23</f>
        <v>1439.1049050199999</v>
      </c>
      <c r="N52" s="36">
        <f>SUMIFS(СВЦЭМ!$D$33:$D$776,СВЦЭМ!$A$33:$A$776,$A52,СВЦЭМ!$B$33:$B$776,N$47)+'СЕТ СН'!$G$11+СВЦЭМ!$D$10+'СЕТ СН'!$G$6-'СЕТ СН'!$G$23</f>
        <v>1448.3821025500001</v>
      </c>
      <c r="O52" s="36">
        <f>SUMIFS(СВЦЭМ!$D$33:$D$776,СВЦЭМ!$A$33:$A$776,$A52,СВЦЭМ!$B$33:$B$776,O$47)+'СЕТ СН'!$G$11+СВЦЭМ!$D$10+'СЕТ СН'!$G$6-'СЕТ СН'!$G$23</f>
        <v>1450.5238600500002</v>
      </c>
      <c r="P52" s="36">
        <f>SUMIFS(СВЦЭМ!$D$33:$D$776,СВЦЭМ!$A$33:$A$776,$A52,СВЦЭМ!$B$33:$B$776,P$47)+'СЕТ СН'!$G$11+СВЦЭМ!$D$10+'СЕТ СН'!$G$6-'СЕТ СН'!$G$23</f>
        <v>1444.6634697500001</v>
      </c>
      <c r="Q52" s="36">
        <f>SUMIFS(СВЦЭМ!$D$33:$D$776,СВЦЭМ!$A$33:$A$776,$A52,СВЦЭМ!$B$33:$B$776,Q$47)+'СЕТ СН'!$G$11+СВЦЭМ!$D$10+'СЕТ СН'!$G$6-'СЕТ СН'!$G$23</f>
        <v>1426.2951066999999</v>
      </c>
      <c r="R52" s="36">
        <f>SUMIFS(СВЦЭМ!$D$33:$D$776,СВЦЭМ!$A$33:$A$776,$A52,СВЦЭМ!$B$33:$B$776,R$47)+'СЕТ СН'!$G$11+СВЦЭМ!$D$10+'СЕТ СН'!$G$6-'СЕТ СН'!$G$23</f>
        <v>1445.3068808200001</v>
      </c>
      <c r="S52" s="36">
        <f>SUMIFS(СВЦЭМ!$D$33:$D$776,СВЦЭМ!$A$33:$A$776,$A52,СВЦЭМ!$B$33:$B$776,S$47)+'СЕТ СН'!$G$11+СВЦЭМ!$D$10+'СЕТ СН'!$G$6-'СЕТ СН'!$G$23</f>
        <v>1454.9377471299999</v>
      </c>
      <c r="T52" s="36">
        <f>SUMIFS(СВЦЭМ!$D$33:$D$776,СВЦЭМ!$A$33:$A$776,$A52,СВЦЭМ!$B$33:$B$776,T$47)+'СЕТ СН'!$G$11+СВЦЭМ!$D$10+'СЕТ СН'!$G$6-'СЕТ СН'!$G$23</f>
        <v>1447.6263433500001</v>
      </c>
      <c r="U52" s="36">
        <f>SUMIFS(СВЦЭМ!$D$33:$D$776,СВЦЭМ!$A$33:$A$776,$A52,СВЦЭМ!$B$33:$B$776,U$47)+'СЕТ СН'!$G$11+СВЦЭМ!$D$10+'СЕТ СН'!$G$6-'СЕТ СН'!$G$23</f>
        <v>1437.4561011000001</v>
      </c>
      <c r="V52" s="36">
        <f>SUMIFS(СВЦЭМ!$D$33:$D$776,СВЦЭМ!$A$33:$A$776,$A52,СВЦЭМ!$B$33:$B$776,V$47)+'СЕТ СН'!$G$11+СВЦЭМ!$D$10+'СЕТ СН'!$G$6-'СЕТ СН'!$G$23</f>
        <v>1441.1589206000001</v>
      </c>
      <c r="W52" s="36">
        <f>SUMIFS(СВЦЭМ!$D$33:$D$776,СВЦЭМ!$A$33:$A$776,$A52,СВЦЭМ!$B$33:$B$776,W$47)+'СЕТ СН'!$G$11+СВЦЭМ!$D$10+'СЕТ СН'!$G$6-'СЕТ СН'!$G$23</f>
        <v>1466.22597688</v>
      </c>
      <c r="X52" s="36">
        <f>SUMIFS(СВЦЭМ!$D$33:$D$776,СВЦЭМ!$A$33:$A$776,$A52,СВЦЭМ!$B$33:$B$776,X$47)+'СЕТ СН'!$G$11+СВЦЭМ!$D$10+'СЕТ СН'!$G$6-'СЕТ СН'!$G$23</f>
        <v>1454.82333862</v>
      </c>
      <c r="Y52" s="36">
        <f>SUMIFS(СВЦЭМ!$D$33:$D$776,СВЦЭМ!$A$33:$A$776,$A52,СВЦЭМ!$B$33:$B$776,Y$47)+'СЕТ СН'!$G$11+СВЦЭМ!$D$10+'СЕТ СН'!$G$6-'СЕТ СН'!$G$23</f>
        <v>1496.13561325</v>
      </c>
    </row>
    <row r="53" spans="1:25" ht="15.75" x14ac:dyDescent="0.2">
      <c r="A53" s="35">
        <f t="shared" si="1"/>
        <v>44080</v>
      </c>
      <c r="B53" s="36">
        <f>SUMIFS(СВЦЭМ!$D$33:$D$776,СВЦЭМ!$A$33:$A$776,$A53,СВЦЭМ!$B$33:$B$776,B$47)+'СЕТ СН'!$G$11+СВЦЭМ!$D$10+'СЕТ СН'!$G$6-'СЕТ СН'!$G$23</f>
        <v>1513.6409838</v>
      </c>
      <c r="C53" s="36">
        <f>SUMIFS(СВЦЭМ!$D$33:$D$776,СВЦЭМ!$A$33:$A$776,$A53,СВЦЭМ!$B$33:$B$776,C$47)+'СЕТ СН'!$G$11+СВЦЭМ!$D$10+'СЕТ СН'!$G$6-'СЕТ СН'!$G$23</f>
        <v>1542.54895115</v>
      </c>
      <c r="D53" s="36">
        <f>SUMIFS(СВЦЭМ!$D$33:$D$776,СВЦЭМ!$A$33:$A$776,$A53,СВЦЭМ!$B$33:$B$776,D$47)+'СЕТ СН'!$G$11+СВЦЭМ!$D$10+'СЕТ СН'!$G$6-'СЕТ СН'!$G$23</f>
        <v>1592.52624244</v>
      </c>
      <c r="E53" s="36">
        <f>SUMIFS(СВЦЭМ!$D$33:$D$776,СВЦЭМ!$A$33:$A$776,$A53,СВЦЭМ!$B$33:$B$776,E$47)+'СЕТ СН'!$G$11+СВЦЭМ!$D$10+'СЕТ СН'!$G$6-'СЕТ СН'!$G$23</f>
        <v>1643.1890487999999</v>
      </c>
      <c r="F53" s="36">
        <f>SUMIFS(СВЦЭМ!$D$33:$D$776,СВЦЭМ!$A$33:$A$776,$A53,СВЦЭМ!$B$33:$B$776,F$47)+'СЕТ СН'!$G$11+СВЦЭМ!$D$10+'СЕТ СН'!$G$6-'СЕТ СН'!$G$23</f>
        <v>1637.0814288000001</v>
      </c>
      <c r="G53" s="36">
        <f>SUMIFS(СВЦЭМ!$D$33:$D$776,СВЦЭМ!$A$33:$A$776,$A53,СВЦЭМ!$B$33:$B$776,G$47)+'СЕТ СН'!$G$11+СВЦЭМ!$D$10+'СЕТ СН'!$G$6-'СЕТ СН'!$G$23</f>
        <v>1642.10763103</v>
      </c>
      <c r="H53" s="36">
        <f>SUMIFS(СВЦЭМ!$D$33:$D$776,СВЦЭМ!$A$33:$A$776,$A53,СВЦЭМ!$B$33:$B$776,H$47)+'СЕТ СН'!$G$11+СВЦЭМ!$D$10+'СЕТ СН'!$G$6-'СЕТ СН'!$G$23</f>
        <v>1639.31561341</v>
      </c>
      <c r="I53" s="36">
        <f>SUMIFS(СВЦЭМ!$D$33:$D$776,СВЦЭМ!$A$33:$A$776,$A53,СВЦЭМ!$B$33:$B$776,I$47)+'СЕТ СН'!$G$11+СВЦЭМ!$D$10+'СЕТ СН'!$G$6-'СЕТ СН'!$G$23</f>
        <v>1532.80963563</v>
      </c>
      <c r="J53" s="36">
        <f>SUMIFS(СВЦЭМ!$D$33:$D$776,СВЦЭМ!$A$33:$A$776,$A53,СВЦЭМ!$B$33:$B$776,J$47)+'СЕТ СН'!$G$11+СВЦЭМ!$D$10+'СЕТ СН'!$G$6-'СЕТ СН'!$G$23</f>
        <v>1434.90277225</v>
      </c>
      <c r="K53" s="36">
        <f>SUMIFS(СВЦЭМ!$D$33:$D$776,СВЦЭМ!$A$33:$A$776,$A53,СВЦЭМ!$B$33:$B$776,K$47)+'СЕТ СН'!$G$11+СВЦЭМ!$D$10+'СЕТ СН'!$G$6-'СЕТ СН'!$G$23</f>
        <v>1332.9053926199999</v>
      </c>
      <c r="L53" s="36">
        <f>SUMIFS(СВЦЭМ!$D$33:$D$776,СВЦЭМ!$A$33:$A$776,$A53,СВЦЭМ!$B$33:$B$776,L$47)+'СЕТ СН'!$G$11+СВЦЭМ!$D$10+'СЕТ СН'!$G$6-'СЕТ СН'!$G$23</f>
        <v>1344.6255395200001</v>
      </c>
      <c r="M53" s="36">
        <f>SUMIFS(СВЦЭМ!$D$33:$D$776,СВЦЭМ!$A$33:$A$776,$A53,СВЦЭМ!$B$33:$B$776,M$47)+'СЕТ СН'!$G$11+СВЦЭМ!$D$10+'СЕТ СН'!$G$6-'СЕТ СН'!$G$23</f>
        <v>1339.97683265</v>
      </c>
      <c r="N53" s="36">
        <f>SUMIFS(СВЦЭМ!$D$33:$D$776,СВЦЭМ!$A$33:$A$776,$A53,СВЦЭМ!$B$33:$B$776,N$47)+'СЕТ СН'!$G$11+СВЦЭМ!$D$10+'СЕТ СН'!$G$6-'СЕТ СН'!$G$23</f>
        <v>1334.83181734</v>
      </c>
      <c r="O53" s="36">
        <f>SUMIFS(СВЦЭМ!$D$33:$D$776,СВЦЭМ!$A$33:$A$776,$A53,СВЦЭМ!$B$33:$B$776,O$47)+'СЕТ СН'!$G$11+СВЦЭМ!$D$10+'СЕТ СН'!$G$6-'СЕТ СН'!$G$23</f>
        <v>1329.9937943800001</v>
      </c>
      <c r="P53" s="36">
        <f>SUMIFS(СВЦЭМ!$D$33:$D$776,СВЦЭМ!$A$33:$A$776,$A53,СВЦЭМ!$B$33:$B$776,P$47)+'СЕТ СН'!$G$11+СВЦЭМ!$D$10+'СЕТ СН'!$G$6-'СЕТ СН'!$G$23</f>
        <v>1325.23675237</v>
      </c>
      <c r="Q53" s="36">
        <f>SUMIFS(СВЦЭМ!$D$33:$D$776,СВЦЭМ!$A$33:$A$776,$A53,СВЦЭМ!$B$33:$B$776,Q$47)+'СЕТ СН'!$G$11+СВЦЭМ!$D$10+'СЕТ СН'!$G$6-'СЕТ СН'!$G$23</f>
        <v>1323.6313694400001</v>
      </c>
      <c r="R53" s="36">
        <f>SUMIFS(СВЦЭМ!$D$33:$D$776,СВЦЭМ!$A$33:$A$776,$A53,СВЦЭМ!$B$33:$B$776,R$47)+'СЕТ СН'!$G$11+СВЦЭМ!$D$10+'СЕТ СН'!$G$6-'СЕТ СН'!$G$23</f>
        <v>1316.8072728400002</v>
      </c>
      <c r="S53" s="36">
        <f>SUMIFS(СВЦЭМ!$D$33:$D$776,СВЦЭМ!$A$33:$A$776,$A53,СВЦЭМ!$B$33:$B$776,S$47)+'СЕТ СН'!$G$11+СВЦЭМ!$D$10+'СЕТ СН'!$G$6-'СЕТ СН'!$G$23</f>
        <v>1325.8993358800001</v>
      </c>
      <c r="T53" s="36">
        <f>SUMIFS(СВЦЭМ!$D$33:$D$776,СВЦЭМ!$A$33:$A$776,$A53,СВЦЭМ!$B$33:$B$776,T$47)+'СЕТ СН'!$G$11+СВЦЭМ!$D$10+'СЕТ СН'!$G$6-'СЕТ СН'!$G$23</f>
        <v>1326.7436632500001</v>
      </c>
      <c r="U53" s="36">
        <f>SUMIFS(СВЦЭМ!$D$33:$D$776,СВЦЭМ!$A$33:$A$776,$A53,СВЦЭМ!$B$33:$B$776,U$47)+'СЕТ СН'!$G$11+СВЦЭМ!$D$10+'СЕТ СН'!$G$6-'СЕТ СН'!$G$23</f>
        <v>1314.4065533200001</v>
      </c>
      <c r="V53" s="36">
        <f>SUMIFS(СВЦЭМ!$D$33:$D$776,СВЦЭМ!$A$33:$A$776,$A53,СВЦЭМ!$B$33:$B$776,V$47)+'СЕТ СН'!$G$11+СВЦЭМ!$D$10+'СЕТ СН'!$G$6-'СЕТ СН'!$G$23</f>
        <v>1318.43445492</v>
      </c>
      <c r="W53" s="36">
        <f>SUMIFS(СВЦЭМ!$D$33:$D$776,СВЦЭМ!$A$33:$A$776,$A53,СВЦЭМ!$B$33:$B$776,W$47)+'СЕТ СН'!$G$11+СВЦЭМ!$D$10+'СЕТ СН'!$G$6-'СЕТ СН'!$G$23</f>
        <v>1311.0518569400001</v>
      </c>
      <c r="X53" s="36">
        <f>SUMIFS(СВЦЭМ!$D$33:$D$776,СВЦЭМ!$A$33:$A$776,$A53,СВЦЭМ!$B$33:$B$776,X$47)+'СЕТ СН'!$G$11+СВЦЭМ!$D$10+'СЕТ СН'!$G$6-'СЕТ СН'!$G$23</f>
        <v>1313.5722106000001</v>
      </c>
      <c r="Y53" s="36">
        <f>SUMIFS(СВЦЭМ!$D$33:$D$776,СВЦЭМ!$A$33:$A$776,$A53,СВЦЭМ!$B$33:$B$776,Y$47)+'СЕТ СН'!$G$11+СВЦЭМ!$D$10+'СЕТ СН'!$G$6-'СЕТ СН'!$G$23</f>
        <v>1349.5174892</v>
      </c>
    </row>
    <row r="54" spans="1:25" ht="15.75" x14ac:dyDescent="0.2">
      <c r="A54" s="35">
        <f t="shared" si="1"/>
        <v>44081</v>
      </c>
      <c r="B54" s="36">
        <f>SUMIFS(СВЦЭМ!$D$33:$D$776,СВЦЭМ!$A$33:$A$776,$A54,СВЦЭМ!$B$33:$B$776,B$47)+'СЕТ СН'!$G$11+СВЦЭМ!$D$10+'СЕТ СН'!$G$6-'СЕТ СН'!$G$23</f>
        <v>1477.6107569400001</v>
      </c>
      <c r="C54" s="36">
        <f>SUMIFS(СВЦЭМ!$D$33:$D$776,СВЦЭМ!$A$33:$A$776,$A54,СВЦЭМ!$B$33:$B$776,C$47)+'СЕТ СН'!$G$11+СВЦЭМ!$D$10+'СЕТ СН'!$G$6-'СЕТ СН'!$G$23</f>
        <v>1514.84794904</v>
      </c>
      <c r="D54" s="36">
        <f>SUMIFS(СВЦЭМ!$D$33:$D$776,СВЦЭМ!$A$33:$A$776,$A54,СВЦЭМ!$B$33:$B$776,D$47)+'СЕТ СН'!$G$11+СВЦЭМ!$D$10+'СЕТ СН'!$G$6-'СЕТ СН'!$G$23</f>
        <v>1529.09171573</v>
      </c>
      <c r="E54" s="36">
        <f>SUMIFS(СВЦЭМ!$D$33:$D$776,СВЦЭМ!$A$33:$A$776,$A54,СВЦЭМ!$B$33:$B$776,E$47)+'СЕТ СН'!$G$11+СВЦЭМ!$D$10+'СЕТ СН'!$G$6-'СЕТ СН'!$G$23</f>
        <v>1550.6259545200001</v>
      </c>
      <c r="F54" s="36">
        <f>SUMIFS(СВЦЭМ!$D$33:$D$776,СВЦЭМ!$A$33:$A$776,$A54,СВЦЭМ!$B$33:$B$776,F$47)+'СЕТ СН'!$G$11+СВЦЭМ!$D$10+'СЕТ СН'!$G$6-'СЕТ СН'!$G$23</f>
        <v>1550.3377395500002</v>
      </c>
      <c r="G54" s="36">
        <f>SUMIFS(СВЦЭМ!$D$33:$D$776,СВЦЭМ!$A$33:$A$776,$A54,СВЦЭМ!$B$33:$B$776,G$47)+'СЕТ СН'!$G$11+СВЦЭМ!$D$10+'СЕТ СН'!$G$6-'СЕТ СН'!$G$23</f>
        <v>1540.3745022200001</v>
      </c>
      <c r="H54" s="36">
        <f>SUMIFS(СВЦЭМ!$D$33:$D$776,СВЦЭМ!$A$33:$A$776,$A54,СВЦЭМ!$B$33:$B$776,H$47)+'СЕТ СН'!$G$11+СВЦЭМ!$D$10+'СЕТ СН'!$G$6-'СЕТ СН'!$G$23</f>
        <v>1520.4174487700002</v>
      </c>
      <c r="I54" s="36">
        <f>SUMIFS(СВЦЭМ!$D$33:$D$776,СВЦЭМ!$A$33:$A$776,$A54,СВЦЭМ!$B$33:$B$776,I$47)+'СЕТ СН'!$G$11+СВЦЭМ!$D$10+'СЕТ СН'!$G$6-'СЕТ СН'!$G$23</f>
        <v>1492.9151398600002</v>
      </c>
      <c r="J54" s="36">
        <f>SUMIFS(СВЦЭМ!$D$33:$D$776,СВЦЭМ!$A$33:$A$776,$A54,СВЦЭМ!$B$33:$B$776,J$47)+'СЕТ СН'!$G$11+СВЦЭМ!$D$10+'СЕТ СН'!$G$6-'СЕТ СН'!$G$23</f>
        <v>1457.3211791000001</v>
      </c>
      <c r="K54" s="36">
        <f>SUMIFS(СВЦЭМ!$D$33:$D$776,СВЦЭМ!$A$33:$A$776,$A54,СВЦЭМ!$B$33:$B$776,K$47)+'СЕТ СН'!$G$11+СВЦЭМ!$D$10+'СЕТ СН'!$G$6-'СЕТ СН'!$G$23</f>
        <v>1418.2493429400001</v>
      </c>
      <c r="L54" s="36">
        <f>SUMIFS(СВЦЭМ!$D$33:$D$776,СВЦЭМ!$A$33:$A$776,$A54,СВЦЭМ!$B$33:$B$776,L$47)+'СЕТ СН'!$G$11+СВЦЭМ!$D$10+'СЕТ СН'!$G$6-'СЕТ СН'!$G$23</f>
        <v>1403.5965613799999</v>
      </c>
      <c r="M54" s="36">
        <f>SUMIFS(СВЦЭМ!$D$33:$D$776,СВЦЭМ!$A$33:$A$776,$A54,СВЦЭМ!$B$33:$B$776,M$47)+'СЕТ СН'!$G$11+СВЦЭМ!$D$10+'СЕТ СН'!$G$6-'СЕТ СН'!$G$23</f>
        <v>1367.3902673800001</v>
      </c>
      <c r="N54" s="36">
        <f>SUMIFS(СВЦЭМ!$D$33:$D$776,СВЦЭМ!$A$33:$A$776,$A54,СВЦЭМ!$B$33:$B$776,N$47)+'СЕТ СН'!$G$11+СВЦЭМ!$D$10+'СЕТ СН'!$G$6-'СЕТ СН'!$G$23</f>
        <v>1333.6698878100001</v>
      </c>
      <c r="O54" s="36">
        <f>SUMIFS(СВЦЭМ!$D$33:$D$776,СВЦЭМ!$A$33:$A$776,$A54,СВЦЭМ!$B$33:$B$776,O$47)+'СЕТ СН'!$G$11+СВЦЭМ!$D$10+'СЕТ СН'!$G$6-'СЕТ СН'!$G$23</f>
        <v>1328.9975378200002</v>
      </c>
      <c r="P54" s="36">
        <f>SUMIFS(СВЦЭМ!$D$33:$D$776,СВЦЭМ!$A$33:$A$776,$A54,СВЦЭМ!$B$33:$B$776,P$47)+'СЕТ СН'!$G$11+СВЦЭМ!$D$10+'СЕТ СН'!$G$6-'СЕТ СН'!$G$23</f>
        <v>1325.71115384</v>
      </c>
      <c r="Q54" s="36">
        <f>SUMIFS(СВЦЭМ!$D$33:$D$776,СВЦЭМ!$A$33:$A$776,$A54,СВЦЭМ!$B$33:$B$776,Q$47)+'СЕТ СН'!$G$11+СВЦЭМ!$D$10+'СЕТ СН'!$G$6-'СЕТ СН'!$G$23</f>
        <v>1322.81584574</v>
      </c>
      <c r="R54" s="36">
        <f>SUMIFS(СВЦЭМ!$D$33:$D$776,СВЦЭМ!$A$33:$A$776,$A54,СВЦЭМ!$B$33:$B$776,R$47)+'СЕТ СН'!$G$11+СВЦЭМ!$D$10+'СЕТ СН'!$G$6-'СЕТ СН'!$G$23</f>
        <v>1320.5343509500001</v>
      </c>
      <c r="S54" s="36">
        <f>SUMIFS(СВЦЭМ!$D$33:$D$776,СВЦЭМ!$A$33:$A$776,$A54,СВЦЭМ!$B$33:$B$776,S$47)+'СЕТ СН'!$G$11+СВЦЭМ!$D$10+'СЕТ СН'!$G$6-'СЕТ СН'!$G$23</f>
        <v>1327.75058549</v>
      </c>
      <c r="T54" s="36">
        <f>SUMIFS(СВЦЭМ!$D$33:$D$776,СВЦЭМ!$A$33:$A$776,$A54,СВЦЭМ!$B$33:$B$776,T$47)+'СЕТ СН'!$G$11+СВЦЭМ!$D$10+'СЕТ СН'!$G$6-'СЕТ СН'!$G$23</f>
        <v>1334.1610896100001</v>
      </c>
      <c r="U54" s="36">
        <f>SUMIFS(СВЦЭМ!$D$33:$D$776,СВЦЭМ!$A$33:$A$776,$A54,СВЦЭМ!$B$33:$B$776,U$47)+'СЕТ СН'!$G$11+СВЦЭМ!$D$10+'СЕТ СН'!$G$6-'СЕТ СН'!$G$23</f>
        <v>1336.2333008300002</v>
      </c>
      <c r="V54" s="36">
        <f>SUMIFS(СВЦЭМ!$D$33:$D$776,СВЦЭМ!$A$33:$A$776,$A54,СВЦЭМ!$B$33:$B$776,V$47)+'СЕТ СН'!$G$11+СВЦЭМ!$D$10+'СЕТ СН'!$G$6-'СЕТ СН'!$G$23</f>
        <v>1336.9771500400002</v>
      </c>
      <c r="W54" s="36">
        <f>SUMIFS(СВЦЭМ!$D$33:$D$776,СВЦЭМ!$A$33:$A$776,$A54,СВЦЭМ!$B$33:$B$776,W$47)+'СЕТ СН'!$G$11+СВЦЭМ!$D$10+'СЕТ СН'!$G$6-'СЕТ СН'!$G$23</f>
        <v>1338.6144414800001</v>
      </c>
      <c r="X54" s="36">
        <f>SUMIFS(СВЦЭМ!$D$33:$D$776,СВЦЭМ!$A$33:$A$776,$A54,СВЦЭМ!$B$33:$B$776,X$47)+'СЕТ СН'!$G$11+СВЦЭМ!$D$10+'СЕТ СН'!$G$6-'СЕТ СН'!$G$23</f>
        <v>1327.8074825399999</v>
      </c>
      <c r="Y54" s="36">
        <f>SUMIFS(СВЦЭМ!$D$33:$D$776,СВЦЭМ!$A$33:$A$776,$A54,СВЦЭМ!$B$33:$B$776,Y$47)+'СЕТ СН'!$G$11+СВЦЭМ!$D$10+'СЕТ СН'!$G$6-'СЕТ СН'!$G$23</f>
        <v>1416.7743610800001</v>
      </c>
    </row>
    <row r="55" spans="1:25" ht="15.75" x14ac:dyDescent="0.2">
      <c r="A55" s="35">
        <f t="shared" si="1"/>
        <v>44082</v>
      </c>
      <c r="B55" s="36">
        <f>SUMIFS(СВЦЭМ!$D$33:$D$776,СВЦЭМ!$A$33:$A$776,$A55,СВЦЭМ!$B$33:$B$776,B$47)+'СЕТ СН'!$G$11+СВЦЭМ!$D$10+'СЕТ СН'!$G$6-'СЕТ СН'!$G$23</f>
        <v>1451.4689638200002</v>
      </c>
      <c r="C55" s="36">
        <f>SUMIFS(СВЦЭМ!$D$33:$D$776,СВЦЭМ!$A$33:$A$776,$A55,СВЦЭМ!$B$33:$B$776,C$47)+'СЕТ СН'!$G$11+СВЦЭМ!$D$10+'СЕТ СН'!$G$6-'СЕТ СН'!$G$23</f>
        <v>1498.3870702900001</v>
      </c>
      <c r="D55" s="36">
        <f>SUMIFS(СВЦЭМ!$D$33:$D$776,СВЦЭМ!$A$33:$A$776,$A55,СВЦЭМ!$B$33:$B$776,D$47)+'СЕТ СН'!$G$11+СВЦЭМ!$D$10+'СЕТ СН'!$G$6-'СЕТ СН'!$G$23</f>
        <v>1553.3990514900001</v>
      </c>
      <c r="E55" s="36">
        <f>SUMIFS(СВЦЭМ!$D$33:$D$776,СВЦЭМ!$A$33:$A$776,$A55,СВЦЭМ!$B$33:$B$776,E$47)+'СЕТ СН'!$G$11+СВЦЭМ!$D$10+'СЕТ СН'!$G$6-'СЕТ СН'!$G$23</f>
        <v>1576.0081700300002</v>
      </c>
      <c r="F55" s="36">
        <f>SUMIFS(СВЦЭМ!$D$33:$D$776,СВЦЭМ!$A$33:$A$776,$A55,СВЦЭМ!$B$33:$B$776,F$47)+'СЕТ СН'!$G$11+СВЦЭМ!$D$10+'СЕТ СН'!$G$6-'СЕТ СН'!$G$23</f>
        <v>1543.8604043800001</v>
      </c>
      <c r="G55" s="36">
        <f>SUMIFS(СВЦЭМ!$D$33:$D$776,СВЦЭМ!$A$33:$A$776,$A55,СВЦЭМ!$B$33:$B$776,G$47)+'СЕТ СН'!$G$11+СВЦЭМ!$D$10+'СЕТ СН'!$G$6-'СЕТ СН'!$G$23</f>
        <v>1506.4028432099999</v>
      </c>
      <c r="H55" s="36">
        <f>SUMIFS(СВЦЭМ!$D$33:$D$776,СВЦЭМ!$A$33:$A$776,$A55,СВЦЭМ!$B$33:$B$776,H$47)+'СЕТ СН'!$G$11+СВЦЭМ!$D$10+'СЕТ СН'!$G$6-'СЕТ СН'!$G$23</f>
        <v>1459.8608077700001</v>
      </c>
      <c r="I55" s="36">
        <f>SUMIFS(СВЦЭМ!$D$33:$D$776,СВЦЭМ!$A$33:$A$776,$A55,СВЦЭМ!$B$33:$B$776,I$47)+'СЕТ СН'!$G$11+СВЦЭМ!$D$10+'СЕТ СН'!$G$6-'СЕТ СН'!$G$23</f>
        <v>1429.3106442799999</v>
      </c>
      <c r="J55" s="36">
        <f>SUMIFS(СВЦЭМ!$D$33:$D$776,СВЦЭМ!$A$33:$A$776,$A55,СВЦЭМ!$B$33:$B$776,J$47)+'СЕТ СН'!$G$11+СВЦЭМ!$D$10+'СЕТ СН'!$G$6-'СЕТ СН'!$G$23</f>
        <v>1376.5387378300002</v>
      </c>
      <c r="K55" s="36">
        <f>SUMIFS(СВЦЭМ!$D$33:$D$776,СВЦЭМ!$A$33:$A$776,$A55,СВЦЭМ!$B$33:$B$776,K$47)+'СЕТ СН'!$G$11+СВЦЭМ!$D$10+'СЕТ СН'!$G$6-'СЕТ СН'!$G$23</f>
        <v>1375.7691886699999</v>
      </c>
      <c r="L55" s="36">
        <f>SUMIFS(СВЦЭМ!$D$33:$D$776,СВЦЭМ!$A$33:$A$776,$A55,СВЦЭМ!$B$33:$B$776,L$47)+'СЕТ СН'!$G$11+СВЦЭМ!$D$10+'СЕТ СН'!$G$6-'СЕТ СН'!$G$23</f>
        <v>1334.4203266300001</v>
      </c>
      <c r="M55" s="36">
        <f>SUMIFS(СВЦЭМ!$D$33:$D$776,СВЦЭМ!$A$33:$A$776,$A55,СВЦЭМ!$B$33:$B$776,M$47)+'СЕТ СН'!$G$11+СВЦЭМ!$D$10+'СЕТ СН'!$G$6-'СЕТ СН'!$G$23</f>
        <v>1321.45273894</v>
      </c>
      <c r="N55" s="36">
        <f>SUMIFS(СВЦЭМ!$D$33:$D$776,СВЦЭМ!$A$33:$A$776,$A55,СВЦЭМ!$B$33:$B$776,N$47)+'СЕТ СН'!$G$11+СВЦЭМ!$D$10+'СЕТ СН'!$G$6-'СЕТ СН'!$G$23</f>
        <v>1254.31794227</v>
      </c>
      <c r="O55" s="36">
        <f>SUMIFS(СВЦЭМ!$D$33:$D$776,СВЦЭМ!$A$33:$A$776,$A55,СВЦЭМ!$B$33:$B$776,O$47)+'СЕТ СН'!$G$11+СВЦЭМ!$D$10+'СЕТ СН'!$G$6-'СЕТ СН'!$G$23</f>
        <v>1244.3020439500001</v>
      </c>
      <c r="P55" s="36">
        <f>SUMIFS(СВЦЭМ!$D$33:$D$776,СВЦЭМ!$A$33:$A$776,$A55,СВЦЭМ!$B$33:$B$776,P$47)+'СЕТ СН'!$G$11+СВЦЭМ!$D$10+'СЕТ СН'!$G$6-'СЕТ СН'!$G$23</f>
        <v>1245.03959549</v>
      </c>
      <c r="Q55" s="36">
        <f>SUMIFS(СВЦЭМ!$D$33:$D$776,СВЦЭМ!$A$33:$A$776,$A55,СВЦЭМ!$B$33:$B$776,Q$47)+'СЕТ СН'!$G$11+СВЦЭМ!$D$10+'СЕТ СН'!$G$6-'СЕТ СН'!$G$23</f>
        <v>1250.6382244400002</v>
      </c>
      <c r="R55" s="36">
        <f>SUMIFS(СВЦЭМ!$D$33:$D$776,СВЦЭМ!$A$33:$A$776,$A55,СВЦЭМ!$B$33:$B$776,R$47)+'СЕТ СН'!$G$11+СВЦЭМ!$D$10+'СЕТ СН'!$G$6-'СЕТ СН'!$G$23</f>
        <v>1233.4518831700002</v>
      </c>
      <c r="S55" s="36">
        <f>SUMIFS(СВЦЭМ!$D$33:$D$776,СВЦЭМ!$A$33:$A$776,$A55,СВЦЭМ!$B$33:$B$776,S$47)+'СЕТ СН'!$G$11+СВЦЭМ!$D$10+'СЕТ СН'!$G$6-'СЕТ СН'!$G$23</f>
        <v>1250.5122763899999</v>
      </c>
      <c r="T55" s="36">
        <f>SUMIFS(СВЦЭМ!$D$33:$D$776,СВЦЭМ!$A$33:$A$776,$A55,СВЦЭМ!$B$33:$B$776,T$47)+'СЕТ СН'!$G$11+СВЦЭМ!$D$10+'СЕТ СН'!$G$6-'СЕТ СН'!$G$23</f>
        <v>1259.6089714499999</v>
      </c>
      <c r="U55" s="36">
        <f>SUMIFS(СВЦЭМ!$D$33:$D$776,СВЦЭМ!$A$33:$A$776,$A55,СВЦЭМ!$B$33:$B$776,U$47)+'СЕТ СН'!$G$11+СВЦЭМ!$D$10+'СЕТ СН'!$G$6-'СЕТ СН'!$G$23</f>
        <v>1271.29489429</v>
      </c>
      <c r="V55" s="36">
        <f>SUMIFS(СВЦЭМ!$D$33:$D$776,СВЦЭМ!$A$33:$A$776,$A55,СВЦЭМ!$B$33:$B$776,V$47)+'СЕТ СН'!$G$11+СВЦЭМ!$D$10+'СЕТ СН'!$G$6-'СЕТ СН'!$G$23</f>
        <v>1283.8374664600001</v>
      </c>
      <c r="W55" s="36">
        <f>SUMIFS(СВЦЭМ!$D$33:$D$776,СВЦЭМ!$A$33:$A$776,$A55,СВЦЭМ!$B$33:$B$776,W$47)+'СЕТ СН'!$G$11+СВЦЭМ!$D$10+'СЕТ СН'!$G$6-'СЕТ СН'!$G$23</f>
        <v>1279.7665658000001</v>
      </c>
      <c r="X55" s="36">
        <f>SUMIFS(СВЦЭМ!$D$33:$D$776,СВЦЭМ!$A$33:$A$776,$A55,СВЦЭМ!$B$33:$B$776,X$47)+'СЕТ СН'!$G$11+СВЦЭМ!$D$10+'СЕТ СН'!$G$6-'СЕТ СН'!$G$23</f>
        <v>1282.43894606</v>
      </c>
      <c r="Y55" s="36">
        <f>SUMIFS(СВЦЭМ!$D$33:$D$776,СВЦЭМ!$A$33:$A$776,$A55,СВЦЭМ!$B$33:$B$776,Y$47)+'СЕТ СН'!$G$11+СВЦЭМ!$D$10+'СЕТ СН'!$G$6-'СЕТ СН'!$G$23</f>
        <v>1376.1545438000001</v>
      </c>
    </row>
    <row r="56" spans="1:25" ht="15.75" x14ac:dyDescent="0.2">
      <c r="A56" s="35">
        <f t="shared" si="1"/>
        <v>44083</v>
      </c>
      <c r="B56" s="36">
        <f>SUMIFS(СВЦЭМ!$D$33:$D$776,СВЦЭМ!$A$33:$A$776,$A56,СВЦЭМ!$B$33:$B$776,B$47)+'СЕТ СН'!$G$11+СВЦЭМ!$D$10+'СЕТ СН'!$G$6-'СЕТ СН'!$G$23</f>
        <v>1456.62700851</v>
      </c>
      <c r="C56" s="36">
        <f>SUMIFS(СВЦЭМ!$D$33:$D$776,СВЦЭМ!$A$33:$A$776,$A56,СВЦЭМ!$B$33:$B$776,C$47)+'СЕТ СН'!$G$11+СВЦЭМ!$D$10+'СЕТ СН'!$G$6-'СЕТ СН'!$G$23</f>
        <v>1491.4365111500001</v>
      </c>
      <c r="D56" s="36">
        <f>SUMIFS(СВЦЭМ!$D$33:$D$776,СВЦЭМ!$A$33:$A$776,$A56,СВЦЭМ!$B$33:$B$776,D$47)+'СЕТ СН'!$G$11+СВЦЭМ!$D$10+'СЕТ СН'!$G$6-'СЕТ СН'!$G$23</f>
        <v>1525.3970391900002</v>
      </c>
      <c r="E56" s="36">
        <f>SUMIFS(СВЦЭМ!$D$33:$D$776,СВЦЭМ!$A$33:$A$776,$A56,СВЦЭМ!$B$33:$B$776,E$47)+'СЕТ СН'!$G$11+СВЦЭМ!$D$10+'СЕТ СН'!$G$6-'СЕТ СН'!$G$23</f>
        <v>1539.4628638700001</v>
      </c>
      <c r="F56" s="36">
        <f>SUMIFS(СВЦЭМ!$D$33:$D$776,СВЦЭМ!$A$33:$A$776,$A56,СВЦЭМ!$B$33:$B$776,F$47)+'СЕТ СН'!$G$11+СВЦЭМ!$D$10+'СЕТ СН'!$G$6-'СЕТ СН'!$G$23</f>
        <v>1515.2760631599999</v>
      </c>
      <c r="G56" s="36">
        <f>SUMIFS(СВЦЭМ!$D$33:$D$776,СВЦЭМ!$A$33:$A$776,$A56,СВЦЭМ!$B$33:$B$776,G$47)+'СЕТ СН'!$G$11+СВЦЭМ!$D$10+'СЕТ СН'!$G$6-'СЕТ СН'!$G$23</f>
        <v>1503.56893111</v>
      </c>
      <c r="H56" s="36">
        <f>SUMIFS(СВЦЭМ!$D$33:$D$776,СВЦЭМ!$A$33:$A$776,$A56,СВЦЭМ!$B$33:$B$776,H$47)+'СЕТ СН'!$G$11+СВЦЭМ!$D$10+'СЕТ СН'!$G$6-'СЕТ СН'!$G$23</f>
        <v>1479.0638314500002</v>
      </c>
      <c r="I56" s="36">
        <f>SUMIFS(СВЦЭМ!$D$33:$D$776,СВЦЭМ!$A$33:$A$776,$A56,СВЦЭМ!$B$33:$B$776,I$47)+'СЕТ СН'!$G$11+СВЦЭМ!$D$10+'СЕТ СН'!$G$6-'СЕТ СН'!$G$23</f>
        <v>1470.4676126500001</v>
      </c>
      <c r="J56" s="36">
        <f>SUMIFS(СВЦЭМ!$D$33:$D$776,СВЦЭМ!$A$33:$A$776,$A56,СВЦЭМ!$B$33:$B$776,J$47)+'СЕТ СН'!$G$11+СВЦЭМ!$D$10+'СЕТ СН'!$G$6-'СЕТ СН'!$G$23</f>
        <v>1422.71669367</v>
      </c>
      <c r="K56" s="36">
        <f>SUMIFS(СВЦЭМ!$D$33:$D$776,СВЦЭМ!$A$33:$A$776,$A56,СВЦЭМ!$B$33:$B$776,K$47)+'СЕТ СН'!$G$11+СВЦЭМ!$D$10+'СЕТ СН'!$G$6-'СЕТ СН'!$G$23</f>
        <v>1412.3495024700001</v>
      </c>
      <c r="L56" s="36">
        <f>SUMIFS(СВЦЭМ!$D$33:$D$776,СВЦЭМ!$A$33:$A$776,$A56,СВЦЭМ!$B$33:$B$776,L$47)+'СЕТ СН'!$G$11+СВЦЭМ!$D$10+'СЕТ СН'!$G$6-'СЕТ СН'!$G$23</f>
        <v>1394.88210731</v>
      </c>
      <c r="M56" s="36">
        <f>SUMIFS(СВЦЭМ!$D$33:$D$776,СВЦЭМ!$A$33:$A$776,$A56,СВЦЭМ!$B$33:$B$776,M$47)+'СЕТ СН'!$G$11+СВЦЭМ!$D$10+'СЕТ СН'!$G$6-'СЕТ СН'!$G$23</f>
        <v>1336.0848062800001</v>
      </c>
      <c r="N56" s="36">
        <f>SUMIFS(СВЦЭМ!$D$33:$D$776,СВЦЭМ!$A$33:$A$776,$A56,СВЦЭМ!$B$33:$B$776,N$47)+'СЕТ СН'!$G$11+СВЦЭМ!$D$10+'СЕТ СН'!$G$6-'СЕТ СН'!$G$23</f>
        <v>1273.5926382500002</v>
      </c>
      <c r="O56" s="36">
        <f>SUMIFS(СВЦЭМ!$D$33:$D$776,СВЦЭМ!$A$33:$A$776,$A56,СВЦЭМ!$B$33:$B$776,O$47)+'СЕТ СН'!$G$11+СВЦЭМ!$D$10+'СЕТ СН'!$G$6-'СЕТ СН'!$G$23</f>
        <v>1271.23782067</v>
      </c>
      <c r="P56" s="36">
        <f>SUMIFS(СВЦЭМ!$D$33:$D$776,СВЦЭМ!$A$33:$A$776,$A56,СВЦЭМ!$B$33:$B$776,P$47)+'СЕТ СН'!$G$11+СВЦЭМ!$D$10+'СЕТ СН'!$G$6-'СЕТ СН'!$G$23</f>
        <v>1272.51951229</v>
      </c>
      <c r="Q56" s="36">
        <f>SUMIFS(СВЦЭМ!$D$33:$D$776,СВЦЭМ!$A$33:$A$776,$A56,СВЦЭМ!$B$33:$B$776,Q$47)+'СЕТ СН'!$G$11+СВЦЭМ!$D$10+'СЕТ СН'!$G$6-'СЕТ СН'!$G$23</f>
        <v>1277.9743063400001</v>
      </c>
      <c r="R56" s="36">
        <f>SUMIFS(СВЦЭМ!$D$33:$D$776,СВЦЭМ!$A$33:$A$776,$A56,СВЦЭМ!$B$33:$B$776,R$47)+'СЕТ СН'!$G$11+СВЦЭМ!$D$10+'СЕТ СН'!$G$6-'СЕТ СН'!$G$23</f>
        <v>1266.9807252800001</v>
      </c>
      <c r="S56" s="36">
        <f>SUMIFS(СВЦЭМ!$D$33:$D$776,СВЦЭМ!$A$33:$A$776,$A56,СВЦЭМ!$B$33:$B$776,S$47)+'СЕТ СН'!$G$11+СВЦЭМ!$D$10+'СЕТ СН'!$G$6-'СЕТ СН'!$G$23</f>
        <v>1266.67114812</v>
      </c>
      <c r="T56" s="36">
        <f>SUMIFS(СВЦЭМ!$D$33:$D$776,СВЦЭМ!$A$33:$A$776,$A56,СВЦЭМ!$B$33:$B$776,T$47)+'СЕТ СН'!$G$11+СВЦЭМ!$D$10+'СЕТ СН'!$G$6-'СЕТ СН'!$G$23</f>
        <v>1272.6922269900001</v>
      </c>
      <c r="U56" s="36">
        <f>SUMIFS(СВЦЭМ!$D$33:$D$776,СВЦЭМ!$A$33:$A$776,$A56,СВЦЭМ!$B$33:$B$776,U$47)+'СЕТ СН'!$G$11+СВЦЭМ!$D$10+'СЕТ СН'!$G$6-'СЕТ СН'!$G$23</f>
        <v>1288.06363908</v>
      </c>
      <c r="V56" s="36">
        <f>SUMIFS(СВЦЭМ!$D$33:$D$776,СВЦЭМ!$A$33:$A$776,$A56,СВЦЭМ!$B$33:$B$776,V$47)+'СЕТ СН'!$G$11+СВЦЭМ!$D$10+'СЕТ СН'!$G$6-'СЕТ СН'!$G$23</f>
        <v>1284.2256053000001</v>
      </c>
      <c r="W56" s="36">
        <f>SUMIFS(СВЦЭМ!$D$33:$D$776,СВЦЭМ!$A$33:$A$776,$A56,СВЦЭМ!$B$33:$B$776,W$47)+'СЕТ СН'!$G$11+СВЦЭМ!$D$10+'СЕТ СН'!$G$6-'СЕТ СН'!$G$23</f>
        <v>1279.05174425</v>
      </c>
      <c r="X56" s="36">
        <f>SUMIFS(СВЦЭМ!$D$33:$D$776,СВЦЭМ!$A$33:$A$776,$A56,СВЦЭМ!$B$33:$B$776,X$47)+'СЕТ СН'!$G$11+СВЦЭМ!$D$10+'СЕТ СН'!$G$6-'СЕТ СН'!$G$23</f>
        <v>1300.61582806</v>
      </c>
      <c r="Y56" s="36">
        <f>SUMIFS(СВЦЭМ!$D$33:$D$776,СВЦЭМ!$A$33:$A$776,$A56,СВЦЭМ!$B$33:$B$776,Y$47)+'СЕТ СН'!$G$11+СВЦЭМ!$D$10+'СЕТ СН'!$G$6-'СЕТ СН'!$G$23</f>
        <v>1400.3214688600001</v>
      </c>
    </row>
    <row r="57" spans="1:25" ht="15.75" x14ac:dyDescent="0.2">
      <c r="A57" s="35">
        <f t="shared" si="1"/>
        <v>44084</v>
      </c>
      <c r="B57" s="36">
        <f>SUMIFS(СВЦЭМ!$D$33:$D$776,СВЦЭМ!$A$33:$A$776,$A57,СВЦЭМ!$B$33:$B$776,B$47)+'СЕТ СН'!$G$11+СВЦЭМ!$D$10+'СЕТ СН'!$G$6-'СЕТ СН'!$G$23</f>
        <v>1418.4384618700001</v>
      </c>
      <c r="C57" s="36">
        <f>SUMIFS(СВЦЭМ!$D$33:$D$776,СВЦЭМ!$A$33:$A$776,$A57,СВЦЭМ!$B$33:$B$776,C$47)+'СЕТ СН'!$G$11+СВЦЭМ!$D$10+'СЕТ СН'!$G$6-'СЕТ СН'!$G$23</f>
        <v>1467.8686731400001</v>
      </c>
      <c r="D57" s="36">
        <f>SUMIFS(СВЦЭМ!$D$33:$D$776,СВЦЭМ!$A$33:$A$776,$A57,СВЦЭМ!$B$33:$B$776,D$47)+'СЕТ СН'!$G$11+СВЦЭМ!$D$10+'СЕТ СН'!$G$6-'СЕТ СН'!$G$23</f>
        <v>1489.4951606300001</v>
      </c>
      <c r="E57" s="36">
        <f>SUMIFS(СВЦЭМ!$D$33:$D$776,СВЦЭМ!$A$33:$A$776,$A57,СВЦЭМ!$B$33:$B$776,E$47)+'СЕТ СН'!$G$11+СВЦЭМ!$D$10+'СЕТ СН'!$G$6-'СЕТ СН'!$G$23</f>
        <v>1499.4818833899999</v>
      </c>
      <c r="F57" s="36">
        <f>SUMIFS(СВЦЭМ!$D$33:$D$776,СВЦЭМ!$A$33:$A$776,$A57,СВЦЭМ!$B$33:$B$776,F$47)+'СЕТ СН'!$G$11+СВЦЭМ!$D$10+'СЕТ СН'!$G$6-'СЕТ СН'!$G$23</f>
        <v>1501.1694610700001</v>
      </c>
      <c r="G57" s="36">
        <f>SUMIFS(СВЦЭМ!$D$33:$D$776,СВЦЭМ!$A$33:$A$776,$A57,СВЦЭМ!$B$33:$B$776,G$47)+'СЕТ СН'!$G$11+СВЦЭМ!$D$10+'СЕТ СН'!$G$6-'СЕТ СН'!$G$23</f>
        <v>1479.34940594</v>
      </c>
      <c r="H57" s="36">
        <f>SUMIFS(СВЦЭМ!$D$33:$D$776,СВЦЭМ!$A$33:$A$776,$A57,СВЦЭМ!$B$33:$B$776,H$47)+'СЕТ СН'!$G$11+СВЦЭМ!$D$10+'СЕТ СН'!$G$6-'СЕТ СН'!$G$23</f>
        <v>1432.3572765700001</v>
      </c>
      <c r="I57" s="36">
        <f>SUMIFS(СВЦЭМ!$D$33:$D$776,СВЦЭМ!$A$33:$A$776,$A57,СВЦЭМ!$B$33:$B$776,I$47)+'СЕТ СН'!$G$11+СВЦЭМ!$D$10+'СЕТ СН'!$G$6-'СЕТ СН'!$G$23</f>
        <v>1388.8729655699999</v>
      </c>
      <c r="J57" s="36">
        <f>SUMIFS(СВЦЭМ!$D$33:$D$776,СВЦЭМ!$A$33:$A$776,$A57,СВЦЭМ!$B$33:$B$776,J$47)+'СЕТ СН'!$G$11+СВЦЭМ!$D$10+'СЕТ СН'!$G$6-'СЕТ СН'!$G$23</f>
        <v>1368.03108961</v>
      </c>
      <c r="K57" s="36">
        <f>SUMIFS(СВЦЭМ!$D$33:$D$776,СВЦЭМ!$A$33:$A$776,$A57,СВЦЭМ!$B$33:$B$776,K$47)+'СЕТ СН'!$G$11+СВЦЭМ!$D$10+'СЕТ СН'!$G$6-'СЕТ СН'!$G$23</f>
        <v>1375.8446934900001</v>
      </c>
      <c r="L57" s="36">
        <f>SUMIFS(СВЦЭМ!$D$33:$D$776,СВЦЭМ!$A$33:$A$776,$A57,СВЦЭМ!$B$33:$B$776,L$47)+'СЕТ СН'!$G$11+СВЦЭМ!$D$10+'СЕТ СН'!$G$6-'СЕТ СН'!$G$23</f>
        <v>1381.4089991800001</v>
      </c>
      <c r="M57" s="36">
        <f>SUMIFS(СВЦЭМ!$D$33:$D$776,СВЦЭМ!$A$33:$A$776,$A57,СВЦЭМ!$B$33:$B$776,M$47)+'СЕТ СН'!$G$11+СВЦЭМ!$D$10+'СЕТ СН'!$G$6-'СЕТ СН'!$G$23</f>
        <v>1334.86947839</v>
      </c>
      <c r="N57" s="36">
        <f>SUMIFS(СВЦЭМ!$D$33:$D$776,СВЦЭМ!$A$33:$A$776,$A57,СВЦЭМ!$B$33:$B$776,N$47)+'СЕТ СН'!$G$11+СВЦЭМ!$D$10+'СЕТ СН'!$G$6-'СЕТ СН'!$G$23</f>
        <v>1256.73168055</v>
      </c>
      <c r="O57" s="36">
        <f>SUMIFS(СВЦЭМ!$D$33:$D$776,СВЦЭМ!$A$33:$A$776,$A57,СВЦЭМ!$B$33:$B$776,O$47)+'СЕТ СН'!$G$11+СВЦЭМ!$D$10+'СЕТ СН'!$G$6-'СЕТ СН'!$G$23</f>
        <v>1243.1417431499999</v>
      </c>
      <c r="P57" s="36">
        <f>SUMIFS(СВЦЭМ!$D$33:$D$776,СВЦЭМ!$A$33:$A$776,$A57,СВЦЭМ!$B$33:$B$776,P$47)+'СЕТ СН'!$G$11+СВЦЭМ!$D$10+'СЕТ СН'!$G$6-'СЕТ СН'!$G$23</f>
        <v>1245.0235321099999</v>
      </c>
      <c r="Q57" s="36">
        <f>SUMIFS(СВЦЭМ!$D$33:$D$776,СВЦЭМ!$A$33:$A$776,$A57,СВЦЭМ!$B$33:$B$776,Q$47)+'СЕТ СН'!$G$11+СВЦЭМ!$D$10+'СЕТ СН'!$G$6-'СЕТ СН'!$G$23</f>
        <v>1252.2709222799999</v>
      </c>
      <c r="R57" s="36">
        <f>SUMIFS(СВЦЭМ!$D$33:$D$776,СВЦЭМ!$A$33:$A$776,$A57,СВЦЭМ!$B$33:$B$776,R$47)+'СЕТ СН'!$G$11+СВЦЭМ!$D$10+'СЕТ СН'!$G$6-'СЕТ СН'!$G$23</f>
        <v>1243.7994656800001</v>
      </c>
      <c r="S57" s="36">
        <f>SUMIFS(СВЦЭМ!$D$33:$D$776,СВЦЭМ!$A$33:$A$776,$A57,СВЦЭМ!$B$33:$B$776,S$47)+'СЕТ СН'!$G$11+СВЦЭМ!$D$10+'СЕТ СН'!$G$6-'СЕТ СН'!$G$23</f>
        <v>1238.9625881699999</v>
      </c>
      <c r="T57" s="36">
        <f>SUMIFS(СВЦЭМ!$D$33:$D$776,СВЦЭМ!$A$33:$A$776,$A57,СВЦЭМ!$B$33:$B$776,T$47)+'СЕТ СН'!$G$11+СВЦЭМ!$D$10+'СЕТ СН'!$G$6-'СЕТ СН'!$G$23</f>
        <v>1241.6152029499999</v>
      </c>
      <c r="U57" s="36">
        <f>SUMIFS(СВЦЭМ!$D$33:$D$776,СВЦЭМ!$A$33:$A$776,$A57,СВЦЭМ!$B$33:$B$776,U$47)+'СЕТ СН'!$G$11+СВЦЭМ!$D$10+'СЕТ СН'!$G$6-'СЕТ СН'!$G$23</f>
        <v>1261.0165139000001</v>
      </c>
      <c r="V57" s="36">
        <f>SUMIFS(СВЦЭМ!$D$33:$D$776,СВЦЭМ!$A$33:$A$776,$A57,СВЦЭМ!$B$33:$B$776,V$47)+'СЕТ СН'!$G$11+СВЦЭМ!$D$10+'СЕТ СН'!$G$6-'СЕТ СН'!$G$23</f>
        <v>1273.8672516400002</v>
      </c>
      <c r="W57" s="36">
        <f>SUMIFS(СВЦЭМ!$D$33:$D$776,СВЦЭМ!$A$33:$A$776,$A57,СВЦЭМ!$B$33:$B$776,W$47)+'СЕТ СН'!$G$11+СВЦЭМ!$D$10+'СЕТ СН'!$G$6-'СЕТ СН'!$G$23</f>
        <v>1264.91253306</v>
      </c>
      <c r="X57" s="36">
        <f>SUMIFS(СВЦЭМ!$D$33:$D$776,СВЦЭМ!$A$33:$A$776,$A57,СВЦЭМ!$B$33:$B$776,X$47)+'СЕТ СН'!$G$11+СВЦЭМ!$D$10+'СЕТ СН'!$G$6-'СЕТ СН'!$G$23</f>
        <v>1278.7265894000002</v>
      </c>
      <c r="Y57" s="36">
        <f>SUMIFS(СВЦЭМ!$D$33:$D$776,СВЦЭМ!$A$33:$A$776,$A57,СВЦЭМ!$B$33:$B$776,Y$47)+'СЕТ СН'!$G$11+СВЦЭМ!$D$10+'СЕТ СН'!$G$6-'СЕТ СН'!$G$23</f>
        <v>1365.3110454600001</v>
      </c>
    </row>
    <row r="58" spans="1:25" ht="15.75" x14ac:dyDescent="0.2">
      <c r="A58" s="35">
        <f t="shared" si="1"/>
        <v>44085</v>
      </c>
      <c r="B58" s="36">
        <f>SUMIFS(СВЦЭМ!$D$33:$D$776,СВЦЭМ!$A$33:$A$776,$A58,СВЦЭМ!$B$33:$B$776,B$47)+'СЕТ СН'!$G$11+СВЦЭМ!$D$10+'СЕТ СН'!$G$6-'СЕТ СН'!$G$23</f>
        <v>1425.8613107900001</v>
      </c>
      <c r="C58" s="36">
        <f>SUMIFS(СВЦЭМ!$D$33:$D$776,СВЦЭМ!$A$33:$A$776,$A58,СВЦЭМ!$B$33:$B$776,C$47)+'СЕТ СН'!$G$11+СВЦЭМ!$D$10+'СЕТ СН'!$G$6-'СЕТ СН'!$G$23</f>
        <v>1446.5463017000002</v>
      </c>
      <c r="D58" s="36">
        <f>SUMIFS(СВЦЭМ!$D$33:$D$776,СВЦЭМ!$A$33:$A$776,$A58,СВЦЭМ!$B$33:$B$776,D$47)+'СЕТ СН'!$G$11+СВЦЭМ!$D$10+'СЕТ СН'!$G$6-'СЕТ СН'!$G$23</f>
        <v>1459.69094737</v>
      </c>
      <c r="E58" s="36">
        <f>SUMIFS(СВЦЭМ!$D$33:$D$776,СВЦЭМ!$A$33:$A$776,$A58,СВЦЭМ!$B$33:$B$776,E$47)+'СЕТ СН'!$G$11+СВЦЭМ!$D$10+'СЕТ СН'!$G$6-'СЕТ СН'!$G$23</f>
        <v>1483.59539318</v>
      </c>
      <c r="F58" s="36">
        <f>SUMIFS(СВЦЭМ!$D$33:$D$776,СВЦЭМ!$A$33:$A$776,$A58,СВЦЭМ!$B$33:$B$776,F$47)+'СЕТ СН'!$G$11+СВЦЭМ!$D$10+'СЕТ СН'!$G$6-'СЕТ СН'!$G$23</f>
        <v>1488.0185622600002</v>
      </c>
      <c r="G58" s="36">
        <f>SUMIFS(СВЦЭМ!$D$33:$D$776,СВЦЭМ!$A$33:$A$776,$A58,СВЦЭМ!$B$33:$B$776,G$47)+'СЕТ СН'!$G$11+СВЦЭМ!$D$10+'СЕТ СН'!$G$6-'СЕТ СН'!$G$23</f>
        <v>1470.66410638</v>
      </c>
      <c r="H58" s="36">
        <f>SUMIFS(СВЦЭМ!$D$33:$D$776,СВЦЭМ!$A$33:$A$776,$A58,СВЦЭМ!$B$33:$B$776,H$47)+'СЕТ СН'!$G$11+СВЦЭМ!$D$10+'СЕТ СН'!$G$6-'СЕТ СН'!$G$23</f>
        <v>1419.4999052200001</v>
      </c>
      <c r="I58" s="36">
        <f>SUMIFS(СВЦЭМ!$D$33:$D$776,СВЦЭМ!$A$33:$A$776,$A58,СВЦЭМ!$B$33:$B$776,I$47)+'СЕТ СН'!$G$11+СВЦЭМ!$D$10+'СЕТ СН'!$G$6-'СЕТ СН'!$G$23</f>
        <v>1364.8870601600001</v>
      </c>
      <c r="J58" s="36">
        <f>SUMIFS(СВЦЭМ!$D$33:$D$776,СВЦЭМ!$A$33:$A$776,$A58,СВЦЭМ!$B$33:$B$776,J$47)+'СЕТ СН'!$G$11+СВЦЭМ!$D$10+'СЕТ СН'!$G$6-'СЕТ СН'!$G$23</f>
        <v>1326.92733954</v>
      </c>
      <c r="K58" s="36">
        <f>SUMIFS(СВЦЭМ!$D$33:$D$776,СВЦЭМ!$A$33:$A$776,$A58,СВЦЭМ!$B$33:$B$776,K$47)+'СЕТ СН'!$G$11+СВЦЭМ!$D$10+'СЕТ СН'!$G$6-'СЕТ СН'!$G$23</f>
        <v>1320.52282315</v>
      </c>
      <c r="L58" s="36">
        <f>SUMIFS(СВЦЭМ!$D$33:$D$776,СВЦЭМ!$A$33:$A$776,$A58,СВЦЭМ!$B$33:$B$776,L$47)+'СЕТ СН'!$G$11+СВЦЭМ!$D$10+'СЕТ СН'!$G$6-'СЕТ СН'!$G$23</f>
        <v>1353.3103016</v>
      </c>
      <c r="M58" s="36">
        <f>SUMIFS(СВЦЭМ!$D$33:$D$776,СВЦЭМ!$A$33:$A$776,$A58,СВЦЭМ!$B$33:$B$776,M$47)+'СЕТ СН'!$G$11+СВЦЭМ!$D$10+'СЕТ СН'!$G$6-'СЕТ СН'!$G$23</f>
        <v>1313.4354842400001</v>
      </c>
      <c r="N58" s="36">
        <f>SUMIFS(СВЦЭМ!$D$33:$D$776,СВЦЭМ!$A$33:$A$776,$A58,СВЦЭМ!$B$33:$B$776,N$47)+'СЕТ СН'!$G$11+СВЦЭМ!$D$10+'СЕТ СН'!$G$6-'СЕТ СН'!$G$23</f>
        <v>1265.2425159600002</v>
      </c>
      <c r="O58" s="36">
        <f>SUMIFS(СВЦЭМ!$D$33:$D$776,СВЦЭМ!$A$33:$A$776,$A58,СВЦЭМ!$B$33:$B$776,O$47)+'СЕТ СН'!$G$11+СВЦЭМ!$D$10+'СЕТ СН'!$G$6-'СЕТ СН'!$G$23</f>
        <v>1246.1019578700002</v>
      </c>
      <c r="P58" s="36">
        <f>SUMIFS(СВЦЭМ!$D$33:$D$776,СВЦЭМ!$A$33:$A$776,$A58,СВЦЭМ!$B$33:$B$776,P$47)+'СЕТ СН'!$G$11+СВЦЭМ!$D$10+'СЕТ СН'!$G$6-'СЕТ СН'!$G$23</f>
        <v>1243.18485779</v>
      </c>
      <c r="Q58" s="36">
        <f>SUMIFS(СВЦЭМ!$D$33:$D$776,СВЦЭМ!$A$33:$A$776,$A58,СВЦЭМ!$B$33:$B$776,Q$47)+'СЕТ СН'!$G$11+СВЦЭМ!$D$10+'СЕТ СН'!$G$6-'СЕТ СН'!$G$23</f>
        <v>1241.5295438000001</v>
      </c>
      <c r="R58" s="36">
        <f>SUMIFS(СВЦЭМ!$D$33:$D$776,СВЦЭМ!$A$33:$A$776,$A58,СВЦЭМ!$B$33:$B$776,R$47)+'СЕТ СН'!$G$11+СВЦЭМ!$D$10+'СЕТ СН'!$G$6-'СЕТ СН'!$G$23</f>
        <v>1235.1190193500001</v>
      </c>
      <c r="S58" s="36">
        <f>SUMIFS(СВЦЭМ!$D$33:$D$776,СВЦЭМ!$A$33:$A$776,$A58,СВЦЭМ!$B$33:$B$776,S$47)+'СЕТ СН'!$G$11+СВЦЭМ!$D$10+'СЕТ СН'!$G$6-'СЕТ СН'!$G$23</f>
        <v>1235.0902038200002</v>
      </c>
      <c r="T58" s="36">
        <f>SUMIFS(СВЦЭМ!$D$33:$D$776,СВЦЭМ!$A$33:$A$776,$A58,СВЦЭМ!$B$33:$B$776,T$47)+'СЕТ СН'!$G$11+СВЦЭМ!$D$10+'СЕТ СН'!$G$6-'СЕТ СН'!$G$23</f>
        <v>1229.5006092799999</v>
      </c>
      <c r="U58" s="36">
        <f>SUMIFS(СВЦЭМ!$D$33:$D$776,СВЦЭМ!$A$33:$A$776,$A58,СВЦЭМ!$B$33:$B$776,U$47)+'СЕТ СН'!$G$11+СВЦЭМ!$D$10+'СЕТ СН'!$G$6-'СЕТ СН'!$G$23</f>
        <v>1235.57687766</v>
      </c>
      <c r="V58" s="36">
        <f>SUMIFS(СВЦЭМ!$D$33:$D$776,СВЦЭМ!$A$33:$A$776,$A58,СВЦЭМ!$B$33:$B$776,V$47)+'СЕТ СН'!$G$11+СВЦЭМ!$D$10+'СЕТ СН'!$G$6-'СЕТ СН'!$G$23</f>
        <v>1250.3810186600001</v>
      </c>
      <c r="W58" s="36">
        <f>SUMIFS(СВЦЭМ!$D$33:$D$776,СВЦЭМ!$A$33:$A$776,$A58,СВЦЭМ!$B$33:$B$776,W$47)+'СЕТ СН'!$G$11+СВЦЭМ!$D$10+'СЕТ СН'!$G$6-'СЕТ СН'!$G$23</f>
        <v>1244.9463840600001</v>
      </c>
      <c r="X58" s="36">
        <f>SUMIFS(СВЦЭМ!$D$33:$D$776,СВЦЭМ!$A$33:$A$776,$A58,СВЦЭМ!$B$33:$B$776,X$47)+'СЕТ СН'!$G$11+СВЦЭМ!$D$10+'СЕТ СН'!$G$6-'СЕТ СН'!$G$23</f>
        <v>1248.5454127900002</v>
      </c>
      <c r="Y58" s="36">
        <f>SUMIFS(СВЦЭМ!$D$33:$D$776,СВЦЭМ!$A$33:$A$776,$A58,СВЦЭМ!$B$33:$B$776,Y$47)+'СЕТ СН'!$G$11+СВЦЭМ!$D$10+'СЕТ СН'!$G$6-'СЕТ СН'!$G$23</f>
        <v>1291.1621951699999</v>
      </c>
    </row>
    <row r="59" spans="1:25" ht="15.75" x14ac:dyDescent="0.2">
      <c r="A59" s="35">
        <f t="shared" si="1"/>
        <v>44086</v>
      </c>
      <c r="B59" s="36">
        <f>SUMIFS(СВЦЭМ!$D$33:$D$776,СВЦЭМ!$A$33:$A$776,$A59,СВЦЭМ!$B$33:$B$776,B$47)+'СЕТ СН'!$G$11+СВЦЭМ!$D$10+'СЕТ СН'!$G$6-'СЕТ СН'!$G$23</f>
        <v>1397.8338298000001</v>
      </c>
      <c r="C59" s="36">
        <f>SUMIFS(СВЦЭМ!$D$33:$D$776,СВЦЭМ!$A$33:$A$776,$A59,СВЦЭМ!$B$33:$B$776,C$47)+'СЕТ СН'!$G$11+СВЦЭМ!$D$10+'СЕТ СН'!$G$6-'СЕТ СН'!$G$23</f>
        <v>1436.19623585</v>
      </c>
      <c r="D59" s="36">
        <f>SUMIFS(СВЦЭМ!$D$33:$D$776,СВЦЭМ!$A$33:$A$776,$A59,СВЦЭМ!$B$33:$B$776,D$47)+'СЕТ СН'!$G$11+СВЦЭМ!$D$10+'СЕТ СН'!$G$6-'СЕТ СН'!$G$23</f>
        <v>1454.5084024600001</v>
      </c>
      <c r="E59" s="36">
        <f>SUMIFS(СВЦЭМ!$D$33:$D$776,СВЦЭМ!$A$33:$A$776,$A59,СВЦЭМ!$B$33:$B$776,E$47)+'СЕТ СН'!$G$11+СВЦЭМ!$D$10+'СЕТ СН'!$G$6-'СЕТ СН'!$G$23</f>
        <v>1476.7932173900001</v>
      </c>
      <c r="F59" s="36">
        <f>SUMIFS(СВЦЭМ!$D$33:$D$776,СВЦЭМ!$A$33:$A$776,$A59,СВЦЭМ!$B$33:$B$776,F$47)+'СЕТ СН'!$G$11+СВЦЭМ!$D$10+'СЕТ СН'!$G$6-'СЕТ СН'!$G$23</f>
        <v>1490.3967642500002</v>
      </c>
      <c r="G59" s="36">
        <f>SUMIFS(СВЦЭМ!$D$33:$D$776,СВЦЭМ!$A$33:$A$776,$A59,СВЦЭМ!$B$33:$B$776,G$47)+'СЕТ СН'!$G$11+СВЦЭМ!$D$10+'СЕТ СН'!$G$6-'СЕТ СН'!$G$23</f>
        <v>1478.7438671700002</v>
      </c>
      <c r="H59" s="36">
        <f>SUMIFS(СВЦЭМ!$D$33:$D$776,СВЦЭМ!$A$33:$A$776,$A59,СВЦЭМ!$B$33:$B$776,H$47)+'СЕТ СН'!$G$11+СВЦЭМ!$D$10+'СЕТ СН'!$G$6-'СЕТ СН'!$G$23</f>
        <v>1441.0578599999999</v>
      </c>
      <c r="I59" s="36">
        <f>SUMIFS(СВЦЭМ!$D$33:$D$776,СВЦЭМ!$A$33:$A$776,$A59,СВЦЭМ!$B$33:$B$776,I$47)+'СЕТ СН'!$G$11+СВЦЭМ!$D$10+'СЕТ СН'!$G$6-'СЕТ СН'!$G$23</f>
        <v>1403.55346078</v>
      </c>
      <c r="J59" s="36">
        <f>SUMIFS(СВЦЭМ!$D$33:$D$776,СВЦЭМ!$A$33:$A$776,$A59,СВЦЭМ!$B$33:$B$776,J$47)+'СЕТ СН'!$G$11+СВЦЭМ!$D$10+'СЕТ СН'!$G$6-'СЕТ СН'!$G$23</f>
        <v>1358.2240880899999</v>
      </c>
      <c r="K59" s="36">
        <f>SUMIFS(СВЦЭМ!$D$33:$D$776,СВЦЭМ!$A$33:$A$776,$A59,СВЦЭМ!$B$33:$B$776,K$47)+'СЕТ СН'!$G$11+СВЦЭМ!$D$10+'СЕТ СН'!$G$6-'СЕТ СН'!$G$23</f>
        <v>1333.0790443400001</v>
      </c>
      <c r="L59" s="36">
        <f>SUMIFS(СВЦЭМ!$D$33:$D$776,СВЦЭМ!$A$33:$A$776,$A59,СВЦЭМ!$B$33:$B$776,L$47)+'СЕТ СН'!$G$11+СВЦЭМ!$D$10+'СЕТ СН'!$G$6-'СЕТ СН'!$G$23</f>
        <v>1313.6135372600002</v>
      </c>
      <c r="M59" s="36">
        <f>SUMIFS(СВЦЭМ!$D$33:$D$776,СВЦЭМ!$A$33:$A$776,$A59,СВЦЭМ!$B$33:$B$776,M$47)+'СЕТ СН'!$G$11+СВЦЭМ!$D$10+'СЕТ СН'!$G$6-'СЕТ СН'!$G$23</f>
        <v>1272.4495752400001</v>
      </c>
      <c r="N59" s="36">
        <f>SUMIFS(СВЦЭМ!$D$33:$D$776,СВЦЭМ!$A$33:$A$776,$A59,СВЦЭМ!$B$33:$B$776,N$47)+'СЕТ СН'!$G$11+СВЦЭМ!$D$10+'СЕТ СН'!$G$6-'СЕТ СН'!$G$23</f>
        <v>1243.93870677</v>
      </c>
      <c r="O59" s="36">
        <f>SUMIFS(СВЦЭМ!$D$33:$D$776,СВЦЭМ!$A$33:$A$776,$A59,СВЦЭМ!$B$33:$B$776,O$47)+'СЕТ СН'!$G$11+СВЦЭМ!$D$10+'СЕТ СН'!$G$6-'СЕТ СН'!$G$23</f>
        <v>1245.4227036100001</v>
      </c>
      <c r="P59" s="36">
        <f>SUMIFS(СВЦЭМ!$D$33:$D$776,СВЦЭМ!$A$33:$A$776,$A59,СВЦЭМ!$B$33:$B$776,P$47)+'СЕТ СН'!$G$11+СВЦЭМ!$D$10+'СЕТ СН'!$G$6-'СЕТ СН'!$G$23</f>
        <v>1236.5322703800002</v>
      </c>
      <c r="Q59" s="36">
        <f>SUMIFS(СВЦЭМ!$D$33:$D$776,СВЦЭМ!$A$33:$A$776,$A59,СВЦЭМ!$B$33:$B$776,Q$47)+'СЕТ СН'!$G$11+СВЦЭМ!$D$10+'СЕТ СН'!$G$6-'СЕТ СН'!$G$23</f>
        <v>1235.74773366</v>
      </c>
      <c r="R59" s="36">
        <f>SUMIFS(СВЦЭМ!$D$33:$D$776,СВЦЭМ!$A$33:$A$776,$A59,СВЦЭМ!$B$33:$B$776,R$47)+'СЕТ СН'!$G$11+СВЦЭМ!$D$10+'СЕТ СН'!$G$6-'СЕТ СН'!$G$23</f>
        <v>1226.2717017800001</v>
      </c>
      <c r="S59" s="36">
        <f>SUMIFS(СВЦЭМ!$D$33:$D$776,СВЦЭМ!$A$33:$A$776,$A59,СВЦЭМ!$B$33:$B$776,S$47)+'СЕТ СН'!$G$11+СВЦЭМ!$D$10+'СЕТ СН'!$G$6-'СЕТ СН'!$G$23</f>
        <v>1232.1238166799999</v>
      </c>
      <c r="T59" s="36">
        <f>SUMIFS(СВЦЭМ!$D$33:$D$776,СВЦЭМ!$A$33:$A$776,$A59,СВЦЭМ!$B$33:$B$776,T$47)+'СЕТ СН'!$G$11+СВЦЭМ!$D$10+'СЕТ СН'!$G$6-'СЕТ СН'!$G$23</f>
        <v>1236.45307005</v>
      </c>
      <c r="U59" s="36">
        <f>SUMIFS(СВЦЭМ!$D$33:$D$776,СВЦЭМ!$A$33:$A$776,$A59,СВЦЭМ!$B$33:$B$776,U$47)+'СЕТ СН'!$G$11+СВЦЭМ!$D$10+'СЕТ СН'!$G$6-'СЕТ СН'!$G$23</f>
        <v>1245.47090544</v>
      </c>
      <c r="V59" s="36">
        <f>SUMIFS(СВЦЭМ!$D$33:$D$776,СВЦЭМ!$A$33:$A$776,$A59,СВЦЭМ!$B$33:$B$776,V$47)+'СЕТ СН'!$G$11+СВЦЭМ!$D$10+'СЕТ СН'!$G$6-'СЕТ СН'!$G$23</f>
        <v>1260.0444907800002</v>
      </c>
      <c r="W59" s="36">
        <f>SUMIFS(СВЦЭМ!$D$33:$D$776,СВЦЭМ!$A$33:$A$776,$A59,СВЦЭМ!$B$33:$B$776,W$47)+'СЕТ СН'!$G$11+СВЦЭМ!$D$10+'СЕТ СН'!$G$6-'СЕТ СН'!$G$23</f>
        <v>1256.5910616599999</v>
      </c>
      <c r="X59" s="36">
        <f>SUMIFS(СВЦЭМ!$D$33:$D$776,СВЦЭМ!$A$33:$A$776,$A59,СВЦЭМ!$B$33:$B$776,X$47)+'СЕТ СН'!$G$11+СВЦЭМ!$D$10+'СЕТ СН'!$G$6-'СЕТ СН'!$G$23</f>
        <v>1208.4020547700002</v>
      </c>
      <c r="Y59" s="36">
        <f>SUMIFS(СВЦЭМ!$D$33:$D$776,СВЦЭМ!$A$33:$A$776,$A59,СВЦЭМ!$B$33:$B$776,Y$47)+'СЕТ СН'!$G$11+СВЦЭМ!$D$10+'СЕТ СН'!$G$6-'СЕТ СН'!$G$23</f>
        <v>1271.2941371300001</v>
      </c>
    </row>
    <row r="60" spans="1:25" ht="15.75" x14ac:dyDescent="0.2">
      <c r="A60" s="35">
        <f t="shared" si="1"/>
        <v>44087</v>
      </c>
      <c r="B60" s="36">
        <f>SUMIFS(СВЦЭМ!$D$33:$D$776,СВЦЭМ!$A$33:$A$776,$A60,СВЦЭМ!$B$33:$B$776,B$47)+'СЕТ СН'!$G$11+СВЦЭМ!$D$10+'СЕТ СН'!$G$6-'СЕТ СН'!$G$23</f>
        <v>1361.85734858</v>
      </c>
      <c r="C60" s="36">
        <f>SUMIFS(СВЦЭМ!$D$33:$D$776,СВЦЭМ!$A$33:$A$776,$A60,СВЦЭМ!$B$33:$B$776,C$47)+'СЕТ СН'!$G$11+СВЦЭМ!$D$10+'СЕТ СН'!$G$6-'СЕТ СН'!$G$23</f>
        <v>1383.52718841</v>
      </c>
      <c r="D60" s="36">
        <f>SUMIFS(СВЦЭМ!$D$33:$D$776,СВЦЭМ!$A$33:$A$776,$A60,СВЦЭМ!$B$33:$B$776,D$47)+'СЕТ СН'!$G$11+СВЦЭМ!$D$10+'СЕТ СН'!$G$6-'СЕТ СН'!$G$23</f>
        <v>1403.00151117</v>
      </c>
      <c r="E60" s="36">
        <f>SUMIFS(СВЦЭМ!$D$33:$D$776,СВЦЭМ!$A$33:$A$776,$A60,СВЦЭМ!$B$33:$B$776,E$47)+'СЕТ СН'!$G$11+СВЦЭМ!$D$10+'СЕТ СН'!$G$6-'СЕТ СН'!$G$23</f>
        <v>1413.3743443000001</v>
      </c>
      <c r="F60" s="36">
        <f>SUMIFS(СВЦЭМ!$D$33:$D$776,СВЦЭМ!$A$33:$A$776,$A60,СВЦЭМ!$B$33:$B$776,F$47)+'СЕТ СН'!$G$11+СВЦЭМ!$D$10+'СЕТ СН'!$G$6-'СЕТ СН'!$G$23</f>
        <v>1419.8363655799999</v>
      </c>
      <c r="G60" s="36">
        <f>SUMIFS(СВЦЭМ!$D$33:$D$776,СВЦЭМ!$A$33:$A$776,$A60,СВЦЭМ!$B$33:$B$776,G$47)+'СЕТ СН'!$G$11+СВЦЭМ!$D$10+'СЕТ СН'!$G$6-'СЕТ СН'!$G$23</f>
        <v>1410.55867218</v>
      </c>
      <c r="H60" s="36">
        <f>SUMIFS(СВЦЭМ!$D$33:$D$776,СВЦЭМ!$A$33:$A$776,$A60,СВЦЭМ!$B$33:$B$776,H$47)+'СЕТ СН'!$G$11+СВЦЭМ!$D$10+'СЕТ СН'!$G$6-'СЕТ СН'!$G$23</f>
        <v>1403.9484662499999</v>
      </c>
      <c r="I60" s="36">
        <f>SUMIFS(СВЦЭМ!$D$33:$D$776,СВЦЭМ!$A$33:$A$776,$A60,СВЦЭМ!$B$33:$B$776,I$47)+'СЕТ СН'!$G$11+СВЦЭМ!$D$10+'СЕТ СН'!$G$6-'СЕТ СН'!$G$23</f>
        <v>1376.9985038200002</v>
      </c>
      <c r="J60" s="36">
        <f>SUMIFS(СВЦЭМ!$D$33:$D$776,СВЦЭМ!$A$33:$A$776,$A60,СВЦЭМ!$B$33:$B$776,J$47)+'СЕТ СН'!$G$11+СВЦЭМ!$D$10+'СЕТ СН'!$G$6-'СЕТ СН'!$G$23</f>
        <v>1329.09973769</v>
      </c>
      <c r="K60" s="36">
        <f>SUMIFS(СВЦЭМ!$D$33:$D$776,СВЦЭМ!$A$33:$A$776,$A60,СВЦЭМ!$B$33:$B$776,K$47)+'СЕТ СН'!$G$11+СВЦЭМ!$D$10+'СЕТ СН'!$G$6-'СЕТ СН'!$G$23</f>
        <v>1286.4249764199999</v>
      </c>
      <c r="L60" s="36">
        <f>SUMIFS(СВЦЭМ!$D$33:$D$776,СВЦЭМ!$A$33:$A$776,$A60,СВЦЭМ!$B$33:$B$776,L$47)+'СЕТ СН'!$G$11+СВЦЭМ!$D$10+'СЕТ СН'!$G$6-'СЕТ СН'!$G$23</f>
        <v>1267.6262133700002</v>
      </c>
      <c r="M60" s="36">
        <f>SUMIFS(СВЦЭМ!$D$33:$D$776,СВЦЭМ!$A$33:$A$776,$A60,СВЦЭМ!$B$33:$B$776,M$47)+'СЕТ СН'!$G$11+СВЦЭМ!$D$10+'СЕТ СН'!$G$6-'СЕТ СН'!$G$23</f>
        <v>1220.5115594399999</v>
      </c>
      <c r="N60" s="36">
        <f>SUMIFS(СВЦЭМ!$D$33:$D$776,СВЦЭМ!$A$33:$A$776,$A60,СВЦЭМ!$B$33:$B$776,N$47)+'СЕТ СН'!$G$11+СВЦЭМ!$D$10+'СЕТ СН'!$G$6-'СЕТ СН'!$G$23</f>
        <v>1180.0665414800001</v>
      </c>
      <c r="O60" s="36">
        <f>SUMIFS(СВЦЭМ!$D$33:$D$776,СВЦЭМ!$A$33:$A$776,$A60,СВЦЭМ!$B$33:$B$776,O$47)+'СЕТ СН'!$G$11+СВЦЭМ!$D$10+'СЕТ СН'!$G$6-'СЕТ СН'!$G$23</f>
        <v>1179.2996582300002</v>
      </c>
      <c r="P60" s="36">
        <f>SUMIFS(СВЦЭМ!$D$33:$D$776,СВЦЭМ!$A$33:$A$776,$A60,СВЦЭМ!$B$33:$B$776,P$47)+'СЕТ СН'!$G$11+СВЦЭМ!$D$10+'СЕТ СН'!$G$6-'СЕТ СН'!$G$23</f>
        <v>1170.5565627999999</v>
      </c>
      <c r="Q60" s="36">
        <f>SUMIFS(СВЦЭМ!$D$33:$D$776,СВЦЭМ!$A$33:$A$776,$A60,СВЦЭМ!$B$33:$B$776,Q$47)+'СЕТ СН'!$G$11+СВЦЭМ!$D$10+'СЕТ СН'!$G$6-'СЕТ СН'!$G$23</f>
        <v>1169.99792757</v>
      </c>
      <c r="R60" s="36">
        <f>SUMIFS(СВЦЭМ!$D$33:$D$776,СВЦЭМ!$A$33:$A$776,$A60,СВЦЭМ!$B$33:$B$776,R$47)+'СЕТ СН'!$G$11+СВЦЭМ!$D$10+'СЕТ СН'!$G$6-'СЕТ СН'!$G$23</f>
        <v>1168.56143481</v>
      </c>
      <c r="S60" s="36">
        <f>SUMIFS(СВЦЭМ!$D$33:$D$776,СВЦЭМ!$A$33:$A$776,$A60,СВЦЭМ!$B$33:$B$776,S$47)+'СЕТ СН'!$G$11+СВЦЭМ!$D$10+'СЕТ СН'!$G$6-'СЕТ СН'!$G$23</f>
        <v>1178.4453309099999</v>
      </c>
      <c r="T60" s="36">
        <f>SUMIFS(СВЦЭМ!$D$33:$D$776,СВЦЭМ!$A$33:$A$776,$A60,СВЦЭМ!$B$33:$B$776,T$47)+'СЕТ СН'!$G$11+СВЦЭМ!$D$10+'СЕТ СН'!$G$6-'СЕТ СН'!$G$23</f>
        <v>1183.12644331</v>
      </c>
      <c r="U60" s="36">
        <f>SUMIFS(СВЦЭМ!$D$33:$D$776,СВЦЭМ!$A$33:$A$776,$A60,СВЦЭМ!$B$33:$B$776,U$47)+'СЕТ СН'!$G$11+СВЦЭМ!$D$10+'СЕТ СН'!$G$6-'СЕТ СН'!$G$23</f>
        <v>1194.7247400800002</v>
      </c>
      <c r="V60" s="36">
        <f>SUMIFS(СВЦЭМ!$D$33:$D$776,СВЦЭМ!$A$33:$A$776,$A60,СВЦЭМ!$B$33:$B$776,V$47)+'СЕТ СН'!$G$11+СВЦЭМ!$D$10+'СЕТ СН'!$G$6-'СЕТ СН'!$G$23</f>
        <v>1215.7212602200002</v>
      </c>
      <c r="W60" s="36">
        <f>SUMIFS(СВЦЭМ!$D$33:$D$776,СВЦЭМ!$A$33:$A$776,$A60,СВЦЭМ!$B$33:$B$776,W$47)+'СЕТ СН'!$G$11+СВЦЭМ!$D$10+'СЕТ СН'!$G$6-'СЕТ СН'!$G$23</f>
        <v>1211.2168016300002</v>
      </c>
      <c r="X60" s="36">
        <f>SUMIFS(СВЦЭМ!$D$33:$D$776,СВЦЭМ!$A$33:$A$776,$A60,СВЦЭМ!$B$33:$B$776,X$47)+'СЕТ СН'!$G$11+СВЦЭМ!$D$10+'СЕТ СН'!$G$6-'СЕТ СН'!$G$23</f>
        <v>1188.8428023900001</v>
      </c>
      <c r="Y60" s="36">
        <f>SUMIFS(СВЦЭМ!$D$33:$D$776,СВЦЭМ!$A$33:$A$776,$A60,СВЦЭМ!$B$33:$B$776,Y$47)+'СЕТ СН'!$G$11+СВЦЭМ!$D$10+'СЕТ СН'!$G$6-'СЕТ СН'!$G$23</f>
        <v>1268.2073795199999</v>
      </c>
    </row>
    <row r="61" spans="1:25" ht="15.75" x14ac:dyDescent="0.2">
      <c r="A61" s="35">
        <f t="shared" si="1"/>
        <v>44088</v>
      </c>
      <c r="B61" s="36">
        <f>SUMIFS(СВЦЭМ!$D$33:$D$776,СВЦЭМ!$A$33:$A$776,$A61,СВЦЭМ!$B$33:$B$776,B$47)+'СЕТ СН'!$G$11+СВЦЭМ!$D$10+'СЕТ СН'!$G$6-'СЕТ СН'!$G$23</f>
        <v>1362.7703704800001</v>
      </c>
      <c r="C61" s="36">
        <f>SUMIFS(СВЦЭМ!$D$33:$D$776,СВЦЭМ!$A$33:$A$776,$A61,СВЦЭМ!$B$33:$B$776,C$47)+'СЕТ СН'!$G$11+СВЦЭМ!$D$10+'СЕТ СН'!$G$6-'СЕТ СН'!$G$23</f>
        <v>1402.0568725200001</v>
      </c>
      <c r="D61" s="36">
        <f>SUMIFS(СВЦЭМ!$D$33:$D$776,СВЦЭМ!$A$33:$A$776,$A61,СВЦЭМ!$B$33:$B$776,D$47)+'СЕТ СН'!$G$11+СВЦЭМ!$D$10+'СЕТ СН'!$G$6-'СЕТ СН'!$G$23</f>
        <v>1407.8727223000001</v>
      </c>
      <c r="E61" s="36">
        <f>SUMIFS(СВЦЭМ!$D$33:$D$776,СВЦЭМ!$A$33:$A$776,$A61,СВЦЭМ!$B$33:$B$776,E$47)+'СЕТ СН'!$G$11+СВЦЭМ!$D$10+'СЕТ СН'!$G$6-'СЕТ СН'!$G$23</f>
        <v>1406.4230309899999</v>
      </c>
      <c r="F61" s="36">
        <f>SUMIFS(СВЦЭМ!$D$33:$D$776,СВЦЭМ!$A$33:$A$776,$A61,СВЦЭМ!$B$33:$B$776,F$47)+'СЕТ СН'!$G$11+СВЦЭМ!$D$10+'СЕТ СН'!$G$6-'СЕТ СН'!$G$23</f>
        <v>1405.52608136</v>
      </c>
      <c r="G61" s="36">
        <f>SUMIFS(СВЦЭМ!$D$33:$D$776,СВЦЭМ!$A$33:$A$776,$A61,СВЦЭМ!$B$33:$B$776,G$47)+'СЕТ СН'!$G$11+СВЦЭМ!$D$10+'СЕТ СН'!$G$6-'СЕТ СН'!$G$23</f>
        <v>1409.2109084799999</v>
      </c>
      <c r="H61" s="36">
        <f>SUMIFS(СВЦЭМ!$D$33:$D$776,СВЦЭМ!$A$33:$A$776,$A61,СВЦЭМ!$B$33:$B$776,H$47)+'СЕТ СН'!$G$11+СВЦЭМ!$D$10+'СЕТ СН'!$G$6-'СЕТ СН'!$G$23</f>
        <v>1448.4970835700001</v>
      </c>
      <c r="I61" s="36">
        <f>SUMIFS(СВЦЭМ!$D$33:$D$776,СВЦЭМ!$A$33:$A$776,$A61,СВЦЭМ!$B$33:$B$776,I$47)+'СЕТ СН'!$G$11+СВЦЭМ!$D$10+'СЕТ СН'!$G$6-'СЕТ СН'!$G$23</f>
        <v>1428.9609917400001</v>
      </c>
      <c r="J61" s="36">
        <f>SUMIFS(СВЦЭМ!$D$33:$D$776,СВЦЭМ!$A$33:$A$776,$A61,СВЦЭМ!$B$33:$B$776,J$47)+'СЕТ СН'!$G$11+СВЦЭМ!$D$10+'СЕТ СН'!$G$6-'СЕТ СН'!$G$23</f>
        <v>1386.59086071</v>
      </c>
      <c r="K61" s="36">
        <f>SUMIFS(СВЦЭМ!$D$33:$D$776,СВЦЭМ!$A$33:$A$776,$A61,СВЦЭМ!$B$33:$B$776,K$47)+'СЕТ СН'!$G$11+СВЦЭМ!$D$10+'СЕТ СН'!$G$6-'СЕТ СН'!$G$23</f>
        <v>1358.74905584</v>
      </c>
      <c r="L61" s="36">
        <f>SUMIFS(СВЦЭМ!$D$33:$D$776,СВЦЭМ!$A$33:$A$776,$A61,СВЦЭМ!$B$33:$B$776,L$47)+'СЕТ СН'!$G$11+СВЦЭМ!$D$10+'СЕТ СН'!$G$6-'СЕТ СН'!$G$23</f>
        <v>1346.6615023100001</v>
      </c>
      <c r="M61" s="36">
        <f>SUMIFS(СВЦЭМ!$D$33:$D$776,СВЦЭМ!$A$33:$A$776,$A61,СВЦЭМ!$B$33:$B$776,M$47)+'СЕТ СН'!$G$11+СВЦЭМ!$D$10+'СЕТ СН'!$G$6-'СЕТ СН'!$G$23</f>
        <v>1288.8038122500002</v>
      </c>
      <c r="N61" s="36">
        <f>SUMIFS(СВЦЭМ!$D$33:$D$776,СВЦЭМ!$A$33:$A$776,$A61,СВЦЭМ!$B$33:$B$776,N$47)+'СЕТ СН'!$G$11+СВЦЭМ!$D$10+'СЕТ СН'!$G$6-'СЕТ СН'!$G$23</f>
        <v>1242.8314438299999</v>
      </c>
      <c r="O61" s="36">
        <f>SUMIFS(СВЦЭМ!$D$33:$D$776,СВЦЭМ!$A$33:$A$776,$A61,СВЦЭМ!$B$33:$B$776,O$47)+'СЕТ СН'!$G$11+СВЦЭМ!$D$10+'СЕТ СН'!$G$6-'СЕТ СН'!$G$23</f>
        <v>1238.8854416600002</v>
      </c>
      <c r="P61" s="36">
        <f>SUMIFS(СВЦЭМ!$D$33:$D$776,СВЦЭМ!$A$33:$A$776,$A61,СВЦЭМ!$B$33:$B$776,P$47)+'СЕТ СН'!$G$11+СВЦЭМ!$D$10+'СЕТ СН'!$G$6-'СЕТ СН'!$G$23</f>
        <v>1241.9089915500001</v>
      </c>
      <c r="Q61" s="36">
        <f>SUMIFS(СВЦЭМ!$D$33:$D$776,СВЦЭМ!$A$33:$A$776,$A61,СВЦЭМ!$B$33:$B$776,Q$47)+'СЕТ СН'!$G$11+СВЦЭМ!$D$10+'СЕТ СН'!$G$6-'СЕТ СН'!$G$23</f>
        <v>1245.1798178600002</v>
      </c>
      <c r="R61" s="36">
        <f>SUMIFS(СВЦЭМ!$D$33:$D$776,СВЦЭМ!$A$33:$A$776,$A61,СВЦЭМ!$B$33:$B$776,R$47)+'СЕТ СН'!$G$11+СВЦЭМ!$D$10+'СЕТ СН'!$G$6-'СЕТ СН'!$G$23</f>
        <v>1229.6133375300001</v>
      </c>
      <c r="S61" s="36">
        <f>SUMIFS(СВЦЭМ!$D$33:$D$776,СВЦЭМ!$A$33:$A$776,$A61,СВЦЭМ!$B$33:$B$776,S$47)+'СЕТ СН'!$G$11+СВЦЭМ!$D$10+'СЕТ СН'!$G$6-'СЕТ СН'!$G$23</f>
        <v>1233.02569582</v>
      </c>
      <c r="T61" s="36">
        <f>SUMIFS(СВЦЭМ!$D$33:$D$776,СВЦЭМ!$A$33:$A$776,$A61,СВЦЭМ!$B$33:$B$776,T$47)+'СЕТ СН'!$G$11+СВЦЭМ!$D$10+'СЕТ СН'!$G$6-'СЕТ СН'!$G$23</f>
        <v>1230.6963906400001</v>
      </c>
      <c r="U61" s="36">
        <f>SUMIFS(СВЦЭМ!$D$33:$D$776,СВЦЭМ!$A$33:$A$776,$A61,СВЦЭМ!$B$33:$B$776,U$47)+'СЕТ СН'!$G$11+СВЦЭМ!$D$10+'СЕТ СН'!$G$6-'СЕТ СН'!$G$23</f>
        <v>1211.59733585</v>
      </c>
      <c r="V61" s="36">
        <f>SUMIFS(СВЦЭМ!$D$33:$D$776,СВЦЭМ!$A$33:$A$776,$A61,СВЦЭМ!$B$33:$B$776,V$47)+'СЕТ СН'!$G$11+СВЦЭМ!$D$10+'СЕТ СН'!$G$6-'СЕТ СН'!$G$23</f>
        <v>1206.5296873299999</v>
      </c>
      <c r="W61" s="36">
        <f>SUMIFS(СВЦЭМ!$D$33:$D$776,СВЦЭМ!$A$33:$A$776,$A61,СВЦЭМ!$B$33:$B$776,W$47)+'СЕТ СН'!$G$11+СВЦЭМ!$D$10+'СЕТ СН'!$G$6-'СЕТ СН'!$G$23</f>
        <v>1217.05091537</v>
      </c>
      <c r="X61" s="36">
        <f>SUMIFS(СВЦЭМ!$D$33:$D$776,СВЦЭМ!$A$33:$A$776,$A61,СВЦЭМ!$B$33:$B$776,X$47)+'СЕТ СН'!$G$11+СВЦЭМ!$D$10+'СЕТ СН'!$G$6-'СЕТ СН'!$G$23</f>
        <v>1240.6255021699999</v>
      </c>
      <c r="Y61" s="36">
        <f>SUMIFS(СВЦЭМ!$D$33:$D$776,СВЦЭМ!$A$33:$A$776,$A61,СВЦЭМ!$B$33:$B$776,Y$47)+'СЕТ СН'!$G$11+СВЦЭМ!$D$10+'СЕТ СН'!$G$6-'СЕТ СН'!$G$23</f>
        <v>1348.7947852699999</v>
      </c>
    </row>
    <row r="62" spans="1:25" ht="15.75" x14ac:dyDescent="0.2">
      <c r="A62" s="35">
        <f t="shared" si="1"/>
        <v>44089</v>
      </c>
      <c r="B62" s="36">
        <f>SUMIFS(СВЦЭМ!$D$33:$D$776,СВЦЭМ!$A$33:$A$776,$A62,СВЦЭМ!$B$33:$B$776,B$47)+'СЕТ СН'!$G$11+СВЦЭМ!$D$10+'СЕТ СН'!$G$6-'СЕТ СН'!$G$23</f>
        <v>1388.9843110300001</v>
      </c>
      <c r="C62" s="36">
        <f>SUMIFS(СВЦЭМ!$D$33:$D$776,СВЦЭМ!$A$33:$A$776,$A62,СВЦЭМ!$B$33:$B$776,C$47)+'СЕТ СН'!$G$11+СВЦЭМ!$D$10+'СЕТ СН'!$G$6-'СЕТ СН'!$G$23</f>
        <v>1403.1915112400002</v>
      </c>
      <c r="D62" s="36">
        <f>SUMIFS(СВЦЭМ!$D$33:$D$776,СВЦЭМ!$A$33:$A$776,$A62,СВЦЭМ!$B$33:$B$776,D$47)+'СЕТ СН'!$G$11+СВЦЭМ!$D$10+'СЕТ СН'!$G$6-'СЕТ СН'!$G$23</f>
        <v>1428.7015040700001</v>
      </c>
      <c r="E62" s="36">
        <f>SUMIFS(СВЦЭМ!$D$33:$D$776,СВЦЭМ!$A$33:$A$776,$A62,СВЦЭМ!$B$33:$B$776,E$47)+'СЕТ СН'!$G$11+СВЦЭМ!$D$10+'СЕТ СН'!$G$6-'СЕТ СН'!$G$23</f>
        <v>1430.6505226899999</v>
      </c>
      <c r="F62" s="36">
        <f>SUMIFS(СВЦЭМ!$D$33:$D$776,СВЦЭМ!$A$33:$A$776,$A62,СВЦЭМ!$B$33:$B$776,F$47)+'СЕТ СН'!$G$11+СВЦЭМ!$D$10+'СЕТ СН'!$G$6-'СЕТ СН'!$G$23</f>
        <v>1429.77825037</v>
      </c>
      <c r="G62" s="36">
        <f>SUMIFS(СВЦЭМ!$D$33:$D$776,СВЦЭМ!$A$33:$A$776,$A62,СВЦЭМ!$B$33:$B$776,G$47)+'СЕТ СН'!$G$11+СВЦЭМ!$D$10+'СЕТ СН'!$G$6-'СЕТ СН'!$G$23</f>
        <v>1421.44358956</v>
      </c>
      <c r="H62" s="36">
        <f>SUMIFS(СВЦЭМ!$D$33:$D$776,СВЦЭМ!$A$33:$A$776,$A62,СВЦЭМ!$B$33:$B$776,H$47)+'СЕТ СН'!$G$11+СВЦЭМ!$D$10+'СЕТ СН'!$G$6-'СЕТ СН'!$G$23</f>
        <v>1378.1880599800002</v>
      </c>
      <c r="I62" s="36">
        <f>SUMIFS(СВЦЭМ!$D$33:$D$776,СВЦЭМ!$A$33:$A$776,$A62,СВЦЭМ!$B$33:$B$776,I$47)+'СЕТ СН'!$G$11+СВЦЭМ!$D$10+'СЕТ СН'!$G$6-'СЕТ СН'!$G$23</f>
        <v>1364.4033150700002</v>
      </c>
      <c r="J62" s="36">
        <f>SUMIFS(СВЦЭМ!$D$33:$D$776,СВЦЭМ!$A$33:$A$776,$A62,СВЦЭМ!$B$33:$B$776,J$47)+'СЕТ СН'!$G$11+СВЦЭМ!$D$10+'СЕТ СН'!$G$6-'СЕТ СН'!$G$23</f>
        <v>1314.37082893</v>
      </c>
      <c r="K62" s="36">
        <f>SUMIFS(СВЦЭМ!$D$33:$D$776,СВЦЭМ!$A$33:$A$776,$A62,СВЦЭМ!$B$33:$B$776,K$47)+'СЕТ СН'!$G$11+СВЦЭМ!$D$10+'СЕТ СН'!$G$6-'СЕТ СН'!$G$23</f>
        <v>1278.0674822300002</v>
      </c>
      <c r="L62" s="36">
        <f>SUMIFS(СВЦЭМ!$D$33:$D$776,СВЦЭМ!$A$33:$A$776,$A62,СВЦЭМ!$B$33:$B$776,L$47)+'СЕТ СН'!$G$11+СВЦЭМ!$D$10+'СЕТ СН'!$G$6-'СЕТ СН'!$G$23</f>
        <v>1288.6617140500002</v>
      </c>
      <c r="M62" s="36">
        <f>SUMIFS(СВЦЭМ!$D$33:$D$776,СВЦЭМ!$A$33:$A$776,$A62,СВЦЭМ!$B$33:$B$776,M$47)+'СЕТ СН'!$G$11+СВЦЭМ!$D$10+'СЕТ СН'!$G$6-'СЕТ СН'!$G$23</f>
        <v>1263.2188988800001</v>
      </c>
      <c r="N62" s="36">
        <f>SUMIFS(СВЦЭМ!$D$33:$D$776,СВЦЭМ!$A$33:$A$776,$A62,СВЦЭМ!$B$33:$B$776,N$47)+'СЕТ СН'!$G$11+СВЦЭМ!$D$10+'СЕТ СН'!$G$6-'СЕТ СН'!$G$23</f>
        <v>1223.1790704300001</v>
      </c>
      <c r="O62" s="36">
        <f>SUMIFS(СВЦЭМ!$D$33:$D$776,СВЦЭМ!$A$33:$A$776,$A62,СВЦЭМ!$B$33:$B$776,O$47)+'СЕТ СН'!$G$11+СВЦЭМ!$D$10+'СЕТ СН'!$G$6-'СЕТ СН'!$G$23</f>
        <v>1197.5841814600001</v>
      </c>
      <c r="P62" s="36">
        <f>SUMIFS(СВЦЭМ!$D$33:$D$776,СВЦЭМ!$A$33:$A$776,$A62,СВЦЭМ!$B$33:$B$776,P$47)+'СЕТ СН'!$G$11+СВЦЭМ!$D$10+'СЕТ СН'!$G$6-'СЕТ СН'!$G$23</f>
        <v>1197.52712954</v>
      </c>
      <c r="Q62" s="36">
        <f>SUMIFS(СВЦЭМ!$D$33:$D$776,СВЦЭМ!$A$33:$A$776,$A62,СВЦЭМ!$B$33:$B$776,Q$47)+'СЕТ СН'!$G$11+СВЦЭМ!$D$10+'СЕТ СН'!$G$6-'СЕТ СН'!$G$23</f>
        <v>1198.72017643</v>
      </c>
      <c r="R62" s="36">
        <f>SUMIFS(СВЦЭМ!$D$33:$D$776,СВЦЭМ!$A$33:$A$776,$A62,СВЦЭМ!$B$33:$B$776,R$47)+'СЕТ СН'!$G$11+СВЦЭМ!$D$10+'СЕТ СН'!$G$6-'СЕТ СН'!$G$23</f>
        <v>1191.66554122</v>
      </c>
      <c r="S62" s="36">
        <f>SUMIFS(СВЦЭМ!$D$33:$D$776,СВЦЭМ!$A$33:$A$776,$A62,СВЦЭМ!$B$33:$B$776,S$47)+'СЕТ СН'!$G$11+СВЦЭМ!$D$10+'СЕТ СН'!$G$6-'СЕТ СН'!$G$23</f>
        <v>1196.69986954</v>
      </c>
      <c r="T62" s="36">
        <f>SUMIFS(СВЦЭМ!$D$33:$D$776,СВЦЭМ!$A$33:$A$776,$A62,СВЦЭМ!$B$33:$B$776,T$47)+'СЕТ СН'!$G$11+СВЦЭМ!$D$10+'СЕТ СН'!$G$6-'СЕТ СН'!$G$23</f>
        <v>1179.8665575700002</v>
      </c>
      <c r="U62" s="36">
        <f>SUMIFS(СВЦЭМ!$D$33:$D$776,СВЦЭМ!$A$33:$A$776,$A62,СВЦЭМ!$B$33:$B$776,U$47)+'СЕТ СН'!$G$11+СВЦЭМ!$D$10+'СЕТ СН'!$G$6-'СЕТ СН'!$G$23</f>
        <v>1162.6348640300002</v>
      </c>
      <c r="V62" s="36">
        <f>SUMIFS(СВЦЭМ!$D$33:$D$776,СВЦЭМ!$A$33:$A$776,$A62,СВЦЭМ!$B$33:$B$776,V$47)+'СЕТ СН'!$G$11+СВЦЭМ!$D$10+'СЕТ СН'!$G$6-'СЕТ СН'!$G$23</f>
        <v>1175.9965826500002</v>
      </c>
      <c r="W62" s="36">
        <f>SUMIFS(СВЦЭМ!$D$33:$D$776,СВЦЭМ!$A$33:$A$776,$A62,СВЦЭМ!$B$33:$B$776,W$47)+'СЕТ СН'!$G$11+СВЦЭМ!$D$10+'СЕТ СН'!$G$6-'СЕТ СН'!$G$23</f>
        <v>1180.33334289</v>
      </c>
      <c r="X62" s="36">
        <f>SUMIFS(СВЦЭМ!$D$33:$D$776,СВЦЭМ!$A$33:$A$776,$A62,СВЦЭМ!$B$33:$B$776,X$47)+'СЕТ СН'!$G$11+СВЦЭМ!$D$10+'СЕТ СН'!$G$6-'СЕТ СН'!$G$23</f>
        <v>1208.7703479700001</v>
      </c>
      <c r="Y62" s="36">
        <f>SUMIFS(СВЦЭМ!$D$33:$D$776,СВЦЭМ!$A$33:$A$776,$A62,СВЦЭМ!$B$33:$B$776,Y$47)+'СЕТ СН'!$G$11+СВЦЭМ!$D$10+'СЕТ СН'!$G$6-'СЕТ СН'!$G$23</f>
        <v>1300.2671919200002</v>
      </c>
    </row>
    <row r="63" spans="1:25" ht="15.75" x14ac:dyDescent="0.2">
      <c r="A63" s="35">
        <f t="shared" si="1"/>
        <v>44090</v>
      </c>
      <c r="B63" s="36">
        <f>SUMIFS(СВЦЭМ!$D$33:$D$776,СВЦЭМ!$A$33:$A$776,$A63,СВЦЭМ!$B$33:$B$776,B$47)+'СЕТ СН'!$G$11+СВЦЭМ!$D$10+'СЕТ СН'!$G$6-'СЕТ СН'!$G$23</f>
        <v>1373.25260228</v>
      </c>
      <c r="C63" s="36">
        <f>SUMIFS(СВЦЭМ!$D$33:$D$776,СВЦЭМ!$A$33:$A$776,$A63,СВЦЭМ!$B$33:$B$776,C$47)+'СЕТ СН'!$G$11+СВЦЭМ!$D$10+'СЕТ СН'!$G$6-'СЕТ СН'!$G$23</f>
        <v>1401.2643637000001</v>
      </c>
      <c r="D63" s="36">
        <f>SUMIFS(СВЦЭМ!$D$33:$D$776,СВЦЭМ!$A$33:$A$776,$A63,СВЦЭМ!$B$33:$B$776,D$47)+'СЕТ СН'!$G$11+СВЦЭМ!$D$10+'СЕТ СН'!$G$6-'СЕТ СН'!$G$23</f>
        <v>1430.2358450800002</v>
      </c>
      <c r="E63" s="36">
        <f>SUMIFS(СВЦЭМ!$D$33:$D$776,СВЦЭМ!$A$33:$A$776,$A63,СВЦЭМ!$B$33:$B$776,E$47)+'СЕТ СН'!$G$11+СВЦЭМ!$D$10+'СЕТ СН'!$G$6-'СЕТ СН'!$G$23</f>
        <v>1440.42225259</v>
      </c>
      <c r="F63" s="36">
        <f>SUMIFS(СВЦЭМ!$D$33:$D$776,СВЦЭМ!$A$33:$A$776,$A63,СВЦЭМ!$B$33:$B$776,F$47)+'СЕТ СН'!$G$11+СВЦЭМ!$D$10+'СЕТ СН'!$G$6-'СЕТ СН'!$G$23</f>
        <v>1459.5001817299999</v>
      </c>
      <c r="G63" s="36">
        <f>SUMIFS(СВЦЭМ!$D$33:$D$776,СВЦЭМ!$A$33:$A$776,$A63,СВЦЭМ!$B$33:$B$776,G$47)+'СЕТ СН'!$G$11+СВЦЭМ!$D$10+'СЕТ СН'!$G$6-'СЕТ СН'!$G$23</f>
        <v>1448.0261236199999</v>
      </c>
      <c r="H63" s="36">
        <f>SUMIFS(СВЦЭМ!$D$33:$D$776,СВЦЭМ!$A$33:$A$776,$A63,СВЦЭМ!$B$33:$B$776,H$47)+'СЕТ СН'!$G$11+СВЦЭМ!$D$10+'СЕТ СН'!$G$6-'СЕТ СН'!$G$23</f>
        <v>1387.2570350400001</v>
      </c>
      <c r="I63" s="36">
        <f>SUMIFS(СВЦЭМ!$D$33:$D$776,СВЦЭМ!$A$33:$A$776,$A63,СВЦЭМ!$B$33:$B$776,I$47)+'СЕТ СН'!$G$11+СВЦЭМ!$D$10+'СЕТ СН'!$G$6-'СЕТ СН'!$G$23</f>
        <v>1326.1037053099999</v>
      </c>
      <c r="J63" s="36">
        <f>SUMIFS(СВЦЭМ!$D$33:$D$776,СВЦЭМ!$A$33:$A$776,$A63,СВЦЭМ!$B$33:$B$776,J$47)+'СЕТ СН'!$G$11+СВЦЭМ!$D$10+'СЕТ СН'!$G$6-'СЕТ СН'!$G$23</f>
        <v>1292.4710081500002</v>
      </c>
      <c r="K63" s="36">
        <f>SUMIFS(СВЦЭМ!$D$33:$D$776,СВЦЭМ!$A$33:$A$776,$A63,СВЦЭМ!$B$33:$B$776,K$47)+'СЕТ СН'!$G$11+СВЦЭМ!$D$10+'СЕТ СН'!$G$6-'СЕТ СН'!$G$23</f>
        <v>1291.7668173300001</v>
      </c>
      <c r="L63" s="36">
        <f>SUMIFS(СВЦЭМ!$D$33:$D$776,СВЦЭМ!$A$33:$A$776,$A63,СВЦЭМ!$B$33:$B$776,L$47)+'СЕТ СН'!$G$11+СВЦЭМ!$D$10+'СЕТ СН'!$G$6-'СЕТ СН'!$G$23</f>
        <v>1276.05709626</v>
      </c>
      <c r="M63" s="36">
        <f>SUMIFS(СВЦЭМ!$D$33:$D$776,СВЦЭМ!$A$33:$A$776,$A63,СВЦЭМ!$B$33:$B$776,M$47)+'СЕТ СН'!$G$11+СВЦЭМ!$D$10+'СЕТ СН'!$G$6-'СЕТ СН'!$G$23</f>
        <v>1239.82429804</v>
      </c>
      <c r="N63" s="36">
        <f>SUMIFS(СВЦЭМ!$D$33:$D$776,СВЦЭМ!$A$33:$A$776,$A63,СВЦЭМ!$B$33:$B$776,N$47)+'СЕТ СН'!$G$11+СВЦЭМ!$D$10+'СЕТ СН'!$G$6-'СЕТ СН'!$G$23</f>
        <v>1192.7468990500001</v>
      </c>
      <c r="O63" s="36">
        <f>SUMIFS(СВЦЭМ!$D$33:$D$776,СВЦЭМ!$A$33:$A$776,$A63,СВЦЭМ!$B$33:$B$776,O$47)+'СЕТ СН'!$G$11+СВЦЭМ!$D$10+'СЕТ СН'!$G$6-'СЕТ СН'!$G$23</f>
        <v>1177.88207018</v>
      </c>
      <c r="P63" s="36">
        <f>SUMIFS(СВЦЭМ!$D$33:$D$776,СВЦЭМ!$A$33:$A$776,$A63,СВЦЭМ!$B$33:$B$776,P$47)+'СЕТ СН'!$G$11+СВЦЭМ!$D$10+'СЕТ СН'!$G$6-'СЕТ СН'!$G$23</f>
        <v>1179.8651301700002</v>
      </c>
      <c r="Q63" s="36">
        <f>SUMIFS(СВЦЭМ!$D$33:$D$776,СВЦЭМ!$A$33:$A$776,$A63,СВЦЭМ!$B$33:$B$776,Q$47)+'СЕТ СН'!$G$11+СВЦЭМ!$D$10+'СЕТ СН'!$G$6-'СЕТ СН'!$G$23</f>
        <v>1177.3211225099999</v>
      </c>
      <c r="R63" s="36">
        <f>SUMIFS(СВЦЭМ!$D$33:$D$776,СВЦЭМ!$A$33:$A$776,$A63,СВЦЭМ!$B$33:$B$776,R$47)+'СЕТ СН'!$G$11+СВЦЭМ!$D$10+'СЕТ СН'!$G$6-'СЕТ СН'!$G$23</f>
        <v>1174.46628437</v>
      </c>
      <c r="S63" s="36">
        <f>SUMIFS(СВЦЭМ!$D$33:$D$776,СВЦЭМ!$A$33:$A$776,$A63,СВЦЭМ!$B$33:$B$776,S$47)+'СЕТ СН'!$G$11+СВЦЭМ!$D$10+'СЕТ СН'!$G$6-'СЕТ СН'!$G$23</f>
        <v>1174.11967845</v>
      </c>
      <c r="T63" s="36">
        <f>SUMIFS(СВЦЭМ!$D$33:$D$776,СВЦЭМ!$A$33:$A$776,$A63,СВЦЭМ!$B$33:$B$776,T$47)+'СЕТ СН'!$G$11+СВЦЭМ!$D$10+'СЕТ СН'!$G$6-'СЕТ СН'!$G$23</f>
        <v>1167.7668511300001</v>
      </c>
      <c r="U63" s="36">
        <f>SUMIFS(СВЦЭМ!$D$33:$D$776,СВЦЭМ!$A$33:$A$776,$A63,СВЦЭМ!$B$33:$B$776,U$47)+'СЕТ СН'!$G$11+СВЦЭМ!$D$10+'СЕТ СН'!$G$6-'СЕТ СН'!$G$23</f>
        <v>1167.2538538600002</v>
      </c>
      <c r="V63" s="36">
        <f>SUMIFS(СВЦЭМ!$D$33:$D$776,СВЦЭМ!$A$33:$A$776,$A63,СВЦЭМ!$B$33:$B$776,V$47)+'СЕТ СН'!$G$11+СВЦЭМ!$D$10+'СЕТ СН'!$G$6-'СЕТ СН'!$G$23</f>
        <v>1171.7672450300001</v>
      </c>
      <c r="W63" s="36">
        <f>SUMIFS(СВЦЭМ!$D$33:$D$776,СВЦЭМ!$A$33:$A$776,$A63,СВЦЭМ!$B$33:$B$776,W$47)+'СЕТ СН'!$G$11+СВЦЭМ!$D$10+'СЕТ СН'!$G$6-'СЕТ СН'!$G$23</f>
        <v>1162.3402932500001</v>
      </c>
      <c r="X63" s="36">
        <f>SUMIFS(СВЦЭМ!$D$33:$D$776,СВЦЭМ!$A$33:$A$776,$A63,СВЦЭМ!$B$33:$B$776,X$47)+'СЕТ СН'!$G$11+СВЦЭМ!$D$10+'СЕТ СН'!$G$6-'СЕТ СН'!$G$23</f>
        <v>1193.90881021</v>
      </c>
      <c r="Y63" s="36">
        <f>SUMIFS(СВЦЭМ!$D$33:$D$776,СВЦЭМ!$A$33:$A$776,$A63,СВЦЭМ!$B$33:$B$776,Y$47)+'СЕТ СН'!$G$11+СВЦЭМ!$D$10+'СЕТ СН'!$G$6-'СЕТ СН'!$G$23</f>
        <v>1280.8117436699999</v>
      </c>
    </row>
    <row r="64" spans="1:25" ht="15.75" x14ac:dyDescent="0.2">
      <c r="A64" s="35">
        <f t="shared" si="1"/>
        <v>44091</v>
      </c>
      <c r="B64" s="36">
        <f>SUMIFS(СВЦЭМ!$D$33:$D$776,СВЦЭМ!$A$33:$A$776,$A64,СВЦЭМ!$B$33:$B$776,B$47)+'СЕТ СН'!$G$11+СВЦЭМ!$D$10+'СЕТ СН'!$G$6-'СЕТ СН'!$G$23</f>
        <v>1393.55032231</v>
      </c>
      <c r="C64" s="36">
        <f>SUMIFS(СВЦЭМ!$D$33:$D$776,СВЦЭМ!$A$33:$A$776,$A64,СВЦЭМ!$B$33:$B$776,C$47)+'СЕТ СН'!$G$11+СВЦЭМ!$D$10+'СЕТ СН'!$G$6-'СЕТ СН'!$G$23</f>
        <v>1426.1191788199999</v>
      </c>
      <c r="D64" s="36">
        <f>SUMIFS(СВЦЭМ!$D$33:$D$776,СВЦЭМ!$A$33:$A$776,$A64,СВЦЭМ!$B$33:$B$776,D$47)+'СЕТ СН'!$G$11+СВЦЭМ!$D$10+'СЕТ СН'!$G$6-'СЕТ СН'!$G$23</f>
        <v>1451.43727438</v>
      </c>
      <c r="E64" s="36">
        <f>SUMIFS(СВЦЭМ!$D$33:$D$776,СВЦЭМ!$A$33:$A$776,$A64,СВЦЭМ!$B$33:$B$776,E$47)+'СЕТ СН'!$G$11+СВЦЭМ!$D$10+'СЕТ СН'!$G$6-'СЕТ СН'!$G$23</f>
        <v>1461.0590265400001</v>
      </c>
      <c r="F64" s="36">
        <f>SUMIFS(СВЦЭМ!$D$33:$D$776,СВЦЭМ!$A$33:$A$776,$A64,СВЦЭМ!$B$33:$B$776,F$47)+'СЕТ СН'!$G$11+СВЦЭМ!$D$10+'СЕТ СН'!$G$6-'СЕТ СН'!$G$23</f>
        <v>1468.4557564199999</v>
      </c>
      <c r="G64" s="36">
        <f>SUMIFS(СВЦЭМ!$D$33:$D$776,СВЦЭМ!$A$33:$A$776,$A64,СВЦЭМ!$B$33:$B$776,G$47)+'СЕТ СН'!$G$11+СВЦЭМ!$D$10+'СЕТ СН'!$G$6-'СЕТ СН'!$G$23</f>
        <v>1451.4370427399999</v>
      </c>
      <c r="H64" s="36">
        <f>SUMIFS(СВЦЭМ!$D$33:$D$776,СВЦЭМ!$A$33:$A$776,$A64,СВЦЭМ!$B$33:$B$776,H$47)+'СЕТ СН'!$G$11+СВЦЭМ!$D$10+'СЕТ СН'!$G$6-'СЕТ СН'!$G$23</f>
        <v>1393.4524736400001</v>
      </c>
      <c r="I64" s="36">
        <f>SUMIFS(СВЦЭМ!$D$33:$D$776,СВЦЭМ!$A$33:$A$776,$A64,СВЦЭМ!$B$33:$B$776,I$47)+'СЕТ СН'!$G$11+СВЦЭМ!$D$10+'СЕТ СН'!$G$6-'СЕТ СН'!$G$23</f>
        <v>1328.60276477</v>
      </c>
      <c r="J64" s="36">
        <f>SUMIFS(СВЦЭМ!$D$33:$D$776,СВЦЭМ!$A$33:$A$776,$A64,СВЦЭМ!$B$33:$B$776,J$47)+'СЕТ СН'!$G$11+СВЦЭМ!$D$10+'СЕТ СН'!$G$6-'СЕТ СН'!$G$23</f>
        <v>1288.0413855500001</v>
      </c>
      <c r="K64" s="36">
        <f>SUMIFS(СВЦЭМ!$D$33:$D$776,СВЦЭМ!$A$33:$A$776,$A64,СВЦЭМ!$B$33:$B$776,K$47)+'СЕТ СН'!$G$11+СВЦЭМ!$D$10+'СЕТ СН'!$G$6-'СЕТ СН'!$G$23</f>
        <v>1261.3373083700001</v>
      </c>
      <c r="L64" s="36">
        <f>SUMIFS(СВЦЭМ!$D$33:$D$776,СВЦЭМ!$A$33:$A$776,$A64,СВЦЭМ!$B$33:$B$776,L$47)+'СЕТ СН'!$G$11+СВЦЭМ!$D$10+'СЕТ СН'!$G$6-'СЕТ СН'!$G$23</f>
        <v>1273.4802828400002</v>
      </c>
      <c r="M64" s="36">
        <f>SUMIFS(СВЦЭМ!$D$33:$D$776,СВЦЭМ!$A$33:$A$776,$A64,СВЦЭМ!$B$33:$B$776,M$47)+'СЕТ СН'!$G$11+СВЦЭМ!$D$10+'СЕТ СН'!$G$6-'СЕТ СН'!$G$23</f>
        <v>1233.4417253700001</v>
      </c>
      <c r="N64" s="36">
        <f>SUMIFS(СВЦЭМ!$D$33:$D$776,СВЦЭМ!$A$33:$A$776,$A64,СВЦЭМ!$B$33:$B$776,N$47)+'СЕТ СН'!$G$11+СВЦЭМ!$D$10+'СЕТ СН'!$G$6-'СЕТ СН'!$G$23</f>
        <v>1186.87959705</v>
      </c>
      <c r="O64" s="36">
        <f>SUMIFS(СВЦЭМ!$D$33:$D$776,СВЦЭМ!$A$33:$A$776,$A64,СВЦЭМ!$B$33:$B$776,O$47)+'СЕТ СН'!$G$11+СВЦЭМ!$D$10+'СЕТ СН'!$G$6-'СЕТ СН'!$G$23</f>
        <v>1166.8766383400002</v>
      </c>
      <c r="P64" s="36">
        <f>SUMIFS(СВЦЭМ!$D$33:$D$776,СВЦЭМ!$A$33:$A$776,$A64,СВЦЭМ!$B$33:$B$776,P$47)+'СЕТ СН'!$G$11+СВЦЭМ!$D$10+'СЕТ СН'!$G$6-'СЕТ СН'!$G$23</f>
        <v>1167.9200111499999</v>
      </c>
      <c r="Q64" s="36">
        <f>SUMIFS(СВЦЭМ!$D$33:$D$776,СВЦЭМ!$A$33:$A$776,$A64,СВЦЭМ!$B$33:$B$776,Q$47)+'СЕТ СН'!$G$11+СВЦЭМ!$D$10+'СЕТ СН'!$G$6-'СЕТ СН'!$G$23</f>
        <v>1172.0574486999999</v>
      </c>
      <c r="R64" s="36">
        <f>SUMIFS(СВЦЭМ!$D$33:$D$776,СВЦЭМ!$A$33:$A$776,$A64,СВЦЭМ!$B$33:$B$776,R$47)+'СЕТ СН'!$G$11+СВЦЭМ!$D$10+'СЕТ СН'!$G$6-'СЕТ СН'!$G$23</f>
        <v>1174.2260159800001</v>
      </c>
      <c r="S64" s="36">
        <f>SUMIFS(СВЦЭМ!$D$33:$D$776,СВЦЭМ!$A$33:$A$776,$A64,СВЦЭМ!$B$33:$B$776,S$47)+'СЕТ СН'!$G$11+СВЦЭМ!$D$10+'СЕТ СН'!$G$6-'СЕТ СН'!$G$23</f>
        <v>1165.9645249300002</v>
      </c>
      <c r="T64" s="36">
        <f>SUMIFS(СВЦЭМ!$D$33:$D$776,СВЦЭМ!$A$33:$A$776,$A64,СВЦЭМ!$B$33:$B$776,T$47)+'СЕТ СН'!$G$11+СВЦЭМ!$D$10+'СЕТ СН'!$G$6-'СЕТ СН'!$G$23</f>
        <v>1156.9115672900002</v>
      </c>
      <c r="U64" s="36">
        <f>SUMIFS(СВЦЭМ!$D$33:$D$776,СВЦЭМ!$A$33:$A$776,$A64,СВЦЭМ!$B$33:$B$776,U$47)+'СЕТ СН'!$G$11+СВЦЭМ!$D$10+'СЕТ СН'!$G$6-'СЕТ СН'!$G$23</f>
        <v>1153.22412009</v>
      </c>
      <c r="V64" s="36">
        <f>SUMIFS(СВЦЭМ!$D$33:$D$776,СВЦЭМ!$A$33:$A$776,$A64,СВЦЭМ!$B$33:$B$776,V$47)+'СЕТ СН'!$G$11+СВЦЭМ!$D$10+'СЕТ СН'!$G$6-'СЕТ СН'!$G$23</f>
        <v>1165.7938775100001</v>
      </c>
      <c r="W64" s="36">
        <f>SUMIFS(СВЦЭМ!$D$33:$D$776,СВЦЭМ!$A$33:$A$776,$A64,СВЦЭМ!$B$33:$B$776,W$47)+'СЕТ СН'!$G$11+СВЦЭМ!$D$10+'СЕТ СН'!$G$6-'СЕТ СН'!$G$23</f>
        <v>1151.5476077000001</v>
      </c>
      <c r="X64" s="36">
        <f>SUMIFS(СВЦЭМ!$D$33:$D$776,СВЦЭМ!$A$33:$A$776,$A64,СВЦЭМ!$B$33:$B$776,X$47)+'СЕТ СН'!$G$11+СВЦЭМ!$D$10+'СЕТ СН'!$G$6-'СЕТ СН'!$G$23</f>
        <v>1195.9417437000002</v>
      </c>
      <c r="Y64" s="36">
        <f>SUMIFS(СВЦЭМ!$D$33:$D$776,СВЦЭМ!$A$33:$A$776,$A64,СВЦЭМ!$B$33:$B$776,Y$47)+'СЕТ СН'!$G$11+СВЦЭМ!$D$10+'СЕТ СН'!$G$6-'СЕТ СН'!$G$23</f>
        <v>1281.7231445100001</v>
      </c>
    </row>
    <row r="65" spans="1:26" ht="15.75" x14ac:dyDescent="0.2">
      <c r="A65" s="35">
        <f t="shared" si="1"/>
        <v>44092</v>
      </c>
      <c r="B65" s="36">
        <f>SUMIFS(СВЦЭМ!$D$33:$D$776,СВЦЭМ!$A$33:$A$776,$A65,СВЦЭМ!$B$33:$B$776,B$47)+'СЕТ СН'!$G$11+СВЦЭМ!$D$10+'СЕТ СН'!$G$6-'СЕТ СН'!$G$23</f>
        <v>1391.1449614000001</v>
      </c>
      <c r="C65" s="36">
        <f>SUMIFS(СВЦЭМ!$D$33:$D$776,СВЦЭМ!$A$33:$A$776,$A65,СВЦЭМ!$B$33:$B$776,C$47)+'СЕТ СН'!$G$11+СВЦЭМ!$D$10+'СЕТ СН'!$G$6-'СЕТ СН'!$G$23</f>
        <v>1438.0770549600002</v>
      </c>
      <c r="D65" s="36">
        <f>SUMIFS(СВЦЭМ!$D$33:$D$776,СВЦЭМ!$A$33:$A$776,$A65,СВЦЭМ!$B$33:$B$776,D$47)+'СЕТ СН'!$G$11+СВЦЭМ!$D$10+'СЕТ СН'!$G$6-'СЕТ СН'!$G$23</f>
        <v>1485.4753163400001</v>
      </c>
      <c r="E65" s="36">
        <f>SUMIFS(СВЦЭМ!$D$33:$D$776,СВЦЭМ!$A$33:$A$776,$A65,СВЦЭМ!$B$33:$B$776,E$47)+'СЕТ СН'!$G$11+СВЦЭМ!$D$10+'СЕТ СН'!$G$6-'СЕТ СН'!$G$23</f>
        <v>1521.3270331799999</v>
      </c>
      <c r="F65" s="36">
        <f>SUMIFS(СВЦЭМ!$D$33:$D$776,СВЦЭМ!$A$33:$A$776,$A65,СВЦЭМ!$B$33:$B$776,F$47)+'СЕТ СН'!$G$11+СВЦЭМ!$D$10+'СЕТ СН'!$G$6-'СЕТ СН'!$G$23</f>
        <v>1539.4398832900001</v>
      </c>
      <c r="G65" s="36">
        <f>SUMIFS(СВЦЭМ!$D$33:$D$776,СВЦЭМ!$A$33:$A$776,$A65,СВЦЭМ!$B$33:$B$776,G$47)+'СЕТ СН'!$G$11+СВЦЭМ!$D$10+'СЕТ СН'!$G$6-'СЕТ СН'!$G$23</f>
        <v>1508.4983304500001</v>
      </c>
      <c r="H65" s="36">
        <f>SUMIFS(СВЦЭМ!$D$33:$D$776,СВЦЭМ!$A$33:$A$776,$A65,СВЦЭМ!$B$33:$B$776,H$47)+'СЕТ СН'!$G$11+СВЦЭМ!$D$10+'СЕТ СН'!$G$6-'СЕТ СН'!$G$23</f>
        <v>1458.5052701300001</v>
      </c>
      <c r="I65" s="36">
        <f>SUMIFS(СВЦЭМ!$D$33:$D$776,СВЦЭМ!$A$33:$A$776,$A65,СВЦЭМ!$B$33:$B$776,I$47)+'СЕТ СН'!$G$11+СВЦЭМ!$D$10+'СЕТ СН'!$G$6-'СЕТ СН'!$G$23</f>
        <v>1412.60921179</v>
      </c>
      <c r="J65" s="36">
        <f>SUMIFS(СВЦЭМ!$D$33:$D$776,СВЦЭМ!$A$33:$A$776,$A65,СВЦЭМ!$B$33:$B$776,J$47)+'СЕТ СН'!$G$11+СВЦЭМ!$D$10+'СЕТ СН'!$G$6-'СЕТ СН'!$G$23</f>
        <v>1379.4303054900001</v>
      </c>
      <c r="K65" s="36">
        <f>SUMIFS(СВЦЭМ!$D$33:$D$776,СВЦЭМ!$A$33:$A$776,$A65,СВЦЭМ!$B$33:$B$776,K$47)+'СЕТ СН'!$G$11+СВЦЭМ!$D$10+'СЕТ СН'!$G$6-'СЕТ СН'!$G$23</f>
        <v>1350.4535909599999</v>
      </c>
      <c r="L65" s="36">
        <f>SUMIFS(СВЦЭМ!$D$33:$D$776,СВЦЭМ!$A$33:$A$776,$A65,СВЦЭМ!$B$33:$B$776,L$47)+'СЕТ СН'!$G$11+СВЦЭМ!$D$10+'СЕТ СН'!$G$6-'СЕТ СН'!$G$23</f>
        <v>1353.46329397</v>
      </c>
      <c r="M65" s="36">
        <f>SUMIFS(СВЦЭМ!$D$33:$D$776,СВЦЭМ!$A$33:$A$776,$A65,СВЦЭМ!$B$33:$B$776,M$47)+'СЕТ СН'!$G$11+СВЦЭМ!$D$10+'СЕТ СН'!$G$6-'СЕТ СН'!$G$23</f>
        <v>1303.3682621</v>
      </c>
      <c r="N65" s="36">
        <f>SUMIFS(СВЦЭМ!$D$33:$D$776,СВЦЭМ!$A$33:$A$776,$A65,СВЦЭМ!$B$33:$B$776,N$47)+'СЕТ СН'!$G$11+СВЦЭМ!$D$10+'СЕТ СН'!$G$6-'СЕТ СН'!$G$23</f>
        <v>1248.7698428100002</v>
      </c>
      <c r="O65" s="36">
        <f>SUMIFS(СВЦЭМ!$D$33:$D$776,СВЦЭМ!$A$33:$A$776,$A65,СВЦЭМ!$B$33:$B$776,O$47)+'СЕТ СН'!$G$11+СВЦЭМ!$D$10+'СЕТ СН'!$G$6-'СЕТ СН'!$G$23</f>
        <v>1214.7973630900001</v>
      </c>
      <c r="P65" s="36">
        <f>SUMIFS(СВЦЭМ!$D$33:$D$776,СВЦЭМ!$A$33:$A$776,$A65,СВЦЭМ!$B$33:$B$776,P$47)+'СЕТ СН'!$G$11+СВЦЭМ!$D$10+'СЕТ СН'!$G$6-'СЕТ СН'!$G$23</f>
        <v>1250.3416863100001</v>
      </c>
      <c r="Q65" s="36">
        <f>SUMIFS(СВЦЭМ!$D$33:$D$776,СВЦЭМ!$A$33:$A$776,$A65,СВЦЭМ!$B$33:$B$776,Q$47)+'СЕТ СН'!$G$11+СВЦЭМ!$D$10+'СЕТ СН'!$G$6-'СЕТ СН'!$G$23</f>
        <v>1245.25645343</v>
      </c>
      <c r="R65" s="36">
        <f>SUMIFS(СВЦЭМ!$D$33:$D$776,СВЦЭМ!$A$33:$A$776,$A65,СВЦЭМ!$B$33:$B$776,R$47)+'СЕТ СН'!$G$11+СВЦЭМ!$D$10+'СЕТ СН'!$G$6-'СЕТ СН'!$G$23</f>
        <v>1222.3081213600001</v>
      </c>
      <c r="S65" s="36">
        <f>SUMIFS(СВЦЭМ!$D$33:$D$776,СВЦЭМ!$A$33:$A$776,$A65,СВЦЭМ!$B$33:$B$776,S$47)+'СЕТ СН'!$G$11+СВЦЭМ!$D$10+'СЕТ СН'!$G$6-'СЕТ СН'!$G$23</f>
        <v>1215.3515928700001</v>
      </c>
      <c r="T65" s="36">
        <f>SUMIFS(СВЦЭМ!$D$33:$D$776,СВЦЭМ!$A$33:$A$776,$A65,СВЦЭМ!$B$33:$B$776,T$47)+'СЕТ СН'!$G$11+СВЦЭМ!$D$10+'СЕТ СН'!$G$6-'СЕТ СН'!$G$23</f>
        <v>1206.9840596700001</v>
      </c>
      <c r="U65" s="36">
        <f>SUMIFS(СВЦЭМ!$D$33:$D$776,СВЦЭМ!$A$33:$A$776,$A65,СВЦЭМ!$B$33:$B$776,U$47)+'СЕТ СН'!$G$11+СВЦЭМ!$D$10+'СЕТ СН'!$G$6-'СЕТ СН'!$G$23</f>
        <v>1191.5138257900001</v>
      </c>
      <c r="V65" s="36">
        <f>SUMIFS(СВЦЭМ!$D$33:$D$776,СВЦЭМ!$A$33:$A$776,$A65,СВЦЭМ!$B$33:$B$776,V$47)+'СЕТ СН'!$G$11+СВЦЭМ!$D$10+'СЕТ СН'!$G$6-'СЕТ СН'!$G$23</f>
        <v>1194.5919161400002</v>
      </c>
      <c r="W65" s="36">
        <f>SUMIFS(СВЦЭМ!$D$33:$D$776,СВЦЭМ!$A$33:$A$776,$A65,СВЦЭМ!$B$33:$B$776,W$47)+'СЕТ СН'!$G$11+СВЦЭМ!$D$10+'СЕТ СН'!$G$6-'СЕТ СН'!$G$23</f>
        <v>1193.72476222</v>
      </c>
      <c r="X65" s="36">
        <f>SUMIFS(СВЦЭМ!$D$33:$D$776,СВЦЭМ!$A$33:$A$776,$A65,СВЦЭМ!$B$33:$B$776,X$47)+'СЕТ СН'!$G$11+СВЦЭМ!$D$10+'СЕТ СН'!$G$6-'СЕТ СН'!$G$23</f>
        <v>1236.9671162499999</v>
      </c>
      <c r="Y65" s="36">
        <f>SUMIFS(СВЦЭМ!$D$33:$D$776,СВЦЭМ!$A$33:$A$776,$A65,СВЦЭМ!$B$33:$B$776,Y$47)+'СЕТ СН'!$G$11+СВЦЭМ!$D$10+'СЕТ СН'!$G$6-'СЕТ СН'!$G$23</f>
        <v>1321.09458412</v>
      </c>
    </row>
    <row r="66" spans="1:26" ht="15.75" x14ac:dyDescent="0.2">
      <c r="A66" s="35">
        <f t="shared" si="1"/>
        <v>44093</v>
      </c>
      <c r="B66" s="36">
        <f>SUMIFS(СВЦЭМ!$D$33:$D$776,СВЦЭМ!$A$33:$A$776,$A66,СВЦЭМ!$B$33:$B$776,B$47)+'СЕТ СН'!$G$11+СВЦЭМ!$D$10+'СЕТ СН'!$G$6-'СЕТ СН'!$G$23</f>
        <v>1413.5699042900001</v>
      </c>
      <c r="C66" s="36">
        <f>SUMIFS(СВЦЭМ!$D$33:$D$776,СВЦЭМ!$A$33:$A$776,$A66,СВЦЭМ!$B$33:$B$776,C$47)+'СЕТ СН'!$G$11+СВЦЭМ!$D$10+'СЕТ СН'!$G$6-'СЕТ СН'!$G$23</f>
        <v>1449.9921562100001</v>
      </c>
      <c r="D66" s="36">
        <f>SUMIFS(СВЦЭМ!$D$33:$D$776,СВЦЭМ!$A$33:$A$776,$A66,СВЦЭМ!$B$33:$B$776,D$47)+'СЕТ СН'!$G$11+СВЦЭМ!$D$10+'СЕТ СН'!$G$6-'СЕТ СН'!$G$23</f>
        <v>1473.6800201599999</v>
      </c>
      <c r="E66" s="36">
        <f>SUMIFS(СВЦЭМ!$D$33:$D$776,СВЦЭМ!$A$33:$A$776,$A66,СВЦЭМ!$B$33:$B$776,E$47)+'СЕТ СН'!$G$11+СВЦЭМ!$D$10+'СЕТ СН'!$G$6-'СЕТ СН'!$G$23</f>
        <v>1494.0583326300002</v>
      </c>
      <c r="F66" s="36">
        <f>SUMIFS(СВЦЭМ!$D$33:$D$776,СВЦЭМ!$A$33:$A$776,$A66,СВЦЭМ!$B$33:$B$776,F$47)+'СЕТ СН'!$G$11+СВЦЭМ!$D$10+'СЕТ СН'!$G$6-'СЕТ СН'!$G$23</f>
        <v>1497.8713545099999</v>
      </c>
      <c r="G66" s="36">
        <f>SUMIFS(СВЦЭМ!$D$33:$D$776,СВЦЭМ!$A$33:$A$776,$A66,СВЦЭМ!$B$33:$B$776,G$47)+'СЕТ СН'!$G$11+СВЦЭМ!$D$10+'СЕТ СН'!$G$6-'СЕТ СН'!$G$23</f>
        <v>1485.3787837700002</v>
      </c>
      <c r="H66" s="36">
        <f>SUMIFS(СВЦЭМ!$D$33:$D$776,СВЦЭМ!$A$33:$A$776,$A66,СВЦЭМ!$B$33:$B$776,H$47)+'СЕТ СН'!$G$11+СВЦЭМ!$D$10+'СЕТ СН'!$G$6-'СЕТ СН'!$G$23</f>
        <v>1455.47405248</v>
      </c>
      <c r="I66" s="36">
        <f>SUMIFS(СВЦЭМ!$D$33:$D$776,СВЦЭМ!$A$33:$A$776,$A66,СВЦЭМ!$B$33:$B$776,I$47)+'СЕТ СН'!$G$11+СВЦЭМ!$D$10+'СЕТ СН'!$G$6-'СЕТ СН'!$G$23</f>
        <v>1424.70198873</v>
      </c>
      <c r="J66" s="36">
        <f>SUMIFS(СВЦЭМ!$D$33:$D$776,СВЦЭМ!$A$33:$A$776,$A66,СВЦЭМ!$B$33:$B$776,J$47)+'СЕТ СН'!$G$11+СВЦЭМ!$D$10+'СЕТ СН'!$G$6-'СЕТ СН'!$G$23</f>
        <v>1366.9167946500002</v>
      </c>
      <c r="K66" s="36">
        <f>SUMIFS(СВЦЭМ!$D$33:$D$776,СВЦЭМ!$A$33:$A$776,$A66,СВЦЭМ!$B$33:$B$776,K$47)+'СЕТ СН'!$G$11+СВЦЭМ!$D$10+'СЕТ СН'!$G$6-'СЕТ СН'!$G$23</f>
        <v>1329.3342762100001</v>
      </c>
      <c r="L66" s="36">
        <f>SUMIFS(СВЦЭМ!$D$33:$D$776,СВЦЭМ!$A$33:$A$776,$A66,СВЦЭМ!$B$33:$B$776,L$47)+'СЕТ СН'!$G$11+СВЦЭМ!$D$10+'СЕТ СН'!$G$6-'СЕТ СН'!$G$23</f>
        <v>1308.36551009</v>
      </c>
      <c r="M66" s="36">
        <f>SUMIFS(СВЦЭМ!$D$33:$D$776,СВЦЭМ!$A$33:$A$776,$A66,СВЦЭМ!$B$33:$B$776,M$47)+'СЕТ СН'!$G$11+СВЦЭМ!$D$10+'СЕТ СН'!$G$6-'СЕТ СН'!$G$23</f>
        <v>1264.32193153</v>
      </c>
      <c r="N66" s="36">
        <f>SUMIFS(СВЦЭМ!$D$33:$D$776,СВЦЭМ!$A$33:$A$776,$A66,СВЦЭМ!$B$33:$B$776,N$47)+'СЕТ СН'!$G$11+СВЦЭМ!$D$10+'СЕТ СН'!$G$6-'СЕТ СН'!$G$23</f>
        <v>1222.3086528600002</v>
      </c>
      <c r="O66" s="36">
        <f>SUMIFS(СВЦЭМ!$D$33:$D$776,СВЦЭМ!$A$33:$A$776,$A66,СВЦЭМ!$B$33:$B$776,O$47)+'СЕТ СН'!$G$11+СВЦЭМ!$D$10+'СЕТ СН'!$G$6-'СЕТ СН'!$G$23</f>
        <v>1218.70533058</v>
      </c>
      <c r="P66" s="36">
        <f>SUMIFS(СВЦЭМ!$D$33:$D$776,СВЦЭМ!$A$33:$A$776,$A66,СВЦЭМ!$B$33:$B$776,P$47)+'СЕТ СН'!$G$11+СВЦЭМ!$D$10+'СЕТ СН'!$G$6-'СЕТ СН'!$G$23</f>
        <v>1228.8732428799999</v>
      </c>
      <c r="Q66" s="36">
        <f>SUMIFS(СВЦЭМ!$D$33:$D$776,СВЦЭМ!$A$33:$A$776,$A66,СВЦЭМ!$B$33:$B$776,Q$47)+'СЕТ СН'!$G$11+СВЦЭМ!$D$10+'СЕТ СН'!$G$6-'СЕТ СН'!$G$23</f>
        <v>1209.4647674600001</v>
      </c>
      <c r="R66" s="36">
        <f>SUMIFS(СВЦЭМ!$D$33:$D$776,СВЦЭМ!$A$33:$A$776,$A66,СВЦЭМ!$B$33:$B$776,R$47)+'СЕТ СН'!$G$11+СВЦЭМ!$D$10+'СЕТ СН'!$G$6-'СЕТ СН'!$G$23</f>
        <v>1195.51836948</v>
      </c>
      <c r="S66" s="36">
        <f>SUMIFS(СВЦЭМ!$D$33:$D$776,СВЦЭМ!$A$33:$A$776,$A66,СВЦЭМ!$B$33:$B$776,S$47)+'СЕТ СН'!$G$11+СВЦЭМ!$D$10+'СЕТ СН'!$G$6-'СЕТ СН'!$G$23</f>
        <v>1201.5679652900001</v>
      </c>
      <c r="T66" s="36">
        <f>SUMIFS(СВЦЭМ!$D$33:$D$776,СВЦЭМ!$A$33:$A$776,$A66,СВЦЭМ!$B$33:$B$776,T$47)+'СЕТ СН'!$G$11+СВЦЭМ!$D$10+'СЕТ СН'!$G$6-'СЕТ СН'!$G$23</f>
        <v>1212.7074861800002</v>
      </c>
      <c r="U66" s="36">
        <f>SUMIFS(СВЦЭМ!$D$33:$D$776,СВЦЭМ!$A$33:$A$776,$A66,СВЦЭМ!$B$33:$B$776,U$47)+'СЕТ СН'!$G$11+СВЦЭМ!$D$10+'СЕТ СН'!$G$6-'СЕТ СН'!$G$23</f>
        <v>1210.7867602599999</v>
      </c>
      <c r="V66" s="36">
        <f>SUMIFS(СВЦЭМ!$D$33:$D$776,СВЦЭМ!$A$33:$A$776,$A66,СВЦЭМ!$B$33:$B$776,V$47)+'СЕТ СН'!$G$11+СВЦЭМ!$D$10+'СЕТ СН'!$G$6-'СЕТ СН'!$G$23</f>
        <v>1222.09663267</v>
      </c>
      <c r="W66" s="36">
        <f>SUMIFS(СВЦЭМ!$D$33:$D$776,СВЦЭМ!$A$33:$A$776,$A66,СВЦЭМ!$B$33:$B$776,W$47)+'СЕТ СН'!$G$11+СВЦЭМ!$D$10+'СЕТ СН'!$G$6-'СЕТ СН'!$G$23</f>
        <v>1217.3510168600001</v>
      </c>
      <c r="X66" s="36">
        <f>SUMIFS(СВЦЭМ!$D$33:$D$776,СВЦЭМ!$A$33:$A$776,$A66,СВЦЭМ!$B$33:$B$776,X$47)+'СЕТ СН'!$G$11+СВЦЭМ!$D$10+'СЕТ СН'!$G$6-'СЕТ СН'!$G$23</f>
        <v>1242.1858772400001</v>
      </c>
      <c r="Y66" s="36">
        <f>SUMIFS(СВЦЭМ!$D$33:$D$776,СВЦЭМ!$A$33:$A$776,$A66,СВЦЭМ!$B$33:$B$776,Y$47)+'СЕТ СН'!$G$11+СВЦЭМ!$D$10+'СЕТ СН'!$G$6-'СЕТ СН'!$G$23</f>
        <v>1293.9255274300001</v>
      </c>
    </row>
    <row r="67" spans="1:26" ht="15.75" x14ac:dyDescent="0.2">
      <c r="A67" s="35">
        <f t="shared" si="1"/>
        <v>44094</v>
      </c>
      <c r="B67" s="36">
        <f>SUMIFS(СВЦЭМ!$D$33:$D$776,СВЦЭМ!$A$33:$A$776,$A67,СВЦЭМ!$B$33:$B$776,B$47)+'СЕТ СН'!$G$11+СВЦЭМ!$D$10+'СЕТ СН'!$G$6-'СЕТ СН'!$G$23</f>
        <v>1344.0811422000002</v>
      </c>
      <c r="C67" s="36">
        <f>SUMIFS(СВЦЭМ!$D$33:$D$776,СВЦЭМ!$A$33:$A$776,$A67,СВЦЭМ!$B$33:$B$776,C$47)+'СЕТ СН'!$G$11+СВЦЭМ!$D$10+'СЕТ СН'!$G$6-'СЕТ СН'!$G$23</f>
        <v>1376.84697024</v>
      </c>
      <c r="D67" s="36">
        <f>SUMIFS(СВЦЭМ!$D$33:$D$776,СВЦЭМ!$A$33:$A$776,$A67,СВЦЭМ!$B$33:$B$776,D$47)+'СЕТ СН'!$G$11+СВЦЭМ!$D$10+'СЕТ СН'!$G$6-'СЕТ СН'!$G$23</f>
        <v>1411.2345710100001</v>
      </c>
      <c r="E67" s="36">
        <f>SUMIFS(СВЦЭМ!$D$33:$D$776,СВЦЭМ!$A$33:$A$776,$A67,СВЦЭМ!$B$33:$B$776,E$47)+'СЕТ СН'!$G$11+СВЦЭМ!$D$10+'СЕТ СН'!$G$6-'СЕТ СН'!$G$23</f>
        <v>1441.63114339</v>
      </c>
      <c r="F67" s="36">
        <f>SUMIFS(СВЦЭМ!$D$33:$D$776,СВЦЭМ!$A$33:$A$776,$A67,СВЦЭМ!$B$33:$B$776,F$47)+'СЕТ СН'!$G$11+СВЦЭМ!$D$10+'СЕТ СН'!$G$6-'СЕТ СН'!$G$23</f>
        <v>1449.1570856000001</v>
      </c>
      <c r="G67" s="36">
        <f>SUMIFS(СВЦЭМ!$D$33:$D$776,СВЦЭМ!$A$33:$A$776,$A67,СВЦЭМ!$B$33:$B$776,G$47)+'СЕТ СН'!$G$11+СВЦЭМ!$D$10+'СЕТ СН'!$G$6-'СЕТ СН'!$G$23</f>
        <v>1437.7333222900002</v>
      </c>
      <c r="H67" s="36">
        <f>SUMIFS(СВЦЭМ!$D$33:$D$776,СВЦЭМ!$A$33:$A$776,$A67,СВЦЭМ!$B$33:$B$776,H$47)+'СЕТ СН'!$G$11+СВЦЭМ!$D$10+'СЕТ СН'!$G$6-'СЕТ СН'!$G$23</f>
        <v>1418.4963109</v>
      </c>
      <c r="I67" s="36">
        <f>SUMIFS(СВЦЭМ!$D$33:$D$776,СВЦЭМ!$A$33:$A$776,$A67,СВЦЭМ!$B$33:$B$776,I$47)+'СЕТ СН'!$G$11+СВЦЭМ!$D$10+'СЕТ СН'!$G$6-'СЕТ СН'!$G$23</f>
        <v>1372.8477527700002</v>
      </c>
      <c r="J67" s="36">
        <f>SUMIFS(СВЦЭМ!$D$33:$D$776,СВЦЭМ!$A$33:$A$776,$A67,СВЦЭМ!$B$33:$B$776,J$47)+'СЕТ СН'!$G$11+СВЦЭМ!$D$10+'СЕТ СН'!$G$6-'СЕТ СН'!$G$23</f>
        <v>1327.6559207</v>
      </c>
      <c r="K67" s="36">
        <f>SUMIFS(СВЦЭМ!$D$33:$D$776,СВЦЭМ!$A$33:$A$776,$A67,СВЦЭМ!$B$33:$B$776,K$47)+'СЕТ СН'!$G$11+СВЦЭМ!$D$10+'СЕТ СН'!$G$6-'СЕТ СН'!$G$23</f>
        <v>1312.9791590700002</v>
      </c>
      <c r="L67" s="36">
        <f>SUMIFS(СВЦЭМ!$D$33:$D$776,СВЦЭМ!$A$33:$A$776,$A67,СВЦЭМ!$B$33:$B$776,L$47)+'СЕТ СН'!$G$11+СВЦЭМ!$D$10+'СЕТ СН'!$G$6-'СЕТ СН'!$G$23</f>
        <v>1310.1638283299999</v>
      </c>
      <c r="M67" s="36">
        <f>SUMIFS(СВЦЭМ!$D$33:$D$776,СВЦЭМ!$A$33:$A$776,$A67,СВЦЭМ!$B$33:$B$776,M$47)+'СЕТ СН'!$G$11+СВЦЭМ!$D$10+'СЕТ СН'!$G$6-'СЕТ СН'!$G$23</f>
        <v>1277.4461959300002</v>
      </c>
      <c r="N67" s="36">
        <f>SUMIFS(СВЦЭМ!$D$33:$D$776,СВЦЭМ!$A$33:$A$776,$A67,СВЦЭМ!$B$33:$B$776,N$47)+'СЕТ СН'!$G$11+СВЦЭМ!$D$10+'СЕТ СН'!$G$6-'СЕТ СН'!$G$23</f>
        <v>1248.1612058999999</v>
      </c>
      <c r="O67" s="36">
        <f>SUMIFS(СВЦЭМ!$D$33:$D$776,СВЦЭМ!$A$33:$A$776,$A67,СВЦЭМ!$B$33:$B$776,O$47)+'СЕТ СН'!$G$11+СВЦЭМ!$D$10+'СЕТ СН'!$G$6-'СЕТ СН'!$G$23</f>
        <v>1252.2418719299999</v>
      </c>
      <c r="P67" s="36">
        <f>SUMIFS(СВЦЭМ!$D$33:$D$776,СВЦЭМ!$A$33:$A$776,$A67,СВЦЭМ!$B$33:$B$776,P$47)+'СЕТ СН'!$G$11+СВЦЭМ!$D$10+'СЕТ СН'!$G$6-'СЕТ СН'!$G$23</f>
        <v>1245.15616346</v>
      </c>
      <c r="Q67" s="36">
        <f>SUMIFS(СВЦЭМ!$D$33:$D$776,СВЦЭМ!$A$33:$A$776,$A67,СВЦЭМ!$B$33:$B$776,Q$47)+'СЕТ СН'!$G$11+СВЦЭМ!$D$10+'СЕТ СН'!$G$6-'СЕТ СН'!$G$23</f>
        <v>1246.15928502</v>
      </c>
      <c r="R67" s="36">
        <f>SUMIFS(СВЦЭМ!$D$33:$D$776,СВЦЭМ!$A$33:$A$776,$A67,СВЦЭМ!$B$33:$B$776,R$47)+'СЕТ СН'!$G$11+СВЦЭМ!$D$10+'СЕТ СН'!$G$6-'СЕТ СН'!$G$23</f>
        <v>1244.33876983</v>
      </c>
      <c r="S67" s="36">
        <f>SUMIFS(СВЦЭМ!$D$33:$D$776,СВЦЭМ!$A$33:$A$776,$A67,СВЦЭМ!$B$33:$B$776,S$47)+'СЕТ СН'!$G$11+СВЦЭМ!$D$10+'СЕТ СН'!$G$6-'СЕТ СН'!$G$23</f>
        <v>1256.1163577100001</v>
      </c>
      <c r="T67" s="36">
        <f>SUMIFS(СВЦЭМ!$D$33:$D$776,СВЦЭМ!$A$33:$A$776,$A67,СВЦЭМ!$B$33:$B$776,T$47)+'СЕТ СН'!$G$11+СВЦЭМ!$D$10+'СЕТ СН'!$G$6-'СЕТ СН'!$G$23</f>
        <v>1271.2834648100002</v>
      </c>
      <c r="U67" s="36">
        <f>SUMIFS(СВЦЭМ!$D$33:$D$776,СВЦЭМ!$A$33:$A$776,$A67,СВЦЭМ!$B$33:$B$776,U$47)+'СЕТ СН'!$G$11+СВЦЭМ!$D$10+'СЕТ СН'!$G$6-'СЕТ СН'!$G$23</f>
        <v>1287.8875029599999</v>
      </c>
      <c r="V67" s="36">
        <f>SUMIFS(СВЦЭМ!$D$33:$D$776,СВЦЭМ!$A$33:$A$776,$A67,СВЦЭМ!$B$33:$B$776,V$47)+'СЕТ СН'!$G$11+СВЦЭМ!$D$10+'СЕТ СН'!$G$6-'СЕТ СН'!$G$23</f>
        <v>1301.1375664699999</v>
      </c>
      <c r="W67" s="36">
        <f>SUMIFS(СВЦЭМ!$D$33:$D$776,СВЦЭМ!$A$33:$A$776,$A67,СВЦЭМ!$B$33:$B$776,W$47)+'СЕТ СН'!$G$11+СВЦЭМ!$D$10+'СЕТ СН'!$G$6-'СЕТ СН'!$G$23</f>
        <v>1288.9601354599999</v>
      </c>
      <c r="X67" s="36">
        <f>SUMIFS(СВЦЭМ!$D$33:$D$776,СВЦЭМ!$A$33:$A$776,$A67,СВЦЭМ!$B$33:$B$776,X$47)+'СЕТ СН'!$G$11+СВЦЭМ!$D$10+'СЕТ СН'!$G$6-'СЕТ СН'!$G$23</f>
        <v>1263.97889558</v>
      </c>
      <c r="Y67" s="36">
        <f>SUMIFS(СВЦЭМ!$D$33:$D$776,СВЦЭМ!$A$33:$A$776,$A67,СВЦЭМ!$B$33:$B$776,Y$47)+'СЕТ СН'!$G$11+СВЦЭМ!$D$10+'СЕТ СН'!$G$6-'СЕТ СН'!$G$23</f>
        <v>1339.11154824</v>
      </c>
    </row>
    <row r="68" spans="1:26" ht="15.75" x14ac:dyDescent="0.2">
      <c r="A68" s="35">
        <f t="shared" si="1"/>
        <v>44095</v>
      </c>
      <c r="B68" s="36">
        <f>SUMIFS(СВЦЭМ!$D$33:$D$776,СВЦЭМ!$A$33:$A$776,$A68,СВЦЭМ!$B$33:$B$776,B$47)+'СЕТ СН'!$G$11+СВЦЭМ!$D$10+'СЕТ СН'!$G$6-'СЕТ СН'!$G$23</f>
        <v>1369.50198955</v>
      </c>
      <c r="C68" s="36">
        <f>SUMIFS(СВЦЭМ!$D$33:$D$776,СВЦЭМ!$A$33:$A$776,$A68,СВЦЭМ!$B$33:$B$776,C$47)+'СЕТ СН'!$G$11+СВЦЭМ!$D$10+'СЕТ СН'!$G$6-'СЕТ СН'!$G$23</f>
        <v>1378.1404473</v>
      </c>
      <c r="D68" s="36">
        <f>SUMIFS(СВЦЭМ!$D$33:$D$776,СВЦЭМ!$A$33:$A$776,$A68,СВЦЭМ!$B$33:$B$776,D$47)+'СЕТ СН'!$G$11+СВЦЭМ!$D$10+'СЕТ СН'!$G$6-'СЕТ СН'!$G$23</f>
        <v>1386.1173676100002</v>
      </c>
      <c r="E68" s="36">
        <f>SUMIFS(СВЦЭМ!$D$33:$D$776,СВЦЭМ!$A$33:$A$776,$A68,СВЦЭМ!$B$33:$B$776,E$47)+'СЕТ СН'!$G$11+СВЦЭМ!$D$10+'СЕТ СН'!$G$6-'СЕТ СН'!$G$23</f>
        <v>1406.4730806900002</v>
      </c>
      <c r="F68" s="36">
        <f>SUMIFS(СВЦЭМ!$D$33:$D$776,СВЦЭМ!$A$33:$A$776,$A68,СВЦЭМ!$B$33:$B$776,F$47)+'СЕТ СН'!$G$11+СВЦЭМ!$D$10+'СЕТ СН'!$G$6-'СЕТ СН'!$G$23</f>
        <v>1406.55370967</v>
      </c>
      <c r="G68" s="36">
        <f>SUMIFS(СВЦЭМ!$D$33:$D$776,СВЦЭМ!$A$33:$A$776,$A68,СВЦЭМ!$B$33:$B$776,G$47)+'СЕТ СН'!$G$11+СВЦЭМ!$D$10+'СЕТ СН'!$G$6-'СЕТ СН'!$G$23</f>
        <v>1392.4317156300001</v>
      </c>
      <c r="H68" s="36">
        <f>SUMIFS(СВЦЭМ!$D$33:$D$776,СВЦЭМ!$A$33:$A$776,$A68,СВЦЭМ!$B$33:$B$776,H$47)+'СЕТ СН'!$G$11+СВЦЭМ!$D$10+'СЕТ СН'!$G$6-'СЕТ СН'!$G$23</f>
        <v>1348.205639</v>
      </c>
      <c r="I68" s="36">
        <f>SUMIFS(СВЦЭМ!$D$33:$D$776,СВЦЭМ!$A$33:$A$776,$A68,СВЦЭМ!$B$33:$B$776,I$47)+'СЕТ СН'!$G$11+СВЦЭМ!$D$10+'СЕТ СН'!$G$6-'СЕТ СН'!$G$23</f>
        <v>1297.1564216100001</v>
      </c>
      <c r="J68" s="36">
        <f>SUMIFS(СВЦЭМ!$D$33:$D$776,СВЦЭМ!$A$33:$A$776,$A68,СВЦЭМ!$B$33:$B$776,J$47)+'СЕТ СН'!$G$11+СВЦЭМ!$D$10+'СЕТ СН'!$G$6-'СЕТ СН'!$G$23</f>
        <v>1259.6972884400002</v>
      </c>
      <c r="K68" s="36">
        <f>SUMIFS(СВЦЭМ!$D$33:$D$776,СВЦЭМ!$A$33:$A$776,$A68,СВЦЭМ!$B$33:$B$776,K$47)+'СЕТ СН'!$G$11+СВЦЭМ!$D$10+'СЕТ СН'!$G$6-'СЕТ СН'!$G$23</f>
        <v>1245.23000327</v>
      </c>
      <c r="L68" s="36">
        <f>SUMIFS(СВЦЭМ!$D$33:$D$776,СВЦЭМ!$A$33:$A$776,$A68,СВЦЭМ!$B$33:$B$776,L$47)+'СЕТ СН'!$G$11+СВЦЭМ!$D$10+'СЕТ СН'!$G$6-'СЕТ СН'!$G$23</f>
        <v>1261.31924331</v>
      </c>
      <c r="M68" s="36">
        <f>SUMIFS(СВЦЭМ!$D$33:$D$776,СВЦЭМ!$A$33:$A$776,$A68,СВЦЭМ!$B$33:$B$776,M$47)+'СЕТ СН'!$G$11+СВЦЭМ!$D$10+'СЕТ СН'!$G$6-'СЕТ СН'!$G$23</f>
        <v>1230.4704018299999</v>
      </c>
      <c r="N68" s="36">
        <f>SUMIFS(СВЦЭМ!$D$33:$D$776,СВЦЭМ!$A$33:$A$776,$A68,СВЦЭМ!$B$33:$B$776,N$47)+'СЕТ СН'!$G$11+СВЦЭМ!$D$10+'СЕТ СН'!$G$6-'СЕТ СН'!$G$23</f>
        <v>1187.93013058</v>
      </c>
      <c r="O68" s="36">
        <f>SUMIFS(СВЦЭМ!$D$33:$D$776,СВЦЭМ!$A$33:$A$776,$A68,СВЦЭМ!$B$33:$B$776,O$47)+'СЕТ СН'!$G$11+СВЦЭМ!$D$10+'СЕТ СН'!$G$6-'СЕТ СН'!$G$23</f>
        <v>1188.8842508500002</v>
      </c>
      <c r="P68" s="36">
        <f>SUMIFS(СВЦЭМ!$D$33:$D$776,СВЦЭМ!$A$33:$A$776,$A68,СВЦЭМ!$B$33:$B$776,P$47)+'СЕТ СН'!$G$11+СВЦЭМ!$D$10+'СЕТ СН'!$G$6-'СЕТ СН'!$G$23</f>
        <v>1183.60095363</v>
      </c>
      <c r="Q68" s="36">
        <f>SUMIFS(СВЦЭМ!$D$33:$D$776,СВЦЭМ!$A$33:$A$776,$A68,СВЦЭМ!$B$33:$B$776,Q$47)+'СЕТ СН'!$G$11+СВЦЭМ!$D$10+'СЕТ СН'!$G$6-'СЕТ СН'!$G$23</f>
        <v>1181.36138542</v>
      </c>
      <c r="R68" s="36">
        <f>SUMIFS(СВЦЭМ!$D$33:$D$776,СВЦЭМ!$A$33:$A$776,$A68,СВЦЭМ!$B$33:$B$776,R$47)+'СЕТ СН'!$G$11+СВЦЭМ!$D$10+'СЕТ СН'!$G$6-'СЕТ СН'!$G$23</f>
        <v>1179.7670189200001</v>
      </c>
      <c r="S68" s="36">
        <f>SUMIFS(СВЦЭМ!$D$33:$D$776,СВЦЭМ!$A$33:$A$776,$A68,СВЦЭМ!$B$33:$B$776,S$47)+'СЕТ СН'!$G$11+СВЦЭМ!$D$10+'СЕТ СН'!$G$6-'СЕТ СН'!$G$23</f>
        <v>1189.0455328600001</v>
      </c>
      <c r="T68" s="36">
        <f>SUMIFS(СВЦЭМ!$D$33:$D$776,СВЦЭМ!$A$33:$A$776,$A68,СВЦЭМ!$B$33:$B$776,T$47)+'СЕТ СН'!$G$11+СВЦЭМ!$D$10+'СЕТ СН'!$G$6-'СЕТ СН'!$G$23</f>
        <v>1214.5045282400001</v>
      </c>
      <c r="U68" s="36">
        <f>SUMIFS(СВЦЭМ!$D$33:$D$776,СВЦЭМ!$A$33:$A$776,$A68,СВЦЭМ!$B$33:$B$776,U$47)+'СЕТ СН'!$G$11+СВЦЭМ!$D$10+'СЕТ СН'!$G$6-'СЕТ СН'!$G$23</f>
        <v>1228.4613203700001</v>
      </c>
      <c r="V68" s="36">
        <f>SUMIFS(СВЦЭМ!$D$33:$D$776,СВЦЭМ!$A$33:$A$776,$A68,СВЦЭМ!$B$33:$B$776,V$47)+'СЕТ СН'!$G$11+СВЦЭМ!$D$10+'СЕТ СН'!$G$6-'СЕТ СН'!$G$23</f>
        <v>1237.01457463</v>
      </c>
      <c r="W68" s="36">
        <f>SUMIFS(СВЦЭМ!$D$33:$D$776,СВЦЭМ!$A$33:$A$776,$A68,СВЦЭМ!$B$33:$B$776,W$47)+'СЕТ СН'!$G$11+СВЦЭМ!$D$10+'СЕТ СН'!$G$6-'СЕТ СН'!$G$23</f>
        <v>1215.8191152300001</v>
      </c>
      <c r="X68" s="36">
        <f>SUMIFS(СВЦЭМ!$D$33:$D$776,СВЦЭМ!$A$33:$A$776,$A68,СВЦЭМ!$B$33:$B$776,X$47)+'СЕТ СН'!$G$11+СВЦЭМ!$D$10+'СЕТ СН'!$G$6-'СЕТ СН'!$G$23</f>
        <v>1192.2749869300001</v>
      </c>
      <c r="Y68" s="36">
        <f>SUMIFS(СВЦЭМ!$D$33:$D$776,СВЦЭМ!$A$33:$A$776,$A68,СВЦЭМ!$B$33:$B$776,Y$47)+'СЕТ СН'!$G$11+СВЦЭМ!$D$10+'СЕТ СН'!$G$6-'СЕТ СН'!$G$23</f>
        <v>1280.7676195700001</v>
      </c>
    </row>
    <row r="69" spans="1:26" ht="15.75" x14ac:dyDescent="0.2">
      <c r="A69" s="35">
        <f t="shared" si="1"/>
        <v>44096</v>
      </c>
      <c r="B69" s="36">
        <f>SUMIFS(СВЦЭМ!$D$33:$D$776,СВЦЭМ!$A$33:$A$776,$A69,СВЦЭМ!$B$33:$B$776,B$47)+'СЕТ СН'!$G$11+СВЦЭМ!$D$10+'СЕТ СН'!$G$6-'СЕТ СН'!$G$23</f>
        <v>1374.48729948</v>
      </c>
      <c r="C69" s="36">
        <f>SUMIFS(СВЦЭМ!$D$33:$D$776,СВЦЭМ!$A$33:$A$776,$A69,СВЦЭМ!$B$33:$B$776,C$47)+'СЕТ СН'!$G$11+СВЦЭМ!$D$10+'СЕТ СН'!$G$6-'СЕТ СН'!$G$23</f>
        <v>1413.5438980399999</v>
      </c>
      <c r="D69" s="36">
        <f>SUMIFS(СВЦЭМ!$D$33:$D$776,СВЦЭМ!$A$33:$A$776,$A69,СВЦЭМ!$B$33:$B$776,D$47)+'СЕТ СН'!$G$11+СВЦЭМ!$D$10+'СЕТ СН'!$G$6-'СЕТ СН'!$G$23</f>
        <v>1432.79890189</v>
      </c>
      <c r="E69" s="36">
        <f>SUMIFS(СВЦЭМ!$D$33:$D$776,СВЦЭМ!$A$33:$A$776,$A69,СВЦЭМ!$B$33:$B$776,E$47)+'СЕТ СН'!$G$11+СВЦЭМ!$D$10+'СЕТ СН'!$G$6-'СЕТ СН'!$G$23</f>
        <v>1453.65702188</v>
      </c>
      <c r="F69" s="36">
        <f>SUMIFS(СВЦЭМ!$D$33:$D$776,СВЦЭМ!$A$33:$A$776,$A69,СВЦЭМ!$B$33:$B$776,F$47)+'СЕТ СН'!$G$11+СВЦЭМ!$D$10+'СЕТ СН'!$G$6-'СЕТ СН'!$G$23</f>
        <v>1438.26518545</v>
      </c>
      <c r="G69" s="36">
        <f>SUMIFS(СВЦЭМ!$D$33:$D$776,СВЦЭМ!$A$33:$A$776,$A69,СВЦЭМ!$B$33:$B$776,G$47)+'СЕТ СН'!$G$11+СВЦЭМ!$D$10+'СЕТ СН'!$G$6-'СЕТ СН'!$G$23</f>
        <v>1413.7306193300001</v>
      </c>
      <c r="H69" s="36">
        <f>SUMIFS(СВЦЭМ!$D$33:$D$776,СВЦЭМ!$A$33:$A$776,$A69,СВЦЭМ!$B$33:$B$776,H$47)+'СЕТ СН'!$G$11+СВЦЭМ!$D$10+'СЕТ СН'!$G$6-'СЕТ СН'!$G$23</f>
        <v>1374.2491868300001</v>
      </c>
      <c r="I69" s="36">
        <f>SUMIFS(СВЦЭМ!$D$33:$D$776,СВЦЭМ!$A$33:$A$776,$A69,СВЦЭМ!$B$33:$B$776,I$47)+'СЕТ СН'!$G$11+СВЦЭМ!$D$10+'СЕТ СН'!$G$6-'СЕТ СН'!$G$23</f>
        <v>1345.0093529300002</v>
      </c>
      <c r="J69" s="36">
        <f>SUMIFS(СВЦЭМ!$D$33:$D$776,СВЦЭМ!$A$33:$A$776,$A69,СВЦЭМ!$B$33:$B$776,J$47)+'СЕТ СН'!$G$11+СВЦЭМ!$D$10+'СЕТ СН'!$G$6-'СЕТ СН'!$G$23</f>
        <v>1315.0145703799999</v>
      </c>
      <c r="K69" s="36">
        <f>SUMIFS(СВЦЭМ!$D$33:$D$776,СВЦЭМ!$A$33:$A$776,$A69,СВЦЭМ!$B$33:$B$776,K$47)+'СЕТ СН'!$G$11+СВЦЭМ!$D$10+'СЕТ СН'!$G$6-'СЕТ СН'!$G$23</f>
        <v>1304.69367818</v>
      </c>
      <c r="L69" s="36">
        <f>SUMIFS(СВЦЭМ!$D$33:$D$776,СВЦЭМ!$A$33:$A$776,$A69,СВЦЭМ!$B$33:$B$776,L$47)+'СЕТ СН'!$G$11+СВЦЭМ!$D$10+'СЕТ СН'!$G$6-'СЕТ СН'!$G$23</f>
        <v>1304.1234084600001</v>
      </c>
      <c r="M69" s="36">
        <f>SUMIFS(СВЦЭМ!$D$33:$D$776,СВЦЭМ!$A$33:$A$776,$A69,СВЦЭМ!$B$33:$B$776,M$47)+'СЕТ СН'!$G$11+СВЦЭМ!$D$10+'СЕТ СН'!$G$6-'СЕТ СН'!$G$23</f>
        <v>1278.5926736800002</v>
      </c>
      <c r="N69" s="36">
        <f>SUMIFS(СВЦЭМ!$D$33:$D$776,СВЦЭМ!$A$33:$A$776,$A69,СВЦЭМ!$B$33:$B$776,N$47)+'СЕТ СН'!$G$11+СВЦЭМ!$D$10+'СЕТ СН'!$G$6-'СЕТ СН'!$G$23</f>
        <v>1228.4476742400002</v>
      </c>
      <c r="O69" s="36">
        <f>SUMIFS(СВЦЭМ!$D$33:$D$776,СВЦЭМ!$A$33:$A$776,$A69,СВЦЭМ!$B$33:$B$776,O$47)+'СЕТ СН'!$G$11+СВЦЭМ!$D$10+'СЕТ СН'!$G$6-'СЕТ СН'!$G$23</f>
        <v>1218.3106367099999</v>
      </c>
      <c r="P69" s="36">
        <f>SUMIFS(СВЦЭМ!$D$33:$D$776,СВЦЭМ!$A$33:$A$776,$A69,СВЦЭМ!$B$33:$B$776,P$47)+'СЕТ СН'!$G$11+СВЦЭМ!$D$10+'СЕТ СН'!$G$6-'СЕТ СН'!$G$23</f>
        <v>1213.9724029399999</v>
      </c>
      <c r="Q69" s="36">
        <f>SUMIFS(СВЦЭМ!$D$33:$D$776,СВЦЭМ!$A$33:$A$776,$A69,СВЦЭМ!$B$33:$B$776,Q$47)+'СЕТ СН'!$G$11+СВЦЭМ!$D$10+'СЕТ СН'!$G$6-'СЕТ СН'!$G$23</f>
        <v>1216.1351274399999</v>
      </c>
      <c r="R69" s="36">
        <f>SUMIFS(СВЦЭМ!$D$33:$D$776,СВЦЭМ!$A$33:$A$776,$A69,СВЦЭМ!$B$33:$B$776,R$47)+'СЕТ СН'!$G$11+СВЦЭМ!$D$10+'СЕТ СН'!$G$6-'СЕТ СН'!$G$23</f>
        <v>1214.2099510800001</v>
      </c>
      <c r="S69" s="36">
        <f>SUMIFS(СВЦЭМ!$D$33:$D$776,СВЦЭМ!$A$33:$A$776,$A69,СВЦЭМ!$B$33:$B$776,S$47)+'СЕТ СН'!$G$11+СВЦЭМ!$D$10+'СЕТ СН'!$G$6-'СЕТ СН'!$G$23</f>
        <v>1220.7538732800001</v>
      </c>
      <c r="T69" s="36">
        <f>SUMIFS(СВЦЭМ!$D$33:$D$776,СВЦЭМ!$A$33:$A$776,$A69,СВЦЭМ!$B$33:$B$776,T$47)+'СЕТ СН'!$G$11+СВЦЭМ!$D$10+'СЕТ СН'!$G$6-'СЕТ СН'!$G$23</f>
        <v>1230.8458289300002</v>
      </c>
      <c r="U69" s="36">
        <f>SUMIFS(СВЦЭМ!$D$33:$D$776,СВЦЭМ!$A$33:$A$776,$A69,СВЦЭМ!$B$33:$B$776,U$47)+'СЕТ СН'!$G$11+СВЦЭМ!$D$10+'СЕТ СН'!$G$6-'СЕТ СН'!$G$23</f>
        <v>1254.7744023499999</v>
      </c>
      <c r="V69" s="36">
        <f>SUMIFS(СВЦЭМ!$D$33:$D$776,СВЦЭМ!$A$33:$A$776,$A69,СВЦЭМ!$B$33:$B$776,V$47)+'СЕТ СН'!$G$11+СВЦЭМ!$D$10+'СЕТ СН'!$G$6-'СЕТ СН'!$G$23</f>
        <v>1255.12119287</v>
      </c>
      <c r="W69" s="36">
        <f>SUMIFS(СВЦЭМ!$D$33:$D$776,СВЦЭМ!$A$33:$A$776,$A69,СВЦЭМ!$B$33:$B$776,W$47)+'СЕТ СН'!$G$11+СВЦЭМ!$D$10+'СЕТ СН'!$G$6-'СЕТ СН'!$G$23</f>
        <v>1242.89607071</v>
      </c>
      <c r="X69" s="36">
        <f>SUMIFS(СВЦЭМ!$D$33:$D$776,СВЦЭМ!$A$33:$A$776,$A69,СВЦЭМ!$B$33:$B$776,X$47)+'СЕТ СН'!$G$11+СВЦЭМ!$D$10+'СЕТ СН'!$G$6-'СЕТ СН'!$G$23</f>
        <v>1240.1871217900002</v>
      </c>
      <c r="Y69" s="36">
        <f>SUMIFS(СВЦЭМ!$D$33:$D$776,СВЦЭМ!$A$33:$A$776,$A69,СВЦЭМ!$B$33:$B$776,Y$47)+'СЕТ СН'!$G$11+СВЦЭМ!$D$10+'СЕТ СН'!$G$6-'СЕТ СН'!$G$23</f>
        <v>1314.59101805</v>
      </c>
    </row>
    <row r="70" spans="1:26" ht="15.75" x14ac:dyDescent="0.2">
      <c r="A70" s="35">
        <f t="shared" si="1"/>
        <v>44097</v>
      </c>
      <c r="B70" s="36">
        <f>SUMIFS(СВЦЭМ!$D$33:$D$776,СВЦЭМ!$A$33:$A$776,$A70,СВЦЭМ!$B$33:$B$776,B$47)+'СЕТ СН'!$G$11+СВЦЭМ!$D$10+'СЕТ СН'!$G$6-'СЕТ СН'!$G$23</f>
        <v>1365.0983839800001</v>
      </c>
      <c r="C70" s="36">
        <f>SUMIFS(СВЦЭМ!$D$33:$D$776,СВЦЭМ!$A$33:$A$776,$A70,СВЦЭМ!$B$33:$B$776,C$47)+'СЕТ СН'!$G$11+СВЦЭМ!$D$10+'СЕТ СН'!$G$6-'СЕТ СН'!$G$23</f>
        <v>1401.7127358500002</v>
      </c>
      <c r="D70" s="36">
        <f>SUMIFS(СВЦЭМ!$D$33:$D$776,СВЦЭМ!$A$33:$A$776,$A70,СВЦЭМ!$B$33:$B$776,D$47)+'СЕТ СН'!$G$11+СВЦЭМ!$D$10+'СЕТ СН'!$G$6-'СЕТ СН'!$G$23</f>
        <v>1416.6322138</v>
      </c>
      <c r="E70" s="36">
        <f>SUMIFS(СВЦЭМ!$D$33:$D$776,СВЦЭМ!$A$33:$A$776,$A70,СВЦЭМ!$B$33:$B$776,E$47)+'СЕТ СН'!$G$11+СВЦЭМ!$D$10+'СЕТ СН'!$G$6-'СЕТ СН'!$G$23</f>
        <v>1435.0290761400001</v>
      </c>
      <c r="F70" s="36">
        <f>SUMIFS(СВЦЭМ!$D$33:$D$776,СВЦЭМ!$A$33:$A$776,$A70,СВЦЭМ!$B$33:$B$776,F$47)+'СЕТ СН'!$G$11+СВЦЭМ!$D$10+'СЕТ СН'!$G$6-'СЕТ СН'!$G$23</f>
        <v>1444.1575330999999</v>
      </c>
      <c r="G70" s="36">
        <f>SUMIFS(СВЦЭМ!$D$33:$D$776,СВЦЭМ!$A$33:$A$776,$A70,СВЦЭМ!$B$33:$B$776,G$47)+'СЕТ СН'!$G$11+СВЦЭМ!$D$10+'СЕТ СН'!$G$6-'СЕТ СН'!$G$23</f>
        <v>1424.33812315</v>
      </c>
      <c r="H70" s="36">
        <f>SUMIFS(СВЦЭМ!$D$33:$D$776,СВЦЭМ!$A$33:$A$776,$A70,СВЦЭМ!$B$33:$B$776,H$47)+'СЕТ СН'!$G$11+СВЦЭМ!$D$10+'СЕТ СН'!$G$6-'СЕТ СН'!$G$23</f>
        <v>1371.63558635</v>
      </c>
      <c r="I70" s="36">
        <f>SUMIFS(СВЦЭМ!$D$33:$D$776,СВЦЭМ!$A$33:$A$776,$A70,СВЦЭМ!$B$33:$B$776,I$47)+'СЕТ СН'!$G$11+СВЦЭМ!$D$10+'СЕТ СН'!$G$6-'СЕТ СН'!$G$23</f>
        <v>1314.4104219999999</v>
      </c>
      <c r="J70" s="36">
        <f>SUMIFS(СВЦЭМ!$D$33:$D$776,СВЦЭМ!$A$33:$A$776,$A70,СВЦЭМ!$B$33:$B$776,J$47)+'СЕТ СН'!$G$11+СВЦЭМ!$D$10+'СЕТ СН'!$G$6-'СЕТ СН'!$G$23</f>
        <v>1285.9459684000001</v>
      </c>
      <c r="K70" s="36">
        <f>SUMIFS(СВЦЭМ!$D$33:$D$776,СВЦЭМ!$A$33:$A$776,$A70,СВЦЭМ!$B$33:$B$776,K$47)+'СЕТ СН'!$G$11+СВЦЭМ!$D$10+'СЕТ СН'!$G$6-'СЕТ СН'!$G$23</f>
        <v>1281.6218353200002</v>
      </c>
      <c r="L70" s="36">
        <f>SUMIFS(СВЦЭМ!$D$33:$D$776,СВЦЭМ!$A$33:$A$776,$A70,СВЦЭМ!$B$33:$B$776,L$47)+'СЕТ СН'!$G$11+СВЦЭМ!$D$10+'СЕТ СН'!$G$6-'СЕТ СН'!$G$23</f>
        <v>1274.94828938</v>
      </c>
      <c r="M70" s="36">
        <f>SUMIFS(СВЦЭМ!$D$33:$D$776,СВЦЭМ!$A$33:$A$776,$A70,СВЦЭМ!$B$33:$B$776,M$47)+'СЕТ СН'!$G$11+СВЦЭМ!$D$10+'СЕТ СН'!$G$6-'СЕТ СН'!$G$23</f>
        <v>1234.1421608300002</v>
      </c>
      <c r="N70" s="36">
        <f>SUMIFS(СВЦЭМ!$D$33:$D$776,СВЦЭМ!$A$33:$A$776,$A70,СВЦЭМ!$B$33:$B$776,N$47)+'СЕТ СН'!$G$11+СВЦЭМ!$D$10+'СЕТ СН'!$G$6-'СЕТ СН'!$G$23</f>
        <v>1229.09797217</v>
      </c>
      <c r="O70" s="36">
        <f>SUMIFS(СВЦЭМ!$D$33:$D$776,СВЦЭМ!$A$33:$A$776,$A70,СВЦЭМ!$B$33:$B$776,O$47)+'СЕТ СН'!$G$11+СВЦЭМ!$D$10+'СЕТ СН'!$G$6-'СЕТ СН'!$G$23</f>
        <v>1227.6584784700001</v>
      </c>
      <c r="P70" s="36">
        <f>SUMIFS(СВЦЭМ!$D$33:$D$776,СВЦЭМ!$A$33:$A$776,$A70,СВЦЭМ!$B$33:$B$776,P$47)+'СЕТ СН'!$G$11+СВЦЭМ!$D$10+'СЕТ СН'!$G$6-'СЕТ СН'!$G$23</f>
        <v>1222.91853627</v>
      </c>
      <c r="Q70" s="36">
        <f>SUMIFS(СВЦЭМ!$D$33:$D$776,СВЦЭМ!$A$33:$A$776,$A70,СВЦЭМ!$B$33:$B$776,Q$47)+'СЕТ СН'!$G$11+СВЦЭМ!$D$10+'СЕТ СН'!$G$6-'СЕТ СН'!$G$23</f>
        <v>1223.0233793900002</v>
      </c>
      <c r="R70" s="36">
        <f>SUMIFS(СВЦЭМ!$D$33:$D$776,СВЦЭМ!$A$33:$A$776,$A70,СВЦЭМ!$B$33:$B$776,R$47)+'СЕТ СН'!$G$11+СВЦЭМ!$D$10+'СЕТ СН'!$G$6-'СЕТ СН'!$G$23</f>
        <v>1218.6594262399999</v>
      </c>
      <c r="S70" s="36">
        <f>SUMIFS(СВЦЭМ!$D$33:$D$776,СВЦЭМ!$A$33:$A$776,$A70,СВЦЭМ!$B$33:$B$776,S$47)+'СЕТ СН'!$G$11+СВЦЭМ!$D$10+'СЕТ СН'!$G$6-'СЕТ СН'!$G$23</f>
        <v>1225.2809455700001</v>
      </c>
      <c r="T70" s="36">
        <f>SUMIFS(СВЦЭМ!$D$33:$D$776,СВЦЭМ!$A$33:$A$776,$A70,СВЦЭМ!$B$33:$B$776,T$47)+'СЕТ СН'!$G$11+СВЦЭМ!$D$10+'СЕТ СН'!$G$6-'СЕТ СН'!$G$23</f>
        <v>1228.0176814400002</v>
      </c>
      <c r="U70" s="36">
        <f>SUMIFS(СВЦЭМ!$D$33:$D$776,СВЦЭМ!$A$33:$A$776,$A70,СВЦЭМ!$B$33:$B$776,U$47)+'СЕТ СН'!$G$11+СВЦЭМ!$D$10+'СЕТ СН'!$G$6-'СЕТ СН'!$G$23</f>
        <v>1245.8090450899999</v>
      </c>
      <c r="V70" s="36">
        <f>SUMIFS(СВЦЭМ!$D$33:$D$776,СВЦЭМ!$A$33:$A$776,$A70,СВЦЭМ!$B$33:$B$776,V$47)+'СЕТ СН'!$G$11+СВЦЭМ!$D$10+'СЕТ СН'!$G$6-'СЕТ СН'!$G$23</f>
        <v>1239.3282140700001</v>
      </c>
      <c r="W70" s="36">
        <f>SUMIFS(СВЦЭМ!$D$33:$D$776,СВЦЭМ!$A$33:$A$776,$A70,СВЦЭМ!$B$33:$B$776,W$47)+'СЕТ СН'!$G$11+СВЦЭМ!$D$10+'СЕТ СН'!$G$6-'СЕТ СН'!$G$23</f>
        <v>1229.1515817899999</v>
      </c>
      <c r="X70" s="36">
        <f>SUMIFS(СВЦЭМ!$D$33:$D$776,СВЦЭМ!$A$33:$A$776,$A70,СВЦЭМ!$B$33:$B$776,X$47)+'СЕТ СН'!$G$11+СВЦЭМ!$D$10+'СЕТ СН'!$G$6-'СЕТ СН'!$G$23</f>
        <v>1217.06012091</v>
      </c>
      <c r="Y70" s="36">
        <f>SUMIFS(СВЦЭМ!$D$33:$D$776,СВЦЭМ!$A$33:$A$776,$A70,СВЦЭМ!$B$33:$B$776,Y$47)+'СЕТ СН'!$G$11+СВЦЭМ!$D$10+'СЕТ СН'!$G$6-'СЕТ СН'!$G$23</f>
        <v>1274.25276856</v>
      </c>
    </row>
    <row r="71" spans="1:26" ht="15.75" x14ac:dyDescent="0.2">
      <c r="A71" s="35">
        <f t="shared" si="1"/>
        <v>44098</v>
      </c>
      <c r="B71" s="36">
        <f>SUMIFS(СВЦЭМ!$D$33:$D$776,СВЦЭМ!$A$33:$A$776,$A71,СВЦЭМ!$B$33:$B$776,B$47)+'СЕТ СН'!$G$11+СВЦЭМ!$D$10+'СЕТ СН'!$G$6-'СЕТ СН'!$G$23</f>
        <v>1390.007879</v>
      </c>
      <c r="C71" s="36">
        <f>SUMIFS(СВЦЭМ!$D$33:$D$776,СВЦЭМ!$A$33:$A$776,$A71,СВЦЭМ!$B$33:$B$776,C$47)+'СЕТ СН'!$G$11+СВЦЭМ!$D$10+'СЕТ СН'!$G$6-'СЕТ СН'!$G$23</f>
        <v>1407.7965245099999</v>
      </c>
      <c r="D71" s="36">
        <f>SUMIFS(СВЦЭМ!$D$33:$D$776,СВЦЭМ!$A$33:$A$776,$A71,СВЦЭМ!$B$33:$B$776,D$47)+'СЕТ СН'!$G$11+СВЦЭМ!$D$10+'СЕТ СН'!$G$6-'СЕТ СН'!$G$23</f>
        <v>1424.8022372099999</v>
      </c>
      <c r="E71" s="36">
        <f>SUMIFS(СВЦЭМ!$D$33:$D$776,СВЦЭМ!$A$33:$A$776,$A71,СВЦЭМ!$B$33:$B$776,E$47)+'СЕТ СН'!$G$11+СВЦЭМ!$D$10+'СЕТ СН'!$G$6-'СЕТ СН'!$G$23</f>
        <v>1430.6522667200002</v>
      </c>
      <c r="F71" s="36">
        <f>SUMIFS(СВЦЭМ!$D$33:$D$776,СВЦЭМ!$A$33:$A$776,$A71,СВЦЭМ!$B$33:$B$776,F$47)+'СЕТ СН'!$G$11+СВЦЭМ!$D$10+'СЕТ СН'!$G$6-'СЕТ СН'!$G$23</f>
        <v>1421.51018335</v>
      </c>
      <c r="G71" s="36">
        <f>SUMIFS(СВЦЭМ!$D$33:$D$776,СВЦЭМ!$A$33:$A$776,$A71,СВЦЭМ!$B$33:$B$776,G$47)+'СЕТ СН'!$G$11+СВЦЭМ!$D$10+'СЕТ СН'!$G$6-'СЕТ СН'!$G$23</f>
        <v>1419.11576195</v>
      </c>
      <c r="H71" s="36">
        <f>SUMIFS(СВЦЭМ!$D$33:$D$776,СВЦЭМ!$A$33:$A$776,$A71,СВЦЭМ!$B$33:$B$776,H$47)+'СЕТ СН'!$G$11+СВЦЭМ!$D$10+'СЕТ СН'!$G$6-'СЕТ СН'!$G$23</f>
        <v>1421.4641233299999</v>
      </c>
      <c r="I71" s="36">
        <f>SUMIFS(СВЦЭМ!$D$33:$D$776,СВЦЭМ!$A$33:$A$776,$A71,СВЦЭМ!$B$33:$B$776,I$47)+'СЕТ СН'!$G$11+СВЦЭМ!$D$10+'СЕТ СН'!$G$6-'СЕТ СН'!$G$23</f>
        <v>1333.2662577999999</v>
      </c>
      <c r="J71" s="36">
        <f>SUMIFS(СВЦЭМ!$D$33:$D$776,СВЦЭМ!$A$33:$A$776,$A71,СВЦЭМ!$B$33:$B$776,J$47)+'СЕТ СН'!$G$11+СВЦЭМ!$D$10+'СЕТ СН'!$G$6-'СЕТ СН'!$G$23</f>
        <v>1301.0692080200001</v>
      </c>
      <c r="K71" s="36">
        <f>SUMIFS(СВЦЭМ!$D$33:$D$776,СВЦЭМ!$A$33:$A$776,$A71,СВЦЭМ!$B$33:$B$776,K$47)+'СЕТ СН'!$G$11+СВЦЭМ!$D$10+'СЕТ СН'!$G$6-'СЕТ СН'!$G$23</f>
        <v>1305.07175168</v>
      </c>
      <c r="L71" s="36">
        <f>SUMIFS(СВЦЭМ!$D$33:$D$776,СВЦЭМ!$A$33:$A$776,$A71,СВЦЭМ!$B$33:$B$776,L$47)+'СЕТ СН'!$G$11+СВЦЭМ!$D$10+'СЕТ СН'!$G$6-'СЕТ СН'!$G$23</f>
        <v>1315.7936059200001</v>
      </c>
      <c r="M71" s="36">
        <f>SUMIFS(СВЦЭМ!$D$33:$D$776,СВЦЭМ!$A$33:$A$776,$A71,СВЦЭМ!$B$33:$B$776,M$47)+'СЕТ СН'!$G$11+СВЦЭМ!$D$10+'СЕТ СН'!$G$6-'СЕТ СН'!$G$23</f>
        <v>1278.55479221</v>
      </c>
      <c r="N71" s="36">
        <f>SUMIFS(СВЦЭМ!$D$33:$D$776,СВЦЭМ!$A$33:$A$776,$A71,СВЦЭМ!$B$33:$B$776,N$47)+'СЕТ СН'!$G$11+СВЦЭМ!$D$10+'СЕТ СН'!$G$6-'СЕТ СН'!$G$23</f>
        <v>1231.533007</v>
      </c>
      <c r="O71" s="36">
        <f>SUMIFS(СВЦЭМ!$D$33:$D$776,СВЦЭМ!$A$33:$A$776,$A71,СВЦЭМ!$B$33:$B$776,O$47)+'СЕТ СН'!$G$11+СВЦЭМ!$D$10+'СЕТ СН'!$G$6-'СЕТ СН'!$G$23</f>
        <v>1229.4184064999999</v>
      </c>
      <c r="P71" s="36">
        <f>SUMIFS(СВЦЭМ!$D$33:$D$776,СВЦЭМ!$A$33:$A$776,$A71,СВЦЭМ!$B$33:$B$776,P$47)+'СЕТ СН'!$G$11+СВЦЭМ!$D$10+'СЕТ СН'!$G$6-'СЕТ СН'!$G$23</f>
        <v>1227.1407463300002</v>
      </c>
      <c r="Q71" s="36">
        <f>SUMIFS(СВЦЭМ!$D$33:$D$776,СВЦЭМ!$A$33:$A$776,$A71,СВЦЭМ!$B$33:$B$776,Q$47)+'СЕТ СН'!$G$11+СВЦЭМ!$D$10+'СЕТ СН'!$G$6-'СЕТ СН'!$G$23</f>
        <v>1222.2450581100002</v>
      </c>
      <c r="R71" s="36">
        <f>SUMIFS(СВЦЭМ!$D$33:$D$776,СВЦЭМ!$A$33:$A$776,$A71,СВЦЭМ!$B$33:$B$776,R$47)+'СЕТ СН'!$G$11+СВЦЭМ!$D$10+'СЕТ СН'!$G$6-'СЕТ СН'!$G$23</f>
        <v>1217.99070211</v>
      </c>
      <c r="S71" s="36">
        <f>SUMIFS(СВЦЭМ!$D$33:$D$776,СВЦЭМ!$A$33:$A$776,$A71,СВЦЭМ!$B$33:$B$776,S$47)+'СЕТ СН'!$G$11+СВЦЭМ!$D$10+'СЕТ СН'!$G$6-'СЕТ СН'!$G$23</f>
        <v>1223.0092322600001</v>
      </c>
      <c r="T71" s="36">
        <f>SUMIFS(СВЦЭМ!$D$33:$D$776,СВЦЭМ!$A$33:$A$776,$A71,СВЦЭМ!$B$33:$B$776,T$47)+'СЕТ СН'!$G$11+СВЦЭМ!$D$10+'СЕТ СН'!$G$6-'СЕТ СН'!$G$23</f>
        <v>1228.6719232200001</v>
      </c>
      <c r="U71" s="36">
        <f>SUMIFS(СВЦЭМ!$D$33:$D$776,СВЦЭМ!$A$33:$A$776,$A71,СВЦЭМ!$B$33:$B$776,U$47)+'СЕТ СН'!$G$11+СВЦЭМ!$D$10+'СЕТ СН'!$G$6-'СЕТ СН'!$G$23</f>
        <v>1260.75882735</v>
      </c>
      <c r="V71" s="36">
        <f>SUMIFS(СВЦЭМ!$D$33:$D$776,СВЦЭМ!$A$33:$A$776,$A71,СВЦЭМ!$B$33:$B$776,V$47)+'СЕТ СН'!$G$11+СВЦЭМ!$D$10+'СЕТ СН'!$G$6-'СЕТ СН'!$G$23</f>
        <v>1257.2716673700002</v>
      </c>
      <c r="W71" s="36">
        <f>SUMIFS(СВЦЭМ!$D$33:$D$776,СВЦЭМ!$A$33:$A$776,$A71,СВЦЭМ!$B$33:$B$776,W$47)+'СЕТ СН'!$G$11+СВЦЭМ!$D$10+'СЕТ СН'!$G$6-'СЕТ СН'!$G$23</f>
        <v>1305.54122994</v>
      </c>
      <c r="X71" s="36">
        <f>SUMIFS(СВЦЭМ!$D$33:$D$776,СВЦЭМ!$A$33:$A$776,$A71,СВЦЭМ!$B$33:$B$776,X$47)+'СЕТ СН'!$G$11+СВЦЭМ!$D$10+'СЕТ СН'!$G$6-'СЕТ СН'!$G$23</f>
        <v>1321.1283702200001</v>
      </c>
      <c r="Y71" s="36">
        <f>SUMIFS(СВЦЭМ!$D$33:$D$776,СВЦЭМ!$A$33:$A$776,$A71,СВЦЭМ!$B$33:$B$776,Y$47)+'СЕТ СН'!$G$11+СВЦЭМ!$D$10+'СЕТ СН'!$G$6-'СЕТ СН'!$G$23</f>
        <v>1366.0153332499999</v>
      </c>
    </row>
    <row r="72" spans="1:26" ht="15.75" x14ac:dyDescent="0.2">
      <c r="A72" s="35">
        <f t="shared" si="1"/>
        <v>44099</v>
      </c>
      <c r="B72" s="36">
        <f>SUMIFS(СВЦЭМ!$D$33:$D$776,СВЦЭМ!$A$33:$A$776,$A72,СВЦЭМ!$B$33:$B$776,B$47)+'СЕТ СН'!$G$11+СВЦЭМ!$D$10+'СЕТ СН'!$G$6-'СЕТ СН'!$G$23</f>
        <v>1359.8759175600001</v>
      </c>
      <c r="C72" s="36">
        <f>SUMIFS(СВЦЭМ!$D$33:$D$776,СВЦЭМ!$A$33:$A$776,$A72,СВЦЭМ!$B$33:$B$776,C$47)+'СЕТ СН'!$G$11+СВЦЭМ!$D$10+'СЕТ СН'!$G$6-'СЕТ СН'!$G$23</f>
        <v>1374.5435118099999</v>
      </c>
      <c r="D72" s="36">
        <f>SUMIFS(СВЦЭМ!$D$33:$D$776,СВЦЭМ!$A$33:$A$776,$A72,СВЦЭМ!$B$33:$B$776,D$47)+'СЕТ СН'!$G$11+СВЦЭМ!$D$10+'СЕТ СН'!$G$6-'СЕТ СН'!$G$23</f>
        <v>1388.42853393</v>
      </c>
      <c r="E72" s="36">
        <f>SUMIFS(СВЦЭМ!$D$33:$D$776,СВЦЭМ!$A$33:$A$776,$A72,СВЦЭМ!$B$33:$B$776,E$47)+'СЕТ СН'!$G$11+СВЦЭМ!$D$10+'СЕТ СН'!$G$6-'СЕТ СН'!$G$23</f>
        <v>1391.1846855200001</v>
      </c>
      <c r="F72" s="36">
        <f>SUMIFS(СВЦЭМ!$D$33:$D$776,СВЦЭМ!$A$33:$A$776,$A72,СВЦЭМ!$B$33:$B$776,F$47)+'СЕТ СН'!$G$11+СВЦЭМ!$D$10+'СЕТ СН'!$G$6-'СЕТ СН'!$G$23</f>
        <v>1385.35374331</v>
      </c>
      <c r="G72" s="36">
        <f>SUMIFS(СВЦЭМ!$D$33:$D$776,СВЦЭМ!$A$33:$A$776,$A72,СВЦЭМ!$B$33:$B$776,G$47)+'СЕТ СН'!$G$11+СВЦЭМ!$D$10+'СЕТ СН'!$G$6-'СЕТ СН'!$G$23</f>
        <v>1369.8262237900001</v>
      </c>
      <c r="H72" s="36">
        <f>SUMIFS(СВЦЭМ!$D$33:$D$776,СВЦЭМ!$A$33:$A$776,$A72,СВЦЭМ!$B$33:$B$776,H$47)+'СЕТ СН'!$G$11+СВЦЭМ!$D$10+'СЕТ СН'!$G$6-'СЕТ СН'!$G$23</f>
        <v>1333.8054536300001</v>
      </c>
      <c r="I72" s="36">
        <f>SUMIFS(СВЦЭМ!$D$33:$D$776,СВЦЭМ!$A$33:$A$776,$A72,СВЦЭМ!$B$33:$B$776,I$47)+'СЕТ СН'!$G$11+СВЦЭМ!$D$10+'СЕТ СН'!$G$6-'СЕТ СН'!$G$23</f>
        <v>1307.8152965500001</v>
      </c>
      <c r="J72" s="36">
        <f>SUMIFS(СВЦЭМ!$D$33:$D$776,СВЦЭМ!$A$33:$A$776,$A72,СВЦЭМ!$B$33:$B$776,J$47)+'СЕТ СН'!$G$11+СВЦЭМ!$D$10+'СЕТ СН'!$G$6-'СЕТ СН'!$G$23</f>
        <v>1298.1011857600001</v>
      </c>
      <c r="K72" s="36">
        <f>SUMIFS(СВЦЭМ!$D$33:$D$776,СВЦЭМ!$A$33:$A$776,$A72,СВЦЭМ!$B$33:$B$776,K$47)+'СЕТ СН'!$G$11+СВЦЭМ!$D$10+'СЕТ СН'!$G$6-'СЕТ СН'!$G$23</f>
        <v>1294.9769217100002</v>
      </c>
      <c r="L72" s="36">
        <f>SUMIFS(СВЦЭМ!$D$33:$D$776,СВЦЭМ!$A$33:$A$776,$A72,СВЦЭМ!$B$33:$B$776,L$47)+'СЕТ СН'!$G$11+СВЦЭМ!$D$10+'СЕТ СН'!$G$6-'СЕТ СН'!$G$23</f>
        <v>1305.4688855700001</v>
      </c>
      <c r="M72" s="36">
        <f>SUMIFS(СВЦЭМ!$D$33:$D$776,СВЦЭМ!$A$33:$A$776,$A72,СВЦЭМ!$B$33:$B$776,M$47)+'СЕТ СН'!$G$11+СВЦЭМ!$D$10+'СЕТ СН'!$G$6-'СЕТ СН'!$G$23</f>
        <v>1264.6285831700002</v>
      </c>
      <c r="N72" s="36">
        <f>SUMIFS(СВЦЭМ!$D$33:$D$776,СВЦЭМ!$A$33:$A$776,$A72,СВЦЭМ!$B$33:$B$776,N$47)+'СЕТ СН'!$G$11+СВЦЭМ!$D$10+'СЕТ СН'!$G$6-'СЕТ СН'!$G$23</f>
        <v>1224.33828085</v>
      </c>
      <c r="O72" s="36">
        <f>SUMIFS(СВЦЭМ!$D$33:$D$776,СВЦЭМ!$A$33:$A$776,$A72,СВЦЭМ!$B$33:$B$776,O$47)+'СЕТ СН'!$G$11+СВЦЭМ!$D$10+'СЕТ СН'!$G$6-'СЕТ СН'!$G$23</f>
        <v>1202.7363149299999</v>
      </c>
      <c r="P72" s="36">
        <f>SUMIFS(СВЦЭМ!$D$33:$D$776,СВЦЭМ!$A$33:$A$776,$A72,СВЦЭМ!$B$33:$B$776,P$47)+'СЕТ СН'!$G$11+СВЦЭМ!$D$10+'СЕТ СН'!$G$6-'СЕТ СН'!$G$23</f>
        <v>1198.37168064</v>
      </c>
      <c r="Q72" s="36">
        <f>SUMIFS(СВЦЭМ!$D$33:$D$776,СВЦЭМ!$A$33:$A$776,$A72,СВЦЭМ!$B$33:$B$776,Q$47)+'СЕТ СН'!$G$11+СВЦЭМ!$D$10+'СЕТ СН'!$G$6-'СЕТ СН'!$G$23</f>
        <v>1195.47214248</v>
      </c>
      <c r="R72" s="36">
        <f>SUMIFS(СВЦЭМ!$D$33:$D$776,СВЦЭМ!$A$33:$A$776,$A72,СВЦЭМ!$B$33:$B$776,R$47)+'СЕТ СН'!$G$11+СВЦЭМ!$D$10+'СЕТ СН'!$G$6-'СЕТ СН'!$G$23</f>
        <v>1196.55599407</v>
      </c>
      <c r="S72" s="36">
        <f>SUMIFS(СВЦЭМ!$D$33:$D$776,СВЦЭМ!$A$33:$A$776,$A72,СВЦЭМ!$B$33:$B$776,S$47)+'СЕТ СН'!$G$11+СВЦЭМ!$D$10+'СЕТ СН'!$G$6-'СЕТ СН'!$G$23</f>
        <v>1199.59532792</v>
      </c>
      <c r="T72" s="36">
        <f>SUMIFS(СВЦЭМ!$D$33:$D$776,СВЦЭМ!$A$33:$A$776,$A72,СВЦЭМ!$B$33:$B$776,T$47)+'СЕТ СН'!$G$11+СВЦЭМ!$D$10+'СЕТ СН'!$G$6-'СЕТ СН'!$G$23</f>
        <v>1189.4900707500001</v>
      </c>
      <c r="U72" s="36">
        <f>SUMIFS(СВЦЭМ!$D$33:$D$776,СВЦЭМ!$A$33:$A$776,$A72,СВЦЭМ!$B$33:$B$776,U$47)+'СЕТ СН'!$G$11+СВЦЭМ!$D$10+'СЕТ СН'!$G$6-'СЕТ СН'!$G$23</f>
        <v>1201.9254907100001</v>
      </c>
      <c r="V72" s="36">
        <f>SUMIFS(СВЦЭМ!$D$33:$D$776,СВЦЭМ!$A$33:$A$776,$A72,СВЦЭМ!$B$33:$B$776,V$47)+'СЕТ СН'!$G$11+СВЦЭМ!$D$10+'СЕТ СН'!$G$6-'СЕТ СН'!$G$23</f>
        <v>1215.0657951500002</v>
      </c>
      <c r="W72" s="36">
        <f>SUMIFS(СВЦЭМ!$D$33:$D$776,СВЦЭМ!$A$33:$A$776,$A72,СВЦЭМ!$B$33:$B$776,W$47)+'СЕТ СН'!$G$11+СВЦЭМ!$D$10+'СЕТ СН'!$G$6-'СЕТ СН'!$G$23</f>
        <v>1202.6208105200001</v>
      </c>
      <c r="X72" s="36">
        <f>SUMIFS(СВЦЭМ!$D$33:$D$776,СВЦЭМ!$A$33:$A$776,$A72,СВЦЭМ!$B$33:$B$776,X$47)+'СЕТ СН'!$G$11+СВЦЭМ!$D$10+'СЕТ СН'!$G$6-'СЕТ СН'!$G$23</f>
        <v>1231.9664659499999</v>
      </c>
      <c r="Y72" s="36">
        <f>SUMIFS(СВЦЭМ!$D$33:$D$776,СВЦЭМ!$A$33:$A$776,$A72,СВЦЭМ!$B$33:$B$776,Y$47)+'СЕТ СН'!$G$11+СВЦЭМ!$D$10+'СЕТ СН'!$G$6-'СЕТ СН'!$G$23</f>
        <v>1313.2244614000001</v>
      </c>
    </row>
    <row r="73" spans="1:26" ht="15.75" x14ac:dyDescent="0.2">
      <c r="A73" s="35">
        <f t="shared" si="1"/>
        <v>44100</v>
      </c>
      <c r="B73" s="36">
        <f>SUMIFS(СВЦЭМ!$D$33:$D$776,СВЦЭМ!$A$33:$A$776,$A73,СВЦЭМ!$B$33:$B$776,B$47)+'СЕТ СН'!$G$11+СВЦЭМ!$D$10+'СЕТ СН'!$G$6-'СЕТ СН'!$G$23</f>
        <v>1383.0292281900001</v>
      </c>
      <c r="C73" s="36">
        <f>SUMIFS(СВЦЭМ!$D$33:$D$776,СВЦЭМ!$A$33:$A$776,$A73,СВЦЭМ!$B$33:$B$776,C$47)+'СЕТ СН'!$G$11+СВЦЭМ!$D$10+'СЕТ СН'!$G$6-'СЕТ СН'!$G$23</f>
        <v>1413.1346608200001</v>
      </c>
      <c r="D73" s="36">
        <f>SUMIFS(СВЦЭМ!$D$33:$D$776,СВЦЭМ!$A$33:$A$776,$A73,СВЦЭМ!$B$33:$B$776,D$47)+'СЕТ СН'!$G$11+СВЦЭМ!$D$10+'СЕТ СН'!$G$6-'СЕТ СН'!$G$23</f>
        <v>1429.8922474400001</v>
      </c>
      <c r="E73" s="36">
        <f>SUMIFS(СВЦЭМ!$D$33:$D$776,СВЦЭМ!$A$33:$A$776,$A73,СВЦЭМ!$B$33:$B$776,E$47)+'СЕТ СН'!$G$11+СВЦЭМ!$D$10+'СЕТ СН'!$G$6-'СЕТ СН'!$G$23</f>
        <v>1439.6761987899999</v>
      </c>
      <c r="F73" s="36">
        <f>SUMIFS(СВЦЭМ!$D$33:$D$776,СВЦЭМ!$A$33:$A$776,$A73,СВЦЭМ!$B$33:$B$776,F$47)+'СЕТ СН'!$G$11+СВЦЭМ!$D$10+'СЕТ СН'!$G$6-'СЕТ СН'!$G$23</f>
        <v>1444.1475890400002</v>
      </c>
      <c r="G73" s="36">
        <f>SUMIFS(СВЦЭМ!$D$33:$D$776,СВЦЭМ!$A$33:$A$776,$A73,СВЦЭМ!$B$33:$B$776,G$47)+'СЕТ СН'!$G$11+СВЦЭМ!$D$10+'СЕТ СН'!$G$6-'СЕТ СН'!$G$23</f>
        <v>1433.6796835499999</v>
      </c>
      <c r="H73" s="36">
        <f>SUMIFS(СВЦЭМ!$D$33:$D$776,СВЦЭМ!$A$33:$A$776,$A73,СВЦЭМ!$B$33:$B$776,H$47)+'СЕТ СН'!$G$11+СВЦЭМ!$D$10+'СЕТ СН'!$G$6-'СЕТ СН'!$G$23</f>
        <v>1409.9099087200002</v>
      </c>
      <c r="I73" s="36">
        <f>SUMIFS(СВЦЭМ!$D$33:$D$776,СВЦЭМ!$A$33:$A$776,$A73,СВЦЭМ!$B$33:$B$776,I$47)+'СЕТ СН'!$G$11+СВЦЭМ!$D$10+'СЕТ СН'!$G$6-'СЕТ СН'!$G$23</f>
        <v>1372.38337439</v>
      </c>
      <c r="J73" s="36">
        <f>SUMIFS(СВЦЭМ!$D$33:$D$776,СВЦЭМ!$A$33:$A$776,$A73,СВЦЭМ!$B$33:$B$776,J$47)+'СЕТ СН'!$G$11+СВЦЭМ!$D$10+'СЕТ СН'!$G$6-'СЕТ СН'!$G$23</f>
        <v>1332.5714256900001</v>
      </c>
      <c r="K73" s="36">
        <f>SUMIFS(СВЦЭМ!$D$33:$D$776,СВЦЭМ!$A$33:$A$776,$A73,СВЦЭМ!$B$33:$B$776,K$47)+'СЕТ СН'!$G$11+СВЦЭМ!$D$10+'СЕТ СН'!$G$6-'СЕТ СН'!$G$23</f>
        <v>1310.2803442300001</v>
      </c>
      <c r="L73" s="36">
        <f>SUMIFS(СВЦЭМ!$D$33:$D$776,СВЦЭМ!$A$33:$A$776,$A73,СВЦЭМ!$B$33:$B$776,L$47)+'СЕТ СН'!$G$11+СВЦЭМ!$D$10+'СЕТ СН'!$G$6-'СЕТ СН'!$G$23</f>
        <v>1299.8683616799999</v>
      </c>
      <c r="M73" s="36">
        <f>SUMIFS(СВЦЭМ!$D$33:$D$776,СВЦЭМ!$A$33:$A$776,$A73,СВЦЭМ!$B$33:$B$776,M$47)+'СЕТ СН'!$G$11+СВЦЭМ!$D$10+'СЕТ СН'!$G$6-'СЕТ СН'!$G$23</f>
        <v>1258.3758996700001</v>
      </c>
      <c r="N73" s="36">
        <f>SUMIFS(СВЦЭМ!$D$33:$D$776,СВЦЭМ!$A$33:$A$776,$A73,СВЦЭМ!$B$33:$B$776,N$47)+'СЕТ СН'!$G$11+СВЦЭМ!$D$10+'СЕТ СН'!$G$6-'СЕТ СН'!$G$23</f>
        <v>1225.3594204400001</v>
      </c>
      <c r="O73" s="36">
        <f>SUMIFS(СВЦЭМ!$D$33:$D$776,СВЦЭМ!$A$33:$A$776,$A73,СВЦЭМ!$B$33:$B$776,O$47)+'СЕТ СН'!$G$11+СВЦЭМ!$D$10+'СЕТ СН'!$G$6-'СЕТ СН'!$G$23</f>
        <v>1208.8734799700001</v>
      </c>
      <c r="P73" s="36">
        <f>SUMIFS(СВЦЭМ!$D$33:$D$776,СВЦЭМ!$A$33:$A$776,$A73,СВЦЭМ!$B$33:$B$776,P$47)+'СЕТ СН'!$G$11+СВЦЭМ!$D$10+'СЕТ СН'!$G$6-'СЕТ СН'!$G$23</f>
        <v>1206.8792066400001</v>
      </c>
      <c r="Q73" s="36">
        <f>SUMIFS(СВЦЭМ!$D$33:$D$776,СВЦЭМ!$A$33:$A$776,$A73,СВЦЭМ!$B$33:$B$776,Q$47)+'СЕТ СН'!$G$11+СВЦЭМ!$D$10+'СЕТ СН'!$G$6-'СЕТ СН'!$G$23</f>
        <v>1206.5867615699999</v>
      </c>
      <c r="R73" s="36">
        <f>SUMIFS(СВЦЭМ!$D$33:$D$776,СВЦЭМ!$A$33:$A$776,$A73,СВЦЭМ!$B$33:$B$776,R$47)+'СЕТ СН'!$G$11+СВЦЭМ!$D$10+'СЕТ СН'!$G$6-'СЕТ СН'!$G$23</f>
        <v>1203.5883683900001</v>
      </c>
      <c r="S73" s="36">
        <f>SUMIFS(СВЦЭМ!$D$33:$D$776,СВЦЭМ!$A$33:$A$776,$A73,СВЦЭМ!$B$33:$B$776,S$47)+'СЕТ СН'!$G$11+СВЦЭМ!$D$10+'СЕТ СН'!$G$6-'СЕТ СН'!$G$23</f>
        <v>1203.50679289</v>
      </c>
      <c r="T73" s="36">
        <f>SUMIFS(СВЦЭМ!$D$33:$D$776,СВЦЭМ!$A$33:$A$776,$A73,СВЦЭМ!$B$33:$B$776,T$47)+'СЕТ СН'!$G$11+СВЦЭМ!$D$10+'СЕТ СН'!$G$6-'СЕТ СН'!$G$23</f>
        <v>1197.2212657800001</v>
      </c>
      <c r="U73" s="36">
        <f>SUMIFS(СВЦЭМ!$D$33:$D$776,СВЦЭМ!$A$33:$A$776,$A73,СВЦЭМ!$B$33:$B$776,U$47)+'СЕТ СН'!$G$11+СВЦЭМ!$D$10+'СЕТ СН'!$G$6-'СЕТ СН'!$G$23</f>
        <v>1213.9004692200001</v>
      </c>
      <c r="V73" s="36">
        <f>SUMIFS(СВЦЭМ!$D$33:$D$776,СВЦЭМ!$A$33:$A$776,$A73,СВЦЭМ!$B$33:$B$776,V$47)+'СЕТ СН'!$G$11+СВЦЭМ!$D$10+'СЕТ СН'!$G$6-'СЕТ СН'!$G$23</f>
        <v>1216.1180527500001</v>
      </c>
      <c r="W73" s="36">
        <f>SUMIFS(СВЦЭМ!$D$33:$D$776,СВЦЭМ!$A$33:$A$776,$A73,СВЦЭМ!$B$33:$B$776,W$47)+'СЕТ СН'!$G$11+СВЦЭМ!$D$10+'СЕТ СН'!$G$6-'СЕТ СН'!$G$23</f>
        <v>1195.24124428</v>
      </c>
      <c r="X73" s="36">
        <f>SUMIFS(СВЦЭМ!$D$33:$D$776,СВЦЭМ!$A$33:$A$776,$A73,СВЦЭМ!$B$33:$B$776,X$47)+'СЕТ СН'!$G$11+СВЦЭМ!$D$10+'СЕТ СН'!$G$6-'СЕТ СН'!$G$23</f>
        <v>1223.8771723899999</v>
      </c>
      <c r="Y73" s="36">
        <f>SUMIFS(СВЦЭМ!$D$33:$D$776,СВЦЭМ!$A$33:$A$776,$A73,СВЦЭМ!$B$33:$B$776,Y$47)+'СЕТ СН'!$G$11+СВЦЭМ!$D$10+'СЕТ СН'!$G$6-'СЕТ СН'!$G$23</f>
        <v>1308.6300773600001</v>
      </c>
    </row>
    <row r="74" spans="1:26" ht="15.75" x14ac:dyDescent="0.2">
      <c r="A74" s="35">
        <f t="shared" si="1"/>
        <v>44101</v>
      </c>
      <c r="B74" s="36">
        <f>SUMIFS(СВЦЭМ!$D$33:$D$776,СВЦЭМ!$A$33:$A$776,$A74,СВЦЭМ!$B$33:$B$776,B$47)+'СЕТ СН'!$G$11+СВЦЭМ!$D$10+'СЕТ СН'!$G$6-'СЕТ СН'!$G$23</f>
        <v>1365.60643196</v>
      </c>
      <c r="C74" s="36">
        <f>SUMIFS(СВЦЭМ!$D$33:$D$776,СВЦЭМ!$A$33:$A$776,$A74,СВЦЭМ!$B$33:$B$776,C$47)+'СЕТ СН'!$G$11+СВЦЭМ!$D$10+'СЕТ СН'!$G$6-'СЕТ СН'!$G$23</f>
        <v>1390.9683010799999</v>
      </c>
      <c r="D74" s="36">
        <f>SUMIFS(СВЦЭМ!$D$33:$D$776,СВЦЭМ!$A$33:$A$776,$A74,СВЦЭМ!$B$33:$B$776,D$47)+'СЕТ СН'!$G$11+СВЦЭМ!$D$10+'СЕТ СН'!$G$6-'СЕТ СН'!$G$23</f>
        <v>1410.5379354000002</v>
      </c>
      <c r="E74" s="36">
        <f>SUMIFS(СВЦЭМ!$D$33:$D$776,СВЦЭМ!$A$33:$A$776,$A74,СВЦЭМ!$B$33:$B$776,E$47)+'СЕТ СН'!$G$11+СВЦЭМ!$D$10+'СЕТ СН'!$G$6-'СЕТ СН'!$G$23</f>
        <v>1421.1290677500001</v>
      </c>
      <c r="F74" s="36">
        <f>SUMIFS(СВЦЭМ!$D$33:$D$776,СВЦЭМ!$A$33:$A$776,$A74,СВЦЭМ!$B$33:$B$776,F$47)+'СЕТ СН'!$G$11+СВЦЭМ!$D$10+'СЕТ СН'!$G$6-'СЕТ СН'!$G$23</f>
        <v>1423.9606108900002</v>
      </c>
      <c r="G74" s="36">
        <f>SUMIFS(СВЦЭМ!$D$33:$D$776,СВЦЭМ!$A$33:$A$776,$A74,СВЦЭМ!$B$33:$B$776,G$47)+'СЕТ СН'!$G$11+СВЦЭМ!$D$10+'СЕТ СН'!$G$6-'СЕТ СН'!$G$23</f>
        <v>1419.06886205</v>
      </c>
      <c r="H74" s="36">
        <f>SUMIFS(СВЦЭМ!$D$33:$D$776,СВЦЭМ!$A$33:$A$776,$A74,СВЦЭМ!$B$33:$B$776,H$47)+'СЕТ СН'!$G$11+СВЦЭМ!$D$10+'СЕТ СН'!$G$6-'СЕТ СН'!$G$23</f>
        <v>1400.7046146500002</v>
      </c>
      <c r="I74" s="36">
        <f>SUMIFS(СВЦЭМ!$D$33:$D$776,СВЦЭМ!$A$33:$A$776,$A74,СВЦЭМ!$B$33:$B$776,I$47)+'СЕТ СН'!$G$11+СВЦЭМ!$D$10+'СЕТ СН'!$G$6-'СЕТ СН'!$G$23</f>
        <v>1373.0801040199999</v>
      </c>
      <c r="J74" s="36">
        <f>SUMIFS(СВЦЭМ!$D$33:$D$776,СВЦЭМ!$A$33:$A$776,$A74,СВЦЭМ!$B$33:$B$776,J$47)+'СЕТ СН'!$G$11+СВЦЭМ!$D$10+'СЕТ СН'!$G$6-'СЕТ СН'!$G$23</f>
        <v>1336.6351768100001</v>
      </c>
      <c r="K74" s="36">
        <f>SUMIFS(СВЦЭМ!$D$33:$D$776,СВЦЭМ!$A$33:$A$776,$A74,СВЦЭМ!$B$33:$B$776,K$47)+'СЕТ СН'!$G$11+СВЦЭМ!$D$10+'СЕТ СН'!$G$6-'СЕТ СН'!$G$23</f>
        <v>1299.88579527</v>
      </c>
      <c r="L74" s="36">
        <f>SUMIFS(СВЦЭМ!$D$33:$D$776,СВЦЭМ!$A$33:$A$776,$A74,СВЦЭМ!$B$33:$B$776,L$47)+'СЕТ СН'!$G$11+СВЦЭМ!$D$10+'СЕТ СН'!$G$6-'СЕТ СН'!$G$23</f>
        <v>1283.6980956800001</v>
      </c>
      <c r="M74" s="36">
        <f>SUMIFS(СВЦЭМ!$D$33:$D$776,СВЦЭМ!$A$33:$A$776,$A74,СВЦЭМ!$B$33:$B$776,M$47)+'СЕТ СН'!$G$11+СВЦЭМ!$D$10+'СЕТ СН'!$G$6-'СЕТ СН'!$G$23</f>
        <v>1242.11362123</v>
      </c>
      <c r="N74" s="36">
        <f>SUMIFS(СВЦЭМ!$D$33:$D$776,СВЦЭМ!$A$33:$A$776,$A74,СВЦЭМ!$B$33:$B$776,N$47)+'СЕТ СН'!$G$11+СВЦЭМ!$D$10+'СЕТ СН'!$G$6-'СЕТ СН'!$G$23</f>
        <v>1197.13960817</v>
      </c>
      <c r="O74" s="36">
        <f>SUMIFS(СВЦЭМ!$D$33:$D$776,СВЦЭМ!$A$33:$A$776,$A74,СВЦЭМ!$B$33:$B$776,O$47)+'СЕТ СН'!$G$11+СВЦЭМ!$D$10+'СЕТ СН'!$G$6-'СЕТ СН'!$G$23</f>
        <v>1181.2434415800001</v>
      </c>
      <c r="P74" s="36">
        <f>SUMIFS(СВЦЭМ!$D$33:$D$776,СВЦЭМ!$A$33:$A$776,$A74,СВЦЭМ!$B$33:$B$776,P$47)+'СЕТ СН'!$G$11+СВЦЭМ!$D$10+'СЕТ СН'!$G$6-'СЕТ СН'!$G$23</f>
        <v>1182.6226852200002</v>
      </c>
      <c r="Q74" s="36">
        <f>SUMIFS(СВЦЭМ!$D$33:$D$776,СВЦЭМ!$A$33:$A$776,$A74,СВЦЭМ!$B$33:$B$776,Q$47)+'СЕТ СН'!$G$11+СВЦЭМ!$D$10+'СЕТ СН'!$G$6-'СЕТ СН'!$G$23</f>
        <v>1188.3770305400001</v>
      </c>
      <c r="R74" s="36">
        <f>SUMIFS(СВЦЭМ!$D$33:$D$776,СВЦЭМ!$A$33:$A$776,$A74,СВЦЭМ!$B$33:$B$776,R$47)+'СЕТ СН'!$G$11+СВЦЭМ!$D$10+'СЕТ СН'!$G$6-'СЕТ СН'!$G$23</f>
        <v>1186.2827000699999</v>
      </c>
      <c r="S74" s="36">
        <f>SUMIFS(СВЦЭМ!$D$33:$D$776,СВЦЭМ!$A$33:$A$776,$A74,СВЦЭМ!$B$33:$B$776,S$47)+'СЕТ СН'!$G$11+СВЦЭМ!$D$10+'СЕТ СН'!$G$6-'СЕТ СН'!$G$23</f>
        <v>1183.76345378</v>
      </c>
      <c r="T74" s="36">
        <f>SUMIFS(СВЦЭМ!$D$33:$D$776,СВЦЭМ!$A$33:$A$776,$A74,СВЦЭМ!$B$33:$B$776,T$47)+'СЕТ СН'!$G$11+СВЦЭМ!$D$10+'СЕТ СН'!$G$6-'СЕТ СН'!$G$23</f>
        <v>1186.3311965100002</v>
      </c>
      <c r="U74" s="36">
        <f>SUMIFS(СВЦЭМ!$D$33:$D$776,СВЦЭМ!$A$33:$A$776,$A74,СВЦЭМ!$B$33:$B$776,U$47)+'СЕТ СН'!$G$11+СВЦЭМ!$D$10+'СЕТ СН'!$G$6-'СЕТ СН'!$G$23</f>
        <v>1219.8088221200001</v>
      </c>
      <c r="V74" s="36">
        <f>SUMIFS(СВЦЭМ!$D$33:$D$776,СВЦЭМ!$A$33:$A$776,$A74,СВЦЭМ!$B$33:$B$776,V$47)+'СЕТ СН'!$G$11+СВЦЭМ!$D$10+'СЕТ СН'!$G$6-'СЕТ СН'!$G$23</f>
        <v>1227.0738489700002</v>
      </c>
      <c r="W74" s="36">
        <f>SUMIFS(СВЦЭМ!$D$33:$D$776,СВЦЭМ!$A$33:$A$776,$A74,СВЦЭМ!$B$33:$B$776,W$47)+'СЕТ СН'!$G$11+СВЦЭМ!$D$10+'СЕТ СН'!$G$6-'СЕТ СН'!$G$23</f>
        <v>1208.8869450900002</v>
      </c>
      <c r="X74" s="36">
        <f>SUMIFS(СВЦЭМ!$D$33:$D$776,СВЦЭМ!$A$33:$A$776,$A74,СВЦЭМ!$B$33:$B$776,X$47)+'СЕТ СН'!$G$11+СВЦЭМ!$D$10+'СЕТ СН'!$G$6-'СЕТ СН'!$G$23</f>
        <v>1195.0119259799999</v>
      </c>
      <c r="Y74" s="36">
        <f>SUMIFS(СВЦЭМ!$D$33:$D$776,СВЦЭМ!$A$33:$A$776,$A74,СВЦЭМ!$B$33:$B$776,Y$47)+'СЕТ СН'!$G$11+СВЦЭМ!$D$10+'СЕТ СН'!$G$6-'СЕТ СН'!$G$23</f>
        <v>1285.0483201900001</v>
      </c>
    </row>
    <row r="75" spans="1:26" ht="15.75" x14ac:dyDescent="0.2">
      <c r="A75" s="35">
        <f t="shared" si="1"/>
        <v>44102</v>
      </c>
      <c r="B75" s="36">
        <f>SUMIFS(СВЦЭМ!$D$33:$D$776,СВЦЭМ!$A$33:$A$776,$A75,СВЦЭМ!$B$33:$B$776,B$47)+'СЕТ СН'!$G$11+СВЦЭМ!$D$10+'СЕТ СН'!$G$6-'СЕТ СН'!$G$23</f>
        <v>1357.1530852400001</v>
      </c>
      <c r="C75" s="36">
        <f>SUMIFS(СВЦЭМ!$D$33:$D$776,СВЦЭМ!$A$33:$A$776,$A75,СВЦЭМ!$B$33:$B$776,C$47)+'СЕТ СН'!$G$11+СВЦЭМ!$D$10+'СЕТ СН'!$G$6-'СЕТ СН'!$G$23</f>
        <v>1373.6857167500002</v>
      </c>
      <c r="D75" s="36">
        <f>SUMIFS(СВЦЭМ!$D$33:$D$776,СВЦЭМ!$A$33:$A$776,$A75,СВЦЭМ!$B$33:$B$776,D$47)+'СЕТ СН'!$G$11+СВЦЭМ!$D$10+'СЕТ СН'!$G$6-'СЕТ СН'!$G$23</f>
        <v>1386.1151230200001</v>
      </c>
      <c r="E75" s="36">
        <f>SUMIFS(СВЦЭМ!$D$33:$D$776,СВЦЭМ!$A$33:$A$776,$A75,СВЦЭМ!$B$33:$B$776,E$47)+'СЕТ СН'!$G$11+СВЦЭМ!$D$10+'СЕТ СН'!$G$6-'СЕТ СН'!$G$23</f>
        <v>1399.5111287100001</v>
      </c>
      <c r="F75" s="36">
        <f>SUMIFS(СВЦЭМ!$D$33:$D$776,СВЦЭМ!$A$33:$A$776,$A75,СВЦЭМ!$B$33:$B$776,F$47)+'СЕТ СН'!$G$11+СВЦЭМ!$D$10+'СЕТ СН'!$G$6-'СЕТ СН'!$G$23</f>
        <v>1399.88988569</v>
      </c>
      <c r="G75" s="36">
        <f>SUMIFS(СВЦЭМ!$D$33:$D$776,СВЦЭМ!$A$33:$A$776,$A75,СВЦЭМ!$B$33:$B$776,G$47)+'СЕТ СН'!$G$11+СВЦЭМ!$D$10+'СЕТ СН'!$G$6-'СЕТ СН'!$G$23</f>
        <v>1384.8236489000001</v>
      </c>
      <c r="H75" s="36">
        <f>SUMIFS(СВЦЭМ!$D$33:$D$776,СВЦЭМ!$A$33:$A$776,$A75,СВЦЭМ!$B$33:$B$776,H$47)+'СЕТ СН'!$G$11+СВЦЭМ!$D$10+'СЕТ СН'!$G$6-'СЕТ СН'!$G$23</f>
        <v>1339.0202405</v>
      </c>
      <c r="I75" s="36">
        <f>SUMIFS(СВЦЭМ!$D$33:$D$776,СВЦЭМ!$A$33:$A$776,$A75,СВЦЭМ!$B$33:$B$776,I$47)+'СЕТ СН'!$G$11+СВЦЭМ!$D$10+'СЕТ СН'!$G$6-'СЕТ СН'!$G$23</f>
        <v>1318.3463339899999</v>
      </c>
      <c r="J75" s="36">
        <f>SUMIFS(СВЦЭМ!$D$33:$D$776,СВЦЭМ!$A$33:$A$776,$A75,СВЦЭМ!$B$33:$B$776,J$47)+'СЕТ СН'!$G$11+СВЦЭМ!$D$10+'СЕТ СН'!$G$6-'СЕТ СН'!$G$23</f>
        <v>1280.8102835200002</v>
      </c>
      <c r="K75" s="36">
        <f>SUMIFS(СВЦЭМ!$D$33:$D$776,СВЦЭМ!$A$33:$A$776,$A75,СВЦЭМ!$B$33:$B$776,K$47)+'СЕТ СН'!$G$11+СВЦЭМ!$D$10+'СЕТ СН'!$G$6-'СЕТ СН'!$G$23</f>
        <v>1272.8136032900002</v>
      </c>
      <c r="L75" s="36">
        <f>SUMIFS(СВЦЭМ!$D$33:$D$776,СВЦЭМ!$A$33:$A$776,$A75,СВЦЭМ!$B$33:$B$776,L$47)+'СЕТ СН'!$G$11+СВЦЭМ!$D$10+'СЕТ СН'!$G$6-'СЕТ СН'!$G$23</f>
        <v>1275.97183077</v>
      </c>
      <c r="M75" s="36">
        <f>SUMIFS(СВЦЭМ!$D$33:$D$776,СВЦЭМ!$A$33:$A$776,$A75,СВЦЭМ!$B$33:$B$776,M$47)+'СЕТ СН'!$G$11+СВЦЭМ!$D$10+'СЕТ СН'!$G$6-'СЕТ СН'!$G$23</f>
        <v>1235.6021381200001</v>
      </c>
      <c r="N75" s="36">
        <f>SUMIFS(СВЦЭМ!$D$33:$D$776,СВЦЭМ!$A$33:$A$776,$A75,СВЦЭМ!$B$33:$B$776,N$47)+'СЕТ СН'!$G$11+СВЦЭМ!$D$10+'СЕТ СН'!$G$6-'СЕТ СН'!$G$23</f>
        <v>1188.68412403</v>
      </c>
      <c r="O75" s="36">
        <f>SUMIFS(СВЦЭМ!$D$33:$D$776,СВЦЭМ!$A$33:$A$776,$A75,СВЦЭМ!$B$33:$B$776,O$47)+'СЕТ СН'!$G$11+СВЦЭМ!$D$10+'СЕТ СН'!$G$6-'СЕТ СН'!$G$23</f>
        <v>1172.9963425200001</v>
      </c>
      <c r="P75" s="36">
        <f>SUMIFS(СВЦЭМ!$D$33:$D$776,СВЦЭМ!$A$33:$A$776,$A75,СВЦЭМ!$B$33:$B$776,P$47)+'СЕТ СН'!$G$11+СВЦЭМ!$D$10+'СЕТ СН'!$G$6-'СЕТ СН'!$G$23</f>
        <v>1166.7424239500001</v>
      </c>
      <c r="Q75" s="36">
        <f>SUMIFS(СВЦЭМ!$D$33:$D$776,СВЦЭМ!$A$33:$A$776,$A75,СВЦЭМ!$B$33:$B$776,Q$47)+'СЕТ СН'!$G$11+СВЦЭМ!$D$10+'СЕТ СН'!$G$6-'СЕТ СН'!$G$23</f>
        <v>1166.7149914800002</v>
      </c>
      <c r="R75" s="36">
        <f>SUMIFS(СВЦЭМ!$D$33:$D$776,СВЦЭМ!$A$33:$A$776,$A75,СВЦЭМ!$B$33:$B$776,R$47)+'СЕТ СН'!$G$11+СВЦЭМ!$D$10+'СЕТ СН'!$G$6-'СЕТ СН'!$G$23</f>
        <v>1158.2012858799999</v>
      </c>
      <c r="S75" s="36">
        <f>SUMIFS(СВЦЭМ!$D$33:$D$776,СВЦЭМ!$A$33:$A$776,$A75,СВЦЭМ!$B$33:$B$776,S$47)+'СЕТ СН'!$G$11+СВЦЭМ!$D$10+'СЕТ СН'!$G$6-'СЕТ СН'!$G$23</f>
        <v>1176.30542109</v>
      </c>
      <c r="T75" s="36">
        <f>SUMIFS(СВЦЭМ!$D$33:$D$776,СВЦЭМ!$A$33:$A$776,$A75,СВЦЭМ!$B$33:$B$776,T$47)+'СЕТ СН'!$G$11+СВЦЭМ!$D$10+'СЕТ СН'!$G$6-'СЕТ СН'!$G$23</f>
        <v>1189.98617797</v>
      </c>
      <c r="U75" s="36">
        <f>SUMIFS(СВЦЭМ!$D$33:$D$776,СВЦЭМ!$A$33:$A$776,$A75,СВЦЭМ!$B$33:$B$776,U$47)+'СЕТ СН'!$G$11+СВЦЭМ!$D$10+'СЕТ СН'!$G$6-'СЕТ СН'!$G$23</f>
        <v>1216.43346634</v>
      </c>
      <c r="V75" s="36">
        <f>SUMIFS(СВЦЭМ!$D$33:$D$776,СВЦЭМ!$A$33:$A$776,$A75,СВЦЭМ!$B$33:$B$776,V$47)+'СЕТ СН'!$G$11+СВЦЭМ!$D$10+'СЕТ СН'!$G$6-'СЕТ СН'!$G$23</f>
        <v>1207.1475660000001</v>
      </c>
      <c r="W75" s="36">
        <f>SUMIFS(СВЦЭМ!$D$33:$D$776,СВЦЭМ!$A$33:$A$776,$A75,СВЦЭМ!$B$33:$B$776,W$47)+'СЕТ СН'!$G$11+СВЦЭМ!$D$10+'СЕТ СН'!$G$6-'СЕТ СН'!$G$23</f>
        <v>1189.68093198</v>
      </c>
      <c r="X75" s="36">
        <f>SUMIFS(СВЦЭМ!$D$33:$D$776,СВЦЭМ!$A$33:$A$776,$A75,СВЦЭМ!$B$33:$B$776,X$47)+'СЕТ СН'!$G$11+СВЦЭМ!$D$10+'СЕТ СН'!$G$6-'СЕТ СН'!$G$23</f>
        <v>1194.29362167</v>
      </c>
      <c r="Y75" s="36">
        <f>SUMIFS(СВЦЭМ!$D$33:$D$776,СВЦЭМ!$A$33:$A$776,$A75,СВЦЭМ!$B$33:$B$776,Y$47)+'СЕТ СН'!$G$11+СВЦЭМ!$D$10+'СЕТ СН'!$G$6-'СЕТ СН'!$G$23</f>
        <v>1272.8641012500002</v>
      </c>
    </row>
    <row r="76" spans="1:26" ht="15.75" x14ac:dyDescent="0.2">
      <c r="A76" s="35">
        <f t="shared" si="1"/>
        <v>44103</v>
      </c>
      <c r="B76" s="36">
        <f>SUMIFS(СВЦЭМ!$D$33:$D$776,СВЦЭМ!$A$33:$A$776,$A76,СВЦЭМ!$B$33:$B$776,B$47)+'СЕТ СН'!$G$11+СВЦЭМ!$D$10+'СЕТ СН'!$G$6-'СЕТ СН'!$G$23</f>
        <v>1329.72317385</v>
      </c>
      <c r="C76" s="36">
        <f>SUMIFS(СВЦЭМ!$D$33:$D$776,СВЦЭМ!$A$33:$A$776,$A76,СВЦЭМ!$B$33:$B$776,C$47)+'СЕТ СН'!$G$11+СВЦЭМ!$D$10+'СЕТ СН'!$G$6-'СЕТ СН'!$G$23</f>
        <v>1360.0507993900001</v>
      </c>
      <c r="D76" s="36">
        <f>SUMIFS(СВЦЭМ!$D$33:$D$776,СВЦЭМ!$A$33:$A$776,$A76,СВЦЭМ!$B$33:$B$776,D$47)+'СЕТ СН'!$G$11+СВЦЭМ!$D$10+'СЕТ СН'!$G$6-'СЕТ СН'!$G$23</f>
        <v>1375.7109924800002</v>
      </c>
      <c r="E76" s="36">
        <f>SUMIFS(СВЦЭМ!$D$33:$D$776,СВЦЭМ!$A$33:$A$776,$A76,СВЦЭМ!$B$33:$B$776,E$47)+'СЕТ СН'!$G$11+СВЦЭМ!$D$10+'СЕТ СН'!$G$6-'СЕТ СН'!$G$23</f>
        <v>1393.6115772799999</v>
      </c>
      <c r="F76" s="36">
        <f>SUMIFS(СВЦЭМ!$D$33:$D$776,СВЦЭМ!$A$33:$A$776,$A76,СВЦЭМ!$B$33:$B$776,F$47)+'СЕТ СН'!$G$11+СВЦЭМ!$D$10+'СЕТ СН'!$G$6-'СЕТ СН'!$G$23</f>
        <v>1394.88936519</v>
      </c>
      <c r="G76" s="36">
        <f>SUMIFS(СВЦЭМ!$D$33:$D$776,СВЦЭМ!$A$33:$A$776,$A76,СВЦЭМ!$B$33:$B$776,G$47)+'СЕТ СН'!$G$11+СВЦЭМ!$D$10+'СЕТ СН'!$G$6-'СЕТ СН'!$G$23</f>
        <v>1377.4563234000002</v>
      </c>
      <c r="H76" s="36">
        <f>SUMIFS(СВЦЭМ!$D$33:$D$776,СВЦЭМ!$A$33:$A$776,$A76,СВЦЭМ!$B$33:$B$776,H$47)+'СЕТ СН'!$G$11+СВЦЭМ!$D$10+'СЕТ СН'!$G$6-'СЕТ СН'!$G$23</f>
        <v>1334.8506748</v>
      </c>
      <c r="I76" s="36">
        <f>SUMIFS(СВЦЭМ!$D$33:$D$776,СВЦЭМ!$A$33:$A$776,$A76,СВЦЭМ!$B$33:$B$776,I$47)+'СЕТ СН'!$G$11+СВЦЭМ!$D$10+'СЕТ СН'!$G$6-'СЕТ СН'!$G$23</f>
        <v>1280.5983035900001</v>
      </c>
      <c r="J76" s="36">
        <f>SUMIFS(СВЦЭМ!$D$33:$D$776,СВЦЭМ!$A$33:$A$776,$A76,СВЦЭМ!$B$33:$B$776,J$47)+'СЕТ СН'!$G$11+СВЦЭМ!$D$10+'СЕТ СН'!$G$6-'СЕТ СН'!$G$23</f>
        <v>1251.90845627</v>
      </c>
      <c r="K76" s="36">
        <f>SUMIFS(СВЦЭМ!$D$33:$D$776,СВЦЭМ!$A$33:$A$776,$A76,СВЦЭМ!$B$33:$B$776,K$47)+'СЕТ СН'!$G$11+СВЦЭМ!$D$10+'СЕТ СН'!$G$6-'СЕТ СН'!$G$23</f>
        <v>1241.90223539</v>
      </c>
      <c r="L76" s="36">
        <f>SUMIFS(СВЦЭМ!$D$33:$D$776,СВЦЭМ!$A$33:$A$776,$A76,СВЦЭМ!$B$33:$B$776,L$47)+'СЕТ СН'!$G$11+СВЦЭМ!$D$10+'СЕТ СН'!$G$6-'СЕТ СН'!$G$23</f>
        <v>1278.9877645199999</v>
      </c>
      <c r="M76" s="36">
        <f>SUMIFS(СВЦЭМ!$D$33:$D$776,СВЦЭМ!$A$33:$A$776,$A76,СВЦЭМ!$B$33:$B$776,M$47)+'СЕТ СН'!$G$11+СВЦЭМ!$D$10+'СЕТ СН'!$G$6-'СЕТ СН'!$G$23</f>
        <v>1261.2081816100001</v>
      </c>
      <c r="N76" s="36">
        <f>SUMIFS(СВЦЭМ!$D$33:$D$776,СВЦЭМ!$A$33:$A$776,$A76,СВЦЭМ!$B$33:$B$776,N$47)+'СЕТ СН'!$G$11+СВЦЭМ!$D$10+'СЕТ СН'!$G$6-'СЕТ СН'!$G$23</f>
        <v>1234.72240751</v>
      </c>
      <c r="O76" s="36">
        <f>SUMIFS(СВЦЭМ!$D$33:$D$776,СВЦЭМ!$A$33:$A$776,$A76,СВЦЭМ!$B$33:$B$776,O$47)+'СЕТ СН'!$G$11+СВЦЭМ!$D$10+'СЕТ СН'!$G$6-'СЕТ СН'!$G$23</f>
        <v>1248.5899965900001</v>
      </c>
      <c r="P76" s="36">
        <f>SUMIFS(СВЦЭМ!$D$33:$D$776,СВЦЭМ!$A$33:$A$776,$A76,СВЦЭМ!$B$33:$B$776,P$47)+'СЕТ СН'!$G$11+СВЦЭМ!$D$10+'СЕТ СН'!$G$6-'СЕТ СН'!$G$23</f>
        <v>1233.9271053299999</v>
      </c>
      <c r="Q76" s="36">
        <f>SUMIFS(СВЦЭМ!$D$33:$D$776,СВЦЭМ!$A$33:$A$776,$A76,СВЦЭМ!$B$33:$B$776,Q$47)+'СЕТ СН'!$G$11+СВЦЭМ!$D$10+'СЕТ СН'!$G$6-'СЕТ СН'!$G$23</f>
        <v>1214.32157396</v>
      </c>
      <c r="R76" s="36">
        <f>SUMIFS(СВЦЭМ!$D$33:$D$776,СВЦЭМ!$A$33:$A$776,$A76,СВЦЭМ!$B$33:$B$776,R$47)+'СЕТ СН'!$G$11+СВЦЭМ!$D$10+'СЕТ СН'!$G$6-'СЕТ СН'!$G$23</f>
        <v>1316.01988658</v>
      </c>
      <c r="S76" s="36">
        <f>SUMIFS(СВЦЭМ!$D$33:$D$776,СВЦЭМ!$A$33:$A$776,$A76,СВЦЭМ!$B$33:$B$776,S$47)+'СЕТ СН'!$G$11+СВЦЭМ!$D$10+'СЕТ СН'!$G$6-'СЕТ СН'!$G$23</f>
        <v>1263.4329564</v>
      </c>
      <c r="T76" s="36">
        <f>SUMIFS(СВЦЭМ!$D$33:$D$776,СВЦЭМ!$A$33:$A$776,$A76,СВЦЭМ!$B$33:$B$776,T$47)+'СЕТ СН'!$G$11+СВЦЭМ!$D$10+'СЕТ СН'!$G$6-'СЕТ СН'!$G$23</f>
        <v>1220.7709050399999</v>
      </c>
      <c r="U76" s="36">
        <f>SUMIFS(СВЦЭМ!$D$33:$D$776,СВЦЭМ!$A$33:$A$776,$A76,СВЦЭМ!$B$33:$B$776,U$47)+'СЕТ СН'!$G$11+СВЦЭМ!$D$10+'СЕТ СН'!$G$6-'СЕТ СН'!$G$23</f>
        <v>1245.6081832700002</v>
      </c>
      <c r="V76" s="36">
        <f>SUMIFS(СВЦЭМ!$D$33:$D$776,СВЦЭМ!$A$33:$A$776,$A76,СВЦЭМ!$B$33:$B$776,V$47)+'СЕТ СН'!$G$11+СВЦЭМ!$D$10+'СЕТ СН'!$G$6-'СЕТ СН'!$G$23</f>
        <v>1236.76597904</v>
      </c>
      <c r="W76" s="36">
        <f>SUMIFS(СВЦЭМ!$D$33:$D$776,СВЦЭМ!$A$33:$A$776,$A76,СВЦЭМ!$B$33:$B$776,W$47)+'СЕТ СН'!$G$11+СВЦЭМ!$D$10+'СЕТ СН'!$G$6-'СЕТ СН'!$G$23</f>
        <v>1221.8917638400001</v>
      </c>
      <c r="X76" s="36">
        <f>SUMIFS(СВЦЭМ!$D$33:$D$776,СВЦЭМ!$A$33:$A$776,$A76,СВЦЭМ!$B$33:$B$776,X$47)+'СЕТ СН'!$G$11+СВЦЭМ!$D$10+'СЕТ СН'!$G$6-'СЕТ СН'!$G$23</f>
        <v>1194.4916632500001</v>
      </c>
      <c r="Y76" s="36">
        <f>SUMIFS(СВЦЭМ!$D$33:$D$776,СВЦЭМ!$A$33:$A$776,$A76,СВЦЭМ!$B$33:$B$776,Y$47)+'СЕТ СН'!$G$11+СВЦЭМ!$D$10+'СЕТ СН'!$G$6-'СЕТ СН'!$G$23</f>
        <v>1230.2344350000001</v>
      </c>
    </row>
    <row r="77" spans="1:26" ht="15.75" x14ac:dyDescent="0.2">
      <c r="A77" s="35">
        <f t="shared" si="1"/>
        <v>44104</v>
      </c>
      <c r="B77" s="36">
        <f>SUMIFS(СВЦЭМ!$D$33:$D$776,СВЦЭМ!$A$33:$A$776,$A77,СВЦЭМ!$B$33:$B$776,B$47)+'СЕТ СН'!$G$11+СВЦЭМ!$D$10+'СЕТ СН'!$G$6-'СЕТ СН'!$G$23</f>
        <v>1303.8500774200002</v>
      </c>
      <c r="C77" s="36">
        <f>SUMIFS(СВЦЭМ!$D$33:$D$776,СВЦЭМ!$A$33:$A$776,$A77,СВЦЭМ!$B$33:$B$776,C$47)+'СЕТ СН'!$G$11+СВЦЭМ!$D$10+'СЕТ СН'!$G$6-'СЕТ СН'!$G$23</f>
        <v>1334.78806558</v>
      </c>
      <c r="D77" s="36">
        <f>SUMIFS(СВЦЭМ!$D$33:$D$776,СВЦЭМ!$A$33:$A$776,$A77,СВЦЭМ!$B$33:$B$776,D$47)+'СЕТ СН'!$G$11+СВЦЭМ!$D$10+'СЕТ СН'!$G$6-'СЕТ СН'!$G$23</f>
        <v>1354.6122329</v>
      </c>
      <c r="E77" s="36">
        <f>SUMIFS(СВЦЭМ!$D$33:$D$776,СВЦЭМ!$A$33:$A$776,$A77,СВЦЭМ!$B$33:$B$776,E$47)+'СЕТ СН'!$G$11+СВЦЭМ!$D$10+'СЕТ СН'!$G$6-'СЕТ СН'!$G$23</f>
        <v>1371.138164</v>
      </c>
      <c r="F77" s="36">
        <f>SUMIFS(СВЦЭМ!$D$33:$D$776,СВЦЭМ!$A$33:$A$776,$A77,СВЦЭМ!$B$33:$B$776,F$47)+'СЕТ СН'!$G$11+СВЦЭМ!$D$10+'СЕТ СН'!$G$6-'СЕТ СН'!$G$23</f>
        <v>1366.68434953</v>
      </c>
      <c r="G77" s="36">
        <f>SUMIFS(СВЦЭМ!$D$33:$D$776,СВЦЭМ!$A$33:$A$776,$A77,СВЦЭМ!$B$33:$B$776,G$47)+'СЕТ СН'!$G$11+СВЦЭМ!$D$10+'СЕТ СН'!$G$6-'СЕТ СН'!$G$23</f>
        <v>1348.17928585</v>
      </c>
      <c r="H77" s="36">
        <f>SUMIFS(СВЦЭМ!$D$33:$D$776,СВЦЭМ!$A$33:$A$776,$A77,СВЦЭМ!$B$33:$B$776,H$47)+'СЕТ СН'!$G$11+СВЦЭМ!$D$10+'СЕТ СН'!$G$6-'СЕТ СН'!$G$23</f>
        <v>1304.1411309800001</v>
      </c>
      <c r="I77" s="36">
        <f>SUMIFS(СВЦЭМ!$D$33:$D$776,СВЦЭМ!$A$33:$A$776,$A77,СВЦЭМ!$B$33:$B$776,I$47)+'СЕТ СН'!$G$11+СВЦЭМ!$D$10+'СЕТ СН'!$G$6-'СЕТ СН'!$G$23</f>
        <v>1236.6009636200001</v>
      </c>
      <c r="J77" s="36">
        <f>SUMIFS(СВЦЭМ!$D$33:$D$776,СВЦЭМ!$A$33:$A$776,$A77,СВЦЭМ!$B$33:$B$776,J$47)+'СЕТ СН'!$G$11+СВЦЭМ!$D$10+'СЕТ СН'!$G$6-'СЕТ СН'!$G$23</f>
        <v>1207.8767385800002</v>
      </c>
      <c r="K77" s="36">
        <f>SUMIFS(СВЦЭМ!$D$33:$D$776,СВЦЭМ!$A$33:$A$776,$A77,СВЦЭМ!$B$33:$B$776,K$47)+'СЕТ СН'!$G$11+СВЦЭМ!$D$10+'СЕТ СН'!$G$6-'СЕТ СН'!$G$23</f>
        <v>1191.6057203600001</v>
      </c>
      <c r="L77" s="36">
        <f>SUMIFS(СВЦЭМ!$D$33:$D$776,СВЦЭМ!$A$33:$A$776,$A77,СВЦЭМ!$B$33:$B$776,L$47)+'СЕТ СН'!$G$11+СВЦЭМ!$D$10+'СЕТ СН'!$G$6-'СЕТ СН'!$G$23</f>
        <v>1204.8221103000001</v>
      </c>
      <c r="M77" s="36">
        <f>SUMIFS(СВЦЭМ!$D$33:$D$776,СВЦЭМ!$A$33:$A$776,$A77,СВЦЭМ!$B$33:$B$776,M$47)+'СЕТ СН'!$G$11+СВЦЭМ!$D$10+'СЕТ СН'!$G$6-'СЕТ СН'!$G$23</f>
        <v>1174.1869427199999</v>
      </c>
      <c r="N77" s="36">
        <f>SUMIFS(СВЦЭМ!$D$33:$D$776,СВЦЭМ!$A$33:$A$776,$A77,СВЦЭМ!$B$33:$B$776,N$47)+'СЕТ СН'!$G$11+СВЦЭМ!$D$10+'СЕТ СН'!$G$6-'СЕТ СН'!$G$23</f>
        <v>1132.1192479400002</v>
      </c>
      <c r="O77" s="36">
        <f>SUMIFS(СВЦЭМ!$D$33:$D$776,СВЦЭМ!$A$33:$A$776,$A77,СВЦЭМ!$B$33:$B$776,O$47)+'СЕТ СН'!$G$11+СВЦЭМ!$D$10+'СЕТ СН'!$G$6-'СЕТ СН'!$G$23</f>
        <v>1117.0161625300002</v>
      </c>
      <c r="P77" s="36">
        <f>SUMIFS(СВЦЭМ!$D$33:$D$776,СВЦЭМ!$A$33:$A$776,$A77,СВЦЭМ!$B$33:$B$776,P$47)+'СЕТ СН'!$G$11+СВЦЭМ!$D$10+'СЕТ СН'!$G$6-'СЕТ СН'!$G$23</f>
        <v>1115.1299172899999</v>
      </c>
      <c r="Q77" s="36">
        <f>SUMIFS(СВЦЭМ!$D$33:$D$776,СВЦЭМ!$A$33:$A$776,$A77,СВЦЭМ!$B$33:$B$776,Q$47)+'СЕТ СН'!$G$11+СВЦЭМ!$D$10+'СЕТ СН'!$G$6-'СЕТ СН'!$G$23</f>
        <v>1115.6327733799999</v>
      </c>
      <c r="R77" s="36">
        <f>SUMIFS(СВЦЭМ!$D$33:$D$776,СВЦЭМ!$A$33:$A$776,$A77,СВЦЭМ!$B$33:$B$776,R$47)+'СЕТ СН'!$G$11+СВЦЭМ!$D$10+'СЕТ СН'!$G$6-'СЕТ СН'!$G$23</f>
        <v>1115.4119743199999</v>
      </c>
      <c r="S77" s="36">
        <f>SUMIFS(СВЦЭМ!$D$33:$D$776,СВЦЭМ!$A$33:$A$776,$A77,СВЦЭМ!$B$33:$B$776,S$47)+'СЕТ СН'!$G$11+СВЦЭМ!$D$10+'СЕТ СН'!$G$6-'СЕТ СН'!$G$23</f>
        <v>1119.18221369</v>
      </c>
      <c r="T77" s="36">
        <f>SUMIFS(СВЦЭМ!$D$33:$D$776,СВЦЭМ!$A$33:$A$776,$A77,СВЦЭМ!$B$33:$B$776,T$47)+'СЕТ СН'!$G$11+СВЦЭМ!$D$10+'СЕТ СН'!$G$6-'СЕТ СН'!$G$23</f>
        <v>1111.1910371500001</v>
      </c>
      <c r="U77" s="36">
        <f>SUMIFS(СВЦЭМ!$D$33:$D$776,СВЦЭМ!$A$33:$A$776,$A77,СВЦЭМ!$B$33:$B$776,U$47)+'СЕТ СН'!$G$11+СВЦЭМ!$D$10+'СЕТ СН'!$G$6-'СЕТ СН'!$G$23</f>
        <v>1129.9396857300001</v>
      </c>
      <c r="V77" s="36">
        <f>SUMIFS(СВЦЭМ!$D$33:$D$776,СВЦЭМ!$A$33:$A$776,$A77,СВЦЭМ!$B$33:$B$776,V$47)+'СЕТ СН'!$G$11+СВЦЭМ!$D$10+'СЕТ СН'!$G$6-'СЕТ СН'!$G$23</f>
        <v>1114.5642001199999</v>
      </c>
      <c r="W77" s="36">
        <f>SUMIFS(СВЦЭМ!$D$33:$D$776,СВЦЭМ!$A$33:$A$776,$A77,СВЦЭМ!$B$33:$B$776,W$47)+'СЕТ СН'!$G$11+СВЦЭМ!$D$10+'СЕТ СН'!$G$6-'СЕТ СН'!$G$23</f>
        <v>1107.42588731</v>
      </c>
      <c r="X77" s="36">
        <f>SUMIFS(СВЦЭМ!$D$33:$D$776,СВЦЭМ!$A$33:$A$776,$A77,СВЦЭМ!$B$33:$B$776,X$47)+'СЕТ СН'!$G$11+СВЦЭМ!$D$10+'СЕТ СН'!$G$6-'СЕТ СН'!$G$23</f>
        <v>1145.3525555300002</v>
      </c>
      <c r="Y77" s="36">
        <f>SUMIFS(СВЦЭМ!$D$33:$D$776,СВЦЭМ!$A$33:$A$776,$A77,СВЦЭМ!$B$33:$B$776,Y$47)+'СЕТ СН'!$G$11+СВЦЭМ!$D$10+'СЕТ СН'!$G$6-'СЕТ СН'!$G$23</f>
        <v>1213.8701178000001</v>
      </c>
    </row>
    <row r="78" spans="1:26" ht="15.75" hidden="1" x14ac:dyDescent="0.2">
      <c r="A78" s="35">
        <f t="shared" si="1"/>
        <v>44105</v>
      </c>
      <c r="B78" s="36">
        <f>SUMIFS(СВЦЭМ!$D$33:$D$776,СВЦЭМ!$A$33:$A$776,$A78,СВЦЭМ!$B$33:$B$776,B$47)+'СЕТ СН'!$G$11+СВЦЭМ!$D$10+'СЕТ СН'!$G$6-'СЕТ СН'!$G$23</f>
        <v>651.99868404000006</v>
      </c>
      <c r="C78" s="36">
        <f>SUMIFS(СВЦЭМ!$D$33:$D$776,СВЦЭМ!$A$33:$A$776,$A78,СВЦЭМ!$B$33:$B$776,C$47)+'СЕТ СН'!$G$11+СВЦЭМ!$D$10+'СЕТ СН'!$G$6-'СЕТ СН'!$G$23</f>
        <v>651.99868404000006</v>
      </c>
      <c r="D78" s="36">
        <f>SUMIFS(СВЦЭМ!$D$33:$D$776,СВЦЭМ!$A$33:$A$776,$A78,СВЦЭМ!$B$33:$B$776,D$47)+'СЕТ СН'!$G$11+СВЦЭМ!$D$10+'СЕТ СН'!$G$6-'СЕТ СН'!$G$23</f>
        <v>651.99868404000006</v>
      </c>
      <c r="E78" s="36">
        <f>SUMIFS(СВЦЭМ!$D$33:$D$776,СВЦЭМ!$A$33:$A$776,$A78,СВЦЭМ!$B$33:$B$776,E$47)+'СЕТ СН'!$G$11+СВЦЭМ!$D$10+'СЕТ СН'!$G$6-'СЕТ СН'!$G$23</f>
        <v>651.99868404000006</v>
      </c>
      <c r="F78" s="36">
        <f>SUMIFS(СВЦЭМ!$D$33:$D$776,СВЦЭМ!$A$33:$A$776,$A78,СВЦЭМ!$B$33:$B$776,F$47)+'СЕТ СН'!$G$11+СВЦЭМ!$D$10+'СЕТ СН'!$G$6-'СЕТ СН'!$G$23</f>
        <v>651.99868404000006</v>
      </c>
      <c r="G78" s="36">
        <f>SUMIFS(СВЦЭМ!$D$33:$D$776,СВЦЭМ!$A$33:$A$776,$A78,СВЦЭМ!$B$33:$B$776,G$47)+'СЕТ СН'!$G$11+СВЦЭМ!$D$10+'СЕТ СН'!$G$6-'СЕТ СН'!$G$23</f>
        <v>651.99868404000006</v>
      </c>
      <c r="H78" s="36">
        <f>SUMIFS(СВЦЭМ!$D$33:$D$776,СВЦЭМ!$A$33:$A$776,$A78,СВЦЭМ!$B$33:$B$776,H$47)+'СЕТ СН'!$G$11+СВЦЭМ!$D$10+'СЕТ СН'!$G$6-'СЕТ СН'!$G$23</f>
        <v>651.99868404000006</v>
      </c>
      <c r="I78" s="36">
        <f>SUMIFS(СВЦЭМ!$D$33:$D$776,СВЦЭМ!$A$33:$A$776,$A78,СВЦЭМ!$B$33:$B$776,I$47)+'СЕТ СН'!$G$11+СВЦЭМ!$D$10+'СЕТ СН'!$G$6-'СЕТ СН'!$G$23</f>
        <v>651.99868404000006</v>
      </c>
      <c r="J78" s="36">
        <f>SUMIFS(СВЦЭМ!$D$33:$D$776,СВЦЭМ!$A$33:$A$776,$A78,СВЦЭМ!$B$33:$B$776,J$47)+'СЕТ СН'!$G$11+СВЦЭМ!$D$10+'СЕТ СН'!$G$6-'СЕТ СН'!$G$23</f>
        <v>651.99868404000006</v>
      </c>
      <c r="K78" s="36">
        <f>SUMIFS(СВЦЭМ!$D$33:$D$776,СВЦЭМ!$A$33:$A$776,$A78,СВЦЭМ!$B$33:$B$776,K$47)+'СЕТ СН'!$G$11+СВЦЭМ!$D$10+'СЕТ СН'!$G$6-'СЕТ СН'!$G$23</f>
        <v>651.99868404000006</v>
      </c>
      <c r="L78" s="36">
        <f>SUMIFS(СВЦЭМ!$D$33:$D$776,СВЦЭМ!$A$33:$A$776,$A78,СВЦЭМ!$B$33:$B$776,L$47)+'СЕТ СН'!$G$11+СВЦЭМ!$D$10+'СЕТ СН'!$G$6-'СЕТ СН'!$G$23</f>
        <v>651.99868404000006</v>
      </c>
      <c r="M78" s="36">
        <f>SUMIFS(СВЦЭМ!$D$33:$D$776,СВЦЭМ!$A$33:$A$776,$A78,СВЦЭМ!$B$33:$B$776,M$47)+'СЕТ СН'!$G$11+СВЦЭМ!$D$10+'СЕТ СН'!$G$6-'СЕТ СН'!$G$23</f>
        <v>651.99868404000006</v>
      </c>
      <c r="N78" s="36">
        <f>SUMIFS(СВЦЭМ!$D$33:$D$776,СВЦЭМ!$A$33:$A$776,$A78,СВЦЭМ!$B$33:$B$776,N$47)+'СЕТ СН'!$G$11+СВЦЭМ!$D$10+'СЕТ СН'!$G$6-'СЕТ СН'!$G$23</f>
        <v>651.99868404000006</v>
      </c>
      <c r="O78" s="36">
        <f>SUMIFS(СВЦЭМ!$D$33:$D$776,СВЦЭМ!$A$33:$A$776,$A78,СВЦЭМ!$B$33:$B$776,O$47)+'СЕТ СН'!$G$11+СВЦЭМ!$D$10+'СЕТ СН'!$G$6-'СЕТ СН'!$G$23</f>
        <v>651.99868404000006</v>
      </c>
      <c r="P78" s="36">
        <f>SUMIFS(СВЦЭМ!$D$33:$D$776,СВЦЭМ!$A$33:$A$776,$A78,СВЦЭМ!$B$33:$B$776,P$47)+'СЕТ СН'!$G$11+СВЦЭМ!$D$10+'СЕТ СН'!$G$6-'СЕТ СН'!$G$23</f>
        <v>651.99868404000006</v>
      </c>
      <c r="Q78" s="36">
        <f>SUMIFS(СВЦЭМ!$D$33:$D$776,СВЦЭМ!$A$33:$A$776,$A78,СВЦЭМ!$B$33:$B$776,Q$47)+'СЕТ СН'!$G$11+СВЦЭМ!$D$10+'СЕТ СН'!$G$6-'СЕТ СН'!$G$23</f>
        <v>651.99868404000006</v>
      </c>
      <c r="R78" s="36">
        <f>SUMIFS(СВЦЭМ!$D$33:$D$776,СВЦЭМ!$A$33:$A$776,$A78,СВЦЭМ!$B$33:$B$776,R$47)+'СЕТ СН'!$G$11+СВЦЭМ!$D$10+'СЕТ СН'!$G$6-'СЕТ СН'!$G$23</f>
        <v>651.99868404000006</v>
      </c>
      <c r="S78" s="36">
        <f>SUMIFS(СВЦЭМ!$D$33:$D$776,СВЦЭМ!$A$33:$A$776,$A78,СВЦЭМ!$B$33:$B$776,S$47)+'СЕТ СН'!$G$11+СВЦЭМ!$D$10+'СЕТ СН'!$G$6-'СЕТ СН'!$G$23</f>
        <v>651.99868404000006</v>
      </c>
      <c r="T78" s="36">
        <f>SUMIFS(СВЦЭМ!$D$33:$D$776,СВЦЭМ!$A$33:$A$776,$A78,СВЦЭМ!$B$33:$B$776,T$47)+'СЕТ СН'!$G$11+СВЦЭМ!$D$10+'СЕТ СН'!$G$6-'СЕТ СН'!$G$23</f>
        <v>651.99868404000006</v>
      </c>
      <c r="U78" s="36">
        <f>SUMIFS(СВЦЭМ!$D$33:$D$776,СВЦЭМ!$A$33:$A$776,$A78,СВЦЭМ!$B$33:$B$776,U$47)+'СЕТ СН'!$G$11+СВЦЭМ!$D$10+'СЕТ СН'!$G$6-'СЕТ СН'!$G$23</f>
        <v>651.99868404000006</v>
      </c>
      <c r="V78" s="36">
        <f>SUMIFS(СВЦЭМ!$D$33:$D$776,СВЦЭМ!$A$33:$A$776,$A78,СВЦЭМ!$B$33:$B$776,V$47)+'СЕТ СН'!$G$11+СВЦЭМ!$D$10+'СЕТ СН'!$G$6-'СЕТ СН'!$G$23</f>
        <v>651.99868404000006</v>
      </c>
      <c r="W78" s="36">
        <f>SUMIFS(СВЦЭМ!$D$33:$D$776,СВЦЭМ!$A$33:$A$776,$A78,СВЦЭМ!$B$33:$B$776,W$47)+'СЕТ СН'!$G$11+СВЦЭМ!$D$10+'СЕТ СН'!$G$6-'СЕТ СН'!$G$23</f>
        <v>651.99868404000006</v>
      </c>
      <c r="X78" s="36">
        <f>SUMIFS(СВЦЭМ!$D$33:$D$776,СВЦЭМ!$A$33:$A$776,$A78,СВЦЭМ!$B$33:$B$776,X$47)+'СЕТ СН'!$G$11+СВЦЭМ!$D$10+'СЕТ СН'!$G$6-'СЕТ СН'!$G$23</f>
        <v>651.99868404000006</v>
      </c>
      <c r="Y78" s="36">
        <f>SUMIFS(СВЦЭМ!$D$33:$D$776,СВЦЭМ!$A$33:$A$776,$A78,СВЦЭМ!$B$33:$B$776,Y$47)+'СЕТ СН'!$G$11+СВЦЭМ!$D$10+'СЕТ СН'!$G$6-'СЕТ СН'!$G$23</f>
        <v>651.99868404000006</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2"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01.09.2020</v>
      </c>
      <c r="B84" s="36">
        <f>SUMIFS(СВЦЭМ!$D$33:$D$776,СВЦЭМ!$A$33:$A$776,$A84,СВЦЭМ!$B$33:$B$776,B$83)+'СЕТ СН'!$H$11+СВЦЭМ!$D$10+'СЕТ СН'!$H$6-'СЕТ СН'!$H$23</f>
        <v>1268.9326125100001</v>
      </c>
      <c r="C84" s="36">
        <f>SUMIFS(СВЦЭМ!$D$33:$D$776,СВЦЭМ!$A$33:$A$776,$A84,СВЦЭМ!$B$33:$B$776,C$83)+'СЕТ СН'!$H$11+СВЦЭМ!$D$10+'СЕТ СН'!$H$6-'СЕТ СН'!$H$23</f>
        <v>1320.08644314</v>
      </c>
      <c r="D84" s="36">
        <f>SUMIFS(СВЦЭМ!$D$33:$D$776,СВЦЭМ!$A$33:$A$776,$A84,СВЦЭМ!$B$33:$B$776,D$83)+'СЕТ СН'!$H$11+СВЦЭМ!$D$10+'СЕТ СН'!$H$6-'СЕТ СН'!$H$23</f>
        <v>1339.39722704</v>
      </c>
      <c r="E84" s="36">
        <f>SUMIFS(СВЦЭМ!$D$33:$D$776,СВЦЭМ!$A$33:$A$776,$A84,СВЦЭМ!$B$33:$B$776,E$83)+'СЕТ СН'!$H$11+СВЦЭМ!$D$10+'СЕТ СН'!$H$6-'СЕТ СН'!$H$23</f>
        <v>1354.8326298299999</v>
      </c>
      <c r="F84" s="36">
        <f>SUMIFS(СВЦЭМ!$D$33:$D$776,СВЦЭМ!$A$33:$A$776,$A84,СВЦЭМ!$B$33:$B$776,F$83)+'СЕТ СН'!$H$11+СВЦЭМ!$D$10+'СЕТ СН'!$H$6-'СЕТ СН'!$H$23</f>
        <v>1365.37566801</v>
      </c>
      <c r="G84" s="36">
        <f>SUMIFS(СВЦЭМ!$D$33:$D$776,СВЦЭМ!$A$33:$A$776,$A84,СВЦЭМ!$B$33:$B$776,G$83)+'СЕТ СН'!$H$11+СВЦЭМ!$D$10+'СЕТ СН'!$H$6-'СЕТ СН'!$H$23</f>
        <v>1366.1980451899999</v>
      </c>
      <c r="H84" s="36">
        <f>SUMIFS(СВЦЭМ!$D$33:$D$776,СВЦЭМ!$A$33:$A$776,$A84,СВЦЭМ!$B$33:$B$776,H$83)+'СЕТ СН'!$H$11+СВЦЭМ!$D$10+'СЕТ СН'!$H$6-'СЕТ СН'!$H$23</f>
        <v>1348.4124691000002</v>
      </c>
      <c r="I84" s="36">
        <f>SUMIFS(СВЦЭМ!$D$33:$D$776,СВЦЭМ!$A$33:$A$776,$A84,СВЦЭМ!$B$33:$B$776,I$83)+'СЕТ СН'!$H$11+СВЦЭМ!$D$10+'СЕТ СН'!$H$6-'СЕТ СН'!$H$23</f>
        <v>1309.5265411300002</v>
      </c>
      <c r="J84" s="36">
        <f>SUMIFS(СВЦЭМ!$D$33:$D$776,СВЦЭМ!$A$33:$A$776,$A84,СВЦЭМ!$B$33:$B$776,J$83)+'СЕТ СН'!$H$11+СВЦЭМ!$D$10+'СЕТ СН'!$H$6-'СЕТ СН'!$H$23</f>
        <v>1257.1512236200001</v>
      </c>
      <c r="K84" s="36">
        <f>SUMIFS(СВЦЭМ!$D$33:$D$776,СВЦЭМ!$A$33:$A$776,$A84,СВЦЭМ!$B$33:$B$776,K$83)+'СЕТ СН'!$H$11+СВЦЭМ!$D$10+'СЕТ СН'!$H$6-'СЕТ СН'!$H$23</f>
        <v>1238.5946579000001</v>
      </c>
      <c r="L84" s="36">
        <f>SUMIFS(СВЦЭМ!$D$33:$D$776,СВЦЭМ!$A$33:$A$776,$A84,СВЦЭМ!$B$33:$B$776,L$83)+'СЕТ СН'!$H$11+СВЦЭМ!$D$10+'СЕТ СН'!$H$6-'СЕТ СН'!$H$23</f>
        <v>1231.0701527400001</v>
      </c>
      <c r="M84" s="36">
        <f>SUMIFS(СВЦЭМ!$D$33:$D$776,СВЦЭМ!$A$33:$A$776,$A84,СВЦЭМ!$B$33:$B$776,M$83)+'СЕТ СН'!$H$11+СВЦЭМ!$D$10+'СЕТ СН'!$H$6-'СЕТ СН'!$H$23</f>
        <v>1234.07799221</v>
      </c>
      <c r="N84" s="36">
        <f>SUMIFS(СВЦЭМ!$D$33:$D$776,СВЦЭМ!$A$33:$A$776,$A84,СВЦЭМ!$B$33:$B$776,N$83)+'СЕТ СН'!$H$11+СВЦЭМ!$D$10+'СЕТ СН'!$H$6-'СЕТ СН'!$H$23</f>
        <v>1259.07975377</v>
      </c>
      <c r="O84" s="36">
        <f>SUMIFS(СВЦЭМ!$D$33:$D$776,СВЦЭМ!$A$33:$A$776,$A84,СВЦЭМ!$B$33:$B$776,O$83)+'СЕТ СН'!$H$11+СВЦЭМ!$D$10+'СЕТ СН'!$H$6-'СЕТ СН'!$H$23</f>
        <v>1255.6618671400001</v>
      </c>
      <c r="P84" s="36">
        <f>SUMIFS(СВЦЭМ!$D$33:$D$776,СВЦЭМ!$A$33:$A$776,$A84,СВЦЭМ!$B$33:$B$776,P$83)+'СЕТ СН'!$H$11+СВЦЭМ!$D$10+'СЕТ СН'!$H$6-'СЕТ СН'!$H$23</f>
        <v>1254.6954100400001</v>
      </c>
      <c r="Q84" s="36">
        <f>SUMIFS(СВЦЭМ!$D$33:$D$776,СВЦЭМ!$A$33:$A$776,$A84,СВЦЭМ!$B$33:$B$776,Q$83)+'СЕТ СН'!$H$11+СВЦЭМ!$D$10+'СЕТ СН'!$H$6-'СЕТ СН'!$H$23</f>
        <v>1260.5585773299999</v>
      </c>
      <c r="R84" s="36">
        <f>SUMIFS(СВЦЭМ!$D$33:$D$776,СВЦЭМ!$A$33:$A$776,$A84,СВЦЭМ!$B$33:$B$776,R$83)+'СЕТ СН'!$H$11+СВЦЭМ!$D$10+'СЕТ СН'!$H$6-'СЕТ СН'!$H$23</f>
        <v>1249.74865135</v>
      </c>
      <c r="S84" s="36">
        <f>SUMIFS(СВЦЭМ!$D$33:$D$776,СВЦЭМ!$A$33:$A$776,$A84,СВЦЭМ!$B$33:$B$776,S$83)+'СЕТ СН'!$H$11+СВЦЭМ!$D$10+'СЕТ СН'!$H$6-'СЕТ СН'!$H$23</f>
        <v>1254.9824007900002</v>
      </c>
      <c r="T84" s="36">
        <f>SUMIFS(СВЦЭМ!$D$33:$D$776,СВЦЭМ!$A$33:$A$776,$A84,СВЦЭМ!$B$33:$B$776,T$83)+'СЕТ СН'!$H$11+СВЦЭМ!$D$10+'СЕТ СН'!$H$6-'СЕТ СН'!$H$23</f>
        <v>1249.08899858</v>
      </c>
      <c r="U84" s="36">
        <f>SUMIFS(СВЦЭМ!$D$33:$D$776,СВЦЭМ!$A$33:$A$776,$A84,СВЦЭМ!$B$33:$B$776,U$83)+'СЕТ СН'!$H$11+СВЦЭМ!$D$10+'СЕТ СН'!$H$6-'СЕТ СН'!$H$23</f>
        <v>1245.35126053</v>
      </c>
      <c r="V84" s="36">
        <f>SUMIFS(СВЦЭМ!$D$33:$D$776,СВЦЭМ!$A$33:$A$776,$A84,СВЦЭМ!$B$33:$B$776,V$83)+'СЕТ СН'!$H$11+СВЦЭМ!$D$10+'СЕТ СН'!$H$6-'СЕТ СН'!$H$23</f>
        <v>1236.2206928400001</v>
      </c>
      <c r="W84" s="36">
        <f>SUMIFS(СВЦЭМ!$D$33:$D$776,СВЦЭМ!$A$33:$A$776,$A84,СВЦЭМ!$B$33:$B$776,W$83)+'СЕТ СН'!$H$11+СВЦЭМ!$D$10+'СЕТ СН'!$H$6-'СЕТ СН'!$H$23</f>
        <v>1225.0396781100001</v>
      </c>
      <c r="X84" s="36">
        <f>SUMIFS(СВЦЭМ!$D$33:$D$776,СВЦЭМ!$A$33:$A$776,$A84,СВЦЭМ!$B$33:$B$776,X$83)+'СЕТ СН'!$H$11+СВЦЭМ!$D$10+'СЕТ СН'!$H$6-'СЕТ СН'!$H$23</f>
        <v>1252.7177590400001</v>
      </c>
      <c r="Y84" s="36">
        <f>SUMIFS(СВЦЭМ!$D$33:$D$776,СВЦЭМ!$A$33:$A$776,$A84,СВЦЭМ!$B$33:$B$776,Y$83)+'СЕТ СН'!$H$11+СВЦЭМ!$D$10+'СЕТ СН'!$H$6-'СЕТ СН'!$H$23</f>
        <v>1313.04093672</v>
      </c>
      <c r="AA84" s="45"/>
    </row>
    <row r="85" spans="1:27" ht="15.75" x14ac:dyDescent="0.2">
      <c r="A85" s="35">
        <f>A84+1</f>
        <v>44076</v>
      </c>
      <c r="B85" s="36">
        <f>SUMIFS(СВЦЭМ!$D$33:$D$776,СВЦЭМ!$A$33:$A$776,$A85,СВЦЭМ!$B$33:$B$776,B$83)+'СЕТ СН'!$H$11+СВЦЭМ!$D$10+'СЕТ СН'!$H$6-'СЕТ СН'!$H$23</f>
        <v>1338.3362387500001</v>
      </c>
      <c r="C85" s="36">
        <f>SUMIFS(СВЦЭМ!$D$33:$D$776,СВЦЭМ!$A$33:$A$776,$A85,СВЦЭМ!$B$33:$B$776,C$83)+'СЕТ СН'!$H$11+СВЦЭМ!$D$10+'СЕТ СН'!$H$6-'СЕТ СН'!$H$23</f>
        <v>1397.8466204800002</v>
      </c>
      <c r="D85" s="36">
        <f>SUMIFS(СВЦЭМ!$D$33:$D$776,СВЦЭМ!$A$33:$A$776,$A85,СВЦЭМ!$B$33:$B$776,D$83)+'СЕТ СН'!$H$11+СВЦЭМ!$D$10+'СЕТ СН'!$H$6-'СЕТ СН'!$H$23</f>
        <v>1438.22085956</v>
      </c>
      <c r="E85" s="36">
        <f>SUMIFS(СВЦЭМ!$D$33:$D$776,СВЦЭМ!$A$33:$A$776,$A85,СВЦЭМ!$B$33:$B$776,E$83)+'СЕТ СН'!$H$11+СВЦЭМ!$D$10+'СЕТ СН'!$H$6-'СЕТ СН'!$H$23</f>
        <v>1455.1519248</v>
      </c>
      <c r="F85" s="36">
        <f>SUMIFS(СВЦЭМ!$D$33:$D$776,СВЦЭМ!$A$33:$A$776,$A85,СВЦЭМ!$B$33:$B$776,F$83)+'СЕТ СН'!$H$11+СВЦЭМ!$D$10+'СЕТ СН'!$H$6-'СЕТ СН'!$H$23</f>
        <v>1455.1803378599998</v>
      </c>
      <c r="G85" s="36">
        <f>SUMIFS(СВЦЭМ!$D$33:$D$776,СВЦЭМ!$A$33:$A$776,$A85,СВЦЭМ!$B$33:$B$776,G$83)+'СЕТ СН'!$H$11+СВЦЭМ!$D$10+'СЕТ СН'!$H$6-'СЕТ СН'!$H$23</f>
        <v>1432.3026586800001</v>
      </c>
      <c r="H85" s="36">
        <f>SUMIFS(СВЦЭМ!$D$33:$D$776,СВЦЭМ!$A$33:$A$776,$A85,СВЦЭМ!$B$33:$B$776,H$83)+'СЕТ СН'!$H$11+СВЦЭМ!$D$10+'СЕТ СН'!$H$6-'СЕТ СН'!$H$23</f>
        <v>1377.4185787599999</v>
      </c>
      <c r="I85" s="36">
        <f>SUMIFS(СВЦЭМ!$D$33:$D$776,СВЦЭМ!$A$33:$A$776,$A85,СВЦЭМ!$B$33:$B$776,I$83)+'СЕТ СН'!$H$11+СВЦЭМ!$D$10+'СЕТ СН'!$H$6-'СЕТ СН'!$H$23</f>
        <v>1306.4933982800001</v>
      </c>
      <c r="J85" s="36">
        <f>SUMIFS(СВЦЭМ!$D$33:$D$776,СВЦЭМ!$A$33:$A$776,$A85,СВЦЭМ!$B$33:$B$776,J$83)+'СЕТ СН'!$H$11+СВЦЭМ!$D$10+'СЕТ СН'!$H$6-'СЕТ СН'!$H$23</f>
        <v>1244.2489995000001</v>
      </c>
      <c r="K85" s="36">
        <f>SUMIFS(СВЦЭМ!$D$33:$D$776,СВЦЭМ!$A$33:$A$776,$A85,СВЦЭМ!$B$33:$B$776,K$83)+'СЕТ СН'!$H$11+СВЦЭМ!$D$10+'СЕТ СН'!$H$6-'СЕТ СН'!$H$23</f>
        <v>1242.8650235099999</v>
      </c>
      <c r="L85" s="36">
        <f>SUMIFS(СВЦЭМ!$D$33:$D$776,СВЦЭМ!$A$33:$A$776,$A85,СВЦЭМ!$B$33:$B$776,L$83)+'СЕТ СН'!$H$11+СВЦЭМ!$D$10+'СЕТ СН'!$H$6-'СЕТ СН'!$H$23</f>
        <v>1248.4991171300001</v>
      </c>
      <c r="M85" s="36">
        <f>SUMIFS(СВЦЭМ!$D$33:$D$776,СВЦЭМ!$A$33:$A$776,$A85,СВЦЭМ!$B$33:$B$776,M$83)+'СЕТ СН'!$H$11+СВЦЭМ!$D$10+'СЕТ СН'!$H$6-'СЕТ СН'!$H$23</f>
        <v>1247.8691593799999</v>
      </c>
      <c r="N85" s="36">
        <f>SUMIFS(СВЦЭМ!$D$33:$D$776,СВЦЭМ!$A$33:$A$776,$A85,СВЦЭМ!$B$33:$B$776,N$83)+'СЕТ СН'!$H$11+СВЦЭМ!$D$10+'СЕТ СН'!$H$6-'СЕТ СН'!$H$23</f>
        <v>1259.1684652600002</v>
      </c>
      <c r="O85" s="36">
        <f>SUMIFS(СВЦЭМ!$D$33:$D$776,СВЦЭМ!$A$33:$A$776,$A85,СВЦЭМ!$B$33:$B$776,O$83)+'СЕТ СН'!$H$11+СВЦЭМ!$D$10+'СЕТ СН'!$H$6-'СЕТ СН'!$H$23</f>
        <v>1265.5536123500001</v>
      </c>
      <c r="P85" s="36">
        <f>SUMIFS(СВЦЭМ!$D$33:$D$776,СВЦЭМ!$A$33:$A$776,$A85,СВЦЭМ!$B$33:$B$776,P$83)+'СЕТ СН'!$H$11+СВЦЭМ!$D$10+'СЕТ СН'!$H$6-'СЕТ СН'!$H$23</f>
        <v>1269.39111619</v>
      </c>
      <c r="Q85" s="36">
        <f>SUMIFS(СВЦЭМ!$D$33:$D$776,СВЦЭМ!$A$33:$A$776,$A85,СВЦЭМ!$B$33:$B$776,Q$83)+'СЕТ СН'!$H$11+СВЦЭМ!$D$10+'СЕТ СН'!$H$6-'СЕТ СН'!$H$23</f>
        <v>1268.04001126</v>
      </c>
      <c r="R85" s="36">
        <f>SUMIFS(СВЦЭМ!$D$33:$D$776,СВЦЭМ!$A$33:$A$776,$A85,СВЦЭМ!$B$33:$B$776,R$83)+'СЕТ СН'!$H$11+СВЦЭМ!$D$10+'СЕТ СН'!$H$6-'СЕТ СН'!$H$23</f>
        <v>1258.5288015400001</v>
      </c>
      <c r="S85" s="36">
        <f>SUMIFS(СВЦЭМ!$D$33:$D$776,СВЦЭМ!$A$33:$A$776,$A85,СВЦЭМ!$B$33:$B$776,S$83)+'СЕТ СН'!$H$11+СВЦЭМ!$D$10+'СЕТ СН'!$H$6-'СЕТ СН'!$H$23</f>
        <v>1263.58691402</v>
      </c>
      <c r="T85" s="36">
        <f>SUMIFS(СВЦЭМ!$D$33:$D$776,СВЦЭМ!$A$33:$A$776,$A85,СВЦЭМ!$B$33:$B$776,T$83)+'СЕТ СН'!$H$11+СВЦЭМ!$D$10+'СЕТ СН'!$H$6-'СЕТ СН'!$H$23</f>
        <v>1214.7117371300001</v>
      </c>
      <c r="U85" s="36">
        <f>SUMIFS(СВЦЭМ!$D$33:$D$776,СВЦЭМ!$A$33:$A$776,$A85,СВЦЭМ!$B$33:$B$776,U$83)+'СЕТ СН'!$H$11+СВЦЭМ!$D$10+'СЕТ СН'!$H$6-'СЕТ СН'!$H$23</f>
        <v>1194.72523477</v>
      </c>
      <c r="V85" s="36">
        <f>SUMIFS(СВЦЭМ!$D$33:$D$776,СВЦЭМ!$A$33:$A$776,$A85,СВЦЭМ!$B$33:$B$776,V$83)+'СЕТ СН'!$H$11+СВЦЭМ!$D$10+'СЕТ СН'!$H$6-'СЕТ СН'!$H$23</f>
        <v>1177.3627529600001</v>
      </c>
      <c r="W85" s="36">
        <f>SUMIFS(СВЦЭМ!$D$33:$D$776,СВЦЭМ!$A$33:$A$776,$A85,СВЦЭМ!$B$33:$B$776,W$83)+'СЕТ СН'!$H$11+СВЦЭМ!$D$10+'СЕТ СН'!$H$6-'СЕТ СН'!$H$23</f>
        <v>1184.2748525900001</v>
      </c>
      <c r="X85" s="36">
        <f>SUMIFS(СВЦЭМ!$D$33:$D$776,СВЦЭМ!$A$33:$A$776,$A85,СВЦЭМ!$B$33:$B$776,X$83)+'СЕТ СН'!$H$11+СВЦЭМ!$D$10+'СЕТ СН'!$H$6-'СЕТ СН'!$H$23</f>
        <v>1234.71433935</v>
      </c>
      <c r="Y85" s="36">
        <f>SUMIFS(СВЦЭМ!$D$33:$D$776,СВЦЭМ!$A$33:$A$776,$A85,СВЦЭМ!$B$33:$B$776,Y$83)+'СЕТ СН'!$H$11+СВЦЭМ!$D$10+'СЕТ СН'!$H$6-'СЕТ СН'!$H$23</f>
        <v>1271.9303343300001</v>
      </c>
    </row>
    <row r="86" spans="1:27" ht="15.75" x14ac:dyDescent="0.2">
      <c r="A86" s="35">
        <f t="shared" ref="A86:A114" si="2">A85+1</f>
        <v>44077</v>
      </c>
      <c r="B86" s="36">
        <f>SUMIFS(СВЦЭМ!$D$33:$D$776,СВЦЭМ!$A$33:$A$776,$A86,СВЦЭМ!$B$33:$B$776,B$83)+'СЕТ СН'!$H$11+СВЦЭМ!$D$10+'СЕТ СН'!$H$6-'СЕТ СН'!$H$23</f>
        <v>1367.7376768200002</v>
      </c>
      <c r="C86" s="36">
        <f>SUMIFS(СВЦЭМ!$D$33:$D$776,СВЦЭМ!$A$33:$A$776,$A86,СВЦЭМ!$B$33:$B$776,C$83)+'СЕТ СН'!$H$11+СВЦЭМ!$D$10+'СЕТ СН'!$H$6-'СЕТ СН'!$H$23</f>
        <v>1393.52427708</v>
      </c>
      <c r="D86" s="36">
        <f>SUMIFS(СВЦЭМ!$D$33:$D$776,СВЦЭМ!$A$33:$A$776,$A86,СВЦЭМ!$B$33:$B$776,D$83)+'СЕТ СН'!$H$11+СВЦЭМ!$D$10+'СЕТ СН'!$H$6-'СЕТ СН'!$H$23</f>
        <v>1377.66986036</v>
      </c>
      <c r="E86" s="36">
        <f>SUMIFS(СВЦЭМ!$D$33:$D$776,СВЦЭМ!$A$33:$A$776,$A86,СВЦЭМ!$B$33:$B$776,E$83)+'СЕТ СН'!$H$11+СВЦЭМ!$D$10+'СЕТ СН'!$H$6-'СЕТ СН'!$H$23</f>
        <v>1374.7993359699999</v>
      </c>
      <c r="F86" s="36">
        <f>SUMIFS(СВЦЭМ!$D$33:$D$776,СВЦЭМ!$A$33:$A$776,$A86,СВЦЭМ!$B$33:$B$776,F$83)+'СЕТ СН'!$H$11+СВЦЭМ!$D$10+'СЕТ СН'!$H$6-'СЕТ СН'!$H$23</f>
        <v>1374.7883913800001</v>
      </c>
      <c r="G86" s="36">
        <f>SUMIFS(СВЦЭМ!$D$33:$D$776,СВЦЭМ!$A$33:$A$776,$A86,СВЦЭМ!$B$33:$B$776,G$83)+'СЕТ СН'!$H$11+СВЦЭМ!$D$10+'СЕТ СН'!$H$6-'СЕТ СН'!$H$23</f>
        <v>1379.00507857</v>
      </c>
      <c r="H86" s="36">
        <f>SUMIFS(СВЦЭМ!$D$33:$D$776,СВЦЭМ!$A$33:$A$776,$A86,СВЦЭМ!$B$33:$B$776,H$83)+'СЕТ СН'!$H$11+СВЦЭМ!$D$10+'СЕТ СН'!$H$6-'СЕТ СН'!$H$23</f>
        <v>1362.5565485699999</v>
      </c>
      <c r="I86" s="36">
        <f>SUMIFS(СВЦЭМ!$D$33:$D$776,СВЦЭМ!$A$33:$A$776,$A86,СВЦЭМ!$B$33:$B$776,I$83)+'СЕТ СН'!$H$11+СВЦЭМ!$D$10+'СЕТ СН'!$H$6-'СЕТ СН'!$H$23</f>
        <v>1292.8502138200001</v>
      </c>
      <c r="J86" s="36">
        <f>SUMIFS(СВЦЭМ!$D$33:$D$776,СВЦЭМ!$A$33:$A$776,$A86,СВЦЭМ!$B$33:$B$776,J$83)+'СЕТ СН'!$H$11+СВЦЭМ!$D$10+'СЕТ СН'!$H$6-'СЕТ СН'!$H$23</f>
        <v>1277.0457268300001</v>
      </c>
      <c r="K86" s="36">
        <f>SUMIFS(СВЦЭМ!$D$33:$D$776,СВЦЭМ!$A$33:$A$776,$A86,СВЦЭМ!$B$33:$B$776,K$83)+'СЕТ СН'!$H$11+СВЦЭМ!$D$10+'СЕТ СН'!$H$6-'СЕТ СН'!$H$23</f>
        <v>1311.74712658</v>
      </c>
      <c r="L86" s="36">
        <f>SUMIFS(СВЦЭМ!$D$33:$D$776,СВЦЭМ!$A$33:$A$776,$A86,СВЦЭМ!$B$33:$B$776,L$83)+'СЕТ СН'!$H$11+СВЦЭМ!$D$10+'СЕТ СН'!$H$6-'СЕТ СН'!$H$23</f>
        <v>1302.0237344100001</v>
      </c>
      <c r="M86" s="36">
        <f>SUMIFS(СВЦЭМ!$D$33:$D$776,СВЦЭМ!$A$33:$A$776,$A86,СВЦЭМ!$B$33:$B$776,M$83)+'СЕТ СН'!$H$11+СВЦЭМ!$D$10+'СЕТ СН'!$H$6-'СЕТ СН'!$H$23</f>
        <v>1309.37177434</v>
      </c>
      <c r="N86" s="36">
        <f>SUMIFS(СВЦЭМ!$D$33:$D$776,СВЦЭМ!$A$33:$A$776,$A86,СВЦЭМ!$B$33:$B$776,N$83)+'СЕТ СН'!$H$11+СВЦЭМ!$D$10+'СЕТ СН'!$H$6-'СЕТ СН'!$H$23</f>
        <v>1317.1446513199999</v>
      </c>
      <c r="O86" s="36">
        <f>SUMIFS(СВЦЭМ!$D$33:$D$776,СВЦЭМ!$A$33:$A$776,$A86,СВЦЭМ!$B$33:$B$776,O$83)+'СЕТ СН'!$H$11+СВЦЭМ!$D$10+'СЕТ СН'!$H$6-'СЕТ СН'!$H$23</f>
        <v>1319.01277039</v>
      </c>
      <c r="P86" s="36">
        <f>SUMIFS(СВЦЭМ!$D$33:$D$776,СВЦЭМ!$A$33:$A$776,$A86,СВЦЭМ!$B$33:$B$776,P$83)+'СЕТ СН'!$H$11+СВЦЭМ!$D$10+'СЕТ СН'!$H$6-'СЕТ СН'!$H$23</f>
        <v>1322.84240488</v>
      </c>
      <c r="Q86" s="36">
        <f>SUMIFS(СВЦЭМ!$D$33:$D$776,СВЦЭМ!$A$33:$A$776,$A86,СВЦЭМ!$B$33:$B$776,Q$83)+'СЕТ СН'!$H$11+СВЦЭМ!$D$10+'СЕТ СН'!$H$6-'СЕТ СН'!$H$23</f>
        <v>1318.3599769699999</v>
      </c>
      <c r="R86" s="36">
        <f>SUMIFS(СВЦЭМ!$D$33:$D$776,СВЦЭМ!$A$33:$A$776,$A86,СВЦЭМ!$B$33:$B$776,R$83)+'СЕТ СН'!$H$11+СВЦЭМ!$D$10+'СЕТ СН'!$H$6-'СЕТ СН'!$H$23</f>
        <v>1312.4582484</v>
      </c>
      <c r="S86" s="36">
        <f>SUMIFS(СВЦЭМ!$D$33:$D$776,СВЦЭМ!$A$33:$A$776,$A86,СВЦЭМ!$B$33:$B$776,S$83)+'СЕТ СН'!$H$11+СВЦЭМ!$D$10+'СЕТ СН'!$H$6-'СЕТ СН'!$H$23</f>
        <v>1313.79156203</v>
      </c>
      <c r="T86" s="36">
        <f>SUMIFS(СВЦЭМ!$D$33:$D$776,СВЦЭМ!$A$33:$A$776,$A86,СВЦЭМ!$B$33:$B$776,T$83)+'СЕТ СН'!$H$11+СВЦЭМ!$D$10+'СЕТ СН'!$H$6-'СЕТ СН'!$H$23</f>
        <v>1274.42042143</v>
      </c>
      <c r="U86" s="36">
        <f>SUMIFS(СВЦЭМ!$D$33:$D$776,СВЦЭМ!$A$33:$A$776,$A86,СВЦЭМ!$B$33:$B$776,U$83)+'СЕТ СН'!$H$11+СВЦЭМ!$D$10+'СЕТ СН'!$H$6-'СЕТ СН'!$H$23</f>
        <v>1257.1882767100001</v>
      </c>
      <c r="V86" s="36">
        <f>SUMIFS(СВЦЭМ!$D$33:$D$776,СВЦЭМ!$A$33:$A$776,$A86,СВЦЭМ!$B$33:$B$776,V$83)+'СЕТ СН'!$H$11+СВЦЭМ!$D$10+'СЕТ СН'!$H$6-'СЕТ СН'!$H$23</f>
        <v>1260.8285790099999</v>
      </c>
      <c r="W86" s="36">
        <f>SUMIFS(СВЦЭМ!$D$33:$D$776,СВЦЭМ!$A$33:$A$776,$A86,СВЦЭМ!$B$33:$B$776,W$83)+'СЕТ СН'!$H$11+СВЦЭМ!$D$10+'СЕТ СН'!$H$6-'СЕТ СН'!$H$23</f>
        <v>1251.7588019499999</v>
      </c>
      <c r="X86" s="36">
        <f>SUMIFS(СВЦЭМ!$D$33:$D$776,СВЦЭМ!$A$33:$A$776,$A86,СВЦЭМ!$B$33:$B$776,X$83)+'СЕТ СН'!$H$11+СВЦЭМ!$D$10+'СЕТ СН'!$H$6-'СЕТ СН'!$H$23</f>
        <v>1312.2661779700002</v>
      </c>
      <c r="Y86" s="36">
        <f>SUMIFS(СВЦЭМ!$D$33:$D$776,СВЦЭМ!$A$33:$A$776,$A86,СВЦЭМ!$B$33:$B$776,Y$83)+'СЕТ СН'!$H$11+СВЦЭМ!$D$10+'СЕТ СН'!$H$6-'СЕТ СН'!$H$23</f>
        <v>1315.84249935</v>
      </c>
    </row>
    <row r="87" spans="1:27" ht="15.75" x14ac:dyDescent="0.2">
      <c r="A87" s="35">
        <f t="shared" si="2"/>
        <v>44078</v>
      </c>
      <c r="B87" s="36">
        <f>SUMIFS(СВЦЭМ!$D$33:$D$776,СВЦЭМ!$A$33:$A$776,$A87,СВЦЭМ!$B$33:$B$776,B$83)+'СЕТ СН'!$H$11+СВЦЭМ!$D$10+'СЕТ СН'!$H$6-'СЕТ СН'!$H$23</f>
        <v>1391.74981228</v>
      </c>
      <c r="C87" s="36">
        <f>SUMIFS(СВЦЭМ!$D$33:$D$776,СВЦЭМ!$A$33:$A$776,$A87,СВЦЭМ!$B$33:$B$776,C$83)+'СЕТ СН'!$H$11+СВЦЭМ!$D$10+'СЕТ СН'!$H$6-'СЕТ СН'!$H$23</f>
        <v>1394.98994801</v>
      </c>
      <c r="D87" s="36">
        <f>SUMIFS(СВЦЭМ!$D$33:$D$776,СВЦЭМ!$A$33:$A$776,$A87,СВЦЭМ!$B$33:$B$776,D$83)+'СЕТ СН'!$H$11+СВЦЭМ!$D$10+'СЕТ СН'!$H$6-'СЕТ СН'!$H$23</f>
        <v>1377.7344610499999</v>
      </c>
      <c r="E87" s="36">
        <f>SUMIFS(СВЦЭМ!$D$33:$D$776,СВЦЭМ!$A$33:$A$776,$A87,СВЦЭМ!$B$33:$B$776,E$83)+'СЕТ СН'!$H$11+СВЦЭМ!$D$10+'СЕТ СН'!$H$6-'СЕТ СН'!$H$23</f>
        <v>1372.3278400600002</v>
      </c>
      <c r="F87" s="36">
        <f>SUMIFS(СВЦЭМ!$D$33:$D$776,СВЦЭМ!$A$33:$A$776,$A87,СВЦЭМ!$B$33:$B$776,F$83)+'СЕТ СН'!$H$11+СВЦЭМ!$D$10+'СЕТ СН'!$H$6-'СЕТ СН'!$H$23</f>
        <v>1372.4279208799999</v>
      </c>
      <c r="G87" s="36">
        <f>SUMIFS(СВЦЭМ!$D$33:$D$776,СВЦЭМ!$A$33:$A$776,$A87,СВЦЭМ!$B$33:$B$776,G$83)+'СЕТ СН'!$H$11+СВЦЭМ!$D$10+'СЕТ СН'!$H$6-'СЕТ СН'!$H$23</f>
        <v>1377.75627738</v>
      </c>
      <c r="H87" s="36">
        <f>SUMIFS(СВЦЭМ!$D$33:$D$776,СВЦЭМ!$A$33:$A$776,$A87,СВЦЭМ!$B$33:$B$776,H$83)+'СЕТ СН'!$H$11+СВЦЭМ!$D$10+'СЕТ СН'!$H$6-'СЕТ СН'!$H$23</f>
        <v>1361.81700877</v>
      </c>
      <c r="I87" s="36">
        <f>SUMIFS(СВЦЭМ!$D$33:$D$776,СВЦЭМ!$A$33:$A$776,$A87,СВЦЭМ!$B$33:$B$776,I$83)+'СЕТ СН'!$H$11+СВЦЭМ!$D$10+'СЕТ СН'!$H$6-'СЕТ СН'!$H$23</f>
        <v>1321.2613424900001</v>
      </c>
      <c r="J87" s="36">
        <f>SUMIFS(СВЦЭМ!$D$33:$D$776,СВЦЭМ!$A$33:$A$776,$A87,СВЦЭМ!$B$33:$B$776,J$83)+'СЕТ СН'!$H$11+СВЦЭМ!$D$10+'СЕТ СН'!$H$6-'СЕТ СН'!$H$23</f>
        <v>1309.9070310900001</v>
      </c>
      <c r="K87" s="36">
        <f>SUMIFS(СВЦЭМ!$D$33:$D$776,СВЦЭМ!$A$33:$A$776,$A87,СВЦЭМ!$B$33:$B$776,K$83)+'СЕТ СН'!$H$11+СВЦЭМ!$D$10+'СЕТ СН'!$H$6-'СЕТ СН'!$H$23</f>
        <v>1271.2655392000001</v>
      </c>
      <c r="L87" s="36">
        <f>SUMIFS(СВЦЭМ!$D$33:$D$776,СВЦЭМ!$A$33:$A$776,$A87,СВЦЭМ!$B$33:$B$776,L$83)+'СЕТ СН'!$H$11+СВЦЭМ!$D$10+'СЕТ СН'!$H$6-'СЕТ СН'!$H$23</f>
        <v>1265.27954864</v>
      </c>
      <c r="M87" s="36">
        <f>SUMIFS(СВЦЭМ!$D$33:$D$776,СВЦЭМ!$A$33:$A$776,$A87,СВЦЭМ!$B$33:$B$776,M$83)+'СЕТ СН'!$H$11+СВЦЭМ!$D$10+'СЕТ СН'!$H$6-'СЕТ СН'!$H$23</f>
        <v>1259.96394861</v>
      </c>
      <c r="N87" s="36">
        <f>SUMIFS(СВЦЭМ!$D$33:$D$776,СВЦЭМ!$A$33:$A$776,$A87,СВЦЭМ!$B$33:$B$776,N$83)+'СЕТ СН'!$H$11+СВЦЭМ!$D$10+'СЕТ СН'!$H$6-'СЕТ СН'!$H$23</f>
        <v>1280.0450396800002</v>
      </c>
      <c r="O87" s="36">
        <f>SUMIFS(СВЦЭМ!$D$33:$D$776,СВЦЭМ!$A$33:$A$776,$A87,СВЦЭМ!$B$33:$B$776,O$83)+'СЕТ СН'!$H$11+СВЦЭМ!$D$10+'СЕТ СН'!$H$6-'СЕТ СН'!$H$23</f>
        <v>1302.77726742</v>
      </c>
      <c r="P87" s="36">
        <f>SUMIFS(СВЦЭМ!$D$33:$D$776,СВЦЭМ!$A$33:$A$776,$A87,СВЦЭМ!$B$33:$B$776,P$83)+'СЕТ СН'!$H$11+СВЦЭМ!$D$10+'СЕТ СН'!$H$6-'СЕТ СН'!$H$23</f>
        <v>1304.5531214</v>
      </c>
      <c r="Q87" s="36">
        <f>SUMIFS(СВЦЭМ!$D$33:$D$776,СВЦЭМ!$A$33:$A$776,$A87,СВЦЭМ!$B$33:$B$776,Q$83)+'СЕТ СН'!$H$11+СВЦЭМ!$D$10+'СЕТ СН'!$H$6-'СЕТ СН'!$H$23</f>
        <v>1289.5850172300002</v>
      </c>
      <c r="R87" s="36">
        <f>SUMIFS(СВЦЭМ!$D$33:$D$776,СВЦЭМ!$A$33:$A$776,$A87,СВЦЭМ!$B$33:$B$776,R$83)+'СЕТ СН'!$H$11+СВЦЭМ!$D$10+'СЕТ СН'!$H$6-'СЕТ СН'!$H$23</f>
        <v>1300.0068947</v>
      </c>
      <c r="S87" s="36">
        <f>SUMIFS(СВЦЭМ!$D$33:$D$776,СВЦЭМ!$A$33:$A$776,$A87,СВЦЭМ!$B$33:$B$776,S$83)+'СЕТ СН'!$H$11+СВЦЭМ!$D$10+'СЕТ СН'!$H$6-'СЕТ СН'!$H$23</f>
        <v>1313.2456002700001</v>
      </c>
      <c r="T87" s="36">
        <f>SUMIFS(СВЦЭМ!$D$33:$D$776,СВЦЭМ!$A$33:$A$776,$A87,СВЦЭМ!$B$33:$B$776,T$83)+'СЕТ СН'!$H$11+СВЦЭМ!$D$10+'СЕТ СН'!$H$6-'СЕТ СН'!$H$23</f>
        <v>1302.1840743400001</v>
      </c>
      <c r="U87" s="36">
        <f>SUMIFS(СВЦЭМ!$D$33:$D$776,СВЦЭМ!$A$33:$A$776,$A87,СВЦЭМ!$B$33:$B$776,U$83)+'СЕТ СН'!$H$11+СВЦЭМ!$D$10+'СЕТ СН'!$H$6-'СЕТ СН'!$H$23</f>
        <v>1279.7085041400001</v>
      </c>
      <c r="V87" s="36">
        <f>SUMIFS(СВЦЭМ!$D$33:$D$776,СВЦЭМ!$A$33:$A$776,$A87,СВЦЭМ!$B$33:$B$776,V$83)+'СЕТ СН'!$H$11+СВЦЭМ!$D$10+'СЕТ СН'!$H$6-'СЕТ СН'!$H$23</f>
        <v>1284.9509500899999</v>
      </c>
      <c r="W87" s="36">
        <f>SUMIFS(СВЦЭМ!$D$33:$D$776,СВЦЭМ!$A$33:$A$776,$A87,СВЦЭМ!$B$33:$B$776,W$83)+'СЕТ СН'!$H$11+СВЦЭМ!$D$10+'СЕТ СН'!$H$6-'СЕТ СН'!$H$23</f>
        <v>1293.88426035</v>
      </c>
      <c r="X87" s="36">
        <f>SUMIFS(СВЦЭМ!$D$33:$D$776,СВЦЭМ!$A$33:$A$776,$A87,СВЦЭМ!$B$33:$B$776,X$83)+'СЕТ СН'!$H$11+СВЦЭМ!$D$10+'СЕТ СН'!$H$6-'СЕТ СН'!$H$23</f>
        <v>1307.53666505</v>
      </c>
      <c r="Y87" s="36">
        <f>SUMIFS(СВЦЭМ!$D$33:$D$776,СВЦЭМ!$A$33:$A$776,$A87,СВЦЭМ!$B$33:$B$776,Y$83)+'СЕТ СН'!$H$11+СВЦЭМ!$D$10+'СЕТ СН'!$H$6-'СЕТ СН'!$H$23</f>
        <v>1333.2599390300002</v>
      </c>
    </row>
    <row r="88" spans="1:27" ht="15.75" x14ac:dyDescent="0.2">
      <c r="A88" s="35">
        <f t="shared" si="2"/>
        <v>44079</v>
      </c>
      <c r="B88" s="36">
        <f>SUMIFS(СВЦЭМ!$D$33:$D$776,СВЦЭМ!$A$33:$A$776,$A88,СВЦЭМ!$B$33:$B$776,B$83)+'СЕТ СН'!$H$11+СВЦЭМ!$D$10+'СЕТ СН'!$H$6-'СЕТ СН'!$H$23</f>
        <v>1354.43673259</v>
      </c>
      <c r="C88" s="36">
        <f>SUMIFS(СВЦЭМ!$D$33:$D$776,СВЦЭМ!$A$33:$A$776,$A88,СВЦЭМ!$B$33:$B$776,C$83)+'СЕТ СН'!$H$11+СВЦЭМ!$D$10+'СЕТ СН'!$H$6-'СЕТ СН'!$H$23</f>
        <v>1389.75499756</v>
      </c>
      <c r="D88" s="36">
        <f>SUMIFS(СВЦЭМ!$D$33:$D$776,СВЦЭМ!$A$33:$A$776,$A88,СВЦЭМ!$B$33:$B$776,D$83)+'СЕТ СН'!$H$11+СВЦЭМ!$D$10+'СЕТ СН'!$H$6-'СЕТ СН'!$H$23</f>
        <v>1385.4660374300001</v>
      </c>
      <c r="E88" s="36">
        <f>SUMIFS(СВЦЭМ!$D$33:$D$776,СВЦЭМ!$A$33:$A$776,$A88,СВЦЭМ!$B$33:$B$776,E$83)+'СЕТ СН'!$H$11+СВЦЭМ!$D$10+'СЕТ СН'!$H$6-'СЕТ СН'!$H$23</f>
        <v>1395.8440466699999</v>
      </c>
      <c r="F88" s="36">
        <f>SUMIFS(СВЦЭМ!$D$33:$D$776,СВЦЭМ!$A$33:$A$776,$A88,СВЦЭМ!$B$33:$B$776,F$83)+'СЕТ СН'!$H$11+СВЦЭМ!$D$10+'СЕТ СН'!$H$6-'СЕТ СН'!$H$23</f>
        <v>1403.2408015999999</v>
      </c>
      <c r="G88" s="36">
        <f>SUMIFS(СВЦЭМ!$D$33:$D$776,СВЦЭМ!$A$33:$A$776,$A88,СВЦЭМ!$B$33:$B$776,G$83)+'СЕТ СН'!$H$11+СВЦЭМ!$D$10+'СЕТ СН'!$H$6-'СЕТ СН'!$H$23</f>
        <v>1403.8284141899999</v>
      </c>
      <c r="H88" s="36">
        <f>SUMIFS(СВЦЭМ!$D$33:$D$776,СВЦЭМ!$A$33:$A$776,$A88,СВЦЭМ!$B$33:$B$776,H$83)+'СЕТ СН'!$H$11+СВЦЭМ!$D$10+'СЕТ СН'!$H$6-'СЕТ СН'!$H$23</f>
        <v>1389.66700384</v>
      </c>
      <c r="I88" s="36">
        <f>SUMIFS(СВЦЭМ!$D$33:$D$776,СВЦЭМ!$A$33:$A$776,$A88,СВЦЭМ!$B$33:$B$776,I$83)+'СЕТ СН'!$H$11+СВЦЭМ!$D$10+'СЕТ СН'!$H$6-'СЕТ СН'!$H$23</f>
        <v>1332.5898559100001</v>
      </c>
      <c r="J88" s="36">
        <f>SUMIFS(СВЦЭМ!$D$33:$D$776,СВЦЭМ!$A$33:$A$776,$A88,СВЦЭМ!$B$33:$B$776,J$83)+'СЕТ СН'!$H$11+СВЦЭМ!$D$10+'СЕТ СН'!$H$6-'СЕТ СН'!$H$23</f>
        <v>1322.8376666600002</v>
      </c>
      <c r="K88" s="36">
        <f>SUMIFS(СВЦЭМ!$D$33:$D$776,СВЦЭМ!$A$33:$A$776,$A88,СВЦЭМ!$B$33:$B$776,K$83)+'СЕТ СН'!$H$11+СВЦЭМ!$D$10+'СЕТ СН'!$H$6-'СЕТ СН'!$H$23</f>
        <v>1292.57449664</v>
      </c>
      <c r="L88" s="36">
        <f>SUMIFS(СВЦЭМ!$D$33:$D$776,СВЦЭМ!$A$33:$A$776,$A88,СВЦЭМ!$B$33:$B$776,L$83)+'СЕТ СН'!$H$11+СВЦЭМ!$D$10+'СЕТ СН'!$H$6-'СЕТ СН'!$H$23</f>
        <v>1266.76790437</v>
      </c>
      <c r="M88" s="36">
        <f>SUMIFS(СВЦЭМ!$D$33:$D$776,СВЦЭМ!$A$33:$A$776,$A88,СВЦЭМ!$B$33:$B$776,M$83)+'СЕТ СН'!$H$11+СВЦЭМ!$D$10+'СЕТ СН'!$H$6-'СЕТ СН'!$H$23</f>
        <v>1253.3849050200001</v>
      </c>
      <c r="N88" s="36">
        <f>SUMIFS(СВЦЭМ!$D$33:$D$776,СВЦЭМ!$A$33:$A$776,$A88,СВЦЭМ!$B$33:$B$776,N$83)+'СЕТ СН'!$H$11+СВЦЭМ!$D$10+'СЕТ СН'!$H$6-'СЕТ СН'!$H$23</f>
        <v>1262.6621025499999</v>
      </c>
      <c r="O88" s="36">
        <f>SUMIFS(СВЦЭМ!$D$33:$D$776,СВЦЭМ!$A$33:$A$776,$A88,СВЦЭМ!$B$33:$B$776,O$83)+'СЕТ СН'!$H$11+СВЦЭМ!$D$10+'СЕТ СН'!$H$6-'СЕТ СН'!$H$23</f>
        <v>1264.8038600499999</v>
      </c>
      <c r="P88" s="36">
        <f>SUMIFS(СВЦЭМ!$D$33:$D$776,СВЦЭМ!$A$33:$A$776,$A88,СВЦЭМ!$B$33:$B$776,P$83)+'СЕТ СН'!$H$11+СВЦЭМ!$D$10+'СЕТ СН'!$H$6-'СЕТ СН'!$H$23</f>
        <v>1258.9434697500001</v>
      </c>
      <c r="Q88" s="36">
        <f>SUMIFS(СВЦЭМ!$D$33:$D$776,СВЦЭМ!$A$33:$A$776,$A88,СВЦЭМ!$B$33:$B$776,Q$83)+'СЕТ СН'!$H$11+СВЦЭМ!$D$10+'СЕТ СН'!$H$6-'СЕТ СН'!$H$23</f>
        <v>1240.5751067000001</v>
      </c>
      <c r="R88" s="36">
        <f>SUMIFS(СВЦЭМ!$D$33:$D$776,СВЦЭМ!$A$33:$A$776,$A88,СВЦЭМ!$B$33:$B$776,R$83)+'СЕТ СН'!$H$11+СВЦЭМ!$D$10+'СЕТ СН'!$H$6-'СЕТ СН'!$H$23</f>
        <v>1259.58688082</v>
      </c>
      <c r="S88" s="36">
        <f>SUMIFS(СВЦЭМ!$D$33:$D$776,СВЦЭМ!$A$33:$A$776,$A88,СВЦЭМ!$B$33:$B$776,S$83)+'СЕТ СН'!$H$11+СВЦЭМ!$D$10+'СЕТ СН'!$H$6-'СЕТ СН'!$H$23</f>
        <v>1269.2177471300001</v>
      </c>
      <c r="T88" s="36">
        <f>SUMIFS(СВЦЭМ!$D$33:$D$776,СВЦЭМ!$A$33:$A$776,$A88,СВЦЭМ!$B$33:$B$776,T$83)+'СЕТ СН'!$H$11+СВЦЭМ!$D$10+'СЕТ СН'!$H$6-'СЕТ СН'!$H$23</f>
        <v>1261.90634335</v>
      </c>
      <c r="U88" s="36">
        <f>SUMIFS(СВЦЭМ!$D$33:$D$776,СВЦЭМ!$A$33:$A$776,$A88,СВЦЭМ!$B$33:$B$776,U$83)+'СЕТ СН'!$H$11+СВЦЭМ!$D$10+'СЕТ СН'!$H$6-'СЕТ СН'!$H$23</f>
        <v>1251.7361011</v>
      </c>
      <c r="V88" s="36">
        <f>SUMIFS(СВЦЭМ!$D$33:$D$776,СВЦЭМ!$A$33:$A$776,$A88,СВЦЭМ!$B$33:$B$776,V$83)+'СЕТ СН'!$H$11+СВЦЭМ!$D$10+'СЕТ СН'!$H$6-'СЕТ СН'!$H$23</f>
        <v>1255.4389206000001</v>
      </c>
      <c r="W88" s="36">
        <f>SUMIFS(СВЦЭМ!$D$33:$D$776,СВЦЭМ!$A$33:$A$776,$A88,СВЦЭМ!$B$33:$B$776,W$83)+'СЕТ СН'!$H$11+СВЦЭМ!$D$10+'СЕТ СН'!$H$6-'СЕТ СН'!$H$23</f>
        <v>1280.5059768800002</v>
      </c>
      <c r="X88" s="36">
        <f>SUMIFS(СВЦЭМ!$D$33:$D$776,СВЦЭМ!$A$33:$A$776,$A88,СВЦЭМ!$B$33:$B$776,X$83)+'СЕТ СН'!$H$11+СВЦЭМ!$D$10+'СЕТ СН'!$H$6-'СЕТ СН'!$H$23</f>
        <v>1269.1033386200002</v>
      </c>
      <c r="Y88" s="36">
        <f>SUMIFS(СВЦЭМ!$D$33:$D$776,СВЦЭМ!$A$33:$A$776,$A88,СВЦЭМ!$B$33:$B$776,Y$83)+'СЕТ СН'!$H$11+СВЦЭМ!$D$10+'СЕТ СН'!$H$6-'СЕТ СН'!$H$23</f>
        <v>1310.41561325</v>
      </c>
    </row>
    <row r="89" spans="1:27" ht="15.75" x14ac:dyDescent="0.2">
      <c r="A89" s="35">
        <f t="shared" si="2"/>
        <v>44080</v>
      </c>
      <c r="B89" s="36">
        <f>SUMIFS(СВЦЭМ!$D$33:$D$776,СВЦЭМ!$A$33:$A$776,$A89,СВЦЭМ!$B$33:$B$776,B$83)+'СЕТ СН'!$H$11+СВЦЭМ!$D$10+'СЕТ СН'!$H$6-'СЕТ СН'!$H$23</f>
        <v>1327.9209838000002</v>
      </c>
      <c r="C89" s="36">
        <f>SUMIFS(СВЦЭМ!$D$33:$D$776,СВЦЭМ!$A$33:$A$776,$A89,СВЦЭМ!$B$33:$B$776,C$83)+'СЕТ СН'!$H$11+СВЦЭМ!$D$10+'СЕТ СН'!$H$6-'СЕТ СН'!$H$23</f>
        <v>1356.8289511500002</v>
      </c>
      <c r="D89" s="36">
        <f>SUMIFS(СВЦЭМ!$D$33:$D$776,СВЦЭМ!$A$33:$A$776,$A89,СВЦЭМ!$B$33:$B$776,D$83)+'СЕТ СН'!$H$11+СВЦЭМ!$D$10+'СЕТ СН'!$H$6-'СЕТ СН'!$H$23</f>
        <v>1406.80624244</v>
      </c>
      <c r="E89" s="36">
        <f>SUMIFS(СВЦЭМ!$D$33:$D$776,СВЦЭМ!$A$33:$A$776,$A89,СВЦЭМ!$B$33:$B$776,E$83)+'СЕТ СН'!$H$11+СВЦЭМ!$D$10+'СЕТ СН'!$H$6-'СЕТ СН'!$H$23</f>
        <v>1457.4690488000001</v>
      </c>
      <c r="F89" s="36">
        <f>SUMIFS(СВЦЭМ!$D$33:$D$776,СВЦЭМ!$A$33:$A$776,$A89,СВЦЭМ!$B$33:$B$776,F$83)+'СЕТ СН'!$H$11+СВЦЭМ!$D$10+'СЕТ СН'!$H$6-'СЕТ СН'!$H$23</f>
        <v>1451.3614287999999</v>
      </c>
      <c r="G89" s="36">
        <f>SUMIFS(СВЦЭМ!$D$33:$D$776,СВЦЭМ!$A$33:$A$776,$A89,СВЦЭМ!$B$33:$B$776,G$83)+'СЕТ СН'!$H$11+СВЦЭМ!$D$10+'СЕТ СН'!$H$6-'СЕТ СН'!$H$23</f>
        <v>1456.3876310300002</v>
      </c>
      <c r="H89" s="36">
        <f>SUMIFS(СВЦЭМ!$D$33:$D$776,СВЦЭМ!$A$33:$A$776,$A89,СВЦЭМ!$B$33:$B$776,H$83)+'СЕТ СН'!$H$11+СВЦЭМ!$D$10+'СЕТ СН'!$H$6-'СЕТ СН'!$H$23</f>
        <v>1453.5956134100002</v>
      </c>
      <c r="I89" s="36">
        <f>SUMIFS(СВЦЭМ!$D$33:$D$776,СВЦЭМ!$A$33:$A$776,$A89,СВЦЭМ!$B$33:$B$776,I$83)+'СЕТ СН'!$H$11+СВЦЭМ!$D$10+'СЕТ СН'!$H$6-'СЕТ СН'!$H$23</f>
        <v>1347.08963563</v>
      </c>
      <c r="J89" s="36">
        <f>SUMIFS(СВЦЭМ!$D$33:$D$776,СВЦЭМ!$A$33:$A$776,$A89,СВЦЭМ!$B$33:$B$776,J$83)+'СЕТ СН'!$H$11+СВЦЭМ!$D$10+'СЕТ СН'!$H$6-'СЕТ СН'!$H$23</f>
        <v>1249.1827722500002</v>
      </c>
      <c r="K89" s="36">
        <f>SUMIFS(СВЦЭМ!$D$33:$D$776,СВЦЭМ!$A$33:$A$776,$A89,СВЦЭМ!$B$33:$B$776,K$83)+'СЕТ СН'!$H$11+СВЦЭМ!$D$10+'СЕТ СН'!$H$6-'СЕТ СН'!$H$23</f>
        <v>1147.1853926200001</v>
      </c>
      <c r="L89" s="36">
        <f>SUMIFS(СВЦЭМ!$D$33:$D$776,СВЦЭМ!$A$33:$A$776,$A89,СВЦЭМ!$B$33:$B$776,L$83)+'СЕТ СН'!$H$11+СВЦЭМ!$D$10+'СЕТ СН'!$H$6-'СЕТ СН'!$H$23</f>
        <v>1158.90553952</v>
      </c>
      <c r="M89" s="36">
        <f>SUMIFS(СВЦЭМ!$D$33:$D$776,СВЦЭМ!$A$33:$A$776,$A89,СВЦЭМ!$B$33:$B$776,M$83)+'СЕТ СН'!$H$11+СВЦЭМ!$D$10+'СЕТ СН'!$H$6-'СЕТ СН'!$H$23</f>
        <v>1154.25683265</v>
      </c>
      <c r="N89" s="36">
        <f>SUMIFS(СВЦЭМ!$D$33:$D$776,СВЦЭМ!$A$33:$A$776,$A89,СВЦЭМ!$B$33:$B$776,N$83)+'СЕТ СН'!$H$11+СВЦЭМ!$D$10+'СЕТ СН'!$H$6-'СЕТ СН'!$H$23</f>
        <v>1149.11181734</v>
      </c>
      <c r="O89" s="36">
        <f>SUMIFS(СВЦЭМ!$D$33:$D$776,СВЦЭМ!$A$33:$A$776,$A89,СВЦЭМ!$B$33:$B$776,O$83)+'СЕТ СН'!$H$11+СВЦЭМ!$D$10+'СЕТ СН'!$H$6-'СЕТ СН'!$H$23</f>
        <v>1144.27379438</v>
      </c>
      <c r="P89" s="36">
        <f>SUMIFS(СВЦЭМ!$D$33:$D$776,СВЦЭМ!$A$33:$A$776,$A89,СВЦЭМ!$B$33:$B$776,P$83)+'СЕТ СН'!$H$11+СВЦЭМ!$D$10+'СЕТ СН'!$H$6-'СЕТ СН'!$H$23</f>
        <v>1139.5167523700002</v>
      </c>
      <c r="Q89" s="36">
        <f>SUMIFS(СВЦЭМ!$D$33:$D$776,СВЦЭМ!$A$33:$A$776,$A89,СВЦЭМ!$B$33:$B$776,Q$83)+'СЕТ СН'!$H$11+СВЦЭМ!$D$10+'СЕТ СН'!$H$6-'СЕТ СН'!$H$23</f>
        <v>1137.91136944</v>
      </c>
      <c r="R89" s="36">
        <f>SUMIFS(СВЦЭМ!$D$33:$D$776,СВЦЭМ!$A$33:$A$776,$A89,СВЦЭМ!$B$33:$B$776,R$83)+'СЕТ СН'!$H$11+СВЦЭМ!$D$10+'СЕТ СН'!$H$6-'СЕТ СН'!$H$23</f>
        <v>1131.08727284</v>
      </c>
      <c r="S89" s="36">
        <f>SUMIFS(СВЦЭМ!$D$33:$D$776,СВЦЭМ!$A$33:$A$776,$A89,СВЦЭМ!$B$33:$B$776,S$83)+'СЕТ СН'!$H$11+СВЦЭМ!$D$10+'СЕТ СН'!$H$6-'СЕТ СН'!$H$23</f>
        <v>1140.1793358800001</v>
      </c>
      <c r="T89" s="36">
        <f>SUMIFS(СВЦЭМ!$D$33:$D$776,СВЦЭМ!$A$33:$A$776,$A89,СВЦЭМ!$B$33:$B$776,T$83)+'СЕТ СН'!$H$11+СВЦЭМ!$D$10+'СЕТ СН'!$H$6-'СЕТ СН'!$H$23</f>
        <v>1141.02366325</v>
      </c>
      <c r="U89" s="36">
        <f>SUMIFS(СВЦЭМ!$D$33:$D$776,СВЦЭМ!$A$33:$A$776,$A89,СВЦЭМ!$B$33:$B$776,U$83)+'СЕТ СН'!$H$11+СВЦЭМ!$D$10+'СЕТ СН'!$H$6-'СЕТ СН'!$H$23</f>
        <v>1128.68655332</v>
      </c>
      <c r="V89" s="36">
        <f>SUMIFS(СВЦЭМ!$D$33:$D$776,СВЦЭМ!$A$33:$A$776,$A89,СВЦЭМ!$B$33:$B$776,V$83)+'СЕТ СН'!$H$11+СВЦЭМ!$D$10+'СЕТ СН'!$H$6-'СЕТ СН'!$H$23</f>
        <v>1132.71445492</v>
      </c>
      <c r="W89" s="36">
        <f>SUMIFS(СВЦЭМ!$D$33:$D$776,СВЦЭМ!$A$33:$A$776,$A89,СВЦЭМ!$B$33:$B$776,W$83)+'СЕТ СН'!$H$11+СВЦЭМ!$D$10+'СЕТ СН'!$H$6-'СЕТ СН'!$H$23</f>
        <v>1125.3318569400001</v>
      </c>
      <c r="X89" s="36">
        <f>SUMIFS(СВЦЭМ!$D$33:$D$776,СВЦЭМ!$A$33:$A$776,$A89,СВЦЭМ!$B$33:$B$776,X$83)+'СЕТ СН'!$H$11+СВЦЭМ!$D$10+'СЕТ СН'!$H$6-'СЕТ СН'!$H$23</f>
        <v>1127.8522106</v>
      </c>
      <c r="Y89" s="36">
        <f>SUMIFS(СВЦЭМ!$D$33:$D$776,СВЦЭМ!$A$33:$A$776,$A89,СВЦЭМ!$B$33:$B$776,Y$83)+'СЕТ СН'!$H$11+СВЦЭМ!$D$10+'СЕТ СН'!$H$6-'СЕТ СН'!$H$23</f>
        <v>1163.7974892000002</v>
      </c>
    </row>
    <row r="90" spans="1:27" ht="15.75" x14ac:dyDescent="0.2">
      <c r="A90" s="35">
        <f t="shared" si="2"/>
        <v>44081</v>
      </c>
      <c r="B90" s="36">
        <f>SUMIFS(СВЦЭМ!$D$33:$D$776,СВЦЭМ!$A$33:$A$776,$A90,СВЦЭМ!$B$33:$B$776,B$83)+'СЕТ СН'!$H$11+СВЦЭМ!$D$10+'СЕТ СН'!$H$6-'СЕТ СН'!$H$23</f>
        <v>1291.8907569400001</v>
      </c>
      <c r="C90" s="36">
        <f>SUMIFS(СВЦЭМ!$D$33:$D$776,СВЦЭМ!$A$33:$A$776,$A90,СВЦЭМ!$B$33:$B$776,C$83)+'СЕТ СН'!$H$11+СВЦЭМ!$D$10+'СЕТ СН'!$H$6-'СЕТ СН'!$H$23</f>
        <v>1329.12794904</v>
      </c>
      <c r="D90" s="36">
        <f>SUMIFS(СВЦЭМ!$D$33:$D$776,СВЦЭМ!$A$33:$A$776,$A90,СВЦЭМ!$B$33:$B$776,D$83)+'СЕТ СН'!$H$11+СВЦЭМ!$D$10+'СЕТ СН'!$H$6-'СЕТ СН'!$H$23</f>
        <v>1343.37171573</v>
      </c>
      <c r="E90" s="36">
        <f>SUMIFS(СВЦЭМ!$D$33:$D$776,СВЦЭМ!$A$33:$A$776,$A90,СВЦЭМ!$B$33:$B$776,E$83)+'СЕТ СН'!$H$11+СВЦЭМ!$D$10+'СЕТ СН'!$H$6-'СЕТ СН'!$H$23</f>
        <v>1364.90595452</v>
      </c>
      <c r="F90" s="36">
        <f>SUMIFS(СВЦЭМ!$D$33:$D$776,СВЦЭМ!$A$33:$A$776,$A90,СВЦЭМ!$B$33:$B$776,F$83)+'СЕТ СН'!$H$11+СВЦЭМ!$D$10+'СЕТ СН'!$H$6-'СЕТ СН'!$H$23</f>
        <v>1364.6177395499999</v>
      </c>
      <c r="G90" s="36">
        <f>SUMIFS(СВЦЭМ!$D$33:$D$776,СВЦЭМ!$A$33:$A$776,$A90,СВЦЭМ!$B$33:$B$776,G$83)+'СЕТ СН'!$H$11+СВЦЭМ!$D$10+'СЕТ СН'!$H$6-'СЕТ СН'!$H$23</f>
        <v>1354.65450222</v>
      </c>
      <c r="H90" s="36">
        <f>SUMIFS(СВЦЭМ!$D$33:$D$776,СВЦЭМ!$A$33:$A$776,$A90,СВЦЭМ!$B$33:$B$776,H$83)+'СЕТ СН'!$H$11+СВЦЭМ!$D$10+'СЕТ СН'!$H$6-'СЕТ СН'!$H$23</f>
        <v>1334.6974487699999</v>
      </c>
      <c r="I90" s="36">
        <f>SUMIFS(СВЦЭМ!$D$33:$D$776,СВЦЭМ!$A$33:$A$776,$A90,СВЦЭМ!$B$33:$B$776,I$83)+'СЕТ СН'!$H$11+СВЦЭМ!$D$10+'СЕТ СН'!$H$6-'СЕТ СН'!$H$23</f>
        <v>1307.1951398599999</v>
      </c>
      <c r="J90" s="36">
        <f>SUMIFS(СВЦЭМ!$D$33:$D$776,СВЦЭМ!$A$33:$A$776,$A90,СВЦЭМ!$B$33:$B$776,J$83)+'СЕТ СН'!$H$11+СВЦЭМ!$D$10+'СЕТ СН'!$H$6-'СЕТ СН'!$H$23</f>
        <v>1271.6011791000001</v>
      </c>
      <c r="K90" s="36">
        <f>SUMIFS(СВЦЭМ!$D$33:$D$776,СВЦЭМ!$A$33:$A$776,$A90,СВЦЭМ!$B$33:$B$776,K$83)+'СЕТ СН'!$H$11+СВЦЭМ!$D$10+'СЕТ СН'!$H$6-'СЕТ СН'!$H$23</f>
        <v>1232.5293429399999</v>
      </c>
      <c r="L90" s="36">
        <f>SUMIFS(СВЦЭМ!$D$33:$D$776,СВЦЭМ!$A$33:$A$776,$A90,СВЦЭМ!$B$33:$B$776,L$83)+'СЕТ СН'!$H$11+СВЦЭМ!$D$10+'СЕТ СН'!$H$6-'СЕТ СН'!$H$23</f>
        <v>1217.8765613800001</v>
      </c>
      <c r="M90" s="36">
        <f>SUMIFS(СВЦЭМ!$D$33:$D$776,СВЦЭМ!$A$33:$A$776,$A90,СВЦЭМ!$B$33:$B$776,M$83)+'СЕТ СН'!$H$11+СВЦЭМ!$D$10+'СЕТ СН'!$H$6-'СЕТ СН'!$H$23</f>
        <v>1181.67026738</v>
      </c>
      <c r="N90" s="36">
        <f>SUMIFS(СВЦЭМ!$D$33:$D$776,СВЦЭМ!$A$33:$A$776,$A90,СВЦЭМ!$B$33:$B$776,N$83)+'СЕТ СН'!$H$11+СВЦЭМ!$D$10+'СЕТ СН'!$H$6-'СЕТ СН'!$H$23</f>
        <v>1147.9498878100001</v>
      </c>
      <c r="O90" s="36">
        <f>SUMIFS(СВЦЭМ!$D$33:$D$776,СВЦЭМ!$A$33:$A$776,$A90,СВЦЭМ!$B$33:$B$776,O$83)+'СЕТ СН'!$H$11+СВЦЭМ!$D$10+'СЕТ СН'!$H$6-'СЕТ СН'!$H$23</f>
        <v>1143.2775378199999</v>
      </c>
      <c r="P90" s="36">
        <f>SUMIFS(СВЦЭМ!$D$33:$D$776,СВЦЭМ!$A$33:$A$776,$A90,СВЦЭМ!$B$33:$B$776,P$83)+'СЕТ СН'!$H$11+СВЦЭМ!$D$10+'СЕТ СН'!$H$6-'СЕТ СН'!$H$23</f>
        <v>1139.9911538400002</v>
      </c>
      <c r="Q90" s="36">
        <f>SUMIFS(СВЦЭМ!$D$33:$D$776,СВЦЭМ!$A$33:$A$776,$A90,СВЦЭМ!$B$33:$B$776,Q$83)+'СЕТ СН'!$H$11+СВЦЭМ!$D$10+'СЕТ СН'!$H$6-'СЕТ СН'!$H$23</f>
        <v>1137.0958457400002</v>
      </c>
      <c r="R90" s="36">
        <f>SUMIFS(СВЦЭМ!$D$33:$D$776,СВЦЭМ!$A$33:$A$776,$A90,СВЦЭМ!$B$33:$B$776,R$83)+'СЕТ СН'!$H$11+СВЦЭМ!$D$10+'СЕТ СН'!$H$6-'СЕТ СН'!$H$23</f>
        <v>1134.8143509500001</v>
      </c>
      <c r="S90" s="36">
        <f>SUMIFS(СВЦЭМ!$D$33:$D$776,СВЦЭМ!$A$33:$A$776,$A90,СВЦЭМ!$B$33:$B$776,S$83)+'СЕТ СН'!$H$11+СВЦЭМ!$D$10+'СЕТ СН'!$H$6-'СЕТ СН'!$H$23</f>
        <v>1142.03058549</v>
      </c>
      <c r="T90" s="36">
        <f>SUMIFS(СВЦЭМ!$D$33:$D$776,СВЦЭМ!$A$33:$A$776,$A90,СВЦЭМ!$B$33:$B$776,T$83)+'СЕТ СН'!$H$11+СВЦЭМ!$D$10+'СЕТ СН'!$H$6-'СЕТ СН'!$H$23</f>
        <v>1148.4410896100001</v>
      </c>
      <c r="U90" s="36">
        <f>SUMIFS(СВЦЭМ!$D$33:$D$776,СВЦЭМ!$A$33:$A$776,$A90,СВЦЭМ!$B$33:$B$776,U$83)+'СЕТ СН'!$H$11+СВЦЭМ!$D$10+'СЕТ СН'!$H$6-'СЕТ СН'!$H$23</f>
        <v>1150.5133008299999</v>
      </c>
      <c r="V90" s="36">
        <f>SUMIFS(СВЦЭМ!$D$33:$D$776,СВЦЭМ!$A$33:$A$776,$A90,СВЦЭМ!$B$33:$B$776,V$83)+'СЕТ СН'!$H$11+СВЦЭМ!$D$10+'СЕТ СН'!$H$6-'СЕТ СН'!$H$23</f>
        <v>1151.2571500399999</v>
      </c>
      <c r="W90" s="36">
        <f>SUMIFS(СВЦЭМ!$D$33:$D$776,СВЦЭМ!$A$33:$A$776,$A90,СВЦЭМ!$B$33:$B$776,W$83)+'СЕТ СН'!$H$11+СВЦЭМ!$D$10+'СЕТ СН'!$H$6-'СЕТ СН'!$H$23</f>
        <v>1152.8944414800001</v>
      </c>
      <c r="X90" s="36">
        <f>SUMIFS(СВЦЭМ!$D$33:$D$776,СВЦЭМ!$A$33:$A$776,$A90,СВЦЭМ!$B$33:$B$776,X$83)+'СЕТ СН'!$H$11+СВЦЭМ!$D$10+'СЕТ СН'!$H$6-'СЕТ СН'!$H$23</f>
        <v>1142.0874825400001</v>
      </c>
      <c r="Y90" s="36">
        <f>SUMIFS(СВЦЭМ!$D$33:$D$776,СВЦЭМ!$A$33:$A$776,$A90,СВЦЭМ!$B$33:$B$776,Y$83)+'СЕТ СН'!$H$11+СВЦЭМ!$D$10+'СЕТ СН'!$H$6-'СЕТ СН'!$H$23</f>
        <v>1231.05436108</v>
      </c>
    </row>
    <row r="91" spans="1:27" ht="15.75" x14ac:dyDescent="0.2">
      <c r="A91" s="35">
        <f t="shared" si="2"/>
        <v>44082</v>
      </c>
      <c r="B91" s="36">
        <f>SUMIFS(СВЦЭМ!$D$33:$D$776,СВЦЭМ!$A$33:$A$776,$A91,СВЦЭМ!$B$33:$B$776,B$83)+'СЕТ СН'!$H$11+СВЦЭМ!$D$10+'СЕТ СН'!$H$6-'СЕТ СН'!$H$23</f>
        <v>1265.74896382</v>
      </c>
      <c r="C91" s="36">
        <f>SUMIFS(СВЦЭМ!$D$33:$D$776,СВЦЭМ!$A$33:$A$776,$A91,СВЦЭМ!$B$33:$B$776,C$83)+'СЕТ СН'!$H$11+СВЦЭМ!$D$10+'СЕТ СН'!$H$6-'СЕТ СН'!$H$23</f>
        <v>1312.6670702900001</v>
      </c>
      <c r="D91" s="36">
        <f>SUMIFS(СВЦЭМ!$D$33:$D$776,СВЦЭМ!$A$33:$A$776,$A91,СВЦЭМ!$B$33:$B$776,D$83)+'СЕТ СН'!$H$11+СВЦЭМ!$D$10+'СЕТ СН'!$H$6-'СЕТ СН'!$H$23</f>
        <v>1367.6790514899999</v>
      </c>
      <c r="E91" s="36">
        <f>SUMIFS(СВЦЭМ!$D$33:$D$776,СВЦЭМ!$A$33:$A$776,$A91,СВЦЭМ!$B$33:$B$776,E$83)+'СЕТ СН'!$H$11+СВЦЭМ!$D$10+'СЕТ СН'!$H$6-'СЕТ СН'!$H$23</f>
        <v>1390.2881700299999</v>
      </c>
      <c r="F91" s="36">
        <f>SUMIFS(СВЦЭМ!$D$33:$D$776,СВЦЭМ!$A$33:$A$776,$A91,СВЦЭМ!$B$33:$B$776,F$83)+'СЕТ СН'!$H$11+СВЦЭМ!$D$10+'СЕТ СН'!$H$6-'СЕТ СН'!$H$23</f>
        <v>1358.1404043800001</v>
      </c>
      <c r="G91" s="36">
        <f>SUMIFS(СВЦЭМ!$D$33:$D$776,СВЦЭМ!$A$33:$A$776,$A91,СВЦЭМ!$B$33:$B$776,G$83)+'СЕТ СН'!$H$11+СВЦЭМ!$D$10+'СЕТ СН'!$H$6-'СЕТ СН'!$H$23</f>
        <v>1320.6828432100001</v>
      </c>
      <c r="H91" s="36">
        <f>SUMIFS(СВЦЭМ!$D$33:$D$776,СВЦЭМ!$A$33:$A$776,$A91,СВЦЭМ!$B$33:$B$776,H$83)+'СЕТ СН'!$H$11+СВЦЭМ!$D$10+'СЕТ СН'!$H$6-'СЕТ СН'!$H$23</f>
        <v>1274.14080777</v>
      </c>
      <c r="I91" s="36">
        <f>SUMIFS(СВЦЭМ!$D$33:$D$776,СВЦЭМ!$A$33:$A$776,$A91,СВЦЭМ!$B$33:$B$776,I$83)+'СЕТ СН'!$H$11+СВЦЭМ!$D$10+'СЕТ СН'!$H$6-'СЕТ СН'!$H$23</f>
        <v>1243.5906442800001</v>
      </c>
      <c r="J91" s="36">
        <f>SUMIFS(СВЦЭМ!$D$33:$D$776,СВЦЭМ!$A$33:$A$776,$A91,СВЦЭМ!$B$33:$B$776,J$83)+'СЕТ СН'!$H$11+СВЦЭМ!$D$10+'СЕТ СН'!$H$6-'СЕТ СН'!$H$23</f>
        <v>1190.8187378299999</v>
      </c>
      <c r="K91" s="36">
        <f>SUMIFS(СВЦЭМ!$D$33:$D$776,СВЦЭМ!$A$33:$A$776,$A91,СВЦЭМ!$B$33:$B$776,K$83)+'СЕТ СН'!$H$11+СВЦЭМ!$D$10+'СЕТ СН'!$H$6-'СЕТ СН'!$H$23</f>
        <v>1190.0491886700001</v>
      </c>
      <c r="L91" s="36">
        <f>SUMIFS(СВЦЭМ!$D$33:$D$776,СВЦЭМ!$A$33:$A$776,$A91,СВЦЭМ!$B$33:$B$776,L$83)+'СЕТ СН'!$H$11+СВЦЭМ!$D$10+'СЕТ СН'!$H$6-'СЕТ СН'!$H$23</f>
        <v>1148.7003266300001</v>
      </c>
      <c r="M91" s="36">
        <f>SUMIFS(СВЦЭМ!$D$33:$D$776,СВЦЭМ!$A$33:$A$776,$A91,СВЦЭМ!$B$33:$B$776,M$83)+'СЕТ СН'!$H$11+СВЦЭМ!$D$10+'СЕТ СН'!$H$6-'СЕТ СН'!$H$23</f>
        <v>1135.73273894</v>
      </c>
      <c r="N91" s="36">
        <f>SUMIFS(СВЦЭМ!$D$33:$D$776,СВЦЭМ!$A$33:$A$776,$A91,СВЦЭМ!$B$33:$B$776,N$83)+'СЕТ СН'!$H$11+СВЦЭМ!$D$10+'СЕТ СН'!$H$6-'СЕТ СН'!$H$23</f>
        <v>1068.59794227</v>
      </c>
      <c r="O91" s="36">
        <f>SUMIFS(СВЦЭМ!$D$33:$D$776,СВЦЭМ!$A$33:$A$776,$A91,СВЦЭМ!$B$33:$B$776,O$83)+'СЕТ СН'!$H$11+СВЦЭМ!$D$10+'СЕТ СН'!$H$6-'СЕТ СН'!$H$23</f>
        <v>1058.5820439500001</v>
      </c>
      <c r="P91" s="36">
        <f>SUMIFS(СВЦЭМ!$D$33:$D$776,СВЦЭМ!$A$33:$A$776,$A91,СВЦЭМ!$B$33:$B$776,P$83)+'СЕТ СН'!$H$11+СВЦЭМ!$D$10+'СЕТ СН'!$H$6-'СЕТ СН'!$H$23</f>
        <v>1059.31959549</v>
      </c>
      <c r="Q91" s="36">
        <f>SUMIFS(СВЦЭМ!$D$33:$D$776,СВЦЭМ!$A$33:$A$776,$A91,СВЦЭМ!$B$33:$B$776,Q$83)+'СЕТ СН'!$H$11+СВЦЭМ!$D$10+'СЕТ СН'!$H$6-'СЕТ СН'!$H$23</f>
        <v>1064.9182244399999</v>
      </c>
      <c r="R91" s="36">
        <f>SUMIFS(СВЦЭМ!$D$33:$D$776,СВЦЭМ!$A$33:$A$776,$A91,СВЦЭМ!$B$33:$B$776,R$83)+'СЕТ СН'!$H$11+СВЦЭМ!$D$10+'СЕТ СН'!$H$6-'СЕТ СН'!$H$23</f>
        <v>1047.7318831699999</v>
      </c>
      <c r="S91" s="36">
        <f>SUMIFS(СВЦЭМ!$D$33:$D$776,СВЦЭМ!$A$33:$A$776,$A91,СВЦЭМ!$B$33:$B$776,S$83)+'СЕТ СН'!$H$11+СВЦЭМ!$D$10+'СЕТ СН'!$H$6-'СЕТ СН'!$H$23</f>
        <v>1064.7922763900001</v>
      </c>
      <c r="T91" s="36">
        <f>SUMIFS(СВЦЭМ!$D$33:$D$776,СВЦЭМ!$A$33:$A$776,$A91,СВЦЭМ!$B$33:$B$776,T$83)+'СЕТ СН'!$H$11+СВЦЭМ!$D$10+'СЕТ СН'!$H$6-'СЕТ СН'!$H$23</f>
        <v>1073.8889714500001</v>
      </c>
      <c r="U91" s="36">
        <f>SUMIFS(СВЦЭМ!$D$33:$D$776,СВЦЭМ!$A$33:$A$776,$A91,СВЦЭМ!$B$33:$B$776,U$83)+'СЕТ СН'!$H$11+СВЦЭМ!$D$10+'СЕТ СН'!$H$6-'СЕТ СН'!$H$23</f>
        <v>1085.57489429</v>
      </c>
      <c r="V91" s="36">
        <f>SUMIFS(СВЦЭМ!$D$33:$D$776,СВЦЭМ!$A$33:$A$776,$A91,СВЦЭМ!$B$33:$B$776,V$83)+'СЕТ СН'!$H$11+СВЦЭМ!$D$10+'СЕТ СН'!$H$6-'СЕТ СН'!$H$23</f>
        <v>1098.1174664600001</v>
      </c>
      <c r="W91" s="36">
        <f>SUMIFS(СВЦЭМ!$D$33:$D$776,СВЦЭМ!$A$33:$A$776,$A91,СВЦЭМ!$B$33:$B$776,W$83)+'СЕТ СН'!$H$11+СВЦЭМ!$D$10+'СЕТ СН'!$H$6-'СЕТ СН'!$H$23</f>
        <v>1094.0465658000001</v>
      </c>
      <c r="X91" s="36">
        <f>SUMIFS(СВЦЭМ!$D$33:$D$776,СВЦЭМ!$A$33:$A$776,$A91,СВЦЭМ!$B$33:$B$776,X$83)+'СЕТ СН'!$H$11+СВЦЭМ!$D$10+'СЕТ СН'!$H$6-'СЕТ СН'!$H$23</f>
        <v>1096.71894606</v>
      </c>
      <c r="Y91" s="36">
        <f>SUMIFS(СВЦЭМ!$D$33:$D$776,СВЦЭМ!$A$33:$A$776,$A91,СВЦЭМ!$B$33:$B$776,Y$83)+'СЕТ СН'!$H$11+СВЦЭМ!$D$10+'СЕТ СН'!$H$6-'СЕТ СН'!$H$23</f>
        <v>1190.4345438</v>
      </c>
    </row>
    <row r="92" spans="1:27" ht="15.75" x14ac:dyDescent="0.2">
      <c r="A92" s="35">
        <f t="shared" si="2"/>
        <v>44083</v>
      </c>
      <c r="B92" s="36">
        <f>SUMIFS(СВЦЭМ!$D$33:$D$776,СВЦЭМ!$A$33:$A$776,$A92,СВЦЭМ!$B$33:$B$776,B$83)+'СЕТ СН'!$H$11+СВЦЭМ!$D$10+'СЕТ СН'!$H$6-'СЕТ СН'!$H$23</f>
        <v>1270.9070085100002</v>
      </c>
      <c r="C92" s="36">
        <f>SUMIFS(СВЦЭМ!$D$33:$D$776,СВЦЭМ!$A$33:$A$776,$A92,СВЦЭМ!$B$33:$B$776,C$83)+'СЕТ СН'!$H$11+СВЦЭМ!$D$10+'СЕТ СН'!$H$6-'СЕТ СН'!$H$23</f>
        <v>1305.7165111499999</v>
      </c>
      <c r="D92" s="36">
        <f>SUMIFS(СВЦЭМ!$D$33:$D$776,СВЦЭМ!$A$33:$A$776,$A92,СВЦЭМ!$B$33:$B$776,D$83)+'СЕТ СН'!$H$11+СВЦЭМ!$D$10+'СЕТ СН'!$H$6-'СЕТ СН'!$H$23</f>
        <v>1339.67703919</v>
      </c>
      <c r="E92" s="36">
        <f>SUMIFS(СВЦЭМ!$D$33:$D$776,СВЦЭМ!$A$33:$A$776,$A92,СВЦЭМ!$B$33:$B$776,E$83)+'СЕТ СН'!$H$11+СВЦЭМ!$D$10+'СЕТ СН'!$H$6-'СЕТ СН'!$H$23</f>
        <v>1353.7428638700001</v>
      </c>
      <c r="F92" s="36">
        <f>SUMIFS(СВЦЭМ!$D$33:$D$776,СВЦЭМ!$A$33:$A$776,$A92,СВЦЭМ!$B$33:$B$776,F$83)+'СЕТ СН'!$H$11+СВЦЭМ!$D$10+'СЕТ СН'!$H$6-'СЕТ СН'!$H$23</f>
        <v>1329.5560631600001</v>
      </c>
      <c r="G92" s="36">
        <f>SUMIFS(СВЦЭМ!$D$33:$D$776,СВЦЭМ!$A$33:$A$776,$A92,СВЦЭМ!$B$33:$B$776,G$83)+'СЕТ СН'!$H$11+СВЦЭМ!$D$10+'СЕТ СН'!$H$6-'СЕТ СН'!$H$23</f>
        <v>1317.8489311100002</v>
      </c>
      <c r="H92" s="36">
        <f>SUMIFS(СВЦЭМ!$D$33:$D$776,СВЦЭМ!$A$33:$A$776,$A92,СВЦЭМ!$B$33:$B$776,H$83)+'СЕТ СН'!$H$11+СВЦЭМ!$D$10+'СЕТ СН'!$H$6-'СЕТ СН'!$H$23</f>
        <v>1293.3438314499999</v>
      </c>
      <c r="I92" s="36">
        <f>SUMIFS(СВЦЭМ!$D$33:$D$776,СВЦЭМ!$A$33:$A$776,$A92,СВЦЭМ!$B$33:$B$776,I$83)+'СЕТ СН'!$H$11+СВЦЭМ!$D$10+'СЕТ СН'!$H$6-'СЕТ СН'!$H$23</f>
        <v>1284.7476126500001</v>
      </c>
      <c r="J92" s="36">
        <f>SUMIFS(СВЦЭМ!$D$33:$D$776,СВЦЭМ!$A$33:$A$776,$A92,СВЦЭМ!$B$33:$B$776,J$83)+'СЕТ СН'!$H$11+СВЦЭМ!$D$10+'СЕТ СН'!$H$6-'СЕТ СН'!$H$23</f>
        <v>1236.99669367</v>
      </c>
      <c r="K92" s="36">
        <f>SUMIFS(СВЦЭМ!$D$33:$D$776,СВЦЭМ!$A$33:$A$776,$A92,СВЦЭМ!$B$33:$B$776,K$83)+'СЕТ СН'!$H$11+СВЦЭМ!$D$10+'СЕТ СН'!$H$6-'СЕТ СН'!$H$23</f>
        <v>1226.62950247</v>
      </c>
      <c r="L92" s="36">
        <f>SUMIFS(СВЦЭМ!$D$33:$D$776,СВЦЭМ!$A$33:$A$776,$A92,СВЦЭМ!$B$33:$B$776,L$83)+'СЕТ СН'!$H$11+СВЦЭМ!$D$10+'СЕТ СН'!$H$6-'СЕТ СН'!$H$23</f>
        <v>1209.16210731</v>
      </c>
      <c r="M92" s="36">
        <f>SUMIFS(СВЦЭМ!$D$33:$D$776,СВЦЭМ!$A$33:$A$776,$A92,СВЦЭМ!$B$33:$B$776,M$83)+'СЕТ СН'!$H$11+СВЦЭМ!$D$10+'СЕТ СН'!$H$6-'СЕТ СН'!$H$23</f>
        <v>1150.36480628</v>
      </c>
      <c r="N92" s="36">
        <f>SUMIFS(СВЦЭМ!$D$33:$D$776,СВЦЭМ!$A$33:$A$776,$A92,СВЦЭМ!$B$33:$B$776,N$83)+'СЕТ СН'!$H$11+СВЦЭМ!$D$10+'СЕТ СН'!$H$6-'СЕТ СН'!$H$23</f>
        <v>1087.8726382499999</v>
      </c>
      <c r="O92" s="36">
        <f>SUMIFS(СВЦЭМ!$D$33:$D$776,СВЦЭМ!$A$33:$A$776,$A92,СВЦЭМ!$B$33:$B$776,O$83)+'СЕТ СН'!$H$11+СВЦЭМ!$D$10+'СЕТ СН'!$H$6-'СЕТ СН'!$H$23</f>
        <v>1085.51782067</v>
      </c>
      <c r="P92" s="36">
        <f>SUMIFS(СВЦЭМ!$D$33:$D$776,СВЦЭМ!$A$33:$A$776,$A92,СВЦЭМ!$B$33:$B$776,P$83)+'СЕТ СН'!$H$11+СВЦЭМ!$D$10+'СЕТ СН'!$H$6-'СЕТ СН'!$H$23</f>
        <v>1086.7995122900002</v>
      </c>
      <c r="Q92" s="36">
        <f>SUMIFS(СВЦЭМ!$D$33:$D$776,СВЦЭМ!$A$33:$A$776,$A92,СВЦЭМ!$B$33:$B$776,Q$83)+'СЕТ СН'!$H$11+СВЦЭМ!$D$10+'СЕТ СН'!$H$6-'СЕТ СН'!$H$23</f>
        <v>1092.2543063400001</v>
      </c>
      <c r="R92" s="36">
        <f>SUMIFS(СВЦЭМ!$D$33:$D$776,СВЦЭМ!$A$33:$A$776,$A92,СВЦЭМ!$B$33:$B$776,R$83)+'СЕТ СН'!$H$11+СВЦЭМ!$D$10+'СЕТ СН'!$H$6-'СЕТ СН'!$H$23</f>
        <v>1081.2607252799999</v>
      </c>
      <c r="S92" s="36">
        <f>SUMIFS(СВЦЭМ!$D$33:$D$776,СВЦЭМ!$A$33:$A$776,$A92,СВЦЭМ!$B$33:$B$776,S$83)+'СЕТ СН'!$H$11+СВЦЭМ!$D$10+'СЕТ СН'!$H$6-'СЕТ СН'!$H$23</f>
        <v>1080.9511481200002</v>
      </c>
      <c r="T92" s="36">
        <f>SUMIFS(СВЦЭМ!$D$33:$D$776,СВЦЭМ!$A$33:$A$776,$A92,СВЦЭМ!$B$33:$B$776,T$83)+'СЕТ СН'!$H$11+СВЦЭМ!$D$10+'СЕТ СН'!$H$6-'СЕТ СН'!$H$23</f>
        <v>1086.9722269900001</v>
      </c>
      <c r="U92" s="36">
        <f>SUMIFS(СВЦЭМ!$D$33:$D$776,СВЦЭМ!$A$33:$A$776,$A92,СВЦЭМ!$B$33:$B$776,U$83)+'СЕТ СН'!$H$11+СВЦЭМ!$D$10+'СЕТ СН'!$H$6-'СЕТ СН'!$H$23</f>
        <v>1102.34363908</v>
      </c>
      <c r="V92" s="36">
        <f>SUMIFS(СВЦЭМ!$D$33:$D$776,СВЦЭМ!$A$33:$A$776,$A92,СВЦЭМ!$B$33:$B$776,V$83)+'СЕТ СН'!$H$11+СВЦЭМ!$D$10+'СЕТ СН'!$H$6-'СЕТ СН'!$H$23</f>
        <v>1098.5056053000001</v>
      </c>
      <c r="W92" s="36">
        <f>SUMIFS(СВЦЭМ!$D$33:$D$776,СВЦЭМ!$A$33:$A$776,$A92,СВЦЭМ!$B$33:$B$776,W$83)+'СЕТ СН'!$H$11+СВЦЭМ!$D$10+'СЕТ СН'!$H$6-'СЕТ СН'!$H$23</f>
        <v>1093.3317442500002</v>
      </c>
      <c r="X92" s="36">
        <f>SUMIFS(СВЦЭМ!$D$33:$D$776,СВЦЭМ!$A$33:$A$776,$A92,СВЦЭМ!$B$33:$B$776,X$83)+'СЕТ СН'!$H$11+СВЦЭМ!$D$10+'СЕТ СН'!$H$6-'СЕТ СН'!$H$23</f>
        <v>1114.89582806</v>
      </c>
      <c r="Y92" s="36">
        <f>SUMIFS(СВЦЭМ!$D$33:$D$776,СВЦЭМ!$A$33:$A$776,$A92,СВЦЭМ!$B$33:$B$776,Y$83)+'СЕТ СН'!$H$11+СВЦЭМ!$D$10+'СЕТ СН'!$H$6-'СЕТ СН'!$H$23</f>
        <v>1214.6014688600001</v>
      </c>
    </row>
    <row r="93" spans="1:27" ht="15.75" x14ac:dyDescent="0.2">
      <c r="A93" s="35">
        <f t="shared" si="2"/>
        <v>44084</v>
      </c>
      <c r="B93" s="36">
        <f>SUMIFS(СВЦЭМ!$D$33:$D$776,СВЦЭМ!$A$33:$A$776,$A93,СВЦЭМ!$B$33:$B$776,B$83)+'СЕТ СН'!$H$11+СВЦЭМ!$D$10+'СЕТ СН'!$H$6-'СЕТ СН'!$H$23</f>
        <v>1232.7184618700001</v>
      </c>
      <c r="C93" s="36">
        <f>SUMIFS(СВЦЭМ!$D$33:$D$776,СВЦЭМ!$A$33:$A$776,$A93,СВЦЭМ!$B$33:$B$776,C$83)+'СЕТ СН'!$H$11+СВЦЭМ!$D$10+'СЕТ СН'!$H$6-'СЕТ СН'!$H$23</f>
        <v>1282.14867314</v>
      </c>
      <c r="D93" s="36">
        <f>SUMIFS(СВЦЭМ!$D$33:$D$776,СВЦЭМ!$A$33:$A$776,$A93,СВЦЭМ!$B$33:$B$776,D$83)+'СЕТ СН'!$H$11+СВЦЭМ!$D$10+'СЕТ СН'!$H$6-'СЕТ СН'!$H$23</f>
        <v>1303.7751606300001</v>
      </c>
      <c r="E93" s="36">
        <f>SUMIFS(СВЦЭМ!$D$33:$D$776,СВЦЭМ!$A$33:$A$776,$A93,СВЦЭМ!$B$33:$B$776,E$83)+'СЕТ СН'!$H$11+СВЦЭМ!$D$10+'СЕТ СН'!$H$6-'СЕТ СН'!$H$23</f>
        <v>1313.7618833900001</v>
      </c>
      <c r="F93" s="36">
        <f>SUMIFS(СВЦЭМ!$D$33:$D$776,СВЦЭМ!$A$33:$A$776,$A93,СВЦЭМ!$B$33:$B$776,F$83)+'СЕТ СН'!$H$11+СВЦЭМ!$D$10+'СЕТ СН'!$H$6-'СЕТ СН'!$H$23</f>
        <v>1315.4494610699999</v>
      </c>
      <c r="G93" s="36">
        <f>SUMIFS(СВЦЭМ!$D$33:$D$776,СВЦЭМ!$A$33:$A$776,$A93,СВЦЭМ!$B$33:$B$776,G$83)+'СЕТ СН'!$H$11+СВЦЭМ!$D$10+'СЕТ СН'!$H$6-'СЕТ СН'!$H$23</f>
        <v>1293.6294059400002</v>
      </c>
      <c r="H93" s="36">
        <f>SUMIFS(СВЦЭМ!$D$33:$D$776,СВЦЭМ!$A$33:$A$776,$A93,СВЦЭМ!$B$33:$B$776,H$83)+'СЕТ СН'!$H$11+СВЦЭМ!$D$10+'СЕТ СН'!$H$6-'СЕТ СН'!$H$23</f>
        <v>1246.63727657</v>
      </c>
      <c r="I93" s="36">
        <f>SUMIFS(СВЦЭМ!$D$33:$D$776,СВЦЭМ!$A$33:$A$776,$A93,СВЦЭМ!$B$33:$B$776,I$83)+'СЕТ СН'!$H$11+СВЦЭМ!$D$10+'СЕТ СН'!$H$6-'СЕТ СН'!$H$23</f>
        <v>1203.1529655700001</v>
      </c>
      <c r="J93" s="36">
        <f>SUMIFS(СВЦЭМ!$D$33:$D$776,СВЦЭМ!$A$33:$A$776,$A93,СВЦЭМ!$B$33:$B$776,J$83)+'СЕТ СН'!$H$11+СВЦЭМ!$D$10+'СЕТ СН'!$H$6-'СЕТ СН'!$H$23</f>
        <v>1182.3110896100002</v>
      </c>
      <c r="K93" s="36">
        <f>SUMIFS(СВЦЭМ!$D$33:$D$776,СВЦЭМ!$A$33:$A$776,$A93,СВЦЭМ!$B$33:$B$776,K$83)+'СЕТ СН'!$H$11+СВЦЭМ!$D$10+'СЕТ СН'!$H$6-'СЕТ СН'!$H$23</f>
        <v>1190.12469349</v>
      </c>
      <c r="L93" s="36">
        <f>SUMIFS(СВЦЭМ!$D$33:$D$776,СВЦЭМ!$A$33:$A$776,$A93,СВЦЭМ!$B$33:$B$776,L$83)+'СЕТ СН'!$H$11+СВЦЭМ!$D$10+'СЕТ СН'!$H$6-'СЕТ СН'!$H$23</f>
        <v>1195.6889991799999</v>
      </c>
      <c r="M93" s="36">
        <f>SUMIFS(СВЦЭМ!$D$33:$D$776,СВЦЭМ!$A$33:$A$776,$A93,СВЦЭМ!$B$33:$B$776,M$83)+'СЕТ СН'!$H$11+СВЦЭМ!$D$10+'СЕТ СН'!$H$6-'СЕТ СН'!$H$23</f>
        <v>1149.14947839</v>
      </c>
      <c r="N93" s="36">
        <f>SUMIFS(СВЦЭМ!$D$33:$D$776,СВЦЭМ!$A$33:$A$776,$A93,СВЦЭМ!$B$33:$B$776,N$83)+'СЕТ СН'!$H$11+СВЦЭМ!$D$10+'СЕТ СН'!$H$6-'СЕТ СН'!$H$23</f>
        <v>1071.0116805500002</v>
      </c>
      <c r="O93" s="36">
        <f>SUMIFS(СВЦЭМ!$D$33:$D$776,СВЦЭМ!$A$33:$A$776,$A93,СВЦЭМ!$B$33:$B$776,O$83)+'СЕТ СН'!$H$11+СВЦЭМ!$D$10+'СЕТ СН'!$H$6-'СЕТ СН'!$H$23</f>
        <v>1057.4217431500001</v>
      </c>
      <c r="P93" s="36">
        <f>SUMIFS(СВЦЭМ!$D$33:$D$776,СВЦЭМ!$A$33:$A$776,$A93,СВЦЭМ!$B$33:$B$776,P$83)+'СЕТ СН'!$H$11+СВЦЭМ!$D$10+'СЕТ СН'!$H$6-'СЕТ СН'!$H$23</f>
        <v>1059.3035321100001</v>
      </c>
      <c r="Q93" s="36">
        <f>SUMIFS(СВЦЭМ!$D$33:$D$776,СВЦЭМ!$A$33:$A$776,$A93,СВЦЭМ!$B$33:$B$776,Q$83)+'СЕТ СН'!$H$11+СВЦЭМ!$D$10+'СЕТ СН'!$H$6-'СЕТ СН'!$H$23</f>
        <v>1066.5509222800001</v>
      </c>
      <c r="R93" s="36">
        <f>SUMIFS(СВЦЭМ!$D$33:$D$776,СВЦЭМ!$A$33:$A$776,$A93,СВЦЭМ!$B$33:$B$776,R$83)+'СЕТ СН'!$H$11+СВЦЭМ!$D$10+'СЕТ СН'!$H$6-'СЕТ СН'!$H$23</f>
        <v>1058.0794656799999</v>
      </c>
      <c r="S93" s="36">
        <f>SUMIFS(СВЦЭМ!$D$33:$D$776,СВЦЭМ!$A$33:$A$776,$A93,СВЦЭМ!$B$33:$B$776,S$83)+'СЕТ СН'!$H$11+СВЦЭМ!$D$10+'СЕТ СН'!$H$6-'СЕТ СН'!$H$23</f>
        <v>1053.2425881700001</v>
      </c>
      <c r="T93" s="36">
        <f>SUMIFS(СВЦЭМ!$D$33:$D$776,СВЦЭМ!$A$33:$A$776,$A93,СВЦЭМ!$B$33:$B$776,T$83)+'СЕТ СН'!$H$11+СВЦЭМ!$D$10+'СЕТ СН'!$H$6-'СЕТ СН'!$H$23</f>
        <v>1055.8952029500001</v>
      </c>
      <c r="U93" s="36">
        <f>SUMIFS(СВЦЭМ!$D$33:$D$776,СВЦЭМ!$A$33:$A$776,$A93,СВЦЭМ!$B$33:$B$776,U$83)+'СЕТ СН'!$H$11+СВЦЭМ!$D$10+'СЕТ СН'!$H$6-'СЕТ СН'!$H$23</f>
        <v>1075.2965139</v>
      </c>
      <c r="V93" s="36">
        <f>SUMIFS(СВЦЭМ!$D$33:$D$776,СВЦЭМ!$A$33:$A$776,$A93,СВЦЭМ!$B$33:$B$776,V$83)+'СЕТ СН'!$H$11+СВЦЭМ!$D$10+'СЕТ СН'!$H$6-'СЕТ СН'!$H$23</f>
        <v>1088.1472516399999</v>
      </c>
      <c r="W93" s="36">
        <f>SUMIFS(СВЦЭМ!$D$33:$D$776,СВЦЭМ!$A$33:$A$776,$A93,СВЦЭМ!$B$33:$B$776,W$83)+'СЕТ СН'!$H$11+СВЦЭМ!$D$10+'СЕТ СН'!$H$6-'СЕТ СН'!$H$23</f>
        <v>1079.1925330600002</v>
      </c>
      <c r="X93" s="36">
        <f>SUMIFS(СВЦЭМ!$D$33:$D$776,СВЦЭМ!$A$33:$A$776,$A93,СВЦЭМ!$B$33:$B$776,X$83)+'СЕТ СН'!$H$11+СВЦЭМ!$D$10+'СЕТ СН'!$H$6-'СЕТ СН'!$H$23</f>
        <v>1093.0065893999999</v>
      </c>
      <c r="Y93" s="36">
        <f>SUMIFS(СВЦЭМ!$D$33:$D$776,СВЦЭМ!$A$33:$A$776,$A93,СВЦЭМ!$B$33:$B$776,Y$83)+'СЕТ СН'!$H$11+СВЦЭМ!$D$10+'СЕТ СН'!$H$6-'СЕТ СН'!$H$23</f>
        <v>1179.59104546</v>
      </c>
    </row>
    <row r="94" spans="1:27" ht="15.75" x14ac:dyDescent="0.2">
      <c r="A94" s="35">
        <f t="shared" si="2"/>
        <v>44085</v>
      </c>
      <c r="B94" s="36">
        <f>SUMIFS(СВЦЭМ!$D$33:$D$776,СВЦЭМ!$A$33:$A$776,$A94,СВЦЭМ!$B$33:$B$776,B$83)+'СЕТ СН'!$H$11+СВЦЭМ!$D$10+'СЕТ СН'!$H$6-'СЕТ СН'!$H$23</f>
        <v>1240.14131079</v>
      </c>
      <c r="C94" s="36">
        <f>SUMIFS(СВЦЭМ!$D$33:$D$776,СВЦЭМ!$A$33:$A$776,$A94,СВЦЭМ!$B$33:$B$776,C$83)+'СЕТ СН'!$H$11+СВЦЭМ!$D$10+'СЕТ СН'!$H$6-'СЕТ СН'!$H$23</f>
        <v>1260.8263016999999</v>
      </c>
      <c r="D94" s="36">
        <f>SUMIFS(СВЦЭМ!$D$33:$D$776,СВЦЭМ!$A$33:$A$776,$A94,СВЦЭМ!$B$33:$B$776,D$83)+'СЕТ СН'!$H$11+СВЦЭМ!$D$10+'СЕТ СН'!$H$6-'СЕТ СН'!$H$23</f>
        <v>1273.97094737</v>
      </c>
      <c r="E94" s="36">
        <f>SUMIFS(СВЦЭМ!$D$33:$D$776,СВЦЭМ!$A$33:$A$776,$A94,СВЦЭМ!$B$33:$B$776,E$83)+'СЕТ СН'!$H$11+СВЦЭМ!$D$10+'СЕТ СН'!$H$6-'СЕТ СН'!$H$23</f>
        <v>1297.8753931800002</v>
      </c>
      <c r="F94" s="36">
        <f>SUMIFS(СВЦЭМ!$D$33:$D$776,СВЦЭМ!$A$33:$A$776,$A94,СВЦЭМ!$B$33:$B$776,F$83)+'СЕТ СН'!$H$11+СВЦЭМ!$D$10+'СЕТ СН'!$H$6-'СЕТ СН'!$H$23</f>
        <v>1302.2985622599999</v>
      </c>
      <c r="G94" s="36">
        <f>SUMIFS(СВЦЭМ!$D$33:$D$776,СВЦЭМ!$A$33:$A$776,$A94,СВЦЭМ!$B$33:$B$776,G$83)+'СЕТ СН'!$H$11+СВЦЭМ!$D$10+'СЕТ СН'!$H$6-'СЕТ СН'!$H$23</f>
        <v>1284.94410638</v>
      </c>
      <c r="H94" s="36">
        <f>SUMIFS(СВЦЭМ!$D$33:$D$776,СВЦЭМ!$A$33:$A$776,$A94,СВЦЭМ!$B$33:$B$776,H$83)+'СЕТ СН'!$H$11+СВЦЭМ!$D$10+'СЕТ СН'!$H$6-'СЕТ СН'!$H$23</f>
        <v>1233.77990522</v>
      </c>
      <c r="I94" s="36">
        <f>SUMIFS(СВЦЭМ!$D$33:$D$776,СВЦЭМ!$A$33:$A$776,$A94,СВЦЭМ!$B$33:$B$776,I$83)+'СЕТ СН'!$H$11+СВЦЭМ!$D$10+'СЕТ СН'!$H$6-'СЕТ СН'!$H$23</f>
        <v>1179.1670601599999</v>
      </c>
      <c r="J94" s="36">
        <f>SUMIFS(СВЦЭМ!$D$33:$D$776,СВЦЭМ!$A$33:$A$776,$A94,СВЦЭМ!$B$33:$B$776,J$83)+'СЕТ СН'!$H$11+СВЦЭМ!$D$10+'СЕТ СН'!$H$6-'СЕТ СН'!$H$23</f>
        <v>1141.20733954</v>
      </c>
      <c r="K94" s="36">
        <f>SUMIFS(СВЦЭМ!$D$33:$D$776,СВЦЭМ!$A$33:$A$776,$A94,СВЦЭМ!$B$33:$B$776,K$83)+'СЕТ СН'!$H$11+СВЦЭМ!$D$10+'СЕТ СН'!$H$6-'СЕТ СН'!$H$23</f>
        <v>1134.80282315</v>
      </c>
      <c r="L94" s="36">
        <f>SUMIFS(СВЦЭМ!$D$33:$D$776,СВЦЭМ!$A$33:$A$776,$A94,СВЦЭМ!$B$33:$B$776,L$83)+'СЕТ СН'!$H$11+СВЦЭМ!$D$10+'СЕТ СН'!$H$6-'СЕТ СН'!$H$23</f>
        <v>1167.5903016</v>
      </c>
      <c r="M94" s="36">
        <f>SUMIFS(СВЦЭМ!$D$33:$D$776,СВЦЭМ!$A$33:$A$776,$A94,СВЦЭМ!$B$33:$B$776,M$83)+'СЕТ СН'!$H$11+СВЦЭМ!$D$10+'СЕТ СН'!$H$6-'СЕТ СН'!$H$23</f>
        <v>1127.71548424</v>
      </c>
      <c r="N94" s="36">
        <f>SUMIFS(СВЦЭМ!$D$33:$D$776,СВЦЭМ!$A$33:$A$776,$A94,СВЦЭМ!$B$33:$B$776,N$83)+'СЕТ СН'!$H$11+СВЦЭМ!$D$10+'СЕТ СН'!$H$6-'СЕТ СН'!$H$23</f>
        <v>1079.52251596</v>
      </c>
      <c r="O94" s="36">
        <f>SUMIFS(СВЦЭМ!$D$33:$D$776,СВЦЭМ!$A$33:$A$776,$A94,СВЦЭМ!$B$33:$B$776,O$83)+'СЕТ СН'!$H$11+СВЦЭМ!$D$10+'СЕТ СН'!$H$6-'СЕТ СН'!$H$23</f>
        <v>1060.38195787</v>
      </c>
      <c r="P94" s="36">
        <f>SUMIFS(СВЦЭМ!$D$33:$D$776,СВЦЭМ!$A$33:$A$776,$A94,СВЦЭМ!$B$33:$B$776,P$83)+'СЕТ СН'!$H$11+СВЦЭМ!$D$10+'СЕТ СН'!$H$6-'СЕТ СН'!$H$23</f>
        <v>1057.46485779</v>
      </c>
      <c r="Q94" s="36">
        <f>SUMIFS(СВЦЭМ!$D$33:$D$776,СВЦЭМ!$A$33:$A$776,$A94,СВЦЭМ!$B$33:$B$776,Q$83)+'СЕТ СН'!$H$11+СВЦЭМ!$D$10+'СЕТ СН'!$H$6-'СЕТ СН'!$H$23</f>
        <v>1055.8095438</v>
      </c>
      <c r="R94" s="36">
        <f>SUMIFS(СВЦЭМ!$D$33:$D$776,СВЦЭМ!$A$33:$A$776,$A94,СВЦЭМ!$B$33:$B$776,R$83)+'СЕТ СН'!$H$11+СВЦЭМ!$D$10+'СЕТ СН'!$H$6-'СЕТ СН'!$H$23</f>
        <v>1049.3990193499999</v>
      </c>
      <c r="S94" s="36">
        <f>SUMIFS(СВЦЭМ!$D$33:$D$776,СВЦЭМ!$A$33:$A$776,$A94,СВЦЭМ!$B$33:$B$776,S$83)+'СЕТ СН'!$H$11+СВЦЭМ!$D$10+'СЕТ СН'!$H$6-'СЕТ СН'!$H$23</f>
        <v>1049.3702038199999</v>
      </c>
      <c r="T94" s="36">
        <f>SUMIFS(СВЦЭМ!$D$33:$D$776,СВЦЭМ!$A$33:$A$776,$A94,СВЦЭМ!$B$33:$B$776,T$83)+'СЕТ СН'!$H$11+СВЦЭМ!$D$10+'СЕТ СН'!$H$6-'СЕТ СН'!$H$23</f>
        <v>1043.7806092800001</v>
      </c>
      <c r="U94" s="36">
        <f>SUMIFS(СВЦЭМ!$D$33:$D$776,СВЦЭМ!$A$33:$A$776,$A94,СВЦЭМ!$B$33:$B$776,U$83)+'СЕТ СН'!$H$11+СВЦЭМ!$D$10+'СЕТ СН'!$H$6-'СЕТ СН'!$H$23</f>
        <v>1049.85687766</v>
      </c>
      <c r="V94" s="36">
        <f>SUMIFS(СВЦЭМ!$D$33:$D$776,СВЦЭМ!$A$33:$A$776,$A94,СВЦЭМ!$B$33:$B$776,V$83)+'СЕТ СН'!$H$11+СВЦЭМ!$D$10+'СЕТ СН'!$H$6-'СЕТ СН'!$H$23</f>
        <v>1064.6610186600001</v>
      </c>
      <c r="W94" s="36">
        <f>SUMIFS(СВЦЭМ!$D$33:$D$776,СВЦЭМ!$A$33:$A$776,$A94,СВЦЭМ!$B$33:$B$776,W$83)+'СЕТ СН'!$H$11+СВЦЭМ!$D$10+'СЕТ СН'!$H$6-'СЕТ СН'!$H$23</f>
        <v>1059.2263840599999</v>
      </c>
      <c r="X94" s="36">
        <f>SUMIFS(СВЦЭМ!$D$33:$D$776,СВЦЭМ!$A$33:$A$776,$A94,СВЦЭМ!$B$33:$B$776,X$83)+'СЕТ СН'!$H$11+СВЦЭМ!$D$10+'СЕТ СН'!$H$6-'СЕТ СН'!$H$23</f>
        <v>1062.82541279</v>
      </c>
      <c r="Y94" s="36">
        <f>SUMIFS(СВЦЭМ!$D$33:$D$776,СВЦЭМ!$A$33:$A$776,$A94,СВЦЭМ!$B$33:$B$776,Y$83)+'СЕТ СН'!$H$11+СВЦЭМ!$D$10+'СЕТ СН'!$H$6-'СЕТ СН'!$H$23</f>
        <v>1105.4421951700001</v>
      </c>
    </row>
    <row r="95" spans="1:27" ht="15.75" x14ac:dyDescent="0.2">
      <c r="A95" s="35">
        <f t="shared" si="2"/>
        <v>44086</v>
      </c>
      <c r="B95" s="36">
        <f>SUMIFS(СВЦЭМ!$D$33:$D$776,СВЦЭМ!$A$33:$A$776,$A95,СВЦЭМ!$B$33:$B$776,B$83)+'СЕТ СН'!$H$11+СВЦЭМ!$D$10+'СЕТ СН'!$H$6-'СЕТ СН'!$H$23</f>
        <v>1212.1138298000001</v>
      </c>
      <c r="C95" s="36">
        <f>SUMIFS(СВЦЭМ!$D$33:$D$776,СВЦЭМ!$A$33:$A$776,$A95,СВЦЭМ!$B$33:$B$776,C$83)+'СЕТ СН'!$H$11+СВЦЭМ!$D$10+'СЕТ СН'!$H$6-'СЕТ СН'!$H$23</f>
        <v>1250.4762358500002</v>
      </c>
      <c r="D95" s="36">
        <f>SUMIFS(СВЦЭМ!$D$33:$D$776,СВЦЭМ!$A$33:$A$776,$A95,СВЦЭМ!$B$33:$B$776,D$83)+'СЕТ СН'!$H$11+СВЦЭМ!$D$10+'СЕТ СН'!$H$6-'СЕТ СН'!$H$23</f>
        <v>1268.78840246</v>
      </c>
      <c r="E95" s="36">
        <f>SUMIFS(СВЦЭМ!$D$33:$D$776,СВЦЭМ!$A$33:$A$776,$A95,СВЦЭМ!$B$33:$B$776,E$83)+'СЕТ СН'!$H$11+СВЦЭМ!$D$10+'СЕТ СН'!$H$6-'СЕТ СН'!$H$23</f>
        <v>1291.0732173900001</v>
      </c>
      <c r="F95" s="36">
        <f>SUMIFS(СВЦЭМ!$D$33:$D$776,СВЦЭМ!$A$33:$A$776,$A95,СВЦЭМ!$B$33:$B$776,F$83)+'СЕТ СН'!$H$11+СВЦЭМ!$D$10+'СЕТ СН'!$H$6-'СЕТ СН'!$H$23</f>
        <v>1304.6767642499999</v>
      </c>
      <c r="G95" s="36">
        <f>SUMIFS(СВЦЭМ!$D$33:$D$776,СВЦЭМ!$A$33:$A$776,$A95,СВЦЭМ!$B$33:$B$776,G$83)+'СЕТ СН'!$H$11+СВЦЭМ!$D$10+'СЕТ СН'!$H$6-'СЕТ СН'!$H$23</f>
        <v>1293.0238671699999</v>
      </c>
      <c r="H95" s="36">
        <f>SUMIFS(СВЦЭМ!$D$33:$D$776,СВЦЭМ!$A$33:$A$776,$A95,СВЦЭМ!$B$33:$B$776,H$83)+'СЕТ СН'!$H$11+СВЦЭМ!$D$10+'СЕТ СН'!$H$6-'СЕТ СН'!$H$23</f>
        <v>1255.3378600000001</v>
      </c>
      <c r="I95" s="36">
        <f>SUMIFS(СВЦЭМ!$D$33:$D$776,СВЦЭМ!$A$33:$A$776,$A95,СВЦЭМ!$B$33:$B$776,I$83)+'СЕТ СН'!$H$11+СВЦЭМ!$D$10+'СЕТ СН'!$H$6-'СЕТ СН'!$H$23</f>
        <v>1217.83346078</v>
      </c>
      <c r="J95" s="36">
        <f>SUMIFS(СВЦЭМ!$D$33:$D$776,СВЦЭМ!$A$33:$A$776,$A95,СВЦЭМ!$B$33:$B$776,J$83)+'СЕТ СН'!$H$11+СВЦЭМ!$D$10+'СЕТ СН'!$H$6-'СЕТ СН'!$H$23</f>
        <v>1172.5040880900001</v>
      </c>
      <c r="K95" s="36">
        <f>SUMIFS(СВЦЭМ!$D$33:$D$776,СВЦЭМ!$A$33:$A$776,$A95,СВЦЭМ!$B$33:$B$776,K$83)+'СЕТ СН'!$H$11+СВЦЭМ!$D$10+'СЕТ СН'!$H$6-'СЕТ СН'!$H$23</f>
        <v>1147.3590443400001</v>
      </c>
      <c r="L95" s="36">
        <f>SUMIFS(СВЦЭМ!$D$33:$D$776,СВЦЭМ!$A$33:$A$776,$A95,СВЦЭМ!$B$33:$B$776,L$83)+'СЕТ СН'!$H$11+СВЦЭМ!$D$10+'СЕТ СН'!$H$6-'СЕТ СН'!$H$23</f>
        <v>1127.8935372599999</v>
      </c>
      <c r="M95" s="36">
        <f>SUMIFS(СВЦЭМ!$D$33:$D$776,СВЦЭМ!$A$33:$A$776,$A95,СВЦЭМ!$B$33:$B$776,M$83)+'СЕТ СН'!$H$11+СВЦЭМ!$D$10+'СЕТ СН'!$H$6-'СЕТ СН'!$H$23</f>
        <v>1086.72957524</v>
      </c>
      <c r="N95" s="36">
        <f>SUMIFS(СВЦЭМ!$D$33:$D$776,СВЦЭМ!$A$33:$A$776,$A95,СВЦЭМ!$B$33:$B$776,N$83)+'СЕТ СН'!$H$11+СВЦЭМ!$D$10+'СЕТ СН'!$H$6-'СЕТ СН'!$H$23</f>
        <v>1058.2187067700002</v>
      </c>
      <c r="O95" s="36">
        <f>SUMIFS(СВЦЭМ!$D$33:$D$776,СВЦЭМ!$A$33:$A$776,$A95,СВЦЭМ!$B$33:$B$776,O$83)+'СЕТ СН'!$H$11+СВЦЭМ!$D$10+'СЕТ СН'!$H$6-'СЕТ СН'!$H$23</f>
        <v>1059.7027036100001</v>
      </c>
      <c r="P95" s="36">
        <f>SUMIFS(СВЦЭМ!$D$33:$D$776,СВЦЭМ!$A$33:$A$776,$A95,СВЦЭМ!$B$33:$B$776,P$83)+'СЕТ СН'!$H$11+СВЦЭМ!$D$10+'СЕТ СН'!$H$6-'СЕТ СН'!$H$23</f>
        <v>1050.81227038</v>
      </c>
      <c r="Q95" s="36">
        <f>SUMIFS(СВЦЭМ!$D$33:$D$776,СВЦЭМ!$A$33:$A$776,$A95,СВЦЭМ!$B$33:$B$776,Q$83)+'СЕТ СН'!$H$11+СВЦЭМ!$D$10+'СЕТ СН'!$H$6-'СЕТ СН'!$H$23</f>
        <v>1050.0277336600002</v>
      </c>
      <c r="R95" s="36">
        <f>SUMIFS(СВЦЭМ!$D$33:$D$776,СВЦЭМ!$A$33:$A$776,$A95,СВЦЭМ!$B$33:$B$776,R$83)+'СЕТ СН'!$H$11+СВЦЭМ!$D$10+'СЕТ СН'!$H$6-'СЕТ СН'!$H$23</f>
        <v>1040.55170178</v>
      </c>
      <c r="S95" s="36">
        <f>SUMIFS(СВЦЭМ!$D$33:$D$776,СВЦЭМ!$A$33:$A$776,$A95,СВЦЭМ!$B$33:$B$776,S$83)+'СЕТ СН'!$H$11+СВЦЭМ!$D$10+'СЕТ СН'!$H$6-'СЕТ СН'!$H$23</f>
        <v>1046.4038166800001</v>
      </c>
      <c r="T95" s="36">
        <f>SUMIFS(СВЦЭМ!$D$33:$D$776,СВЦЭМ!$A$33:$A$776,$A95,СВЦЭМ!$B$33:$B$776,T$83)+'СЕТ СН'!$H$11+СВЦЭМ!$D$10+'СЕТ СН'!$H$6-'СЕТ СН'!$H$23</f>
        <v>1050.7330700500002</v>
      </c>
      <c r="U95" s="36">
        <f>SUMIFS(СВЦЭМ!$D$33:$D$776,СВЦЭМ!$A$33:$A$776,$A95,СВЦЭМ!$B$33:$B$776,U$83)+'СЕТ СН'!$H$11+СВЦЭМ!$D$10+'СЕТ СН'!$H$6-'СЕТ СН'!$H$23</f>
        <v>1059.75090544</v>
      </c>
      <c r="V95" s="36">
        <f>SUMIFS(СВЦЭМ!$D$33:$D$776,СВЦЭМ!$A$33:$A$776,$A95,СВЦЭМ!$B$33:$B$776,V$83)+'СЕТ СН'!$H$11+СВЦЭМ!$D$10+'СЕТ СН'!$H$6-'СЕТ СН'!$H$23</f>
        <v>1074.3244907799999</v>
      </c>
      <c r="W95" s="36">
        <f>SUMIFS(СВЦЭМ!$D$33:$D$776,СВЦЭМ!$A$33:$A$776,$A95,СВЦЭМ!$B$33:$B$776,W$83)+'СЕТ СН'!$H$11+СВЦЭМ!$D$10+'СЕТ СН'!$H$6-'СЕТ СН'!$H$23</f>
        <v>1070.8710616600001</v>
      </c>
      <c r="X95" s="36">
        <f>SUMIFS(СВЦЭМ!$D$33:$D$776,СВЦЭМ!$A$33:$A$776,$A95,СВЦЭМ!$B$33:$B$776,X$83)+'СЕТ СН'!$H$11+СВЦЭМ!$D$10+'СЕТ СН'!$H$6-'СЕТ СН'!$H$23</f>
        <v>1022.68205477</v>
      </c>
      <c r="Y95" s="36">
        <f>SUMIFS(СВЦЭМ!$D$33:$D$776,СВЦЭМ!$A$33:$A$776,$A95,СВЦЭМ!$B$33:$B$776,Y$83)+'СЕТ СН'!$H$11+СВЦЭМ!$D$10+'СЕТ СН'!$H$6-'СЕТ СН'!$H$23</f>
        <v>1085.5741371300001</v>
      </c>
    </row>
    <row r="96" spans="1:27" ht="15.75" x14ac:dyDescent="0.2">
      <c r="A96" s="35">
        <f t="shared" si="2"/>
        <v>44087</v>
      </c>
      <c r="B96" s="36">
        <f>SUMIFS(СВЦЭМ!$D$33:$D$776,СВЦЭМ!$A$33:$A$776,$A96,СВЦЭМ!$B$33:$B$776,B$83)+'СЕТ СН'!$H$11+СВЦЭМ!$D$10+'СЕТ СН'!$H$6-'СЕТ СН'!$H$23</f>
        <v>1176.13734858</v>
      </c>
      <c r="C96" s="36">
        <f>SUMIFS(СВЦЭМ!$D$33:$D$776,СВЦЭМ!$A$33:$A$776,$A96,СВЦЭМ!$B$33:$B$776,C$83)+'СЕТ СН'!$H$11+СВЦЭМ!$D$10+'СЕТ СН'!$H$6-'СЕТ СН'!$H$23</f>
        <v>1197.80718841</v>
      </c>
      <c r="D96" s="36">
        <f>SUMIFS(СВЦЭМ!$D$33:$D$776,СВЦЭМ!$A$33:$A$776,$A96,СВЦЭМ!$B$33:$B$776,D$83)+'СЕТ СН'!$H$11+СВЦЭМ!$D$10+'СЕТ СН'!$H$6-'СЕТ СН'!$H$23</f>
        <v>1217.2815111700002</v>
      </c>
      <c r="E96" s="36">
        <f>SUMIFS(СВЦЭМ!$D$33:$D$776,СВЦЭМ!$A$33:$A$776,$A96,СВЦЭМ!$B$33:$B$776,E$83)+'СЕТ СН'!$H$11+СВЦЭМ!$D$10+'СЕТ СН'!$H$6-'СЕТ СН'!$H$23</f>
        <v>1227.6543443</v>
      </c>
      <c r="F96" s="36">
        <f>SUMIFS(СВЦЭМ!$D$33:$D$776,СВЦЭМ!$A$33:$A$776,$A96,СВЦЭМ!$B$33:$B$776,F$83)+'СЕТ СН'!$H$11+СВЦЭМ!$D$10+'СЕТ СН'!$H$6-'СЕТ СН'!$H$23</f>
        <v>1234.1163655800001</v>
      </c>
      <c r="G96" s="36">
        <f>SUMIFS(СВЦЭМ!$D$33:$D$776,СВЦЭМ!$A$33:$A$776,$A96,СВЦЭМ!$B$33:$B$776,G$83)+'СЕТ СН'!$H$11+СВЦЭМ!$D$10+'СЕТ СН'!$H$6-'СЕТ СН'!$H$23</f>
        <v>1224.83867218</v>
      </c>
      <c r="H96" s="36">
        <f>SUMIFS(СВЦЭМ!$D$33:$D$776,СВЦЭМ!$A$33:$A$776,$A96,СВЦЭМ!$B$33:$B$776,H$83)+'СЕТ СН'!$H$11+СВЦЭМ!$D$10+'СЕТ СН'!$H$6-'СЕТ СН'!$H$23</f>
        <v>1218.2284662500001</v>
      </c>
      <c r="I96" s="36">
        <f>SUMIFS(СВЦЭМ!$D$33:$D$776,СВЦЭМ!$A$33:$A$776,$A96,СВЦЭМ!$B$33:$B$776,I$83)+'СЕТ СН'!$H$11+СВЦЭМ!$D$10+'СЕТ СН'!$H$6-'СЕТ СН'!$H$23</f>
        <v>1191.27850382</v>
      </c>
      <c r="J96" s="36">
        <f>SUMIFS(СВЦЭМ!$D$33:$D$776,СВЦЭМ!$A$33:$A$776,$A96,СВЦЭМ!$B$33:$B$776,J$83)+'СЕТ СН'!$H$11+СВЦЭМ!$D$10+'СЕТ СН'!$H$6-'СЕТ СН'!$H$23</f>
        <v>1143.3797376900002</v>
      </c>
      <c r="K96" s="36">
        <f>SUMIFS(СВЦЭМ!$D$33:$D$776,СВЦЭМ!$A$33:$A$776,$A96,СВЦЭМ!$B$33:$B$776,K$83)+'СЕТ СН'!$H$11+СВЦЭМ!$D$10+'СЕТ СН'!$H$6-'СЕТ СН'!$H$23</f>
        <v>1100.7049764200001</v>
      </c>
      <c r="L96" s="36">
        <f>SUMIFS(СВЦЭМ!$D$33:$D$776,СВЦЭМ!$A$33:$A$776,$A96,СВЦЭМ!$B$33:$B$776,L$83)+'СЕТ СН'!$H$11+СВЦЭМ!$D$10+'СЕТ СН'!$H$6-'СЕТ СН'!$H$23</f>
        <v>1081.9062133699999</v>
      </c>
      <c r="M96" s="36">
        <f>SUMIFS(СВЦЭМ!$D$33:$D$776,СВЦЭМ!$A$33:$A$776,$A96,СВЦЭМ!$B$33:$B$776,M$83)+'СЕТ СН'!$H$11+СВЦЭМ!$D$10+'СЕТ СН'!$H$6-'СЕТ СН'!$H$23</f>
        <v>1034.7915594400001</v>
      </c>
      <c r="N96" s="36">
        <f>SUMIFS(СВЦЭМ!$D$33:$D$776,СВЦЭМ!$A$33:$A$776,$A96,СВЦЭМ!$B$33:$B$776,N$83)+'СЕТ СН'!$H$11+СВЦЭМ!$D$10+'СЕТ СН'!$H$6-'СЕТ СН'!$H$23</f>
        <v>994.34654148000004</v>
      </c>
      <c r="O96" s="36">
        <f>SUMIFS(СВЦЭМ!$D$33:$D$776,СВЦЭМ!$A$33:$A$776,$A96,СВЦЭМ!$B$33:$B$776,O$83)+'СЕТ СН'!$H$11+СВЦЭМ!$D$10+'СЕТ СН'!$H$6-'СЕТ СН'!$H$23</f>
        <v>993.57965823000006</v>
      </c>
      <c r="P96" s="36">
        <f>SUMIFS(СВЦЭМ!$D$33:$D$776,СВЦЭМ!$A$33:$A$776,$A96,СВЦЭМ!$B$33:$B$776,P$83)+'СЕТ СН'!$H$11+СВЦЭМ!$D$10+'СЕТ СН'!$H$6-'СЕТ СН'!$H$23</f>
        <v>984.83656280000002</v>
      </c>
      <c r="Q96" s="36">
        <f>SUMIFS(СВЦЭМ!$D$33:$D$776,СВЦЭМ!$A$33:$A$776,$A96,СВЦЭМ!$B$33:$B$776,Q$83)+'СЕТ СН'!$H$11+СВЦЭМ!$D$10+'СЕТ СН'!$H$6-'СЕТ СН'!$H$23</f>
        <v>984.27792756999997</v>
      </c>
      <c r="R96" s="36">
        <f>SUMIFS(СВЦЭМ!$D$33:$D$776,СВЦЭМ!$A$33:$A$776,$A96,СВЦЭМ!$B$33:$B$776,R$83)+'СЕТ СН'!$H$11+СВЦЭМ!$D$10+'СЕТ СН'!$H$6-'СЕТ СН'!$H$23</f>
        <v>982.84143481000001</v>
      </c>
      <c r="S96" s="36">
        <f>SUMIFS(СВЦЭМ!$D$33:$D$776,СВЦЭМ!$A$33:$A$776,$A96,СВЦЭМ!$B$33:$B$776,S$83)+'СЕТ СН'!$H$11+СВЦЭМ!$D$10+'СЕТ СН'!$H$6-'СЕТ СН'!$H$23</f>
        <v>992.72533091000003</v>
      </c>
      <c r="T96" s="36">
        <f>SUMIFS(СВЦЭМ!$D$33:$D$776,СВЦЭМ!$A$33:$A$776,$A96,СВЦЭМ!$B$33:$B$776,T$83)+'СЕТ СН'!$H$11+СВЦЭМ!$D$10+'СЕТ СН'!$H$6-'СЕТ СН'!$H$23</f>
        <v>997.40644330999999</v>
      </c>
      <c r="U96" s="36">
        <f>SUMIFS(СВЦЭМ!$D$33:$D$776,СВЦЭМ!$A$33:$A$776,$A96,СВЦЭМ!$B$33:$B$776,U$83)+'СЕТ СН'!$H$11+СВЦЭМ!$D$10+'СЕТ СН'!$H$6-'СЕТ СН'!$H$23</f>
        <v>1009.00474008</v>
      </c>
      <c r="V96" s="36">
        <f>SUMIFS(СВЦЭМ!$D$33:$D$776,СВЦЭМ!$A$33:$A$776,$A96,СВЦЭМ!$B$33:$B$776,V$83)+'СЕТ СН'!$H$11+СВЦЭМ!$D$10+'СЕТ СН'!$H$6-'СЕТ СН'!$H$23</f>
        <v>1030.0012602199999</v>
      </c>
      <c r="W96" s="36">
        <f>SUMIFS(СВЦЭМ!$D$33:$D$776,СВЦЭМ!$A$33:$A$776,$A96,СВЦЭМ!$B$33:$B$776,W$83)+'СЕТ СН'!$H$11+СВЦЭМ!$D$10+'СЕТ СН'!$H$6-'СЕТ СН'!$H$23</f>
        <v>1025.4968016299999</v>
      </c>
      <c r="X96" s="36">
        <f>SUMIFS(СВЦЭМ!$D$33:$D$776,СВЦЭМ!$A$33:$A$776,$A96,СВЦЭМ!$B$33:$B$776,X$83)+'СЕТ СН'!$H$11+СВЦЭМ!$D$10+'СЕТ СН'!$H$6-'СЕТ СН'!$H$23</f>
        <v>1003.1228023900001</v>
      </c>
      <c r="Y96" s="36">
        <f>SUMIFS(СВЦЭМ!$D$33:$D$776,СВЦЭМ!$A$33:$A$776,$A96,СВЦЭМ!$B$33:$B$776,Y$83)+'СЕТ СН'!$H$11+СВЦЭМ!$D$10+'СЕТ СН'!$H$6-'СЕТ СН'!$H$23</f>
        <v>1082.4873795200001</v>
      </c>
    </row>
    <row r="97" spans="1:25" ht="15.75" x14ac:dyDescent="0.2">
      <c r="A97" s="35">
        <f t="shared" si="2"/>
        <v>44088</v>
      </c>
      <c r="B97" s="36">
        <f>SUMIFS(СВЦЭМ!$D$33:$D$776,СВЦЭМ!$A$33:$A$776,$A97,СВЦЭМ!$B$33:$B$776,B$83)+'СЕТ СН'!$H$11+СВЦЭМ!$D$10+'СЕТ СН'!$H$6-'СЕТ СН'!$H$23</f>
        <v>1177.0503704800001</v>
      </c>
      <c r="C97" s="36">
        <f>SUMIFS(СВЦЭМ!$D$33:$D$776,СВЦЭМ!$A$33:$A$776,$A97,СВЦЭМ!$B$33:$B$776,C$83)+'СЕТ СН'!$H$11+СВЦЭМ!$D$10+'СЕТ СН'!$H$6-'СЕТ СН'!$H$23</f>
        <v>1216.33687252</v>
      </c>
      <c r="D97" s="36">
        <f>SUMIFS(СВЦЭМ!$D$33:$D$776,СВЦЭМ!$A$33:$A$776,$A97,СВЦЭМ!$B$33:$B$776,D$83)+'СЕТ СН'!$H$11+СВЦЭМ!$D$10+'СЕТ СН'!$H$6-'СЕТ СН'!$H$23</f>
        <v>1222.1527223000001</v>
      </c>
      <c r="E97" s="36">
        <f>SUMIFS(СВЦЭМ!$D$33:$D$776,СВЦЭМ!$A$33:$A$776,$A97,СВЦЭМ!$B$33:$B$776,E$83)+'СЕТ СН'!$H$11+СВЦЭМ!$D$10+'СЕТ СН'!$H$6-'СЕТ СН'!$H$23</f>
        <v>1220.7030309900001</v>
      </c>
      <c r="F97" s="36">
        <f>SUMIFS(СВЦЭМ!$D$33:$D$776,СВЦЭМ!$A$33:$A$776,$A97,СВЦЭМ!$B$33:$B$776,F$83)+'СЕТ СН'!$H$11+СВЦЭМ!$D$10+'СЕТ СН'!$H$6-'СЕТ СН'!$H$23</f>
        <v>1219.80608136</v>
      </c>
      <c r="G97" s="36">
        <f>SUMIFS(СВЦЭМ!$D$33:$D$776,СВЦЭМ!$A$33:$A$776,$A97,СВЦЭМ!$B$33:$B$776,G$83)+'СЕТ СН'!$H$11+СВЦЭМ!$D$10+'СЕТ СН'!$H$6-'СЕТ СН'!$H$23</f>
        <v>1223.4909084800001</v>
      </c>
      <c r="H97" s="36">
        <f>SUMIFS(СВЦЭМ!$D$33:$D$776,СВЦЭМ!$A$33:$A$776,$A97,СВЦЭМ!$B$33:$B$776,H$83)+'СЕТ СН'!$H$11+СВЦЭМ!$D$10+'СЕТ СН'!$H$6-'СЕТ СН'!$H$23</f>
        <v>1262.7770835700001</v>
      </c>
      <c r="I97" s="36">
        <f>SUMIFS(СВЦЭМ!$D$33:$D$776,СВЦЭМ!$A$33:$A$776,$A97,СВЦЭМ!$B$33:$B$776,I$83)+'СЕТ СН'!$H$11+СВЦЭМ!$D$10+'СЕТ СН'!$H$6-'СЕТ СН'!$H$23</f>
        <v>1243.24099174</v>
      </c>
      <c r="J97" s="36">
        <f>SUMIFS(СВЦЭМ!$D$33:$D$776,СВЦЭМ!$A$33:$A$776,$A97,СВЦЭМ!$B$33:$B$776,J$83)+'СЕТ СН'!$H$11+СВЦЭМ!$D$10+'СЕТ СН'!$H$6-'СЕТ СН'!$H$23</f>
        <v>1200.87086071</v>
      </c>
      <c r="K97" s="36">
        <f>SUMIFS(СВЦЭМ!$D$33:$D$776,СВЦЭМ!$A$33:$A$776,$A97,СВЦЭМ!$B$33:$B$776,K$83)+'СЕТ СН'!$H$11+СВЦЭМ!$D$10+'СЕТ СН'!$H$6-'СЕТ СН'!$H$23</f>
        <v>1173.0290558400002</v>
      </c>
      <c r="L97" s="36">
        <f>SUMIFS(СВЦЭМ!$D$33:$D$776,СВЦЭМ!$A$33:$A$776,$A97,СВЦЭМ!$B$33:$B$776,L$83)+'СЕТ СН'!$H$11+СВЦЭМ!$D$10+'СЕТ СН'!$H$6-'СЕТ СН'!$H$23</f>
        <v>1160.94150231</v>
      </c>
      <c r="M97" s="36">
        <f>SUMIFS(СВЦЭМ!$D$33:$D$776,СВЦЭМ!$A$33:$A$776,$A97,СВЦЭМ!$B$33:$B$776,M$83)+'СЕТ СН'!$H$11+СВЦЭМ!$D$10+'СЕТ СН'!$H$6-'СЕТ СН'!$H$23</f>
        <v>1103.0838122499999</v>
      </c>
      <c r="N97" s="36">
        <f>SUMIFS(СВЦЭМ!$D$33:$D$776,СВЦЭМ!$A$33:$A$776,$A97,СВЦЭМ!$B$33:$B$776,N$83)+'СЕТ СН'!$H$11+СВЦЭМ!$D$10+'СЕТ СН'!$H$6-'СЕТ СН'!$H$23</f>
        <v>1057.1114438300001</v>
      </c>
      <c r="O97" s="36">
        <f>SUMIFS(СВЦЭМ!$D$33:$D$776,СВЦЭМ!$A$33:$A$776,$A97,СВЦЭМ!$B$33:$B$776,O$83)+'СЕТ СН'!$H$11+СВЦЭМ!$D$10+'СЕТ СН'!$H$6-'СЕТ СН'!$H$23</f>
        <v>1053.1654416599999</v>
      </c>
      <c r="P97" s="36">
        <f>SUMIFS(СВЦЭМ!$D$33:$D$776,СВЦЭМ!$A$33:$A$776,$A97,СВЦЭМ!$B$33:$B$776,P$83)+'СЕТ СН'!$H$11+СВЦЭМ!$D$10+'СЕТ СН'!$H$6-'СЕТ СН'!$H$23</f>
        <v>1056.1889915500001</v>
      </c>
      <c r="Q97" s="36">
        <f>SUMIFS(СВЦЭМ!$D$33:$D$776,СВЦЭМ!$A$33:$A$776,$A97,СВЦЭМ!$B$33:$B$776,Q$83)+'СЕТ СН'!$H$11+СВЦЭМ!$D$10+'СЕТ СН'!$H$6-'СЕТ СН'!$H$23</f>
        <v>1059.4598178599999</v>
      </c>
      <c r="R97" s="36">
        <f>SUMIFS(СВЦЭМ!$D$33:$D$776,СВЦЭМ!$A$33:$A$776,$A97,СВЦЭМ!$B$33:$B$776,R$83)+'СЕТ СН'!$H$11+СВЦЭМ!$D$10+'СЕТ СН'!$H$6-'СЕТ СН'!$H$23</f>
        <v>1043.8933375300001</v>
      </c>
      <c r="S97" s="36">
        <f>SUMIFS(СВЦЭМ!$D$33:$D$776,СВЦЭМ!$A$33:$A$776,$A97,СВЦЭМ!$B$33:$B$776,S$83)+'СЕТ СН'!$H$11+СВЦЭМ!$D$10+'СЕТ СН'!$H$6-'СЕТ СН'!$H$23</f>
        <v>1047.30569582</v>
      </c>
      <c r="T97" s="36">
        <f>SUMIFS(СВЦЭМ!$D$33:$D$776,СВЦЭМ!$A$33:$A$776,$A97,СВЦЭМ!$B$33:$B$776,T$83)+'СЕТ СН'!$H$11+СВЦЭМ!$D$10+'СЕТ СН'!$H$6-'СЕТ СН'!$H$23</f>
        <v>1044.9763906399999</v>
      </c>
      <c r="U97" s="36">
        <f>SUMIFS(СВЦЭМ!$D$33:$D$776,СВЦЭМ!$A$33:$A$776,$A97,СВЦЭМ!$B$33:$B$776,U$83)+'СЕТ СН'!$H$11+СВЦЭМ!$D$10+'СЕТ СН'!$H$6-'СЕТ СН'!$H$23</f>
        <v>1025.87733585</v>
      </c>
      <c r="V97" s="36">
        <f>SUMIFS(СВЦЭМ!$D$33:$D$776,СВЦЭМ!$A$33:$A$776,$A97,СВЦЭМ!$B$33:$B$776,V$83)+'СЕТ СН'!$H$11+СВЦЭМ!$D$10+'СЕТ СН'!$H$6-'СЕТ СН'!$H$23</f>
        <v>1020.80968733</v>
      </c>
      <c r="W97" s="36">
        <f>SUMIFS(СВЦЭМ!$D$33:$D$776,СВЦЭМ!$A$33:$A$776,$A97,СВЦЭМ!$B$33:$B$776,W$83)+'СЕТ СН'!$H$11+СВЦЭМ!$D$10+'СЕТ СН'!$H$6-'СЕТ СН'!$H$23</f>
        <v>1031.3309153700002</v>
      </c>
      <c r="X97" s="36">
        <f>SUMIFS(СВЦЭМ!$D$33:$D$776,СВЦЭМ!$A$33:$A$776,$A97,СВЦЭМ!$B$33:$B$776,X$83)+'СЕТ СН'!$H$11+СВЦЭМ!$D$10+'СЕТ СН'!$H$6-'СЕТ СН'!$H$23</f>
        <v>1054.9055021700001</v>
      </c>
      <c r="Y97" s="36">
        <f>SUMIFS(СВЦЭМ!$D$33:$D$776,СВЦЭМ!$A$33:$A$776,$A97,СВЦЭМ!$B$33:$B$776,Y$83)+'СЕТ СН'!$H$11+СВЦЭМ!$D$10+'СЕТ СН'!$H$6-'СЕТ СН'!$H$23</f>
        <v>1163.0747852700001</v>
      </c>
    </row>
    <row r="98" spans="1:25" ht="15.75" x14ac:dyDescent="0.2">
      <c r="A98" s="35">
        <f t="shared" si="2"/>
        <v>44089</v>
      </c>
      <c r="B98" s="36">
        <f>SUMIFS(СВЦЭМ!$D$33:$D$776,СВЦЭМ!$A$33:$A$776,$A98,СВЦЭМ!$B$33:$B$776,B$83)+'СЕТ СН'!$H$11+СВЦЭМ!$D$10+'СЕТ СН'!$H$6-'СЕТ СН'!$H$23</f>
        <v>1203.26431103</v>
      </c>
      <c r="C98" s="36">
        <f>SUMIFS(СВЦЭМ!$D$33:$D$776,СВЦЭМ!$A$33:$A$776,$A98,СВЦЭМ!$B$33:$B$776,C$83)+'СЕТ СН'!$H$11+СВЦЭМ!$D$10+'СЕТ СН'!$H$6-'СЕТ СН'!$H$23</f>
        <v>1217.4715112399999</v>
      </c>
      <c r="D98" s="36">
        <f>SUMIFS(СВЦЭМ!$D$33:$D$776,СВЦЭМ!$A$33:$A$776,$A98,СВЦЭМ!$B$33:$B$776,D$83)+'СЕТ СН'!$H$11+СВЦЭМ!$D$10+'СЕТ СН'!$H$6-'СЕТ СН'!$H$23</f>
        <v>1242.98150407</v>
      </c>
      <c r="E98" s="36">
        <f>SUMIFS(СВЦЭМ!$D$33:$D$776,СВЦЭМ!$A$33:$A$776,$A98,СВЦЭМ!$B$33:$B$776,E$83)+'СЕТ СН'!$H$11+СВЦЭМ!$D$10+'СЕТ СН'!$H$6-'СЕТ СН'!$H$23</f>
        <v>1244.9305226900001</v>
      </c>
      <c r="F98" s="36">
        <f>SUMIFS(СВЦЭМ!$D$33:$D$776,СВЦЭМ!$A$33:$A$776,$A98,СВЦЭМ!$B$33:$B$776,F$83)+'СЕТ СН'!$H$11+СВЦЭМ!$D$10+'СЕТ СН'!$H$6-'СЕТ СН'!$H$23</f>
        <v>1244.05825037</v>
      </c>
      <c r="G98" s="36">
        <f>SUMIFS(СВЦЭМ!$D$33:$D$776,СВЦЭМ!$A$33:$A$776,$A98,СВЦЭМ!$B$33:$B$776,G$83)+'СЕТ СН'!$H$11+СВЦЭМ!$D$10+'СЕТ СН'!$H$6-'СЕТ СН'!$H$23</f>
        <v>1235.7235895600002</v>
      </c>
      <c r="H98" s="36">
        <f>SUMIFS(СВЦЭМ!$D$33:$D$776,СВЦЭМ!$A$33:$A$776,$A98,СВЦЭМ!$B$33:$B$776,H$83)+'СЕТ СН'!$H$11+СВЦЭМ!$D$10+'СЕТ СН'!$H$6-'СЕТ СН'!$H$23</f>
        <v>1192.4680599799999</v>
      </c>
      <c r="I98" s="36">
        <f>SUMIFS(СВЦЭМ!$D$33:$D$776,СВЦЭМ!$A$33:$A$776,$A98,СВЦЭМ!$B$33:$B$776,I$83)+'СЕТ СН'!$H$11+СВЦЭМ!$D$10+'СЕТ СН'!$H$6-'СЕТ СН'!$H$23</f>
        <v>1178.6833150699999</v>
      </c>
      <c r="J98" s="36">
        <f>SUMIFS(СВЦЭМ!$D$33:$D$776,СВЦЭМ!$A$33:$A$776,$A98,СВЦЭМ!$B$33:$B$776,J$83)+'СЕТ СН'!$H$11+СВЦЭМ!$D$10+'СЕТ СН'!$H$6-'СЕТ СН'!$H$23</f>
        <v>1128.65082893</v>
      </c>
      <c r="K98" s="36">
        <f>SUMIFS(СВЦЭМ!$D$33:$D$776,СВЦЭМ!$A$33:$A$776,$A98,СВЦЭМ!$B$33:$B$776,K$83)+'СЕТ СН'!$H$11+СВЦЭМ!$D$10+'СЕТ СН'!$H$6-'СЕТ СН'!$H$23</f>
        <v>1092.34748223</v>
      </c>
      <c r="L98" s="36">
        <f>SUMIFS(СВЦЭМ!$D$33:$D$776,СВЦЭМ!$A$33:$A$776,$A98,СВЦЭМ!$B$33:$B$776,L$83)+'СЕТ СН'!$H$11+СВЦЭМ!$D$10+'СЕТ СН'!$H$6-'СЕТ СН'!$H$23</f>
        <v>1102.94171405</v>
      </c>
      <c r="M98" s="36">
        <f>SUMIFS(СВЦЭМ!$D$33:$D$776,СВЦЭМ!$A$33:$A$776,$A98,СВЦЭМ!$B$33:$B$776,M$83)+'СЕТ СН'!$H$11+СВЦЭМ!$D$10+'СЕТ СН'!$H$6-'СЕТ СН'!$H$23</f>
        <v>1077.4988988800001</v>
      </c>
      <c r="N98" s="36">
        <f>SUMIFS(СВЦЭМ!$D$33:$D$776,СВЦЭМ!$A$33:$A$776,$A98,СВЦЭМ!$B$33:$B$776,N$83)+'СЕТ СН'!$H$11+СВЦЭМ!$D$10+'СЕТ СН'!$H$6-'СЕТ СН'!$H$23</f>
        <v>1037.4590704299999</v>
      </c>
      <c r="O98" s="36">
        <f>SUMIFS(СВЦЭМ!$D$33:$D$776,СВЦЭМ!$A$33:$A$776,$A98,СВЦЭМ!$B$33:$B$776,O$83)+'СЕТ СН'!$H$11+СВЦЭМ!$D$10+'СЕТ СН'!$H$6-'СЕТ СН'!$H$23</f>
        <v>1011.8641814600001</v>
      </c>
      <c r="P98" s="36">
        <f>SUMIFS(СВЦЭМ!$D$33:$D$776,СВЦЭМ!$A$33:$A$776,$A98,СВЦЭМ!$B$33:$B$776,P$83)+'СЕТ СН'!$H$11+СВЦЭМ!$D$10+'СЕТ СН'!$H$6-'СЕТ СН'!$H$23</f>
        <v>1011.80712954</v>
      </c>
      <c r="Q98" s="36">
        <f>SUMIFS(СВЦЭМ!$D$33:$D$776,СВЦЭМ!$A$33:$A$776,$A98,СВЦЭМ!$B$33:$B$776,Q$83)+'СЕТ СН'!$H$11+СВЦЭМ!$D$10+'СЕТ СН'!$H$6-'СЕТ СН'!$H$23</f>
        <v>1013.00017643</v>
      </c>
      <c r="R98" s="36">
        <f>SUMIFS(СВЦЭМ!$D$33:$D$776,СВЦЭМ!$A$33:$A$776,$A98,СВЦЭМ!$B$33:$B$776,R$83)+'СЕТ СН'!$H$11+СВЦЭМ!$D$10+'СЕТ СН'!$H$6-'СЕТ СН'!$H$23</f>
        <v>1005.94554122</v>
      </c>
      <c r="S98" s="36">
        <f>SUMIFS(СВЦЭМ!$D$33:$D$776,СВЦЭМ!$A$33:$A$776,$A98,СВЦЭМ!$B$33:$B$776,S$83)+'СЕТ СН'!$H$11+СВЦЭМ!$D$10+'СЕТ СН'!$H$6-'СЕТ СН'!$H$23</f>
        <v>1010.97986954</v>
      </c>
      <c r="T98" s="36">
        <f>SUMIFS(СВЦЭМ!$D$33:$D$776,СВЦЭМ!$A$33:$A$776,$A98,СВЦЭМ!$B$33:$B$776,T$83)+'СЕТ СН'!$H$11+СВЦЭМ!$D$10+'СЕТ СН'!$H$6-'СЕТ СН'!$H$23</f>
        <v>994.14655757000003</v>
      </c>
      <c r="U98" s="36">
        <f>SUMIFS(СВЦЭМ!$D$33:$D$776,СВЦЭМ!$A$33:$A$776,$A98,СВЦЭМ!$B$33:$B$776,U$83)+'СЕТ СН'!$H$11+СВЦЭМ!$D$10+'СЕТ СН'!$H$6-'СЕТ СН'!$H$23</f>
        <v>976.9148640300001</v>
      </c>
      <c r="V98" s="36">
        <f>SUMIFS(СВЦЭМ!$D$33:$D$776,СВЦЭМ!$A$33:$A$776,$A98,СВЦЭМ!$B$33:$B$776,V$83)+'СЕТ СН'!$H$11+СВЦЭМ!$D$10+'СЕТ СН'!$H$6-'СЕТ СН'!$H$23</f>
        <v>990.27658265000002</v>
      </c>
      <c r="W98" s="36">
        <f>SUMIFS(СВЦЭМ!$D$33:$D$776,СВЦЭМ!$A$33:$A$776,$A98,СВЦЭМ!$B$33:$B$776,W$83)+'СЕТ СН'!$H$11+СВЦЭМ!$D$10+'СЕТ СН'!$H$6-'СЕТ СН'!$H$23</f>
        <v>994.61334289000001</v>
      </c>
      <c r="X98" s="36">
        <f>SUMIFS(СВЦЭМ!$D$33:$D$776,СВЦЭМ!$A$33:$A$776,$A98,СВЦЭМ!$B$33:$B$776,X$83)+'СЕТ СН'!$H$11+СВЦЭМ!$D$10+'СЕТ СН'!$H$6-'СЕТ СН'!$H$23</f>
        <v>1023.0503479700001</v>
      </c>
      <c r="Y98" s="36">
        <f>SUMIFS(СВЦЭМ!$D$33:$D$776,СВЦЭМ!$A$33:$A$776,$A98,СВЦЭМ!$B$33:$B$776,Y$83)+'СЕТ СН'!$H$11+СВЦЭМ!$D$10+'СЕТ СН'!$H$6-'СЕТ СН'!$H$23</f>
        <v>1114.5471919199999</v>
      </c>
    </row>
    <row r="99" spans="1:25" ht="15.75" x14ac:dyDescent="0.2">
      <c r="A99" s="35">
        <f t="shared" si="2"/>
        <v>44090</v>
      </c>
      <c r="B99" s="36">
        <f>SUMIFS(СВЦЭМ!$D$33:$D$776,СВЦЭМ!$A$33:$A$776,$A99,СВЦЭМ!$B$33:$B$776,B$83)+'СЕТ СН'!$H$11+СВЦЭМ!$D$10+'СЕТ СН'!$H$6-'СЕТ СН'!$H$23</f>
        <v>1187.53260228</v>
      </c>
      <c r="C99" s="36">
        <f>SUMIFS(СВЦЭМ!$D$33:$D$776,СВЦЭМ!$A$33:$A$776,$A99,СВЦЭМ!$B$33:$B$776,C$83)+'СЕТ СН'!$H$11+СВЦЭМ!$D$10+'СЕТ СН'!$H$6-'СЕТ СН'!$H$23</f>
        <v>1215.5443637000001</v>
      </c>
      <c r="D99" s="36">
        <f>SUMIFS(СВЦЭМ!$D$33:$D$776,СВЦЭМ!$A$33:$A$776,$A99,СВЦЭМ!$B$33:$B$776,D$83)+'СЕТ СН'!$H$11+СВЦЭМ!$D$10+'СЕТ СН'!$H$6-'СЕТ СН'!$H$23</f>
        <v>1244.51584508</v>
      </c>
      <c r="E99" s="36">
        <f>SUMIFS(СВЦЭМ!$D$33:$D$776,СВЦЭМ!$A$33:$A$776,$A99,СВЦЭМ!$B$33:$B$776,E$83)+'СЕТ СН'!$H$11+СВЦЭМ!$D$10+'СЕТ СН'!$H$6-'СЕТ СН'!$H$23</f>
        <v>1254.7022525900002</v>
      </c>
      <c r="F99" s="36">
        <f>SUMIFS(СВЦЭМ!$D$33:$D$776,СВЦЭМ!$A$33:$A$776,$A99,СВЦЭМ!$B$33:$B$776,F$83)+'СЕТ СН'!$H$11+СВЦЭМ!$D$10+'СЕТ СН'!$H$6-'СЕТ СН'!$H$23</f>
        <v>1273.7801817300001</v>
      </c>
      <c r="G99" s="36">
        <f>SUMIFS(СВЦЭМ!$D$33:$D$776,СВЦЭМ!$A$33:$A$776,$A99,СВЦЭМ!$B$33:$B$776,G$83)+'СЕТ СН'!$H$11+СВЦЭМ!$D$10+'СЕТ СН'!$H$6-'СЕТ СН'!$H$23</f>
        <v>1262.3061236200001</v>
      </c>
      <c r="H99" s="36">
        <f>SUMIFS(СВЦЭМ!$D$33:$D$776,СВЦЭМ!$A$33:$A$776,$A99,СВЦЭМ!$B$33:$B$776,H$83)+'СЕТ СН'!$H$11+СВЦЭМ!$D$10+'СЕТ СН'!$H$6-'СЕТ СН'!$H$23</f>
        <v>1201.5370350399999</v>
      </c>
      <c r="I99" s="36">
        <f>SUMIFS(СВЦЭМ!$D$33:$D$776,СВЦЭМ!$A$33:$A$776,$A99,СВЦЭМ!$B$33:$B$776,I$83)+'СЕТ СН'!$H$11+СВЦЭМ!$D$10+'СЕТ СН'!$H$6-'СЕТ СН'!$H$23</f>
        <v>1140.3837053100001</v>
      </c>
      <c r="J99" s="36">
        <f>SUMIFS(СВЦЭМ!$D$33:$D$776,СВЦЭМ!$A$33:$A$776,$A99,СВЦЭМ!$B$33:$B$776,J$83)+'СЕТ СН'!$H$11+СВЦЭМ!$D$10+'СЕТ СН'!$H$6-'СЕТ СН'!$H$23</f>
        <v>1106.75100815</v>
      </c>
      <c r="K99" s="36">
        <f>SUMIFS(СВЦЭМ!$D$33:$D$776,СВЦЭМ!$A$33:$A$776,$A99,СВЦЭМ!$B$33:$B$776,K$83)+'СЕТ СН'!$H$11+СВЦЭМ!$D$10+'СЕТ СН'!$H$6-'СЕТ СН'!$H$23</f>
        <v>1106.0468173300001</v>
      </c>
      <c r="L99" s="36">
        <f>SUMIFS(СВЦЭМ!$D$33:$D$776,СВЦЭМ!$A$33:$A$776,$A99,СВЦЭМ!$B$33:$B$776,L$83)+'СЕТ СН'!$H$11+СВЦЭМ!$D$10+'СЕТ СН'!$H$6-'СЕТ СН'!$H$23</f>
        <v>1090.3370962600002</v>
      </c>
      <c r="M99" s="36">
        <f>SUMIFS(СВЦЭМ!$D$33:$D$776,СВЦЭМ!$A$33:$A$776,$A99,СВЦЭМ!$B$33:$B$776,M$83)+'СЕТ СН'!$H$11+СВЦЭМ!$D$10+'СЕТ СН'!$H$6-'СЕТ СН'!$H$23</f>
        <v>1054.10429804</v>
      </c>
      <c r="N99" s="36">
        <f>SUMIFS(СВЦЭМ!$D$33:$D$776,СВЦЭМ!$A$33:$A$776,$A99,СВЦЭМ!$B$33:$B$776,N$83)+'СЕТ СН'!$H$11+СВЦЭМ!$D$10+'СЕТ СН'!$H$6-'СЕТ СН'!$H$23</f>
        <v>1007.02689905</v>
      </c>
      <c r="O99" s="36">
        <f>SUMIFS(СВЦЭМ!$D$33:$D$776,СВЦЭМ!$A$33:$A$776,$A99,СВЦЭМ!$B$33:$B$776,O$83)+'СЕТ СН'!$H$11+СВЦЭМ!$D$10+'СЕТ СН'!$H$6-'СЕТ СН'!$H$23</f>
        <v>992.16207018</v>
      </c>
      <c r="P99" s="36">
        <f>SUMIFS(СВЦЭМ!$D$33:$D$776,СВЦЭМ!$A$33:$A$776,$A99,СВЦЭМ!$B$33:$B$776,P$83)+'СЕТ СН'!$H$11+СВЦЭМ!$D$10+'СЕТ СН'!$H$6-'СЕТ СН'!$H$23</f>
        <v>994.14513017000002</v>
      </c>
      <c r="Q99" s="36">
        <f>SUMIFS(СВЦЭМ!$D$33:$D$776,СВЦЭМ!$A$33:$A$776,$A99,СВЦЭМ!$B$33:$B$776,Q$83)+'СЕТ СН'!$H$11+СВЦЭМ!$D$10+'СЕТ СН'!$H$6-'СЕТ СН'!$H$23</f>
        <v>991.60112250999998</v>
      </c>
      <c r="R99" s="36">
        <f>SUMIFS(СВЦЭМ!$D$33:$D$776,СВЦЭМ!$A$33:$A$776,$A99,СВЦЭМ!$B$33:$B$776,R$83)+'СЕТ СН'!$H$11+СВЦЭМ!$D$10+'СЕТ СН'!$H$6-'СЕТ СН'!$H$23</f>
        <v>988.74628437000001</v>
      </c>
      <c r="S99" s="36">
        <f>SUMIFS(СВЦЭМ!$D$33:$D$776,СВЦЭМ!$A$33:$A$776,$A99,СВЦЭМ!$B$33:$B$776,S$83)+'СЕТ СН'!$H$11+СВЦЭМ!$D$10+'СЕТ СН'!$H$6-'СЕТ СН'!$H$23</f>
        <v>988.39967845000001</v>
      </c>
      <c r="T99" s="36">
        <f>SUMIFS(СВЦЭМ!$D$33:$D$776,СВЦЭМ!$A$33:$A$776,$A99,СВЦЭМ!$B$33:$B$776,T$83)+'СЕТ СН'!$H$11+СВЦЭМ!$D$10+'СЕТ СН'!$H$6-'СЕТ СН'!$H$23</f>
        <v>982.04685113000005</v>
      </c>
      <c r="U99" s="36">
        <f>SUMIFS(СВЦЭМ!$D$33:$D$776,СВЦЭМ!$A$33:$A$776,$A99,СВЦЭМ!$B$33:$B$776,U$83)+'СЕТ СН'!$H$11+СВЦЭМ!$D$10+'СЕТ СН'!$H$6-'СЕТ СН'!$H$23</f>
        <v>981.53385386000002</v>
      </c>
      <c r="V99" s="36">
        <f>SUMIFS(СВЦЭМ!$D$33:$D$776,СВЦЭМ!$A$33:$A$776,$A99,СВЦЭМ!$B$33:$B$776,V$83)+'СЕТ СН'!$H$11+СВЦЭМ!$D$10+'СЕТ СН'!$H$6-'СЕТ СН'!$H$23</f>
        <v>986.04724503</v>
      </c>
      <c r="W99" s="36">
        <f>SUMIFS(СВЦЭМ!$D$33:$D$776,СВЦЭМ!$A$33:$A$776,$A99,СВЦЭМ!$B$33:$B$776,W$83)+'СЕТ СН'!$H$11+СВЦЭМ!$D$10+'СЕТ СН'!$H$6-'СЕТ СН'!$H$23</f>
        <v>976.62029325000003</v>
      </c>
      <c r="X99" s="36">
        <f>SUMIFS(СВЦЭМ!$D$33:$D$776,СВЦЭМ!$A$33:$A$776,$A99,СВЦЭМ!$B$33:$B$776,X$83)+'СЕТ СН'!$H$11+СВЦЭМ!$D$10+'СЕТ СН'!$H$6-'СЕТ СН'!$H$23</f>
        <v>1008.18881021</v>
      </c>
      <c r="Y99" s="36">
        <f>SUMIFS(СВЦЭМ!$D$33:$D$776,СВЦЭМ!$A$33:$A$776,$A99,СВЦЭМ!$B$33:$B$776,Y$83)+'СЕТ СН'!$H$11+СВЦЭМ!$D$10+'СЕТ СН'!$H$6-'СЕТ СН'!$H$23</f>
        <v>1095.0917436700001</v>
      </c>
    </row>
    <row r="100" spans="1:25" ht="15.75" x14ac:dyDescent="0.2">
      <c r="A100" s="35">
        <f t="shared" si="2"/>
        <v>44091</v>
      </c>
      <c r="B100" s="36">
        <f>SUMIFS(СВЦЭМ!$D$33:$D$776,СВЦЭМ!$A$33:$A$776,$A100,СВЦЭМ!$B$33:$B$776,B$83)+'СЕТ СН'!$H$11+СВЦЭМ!$D$10+'СЕТ СН'!$H$6-'СЕТ СН'!$H$23</f>
        <v>1207.8303223100002</v>
      </c>
      <c r="C100" s="36">
        <f>SUMIFS(СВЦЭМ!$D$33:$D$776,СВЦЭМ!$A$33:$A$776,$A100,СВЦЭМ!$B$33:$B$776,C$83)+'СЕТ СН'!$H$11+СВЦЭМ!$D$10+'СЕТ СН'!$H$6-'СЕТ СН'!$H$23</f>
        <v>1240.3991788200001</v>
      </c>
      <c r="D100" s="36">
        <f>SUMIFS(СВЦЭМ!$D$33:$D$776,СВЦЭМ!$A$33:$A$776,$A100,СВЦЭМ!$B$33:$B$776,D$83)+'СЕТ СН'!$H$11+СВЦЭМ!$D$10+'СЕТ СН'!$H$6-'СЕТ СН'!$H$23</f>
        <v>1265.7172743800002</v>
      </c>
      <c r="E100" s="36">
        <f>SUMIFS(СВЦЭМ!$D$33:$D$776,СВЦЭМ!$A$33:$A$776,$A100,СВЦЭМ!$B$33:$B$776,E$83)+'СЕТ СН'!$H$11+СВЦЭМ!$D$10+'СЕТ СН'!$H$6-'СЕТ СН'!$H$23</f>
        <v>1275.3390265400001</v>
      </c>
      <c r="F100" s="36">
        <f>SUMIFS(СВЦЭМ!$D$33:$D$776,СВЦЭМ!$A$33:$A$776,$A100,СВЦЭМ!$B$33:$B$776,F$83)+'СЕТ СН'!$H$11+СВЦЭМ!$D$10+'СЕТ СН'!$H$6-'СЕТ СН'!$H$23</f>
        <v>1282.7357564200001</v>
      </c>
      <c r="G100" s="36">
        <f>SUMIFS(СВЦЭМ!$D$33:$D$776,СВЦЭМ!$A$33:$A$776,$A100,СВЦЭМ!$B$33:$B$776,G$83)+'СЕТ СН'!$H$11+СВЦЭМ!$D$10+'СЕТ СН'!$H$6-'СЕТ СН'!$H$23</f>
        <v>1265.7170427400001</v>
      </c>
      <c r="H100" s="36">
        <f>SUMIFS(СВЦЭМ!$D$33:$D$776,СВЦЭМ!$A$33:$A$776,$A100,СВЦЭМ!$B$33:$B$776,H$83)+'СЕТ СН'!$H$11+СВЦЭМ!$D$10+'СЕТ СН'!$H$6-'СЕТ СН'!$H$23</f>
        <v>1207.7324736400001</v>
      </c>
      <c r="I100" s="36">
        <f>SUMIFS(СВЦЭМ!$D$33:$D$776,СВЦЭМ!$A$33:$A$776,$A100,СВЦЭМ!$B$33:$B$776,I$83)+'СЕТ СН'!$H$11+СВЦЭМ!$D$10+'СЕТ СН'!$H$6-'СЕТ СН'!$H$23</f>
        <v>1142.88276477</v>
      </c>
      <c r="J100" s="36">
        <f>SUMIFS(СВЦЭМ!$D$33:$D$776,СВЦЭМ!$A$33:$A$776,$A100,СВЦЭМ!$B$33:$B$776,J$83)+'СЕТ СН'!$H$11+СВЦЭМ!$D$10+'СЕТ СН'!$H$6-'СЕТ СН'!$H$23</f>
        <v>1102.3213855500001</v>
      </c>
      <c r="K100" s="36">
        <f>SUMIFS(СВЦЭМ!$D$33:$D$776,СВЦЭМ!$A$33:$A$776,$A100,СВЦЭМ!$B$33:$B$776,K$83)+'СЕТ СН'!$H$11+СВЦЭМ!$D$10+'СЕТ СН'!$H$6-'СЕТ СН'!$H$23</f>
        <v>1075.61730837</v>
      </c>
      <c r="L100" s="36">
        <f>SUMIFS(СВЦЭМ!$D$33:$D$776,СВЦЭМ!$A$33:$A$776,$A100,СВЦЭМ!$B$33:$B$776,L$83)+'СЕТ СН'!$H$11+СВЦЭМ!$D$10+'СЕТ СН'!$H$6-'СЕТ СН'!$H$23</f>
        <v>1087.7602828399999</v>
      </c>
      <c r="M100" s="36">
        <f>SUMIFS(СВЦЭМ!$D$33:$D$776,СВЦЭМ!$A$33:$A$776,$A100,СВЦЭМ!$B$33:$B$776,M$83)+'СЕТ СН'!$H$11+СВЦЭМ!$D$10+'СЕТ СН'!$H$6-'СЕТ СН'!$H$23</f>
        <v>1047.7217253700001</v>
      </c>
      <c r="N100" s="36">
        <f>SUMIFS(СВЦЭМ!$D$33:$D$776,СВЦЭМ!$A$33:$A$776,$A100,СВЦЭМ!$B$33:$B$776,N$83)+'СЕТ СН'!$H$11+СВЦЭМ!$D$10+'СЕТ СН'!$H$6-'СЕТ СН'!$H$23</f>
        <v>1001.15959705</v>
      </c>
      <c r="O100" s="36">
        <f>SUMIFS(СВЦЭМ!$D$33:$D$776,СВЦЭМ!$A$33:$A$776,$A100,СВЦЭМ!$B$33:$B$776,O$83)+'СЕТ СН'!$H$11+СВЦЭМ!$D$10+'СЕТ СН'!$H$6-'СЕТ СН'!$H$23</f>
        <v>981.15663834000009</v>
      </c>
      <c r="P100" s="36">
        <f>SUMIFS(СВЦЭМ!$D$33:$D$776,СВЦЭМ!$A$33:$A$776,$A100,СВЦЭМ!$B$33:$B$776,P$83)+'СЕТ СН'!$H$11+СВЦЭМ!$D$10+'СЕТ СН'!$H$6-'СЕТ СН'!$H$23</f>
        <v>982.20001115000002</v>
      </c>
      <c r="Q100" s="36">
        <f>SUMIFS(СВЦЭМ!$D$33:$D$776,СВЦЭМ!$A$33:$A$776,$A100,СВЦЭМ!$B$33:$B$776,Q$83)+'СЕТ СН'!$H$11+СВЦЭМ!$D$10+'СЕТ СН'!$H$6-'СЕТ СН'!$H$23</f>
        <v>986.33744869999998</v>
      </c>
      <c r="R100" s="36">
        <f>SUMIFS(СВЦЭМ!$D$33:$D$776,СВЦЭМ!$A$33:$A$776,$A100,СВЦЭМ!$B$33:$B$776,R$83)+'СЕТ СН'!$H$11+СВЦЭМ!$D$10+'СЕТ СН'!$H$6-'СЕТ СН'!$H$23</f>
        <v>988.50601598000003</v>
      </c>
      <c r="S100" s="36">
        <f>SUMIFS(СВЦЭМ!$D$33:$D$776,СВЦЭМ!$A$33:$A$776,$A100,СВЦЭМ!$B$33:$B$776,S$83)+'СЕТ СН'!$H$11+СВЦЭМ!$D$10+'СЕТ СН'!$H$6-'СЕТ СН'!$H$23</f>
        <v>980.24452493000001</v>
      </c>
      <c r="T100" s="36">
        <f>SUMIFS(СВЦЭМ!$D$33:$D$776,СВЦЭМ!$A$33:$A$776,$A100,СВЦЭМ!$B$33:$B$776,T$83)+'СЕТ СН'!$H$11+СВЦЭМ!$D$10+'СЕТ СН'!$H$6-'СЕТ СН'!$H$23</f>
        <v>971.19156729000008</v>
      </c>
      <c r="U100" s="36">
        <f>SUMIFS(СВЦЭМ!$D$33:$D$776,СВЦЭМ!$A$33:$A$776,$A100,СВЦЭМ!$B$33:$B$776,U$83)+'СЕТ СН'!$H$11+СВЦЭМ!$D$10+'СЕТ СН'!$H$6-'СЕТ СН'!$H$23</f>
        <v>967.50412009000001</v>
      </c>
      <c r="V100" s="36">
        <f>SUMIFS(СВЦЭМ!$D$33:$D$776,СВЦЭМ!$A$33:$A$776,$A100,СВЦЭМ!$B$33:$B$776,V$83)+'СЕТ СН'!$H$11+СВЦЭМ!$D$10+'СЕТ СН'!$H$6-'СЕТ СН'!$H$23</f>
        <v>980.07387750999999</v>
      </c>
      <c r="W100" s="36">
        <f>SUMIFS(СВЦЭМ!$D$33:$D$776,СВЦЭМ!$A$33:$A$776,$A100,СВЦЭМ!$B$33:$B$776,W$83)+'СЕТ СН'!$H$11+СВЦЭМ!$D$10+'СЕТ СН'!$H$6-'СЕТ СН'!$H$23</f>
        <v>965.82760770000004</v>
      </c>
      <c r="X100" s="36">
        <f>SUMIFS(СВЦЭМ!$D$33:$D$776,СВЦЭМ!$A$33:$A$776,$A100,СВЦЭМ!$B$33:$B$776,X$83)+'СЕТ СН'!$H$11+СВЦЭМ!$D$10+'СЕТ СН'!$H$6-'СЕТ СН'!$H$23</f>
        <v>1010.2217437</v>
      </c>
      <c r="Y100" s="36">
        <f>SUMIFS(СВЦЭМ!$D$33:$D$776,СВЦЭМ!$A$33:$A$776,$A100,СВЦЭМ!$B$33:$B$776,Y$83)+'СЕТ СН'!$H$11+СВЦЭМ!$D$10+'СЕТ СН'!$H$6-'СЕТ СН'!$H$23</f>
        <v>1096.0031445100001</v>
      </c>
    </row>
    <row r="101" spans="1:25" ht="15.75" x14ac:dyDescent="0.2">
      <c r="A101" s="35">
        <f t="shared" si="2"/>
        <v>44092</v>
      </c>
      <c r="B101" s="36">
        <f>SUMIFS(СВЦЭМ!$D$33:$D$776,СВЦЭМ!$A$33:$A$776,$A101,СВЦЭМ!$B$33:$B$776,B$83)+'СЕТ СН'!$H$11+СВЦЭМ!$D$10+'СЕТ СН'!$H$6-'СЕТ СН'!$H$23</f>
        <v>1205.4249614</v>
      </c>
      <c r="C101" s="36">
        <f>SUMIFS(СВЦЭМ!$D$33:$D$776,СВЦЭМ!$A$33:$A$776,$A101,СВЦЭМ!$B$33:$B$776,C$83)+'СЕТ СН'!$H$11+СВЦЭМ!$D$10+'СЕТ СН'!$H$6-'СЕТ СН'!$H$23</f>
        <v>1252.3570549599999</v>
      </c>
      <c r="D101" s="36">
        <f>SUMIFS(СВЦЭМ!$D$33:$D$776,СВЦЭМ!$A$33:$A$776,$A101,СВЦЭМ!$B$33:$B$776,D$83)+'СЕТ СН'!$H$11+СВЦЭМ!$D$10+'СЕТ СН'!$H$6-'СЕТ СН'!$H$23</f>
        <v>1299.75531634</v>
      </c>
      <c r="E101" s="36">
        <f>SUMIFS(СВЦЭМ!$D$33:$D$776,СВЦЭМ!$A$33:$A$776,$A101,СВЦЭМ!$B$33:$B$776,E$83)+'СЕТ СН'!$H$11+СВЦЭМ!$D$10+'СЕТ СН'!$H$6-'СЕТ СН'!$H$23</f>
        <v>1335.6070331800001</v>
      </c>
      <c r="F101" s="36">
        <f>SUMIFS(СВЦЭМ!$D$33:$D$776,СВЦЭМ!$A$33:$A$776,$A101,СВЦЭМ!$B$33:$B$776,F$83)+'СЕТ СН'!$H$11+СВЦЭМ!$D$10+'СЕТ СН'!$H$6-'СЕТ СН'!$H$23</f>
        <v>1353.7198832899999</v>
      </c>
      <c r="G101" s="36">
        <f>SUMIFS(СВЦЭМ!$D$33:$D$776,СВЦЭМ!$A$33:$A$776,$A101,СВЦЭМ!$B$33:$B$776,G$83)+'СЕТ СН'!$H$11+СВЦЭМ!$D$10+'СЕТ СН'!$H$6-'СЕТ СН'!$H$23</f>
        <v>1322.7783304499999</v>
      </c>
      <c r="H101" s="36">
        <f>SUMIFS(СВЦЭМ!$D$33:$D$776,СВЦЭМ!$A$33:$A$776,$A101,СВЦЭМ!$B$33:$B$776,H$83)+'СЕТ СН'!$H$11+СВЦЭМ!$D$10+'СЕТ СН'!$H$6-'СЕТ СН'!$H$23</f>
        <v>1272.7852701300001</v>
      </c>
      <c r="I101" s="36">
        <f>SUMIFS(СВЦЭМ!$D$33:$D$776,СВЦЭМ!$A$33:$A$776,$A101,СВЦЭМ!$B$33:$B$776,I$83)+'СЕТ СН'!$H$11+СВЦЭМ!$D$10+'СЕТ СН'!$H$6-'СЕТ СН'!$H$23</f>
        <v>1226.88921179</v>
      </c>
      <c r="J101" s="36">
        <f>SUMIFS(СВЦЭМ!$D$33:$D$776,СВЦЭМ!$A$33:$A$776,$A101,СВЦЭМ!$B$33:$B$776,J$83)+'СЕТ СН'!$H$11+СВЦЭМ!$D$10+'СЕТ СН'!$H$6-'СЕТ СН'!$H$23</f>
        <v>1193.7103054899999</v>
      </c>
      <c r="K101" s="36">
        <f>SUMIFS(СВЦЭМ!$D$33:$D$776,СВЦЭМ!$A$33:$A$776,$A101,СВЦЭМ!$B$33:$B$776,K$83)+'СЕТ СН'!$H$11+СВЦЭМ!$D$10+'СЕТ СН'!$H$6-'СЕТ СН'!$H$23</f>
        <v>1164.7335909600001</v>
      </c>
      <c r="L101" s="36">
        <f>SUMIFS(СВЦЭМ!$D$33:$D$776,СВЦЭМ!$A$33:$A$776,$A101,СВЦЭМ!$B$33:$B$776,L$83)+'СЕТ СН'!$H$11+СВЦЭМ!$D$10+'СЕТ СН'!$H$6-'СЕТ СН'!$H$23</f>
        <v>1167.7432939700002</v>
      </c>
      <c r="M101" s="36">
        <f>SUMIFS(СВЦЭМ!$D$33:$D$776,СВЦЭМ!$A$33:$A$776,$A101,СВЦЭМ!$B$33:$B$776,M$83)+'СЕТ СН'!$H$11+СВЦЭМ!$D$10+'СЕТ СН'!$H$6-'СЕТ СН'!$H$23</f>
        <v>1117.6482621</v>
      </c>
      <c r="N101" s="36">
        <f>SUMIFS(СВЦЭМ!$D$33:$D$776,СВЦЭМ!$A$33:$A$776,$A101,СВЦЭМ!$B$33:$B$776,N$83)+'СЕТ СН'!$H$11+СВЦЭМ!$D$10+'СЕТ СН'!$H$6-'СЕТ СН'!$H$23</f>
        <v>1063.04984281</v>
      </c>
      <c r="O101" s="36">
        <f>SUMIFS(СВЦЭМ!$D$33:$D$776,СВЦЭМ!$A$33:$A$776,$A101,СВЦЭМ!$B$33:$B$776,O$83)+'СЕТ СН'!$H$11+СВЦЭМ!$D$10+'СЕТ СН'!$H$6-'СЕТ СН'!$H$23</f>
        <v>1029.0773630900001</v>
      </c>
      <c r="P101" s="36">
        <f>SUMIFS(СВЦЭМ!$D$33:$D$776,СВЦЭМ!$A$33:$A$776,$A101,СВЦЭМ!$B$33:$B$776,P$83)+'СЕТ СН'!$H$11+СВЦЭМ!$D$10+'СЕТ СН'!$H$6-'СЕТ СН'!$H$23</f>
        <v>1064.6216863100001</v>
      </c>
      <c r="Q101" s="36">
        <f>SUMIFS(СВЦЭМ!$D$33:$D$776,СВЦЭМ!$A$33:$A$776,$A101,СВЦЭМ!$B$33:$B$776,Q$83)+'СЕТ СН'!$H$11+СВЦЭМ!$D$10+'СЕТ СН'!$H$6-'СЕТ СН'!$H$23</f>
        <v>1059.5364534300002</v>
      </c>
      <c r="R101" s="36">
        <f>SUMIFS(СВЦЭМ!$D$33:$D$776,СВЦЭМ!$A$33:$A$776,$A101,СВЦЭМ!$B$33:$B$776,R$83)+'СЕТ СН'!$H$11+СВЦЭМ!$D$10+'СЕТ СН'!$H$6-'СЕТ СН'!$H$23</f>
        <v>1036.5881213600001</v>
      </c>
      <c r="S101" s="36">
        <f>SUMIFS(СВЦЭМ!$D$33:$D$776,СВЦЭМ!$A$33:$A$776,$A101,СВЦЭМ!$B$33:$B$776,S$83)+'СЕТ СН'!$H$11+СВЦЭМ!$D$10+'СЕТ СН'!$H$6-'СЕТ СН'!$H$23</f>
        <v>1029.6315928700001</v>
      </c>
      <c r="T101" s="36">
        <f>SUMIFS(СВЦЭМ!$D$33:$D$776,СВЦЭМ!$A$33:$A$776,$A101,СВЦЭМ!$B$33:$B$776,T$83)+'СЕТ СН'!$H$11+СВЦЭМ!$D$10+'СЕТ СН'!$H$6-'СЕТ СН'!$H$23</f>
        <v>1021.2640596700001</v>
      </c>
      <c r="U101" s="36">
        <f>SUMIFS(СВЦЭМ!$D$33:$D$776,СВЦЭМ!$A$33:$A$776,$A101,СВЦЭМ!$B$33:$B$776,U$83)+'СЕТ СН'!$H$11+СВЦЭМ!$D$10+'СЕТ СН'!$H$6-'СЕТ СН'!$H$23</f>
        <v>1005.79382579</v>
      </c>
      <c r="V101" s="36">
        <f>SUMIFS(СВЦЭМ!$D$33:$D$776,СВЦЭМ!$A$33:$A$776,$A101,СВЦЭМ!$B$33:$B$776,V$83)+'СЕТ СН'!$H$11+СВЦЭМ!$D$10+'СЕТ СН'!$H$6-'СЕТ СН'!$H$23</f>
        <v>1008.8719161400001</v>
      </c>
      <c r="W101" s="36">
        <f>SUMIFS(СВЦЭМ!$D$33:$D$776,СВЦЭМ!$A$33:$A$776,$A101,СВЦЭМ!$B$33:$B$776,W$83)+'СЕТ СН'!$H$11+СВЦЭМ!$D$10+'СЕТ СН'!$H$6-'СЕТ СН'!$H$23</f>
        <v>1008.00476222</v>
      </c>
      <c r="X101" s="36">
        <f>SUMIFS(СВЦЭМ!$D$33:$D$776,СВЦЭМ!$A$33:$A$776,$A101,СВЦЭМ!$B$33:$B$776,X$83)+'СЕТ СН'!$H$11+СВЦЭМ!$D$10+'СЕТ СН'!$H$6-'СЕТ СН'!$H$23</f>
        <v>1051.2471162500001</v>
      </c>
      <c r="Y101" s="36">
        <f>SUMIFS(СВЦЭМ!$D$33:$D$776,СВЦЭМ!$A$33:$A$776,$A101,СВЦЭМ!$B$33:$B$776,Y$83)+'СЕТ СН'!$H$11+СВЦЭМ!$D$10+'СЕТ СН'!$H$6-'СЕТ СН'!$H$23</f>
        <v>1135.37458412</v>
      </c>
    </row>
    <row r="102" spans="1:25" ht="15.75" x14ac:dyDescent="0.2">
      <c r="A102" s="35">
        <f t="shared" si="2"/>
        <v>44093</v>
      </c>
      <c r="B102" s="36">
        <f>SUMIFS(СВЦЭМ!$D$33:$D$776,СВЦЭМ!$A$33:$A$776,$A102,СВЦЭМ!$B$33:$B$776,B$83)+'СЕТ СН'!$H$11+СВЦЭМ!$D$10+'СЕТ СН'!$H$6-'СЕТ СН'!$H$23</f>
        <v>1227.84990429</v>
      </c>
      <c r="C102" s="36">
        <f>SUMIFS(СВЦЭМ!$D$33:$D$776,СВЦЭМ!$A$33:$A$776,$A102,СВЦЭМ!$B$33:$B$776,C$83)+'СЕТ СН'!$H$11+СВЦЭМ!$D$10+'СЕТ СН'!$H$6-'СЕТ СН'!$H$23</f>
        <v>1264.27215621</v>
      </c>
      <c r="D102" s="36">
        <f>SUMIFS(СВЦЭМ!$D$33:$D$776,СВЦЭМ!$A$33:$A$776,$A102,СВЦЭМ!$B$33:$B$776,D$83)+'СЕТ СН'!$H$11+СВЦЭМ!$D$10+'СЕТ СН'!$H$6-'СЕТ СН'!$H$23</f>
        <v>1287.9600201600001</v>
      </c>
      <c r="E102" s="36">
        <f>SUMIFS(СВЦЭМ!$D$33:$D$776,СВЦЭМ!$A$33:$A$776,$A102,СВЦЭМ!$B$33:$B$776,E$83)+'СЕТ СН'!$H$11+СВЦЭМ!$D$10+'СЕТ СН'!$H$6-'СЕТ СН'!$H$23</f>
        <v>1308.33833263</v>
      </c>
      <c r="F102" s="36">
        <f>SUMIFS(СВЦЭМ!$D$33:$D$776,СВЦЭМ!$A$33:$A$776,$A102,СВЦЭМ!$B$33:$B$776,F$83)+'СЕТ СН'!$H$11+СВЦЭМ!$D$10+'СЕТ СН'!$H$6-'СЕТ СН'!$H$23</f>
        <v>1312.1513545100001</v>
      </c>
      <c r="G102" s="36">
        <f>SUMIFS(СВЦЭМ!$D$33:$D$776,СВЦЭМ!$A$33:$A$776,$A102,СВЦЭМ!$B$33:$B$776,G$83)+'СЕТ СН'!$H$11+СВЦЭМ!$D$10+'СЕТ СН'!$H$6-'СЕТ СН'!$H$23</f>
        <v>1299.6587837699999</v>
      </c>
      <c r="H102" s="36">
        <f>SUMIFS(СВЦЭМ!$D$33:$D$776,СВЦЭМ!$A$33:$A$776,$A102,СВЦЭМ!$B$33:$B$776,H$83)+'СЕТ СН'!$H$11+СВЦЭМ!$D$10+'СЕТ СН'!$H$6-'СЕТ СН'!$H$23</f>
        <v>1269.7540524800002</v>
      </c>
      <c r="I102" s="36">
        <f>SUMIFS(СВЦЭМ!$D$33:$D$776,СВЦЭМ!$A$33:$A$776,$A102,СВЦЭМ!$B$33:$B$776,I$83)+'СЕТ СН'!$H$11+СВЦЭМ!$D$10+'СЕТ СН'!$H$6-'СЕТ СН'!$H$23</f>
        <v>1238.98198873</v>
      </c>
      <c r="J102" s="36">
        <f>SUMIFS(СВЦЭМ!$D$33:$D$776,СВЦЭМ!$A$33:$A$776,$A102,СВЦЭМ!$B$33:$B$776,J$83)+'СЕТ СН'!$H$11+СВЦЭМ!$D$10+'СЕТ СН'!$H$6-'СЕТ СН'!$H$23</f>
        <v>1181.1967946499999</v>
      </c>
      <c r="K102" s="36">
        <f>SUMIFS(СВЦЭМ!$D$33:$D$776,СВЦЭМ!$A$33:$A$776,$A102,СВЦЭМ!$B$33:$B$776,K$83)+'СЕТ СН'!$H$11+СВЦЭМ!$D$10+'СЕТ СН'!$H$6-'СЕТ СН'!$H$23</f>
        <v>1143.6142762100001</v>
      </c>
      <c r="L102" s="36">
        <f>SUMIFS(СВЦЭМ!$D$33:$D$776,СВЦЭМ!$A$33:$A$776,$A102,СВЦЭМ!$B$33:$B$776,L$83)+'СЕТ СН'!$H$11+СВЦЭМ!$D$10+'СЕТ СН'!$H$6-'СЕТ СН'!$H$23</f>
        <v>1122.64551009</v>
      </c>
      <c r="M102" s="36">
        <f>SUMIFS(СВЦЭМ!$D$33:$D$776,СВЦЭМ!$A$33:$A$776,$A102,СВЦЭМ!$B$33:$B$776,M$83)+'СЕТ СН'!$H$11+СВЦЭМ!$D$10+'СЕТ СН'!$H$6-'СЕТ СН'!$H$23</f>
        <v>1078.60193153</v>
      </c>
      <c r="N102" s="36">
        <f>SUMIFS(СВЦЭМ!$D$33:$D$776,СВЦЭМ!$A$33:$A$776,$A102,СВЦЭМ!$B$33:$B$776,N$83)+'СЕТ СН'!$H$11+СВЦЭМ!$D$10+'СЕТ СН'!$H$6-'СЕТ СН'!$H$23</f>
        <v>1036.5886528599999</v>
      </c>
      <c r="O102" s="36">
        <f>SUMIFS(СВЦЭМ!$D$33:$D$776,СВЦЭМ!$A$33:$A$776,$A102,СВЦЭМ!$B$33:$B$776,O$83)+'СЕТ СН'!$H$11+СВЦЭМ!$D$10+'СЕТ СН'!$H$6-'СЕТ СН'!$H$23</f>
        <v>1032.98533058</v>
      </c>
      <c r="P102" s="36">
        <f>SUMIFS(СВЦЭМ!$D$33:$D$776,СВЦЭМ!$A$33:$A$776,$A102,СВЦЭМ!$B$33:$B$776,P$83)+'СЕТ СН'!$H$11+СВЦЭМ!$D$10+'СЕТ СН'!$H$6-'СЕТ СН'!$H$23</f>
        <v>1043.1532428800001</v>
      </c>
      <c r="Q102" s="36">
        <f>SUMIFS(СВЦЭМ!$D$33:$D$776,СВЦЭМ!$A$33:$A$776,$A102,СВЦЭМ!$B$33:$B$776,Q$83)+'СЕТ СН'!$H$11+СВЦЭМ!$D$10+'СЕТ СН'!$H$6-'СЕТ СН'!$H$23</f>
        <v>1023.74476746</v>
      </c>
      <c r="R102" s="36">
        <f>SUMIFS(СВЦЭМ!$D$33:$D$776,СВЦЭМ!$A$33:$A$776,$A102,СВЦЭМ!$B$33:$B$776,R$83)+'СЕТ СН'!$H$11+СВЦЭМ!$D$10+'СЕТ СН'!$H$6-'СЕТ СН'!$H$23</f>
        <v>1009.79836948</v>
      </c>
      <c r="S102" s="36">
        <f>SUMIFS(СВЦЭМ!$D$33:$D$776,СВЦЭМ!$A$33:$A$776,$A102,СВЦЭМ!$B$33:$B$776,S$83)+'СЕТ СН'!$H$11+СВЦЭМ!$D$10+'СЕТ СН'!$H$6-'СЕТ СН'!$H$23</f>
        <v>1015.84796529</v>
      </c>
      <c r="T102" s="36">
        <f>SUMIFS(СВЦЭМ!$D$33:$D$776,СВЦЭМ!$A$33:$A$776,$A102,СВЦЭМ!$B$33:$B$776,T$83)+'СЕТ СН'!$H$11+СВЦЭМ!$D$10+'СЕТ СН'!$H$6-'СЕТ СН'!$H$23</f>
        <v>1026.9874861799999</v>
      </c>
      <c r="U102" s="36">
        <f>SUMIFS(СВЦЭМ!$D$33:$D$776,СВЦЭМ!$A$33:$A$776,$A102,СВЦЭМ!$B$33:$B$776,U$83)+'СЕТ СН'!$H$11+СВЦЭМ!$D$10+'СЕТ СН'!$H$6-'СЕТ СН'!$H$23</f>
        <v>1025.0667602600001</v>
      </c>
      <c r="V102" s="36">
        <f>SUMIFS(СВЦЭМ!$D$33:$D$776,СВЦЭМ!$A$33:$A$776,$A102,СВЦЭМ!$B$33:$B$776,V$83)+'СЕТ СН'!$H$11+СВЦЭМ!$D$10+'СЕТ СН'!$H$6-'СЕТ СН'!$H$23</f>
        <v>1036.3766326700002</v>
      </c>
      <c r="W102" s="36">
        <f>SUMIFS(СВЦЭМ!$D$33:$D$776,СВЦЭМ!$A$33:$A$776,$A102,СВЦЭМ!$B$33:$B$776,W$83)+'СЕТ СН'!$H$11+СВЦЭМ!$D$10+'СЕТ СН'!$H$6-'СЕТ СН'!$H$23</f>
        <v>1031.63101686</v>
      </c>
      <c r="X102" s="36">
        <f>SUMIFS(СВЦЭМ!$D$33:$D$776,СВЦЭМ!$A$33:$A$776,$A102,СВЦЭМ!$B$33:$B$776,X$83)+'СЕТ СН'!$H$11+СВЦЭМ!$D$10+'СЕТ СН'!$H$6-'СЕТ СН'!$H$23</f>
        <v>1056.4658772400001</v>
      </c>
      <c r="Y102" s="36">
        <f>SUMIFS(СВЦЭМ!$D$33:$D$776,СВЦЭМ!$A$33:$A$776,$A102,СВЦЭМ!$B$33:$B$776,Y$83)+'СЕТ СН'!$H$11+СВЦЭМ!$D$10+'СЕТ СН'!$H$6-'СЕТ СН'!$H$23</f>
        <v>1108.2055274300001</v>
      </c>
    </row>
    <row r="103" spans="1:25" ht="15.75" x14ac:dyDescent="0.2">
      <c r="A103" s="35">
        <f t="shared" si="2"/>
        <v>44094</v>
      </c>
      <c r="B103" s="36">
        <f>SUMIFS(СВЦЭМ!$D$33:$D$776,СВЦЭМ!$A$33:$A$776,$A103,СВЦЭМ!$B$33:$B$776,B$83)+'СЕТ СН'!$H$11+СВЦЭМ!$D$10+'СЕТ СН'!$H$6-'СЕТ СН'!$H$23</f>
        <v>1158.3611421999999</v>
      </c>
      <c r="C103" s="36">
        <f>SUMIFS(СВЦЭМ!$D$33:$D$776,СВЦЭМ!$A$33:$A$776,$A103,СВЦЭМ!$B$33:$B$776,C$83)+'СЕТ СН'!$H$11+СВЦЭМ!$D$10+'СЕТ СН'!$H$6-'СЕТ СН'!$H$23</f>
        <v>1191.12697024</v>
      </c>
      <c r="D103" s="36">
        <f>SUMIFS(СВЦЭМ!$D$33:$D$776,СВЦЭМ!$A$33:$A$776,$A103,СВЦЭМ!$B$33:$B$776,D$83)+'СЕТ СН'!$H$11+СВЦЭМ!$D$10+'СЕТ СН'!$H$6-'СЕТ СН'!$H$23</f>
        <v>1225.5145710100001</v>
      </c>
      <c r="E103" s="36">
        <f>SUMIFS(СВЦЭМ!$D$33:$D$776,СВЦЭМ!$A$33:$A$776,$A103,СВЦЭМ!$B$33:$B$776,E$83)+'СЕТ СН'!$H$11+СВЦЭМ!$D$10+'СЕТ СН'!$H$6-'СЕТ СН'!$H$23</f>
        <v>1255.91114339</v>
      </c>
      <c r="F103" s="36">
        <f>SUMIFS(СВЦЭМ!$D$33:$D$776,СВЦЭМ!$A$33:$A$776,$A103,СВЦЭМ!$B$33:$B$776,F$83)+'СЕТ СН'!$H$11+СВЦЭМ!$D$10+'СЕТ СН'!$H$6-'СЕТ СН'!$H$23</f>
        <v>1263.4370856</v>
      </c>
      <c r="G103" s="36">
        <f>SUMIFS(СВЦЭМ!$D$33:$D$776,СВЦЭМ!$A$33:$A$776,$A103,СВЦЭМ!$B$33:$B$776,G$83)+'СЕТ СН'!$H$11+СВЦЭМ!$D$10+'СЕТ СН'!$H$6-'СЕТ СН'!$H$23</f>
        <v>1252.0133222899999</v>
      </c>
      <c r="H103" s="36">
        <f>SUMIFS(СВЦЭМ!$D$33:$D$776,СВЦЭМ!$A$33:$A$776,$A103,СВЦЭМ!$B$33:$B$776,H$83)+'СЕТ СН'!$H$11+СВЦЭМ!$D$10+'СЕТ СН'!$H$6-'СЕТ СН'!$H$23</f>
        <v>1232.7763109</v>
      </c>
      <c r="I103" s="36">
        <f>SUMIFS(СВЦЭМ!$D$33:$D$776,СВЦЭМ!$A$33:$A$776,$A103,СВЦЭМ!$B$33:$B$776,I$83)+'СЕТ СН'!$H$11+СВЦЭМ!$D$10+'СЕТ СН'!$H$6-'СЕТ СН'!$H$23</f>
        <v>1187.1277527699999</v>
      </c>
      <c r="J103" s="36">
        <f>SUMIFS(СВЦЭМ!$D$33:$D$776,СВЦЭМ!$A$33:$A$776,$A103,СВЦЭМ!$B$33:$B$776,J$83)+'СЕТ СН'!$H$11+СВЦЭМ!$D$10+'СЕТ СН'!$H$6-'СЕТ СН'!$H$23</f>
        <v>1141.9359207</v>
      </c>
      <c r="K103" s="36">
        <f>SUMIFS(СВЦЭМ!$D$33:$D$776,СВЦЭМ!$A$33:$A$776,$A103,СВЦЭМ!$B$33:$B$776,K$83)+'СЕТ СН'!$H$11+СВЦЭМ!$D$10+'СЕТ СН'!$H$6-'СЕТ СН'!$H$23</f>
        <v>1127.2591590699999</v>
      </c>
      <c r="L103" s="36">
        <f>SUMIFS(СВЦЭМ!$D$33:$D$776,СВЦЭМ!$A$33:$A$776,$A103,СВЦЭМ!$B$33:$B$776,L$83)+'СЕТ СН'!$H$11+СВЦЭМ!$D$10+'СЕТ СН'!$H$6-'СЕТ СН'!$H$23</f>
        <v>1124.4438283300001</v>
      </c>
      <c r="M103" s="36">
        <f>SUMIFS(СВЦЭМ!$D$33:$D$776,СВЦЭМ!$A$33:$A$776,$A103,СВЦЭМ!$B$33:$B$776,M$83)+'СЕТ СН'!$H$11+СВЦЭМ!$D$10+'СЕТ СН'!$H$6-'СЕТ СН'!$H$23</f>
        <v>1091.7261959299999</v>
      </c>
      <c r="N103" s="36">
        <f>SUMIFS(СВЦЭМ!$D$33:$D$776,СВЦЭМ!$A$33:$A$776,$A103,СВЦЭМ!$B$33:$B$776,N$83)+'СЕТ СН'!$H$11+СВЦЭМ!$D$10+'СЕТ СН'!$H$6-'СЕТ СН'!$H$23</f>
        <v>1062.4412059000001</v>
      </c>
      <c r="O103" s="36">
        <f>SUMIFS(СВЦЭМ!$D$33:$D$776,СВЦЭМ!$A$33:$A$776,$A103,СВЦЭМ!$B$33:$B$776,O$83)+'СЕТ СН'!$H$11+СВЦЭМ!$D$10+'СЕТ СН'!$H$6-'СЕТ СН'!$H$23</f>
        <v>1066.5218719300001</v>
      </c>
      <c r="P103" s="36">
        <f>SUMIFS(СВЦЭМ!$D$33:$D$776,СВЦЭМ!$A$33:$A$776,$A103,СВЦЭМ!$B$33:$B$776,P$83)+'СЕТ СН'!$H$11+СВЦЭМ!$D$10+'СЕТ СН'!$H$6-'СЕТ СН'!$H$23</f>
        <v>1059.43616346</v>
      </c>
      <c r="Q103" s="36">
        <f>SUMIFS(СВЦЭМ!$D$33:$D$776,СВЦЭМ!$A$33:$A$776,$A103,СВЦЭМ!$B$33:$B$776,Q$83)+'СЕТ СН'!$H$11+СВЦЭМ!$D$10+'СЕТ СН'!$H$6-'СЕТ СН'!$H$23</f>
        <v>1060.4392850200002</v>
      </c>
      <c r="R103" s="36">
        <f>SUMIFS(СВЦЭМ!$D$33:$D$776,СВЦЭМ!$A$33:$A$776,$A103,СВЦЭМ!$B$33:$B$776,R$83)+'СЕТ СН'!$H$11+СВЦЭМ!$D$10+'СЕТ СН'!$H$6-'СЕТ СН'!$H$23</f>
        <v>1058.61876983</v>
      </c>
      <c r="S103" s="36">
        <f>SUMIFS(СВЦЭМ!$D$33:$D$776,СВЦЭМ!$A$33:$A$776,$A103,СВЦЭМ!$B$33:$B$776,S$83)+'СЕТ СН'!$H$11+СВЦЭМ!$D$10+'СЕТ СН'!$H$6-'СЕТ СН'!$H$23</f>
        <v>1070.3963577100001</v>
      </c>
      <c r="T103" s="36">
        <f>SUMIFS(СВЦЭМ!$D$33:$D$776,СВЦЭМ!$A$33:$A$776,$A103,СВЦЭМ!$B$33:$B$776,T$83)+'СЕТ СН'!$H$11+СВЦЭМ!$D$10+'СЕТ СН'!$H$6-'СЕТ СН'!$H$23</f>
        <v>1085.5634648099999</v>
      </c>
      <c r="U103" s="36">
        <f>SUMIFS(СВЦЭМ!$D$33:$D$776,СВЦЭМ!$A$33:$A$776,$A103,СВЦЭМ!$B$33:$B$776,U$83)+'СЕТ СН'!$H$11+СВЦЭМ!$D$10+'СЕТ СН'!$H$6-'СЕТ СН'!$H$23</f>
        <v>1102.1675029600001</v>
      </c>
      <c r="V103" s="36">
        <f>SUMIFS(СВЦЭМ!$D$33:$D$776,СВЦЭМ!$A$33:$A$776,$A103,СВЦЭМ!$B$33:$B$776,V$83)+'СЕТ СН'!$H$11+СВЦЭМ!$D$10+'СЕТ СН'!$H$6-'СЕТ СН'!$H$23</f>
        <v>1115.4175664700001</v>
      </c>
      <c r="W103" s="36">
        <f>SUMIFS(СВЦЭМ!$D$33:$D$776,СВЦЭМ!$A$33:$A$776,$A103,СВЦЭМ!$B$33:$B$776,W$83)+'СЕТ СН'!$H$11+СВЦЭМ!$D$10+'СЕТ СН'!$H$6-'СЕТ СН'!$H$23</f>
        <v>1103.2401354600001</v>
      </c>
      <c r="X103" s="36">
        <f>SUMIFS(СВЦЭМ!$D$33:$D$776,СВЦЭМ!$A$33:$A$776,$A103,СВЦЭМ!$B$33:$B$776,X$83)+'СЕТ СН'!$H$11+СВЦЭМ!$D$10+'СЕТ СН'!$H$6-'СЕТ СН'!$H$23</f>
        <v>1078.2588955800002</v>
      </c>
      <c r="Y103" s="36">
        <f>SUMIFS(СВЦЭМ!$D$33:$D$776,СВЦЭМ!$A$33:$A$776,$A103,СВЦЭМ!$B$33:$B$776,Y$83)+'СЕТ СН'!$H$11+СВЦЭМ!$D$10+'СЕТ СН'!$H$6-'СЕТ СН'!$H$23</f>
        <v>1153.39154824</v>
      </c>
    </row>
    <row r="104" spans="1:25" ht="15.75" x14ac:dyDescent="0.2">
      <c r="A104" s="35">
        <f t="shared" si="2"/>
        <v>44095</v>
      </c>
      <c r="B104" s="36">
        <f>SUMIFS(СВЦЭМ!$D$33:$D$776,СВЦЭМ!$A$33:$A$776,$A104,СВЦЭМ!$B$33:$B$776,B$83)+'СЕТ СН'!$H$11+СВЦЭМ!$D$10+'СЕТ СН'!$H$6-'СЕТ СН'!$H$23</f>
        <v>1183.7819895500002</v>
      </c>
      <c r="C104" s="36">
        <f>SUMIFS(СВЦЭМ!$D$33:$D$776,СВЦЭМ!$A$33:$A$776,$A104,СВЦЭМ!$B$33:$B$776,C$83)+'СЕТ СН'!$H$11+СВЦЭМ!$D$10+'СЕТ СН'!$H$6-'СЕТ СН'!$H$23</f>
        <v>1192.4204473</v>
      </c>
      <c r="D104" s="36">
        <f>SUMIFS(СВЦЭМ!$D$33:$D$776,СВЦЭМ!$A$33:$A$776,$A104,СВЦЭМ!$B$33:$B$776,D$83)+'СЕТ СН'!$H$11+СВЦЭМ!$D$10+'СЕТ СН'!$H$6-'СЕТ СН'!$H$23</f>
        <v>1200.3973676099999</v>
      </c>
      <c r="E104" s="36">
        <f>SUMIFS(СВЦЭМ!$D$33:$D$776,СВЦЭМ!$A$33:$A$776,$A104,СВЦЭМ!$B$33:$B$776,E$83)+'СЕТ СН'!$H$11+СВЦЭМ!$D$10+'СЕТ СН'!$H$6-'СЕТ СН'!$H$23</f>
        <v>1220.7530806899999</v>
      </c>
      <c r="F104" s="36">
        <f>SUMIFS(СВЦЭМ!$D$33:$D$776,СВЦЭМ!$A$33:$A$776,$A104,СВЦЭМ!$B$33:$B$776,F$83)+'СЕТ СН'!$H$11+СВЦЭМ!$D$10+'СЕТ СН'!$H$6-'СЕТ СН'!$H$23</f>
        <v>1220.8337096700002</v>
      </c>
      <c r="G104" s="36">
        <f>SUMIFS(СВЦЭМ!$D$33:$D$776,СВЦЭМ!$A$33:$A$776,$A104,СВЦЭМ!$B$33:$B$776,G$83)+'СЕТ СН'!$H$11+СВЦЭМ!$D$10+'СЕТ СН'!$H$6-'СЕТ СН'!$H$23</f>
        <v>1206.7117156300001</v>
      </c>
      <c r="H104" s="36">
        <f>SUMIFS(СВЦЭМ!$D$33:$D$776,СВЦЭМ!$A$33:$A$776,$A104,СВЦЭМ!$B$33:$B$776,H$83)+'СЕТ СН'!$H$11+СВЦЭМ!$D$10+'СЕТ СН'!$H$6-'СЕТ СН'!$H$23</f>
        <v>1162.485639</v>
      </c>
      <c r="I104" s="36">
        <f>SUMIFS(СВЦЭМ!$D$33:$D$776,СВЦЭМ!$A$33:$A$776,$A104,СВЦЭМ!$B$33:$B$776,I$83)+'СЕТ СН'!$H$11+СВЦЭМ!$D$10+'СЕТ СН'!$H$6-'СЕТ СН'!$H$23</f>
        <v>1111.43642161</v>
      </c>
      <c r="J104" s="36">
        <f>SUMIFS(СВЦЭМ!$D$33:$D$776,СВЦЭМ!$A$33:$A$776,$A104,СВЦЭМ!$B$33:$B$776,J$83)+'СЕТ СН'!$H$11+СВЦЭМ!$D$10+'СЕТ СН'!$H$6-'СЕТ СН'!$H$23</f>
        <v>1073.9772884399999</v>
      </c>
      <c r="K104" s="36">
        <f>SUMIFS(СВЦЭМ!$D$33:$D$776,СВЦЭМ!$A$33:$A$776,$A104,СВЦЭМ!$B$33:$B$776,K$83)+'СЕТ СН'!$H$11+СВЦЭМ!$D$10+'СЕТ СН'!$H$6-'СЕТ СН'!$H$23</f>
        <v>1059.5100032700002</v>
      </c>
      <c r="L104" s="36">
        <f>SUMIFS(СВЦЭМ!$D$33:$D$776,СВЦЭМ!$A$33:$A$776,$A104,СВЦЭМ!$B$33:$B$776,L$83)+'СЕТ СН'!$H$11+СВЦЭМ!$D$10+'СЕТ СН'!$H$6-'СЕТ СН'!$H$23</f>
        <v>1075.59924331</v>
      </c>
      <c r="M104" s="36">
        <f>SUMIFS(СВЦЭМ!$D$33:$D$776,СВЦЭМ!$A$33:$A$776,$A104,СВЦЭМ!$B$33:$B$776,M$83)+'СЕТ СН'!$H$11+СВЦЭМ!$D$10+'СЕТ СН'!$H$6-'СЕТ СН'!$H$23</f>
        <v>1044.7504018300001</v>
      </c>
      <c r="N104" s="36">
        <f>SUMIFS(СВЦЭМ!$D$33:$D$776,СВЦЭМ!$A$33:$A$776,$A104,СВЦЭМ!$B$33:$B$776,N$83)+'СЕТ СН'!$H$11+СВЦЭМ!$D$10+'СЕТ СН'!$H$6-'СЕТ СН'!$H$23</f>
        <v>1002.2101305800001</v>
      </c>
      <c r="O104" s="36">
        <f>SUMIFS(СВЦЭМ!$D$33:$D$776,СВЦЭМ!$A$33:$A$776,$A104,СВЦЭМ!$B$33:$B$776,O$83)+'СЕТ СН'!$H$11+СВЦЭМ!$D$10+'СЕТ СН'!$H$6-'СЕТ СН'!$H$23</f>
        <v>1003.16425085</v>
      </c>
      <c r="P104" s="36">
        <f>SUMIFS(СВЦЭМ!$D$33:$D$776,СВЦЭМ!$A$33:$A$776,$A104,СВЦЭМ!$B$33:$B$776,P$83)+'СЕТ СН'!$H$11+СВЦЭМ!$D$10+'СЕТ СН'!$H$6-'СЕТ СН'!$H$23</f>
        <v>997.88095363000002</v>
      </c>
      <c r="Q104" s="36">
        <f>SUMIFS(СВЦЭМ!$D$33:$D$776,СВЦЭМ!$A$33:$A$776,$A104,СВЦЭМ!$B$33:$B$776,Q$83)+'СЕТ СН'!$H$11+СВЦЭМ!$D$10+'СЕТ СН'!$H$6-'СЕТ СН'!$H$23</f>
        <v>995.64138542000001</v>
      </c>
      <c r="R104" s="36">
        <f>SUMIFS(СВЦЭМ!$D$33:$D$776,СВЦЭМ!$A$33:$A$776,$A104,СВЦЭМ!$B$33:$B$776,R$83)+'СЕТ СН'!$H$11+СВЦЭМ!$D$10+'СЕТ СН'!$H$6-'СЕТ СН'!$H$23</f>
        <v>994.04701892000003</v>
      </c>
      <c r="S104" s="36">
        <f>SUMIFS(СВЦЭМ!$D$33:$D$776,СВЦЭМ!$A$33:$A$776,$A104,СВЦЭМ!$B$33:$B$776,S$83)+'СЕТ СН'!$H$11+СВЦЭМ!$D$10+'СЕТ СН'!$H$6-'СЕТ СН'!$H$23</f>
        <v>1003.3255328600001</v>
      </c>
      <c r="T104" s="36">
        <f>SUMIFS(СВЦЭМ!$D$33:$D$776,СВЦЭМ!$A$33:$A$776,$A104,СВЦЭМ!$B$33:$B$776,T$83)+'СЕТ СН'!$H$11+СВЦЭМ!$D$10+'СЕТ СН'!$H$6-'СЕТ СН'!$H$23</f>
        <v>1028.7845282399999</v>
      </c>
      <c r="U104" s="36">
        <f>SUMIFS(СВЦЭМ!$D$33:$D$776,СВЦЭМ!$A$33:$A$776,$A104,СВЦЭМ!$B$33:$B$776,U$83)+'СЕТ СН'!$H$11+СВЦЭМ!$D$10+'СЕТ СН'!$H$6-'СЕТ СН'!$H$23</f>
        <v>1042.74132037</v>
      </c>
      <c r="V104" s="36">
        <f>SUMIFS(СВЦЭМ!$D$33:$D$776,СВЦЭМ!$A$33:$A$776,$A104,СВЦЭМ!$B$33:$B$776,V$83)+'СЕТ СН'!$H$11+СВЦЭМ!$D$10+'СЕТ СН'!$H$6-'СЕТ СН'!$H$23</f>
        <v>1051.2945746300002</v>
      </c>
      <c r="W104" s="36">
        <f>SUMIFS(СВЦЭМ!$D$33:$D$776,СВЦЭМ!$A$33:$A$776,$A104,СВЦЭМ!$B$33:$B$776,W$83)+'СЕТ СН'!$H$11+СВЦЭМ!$D$10+'СЕТ СН'!$H$6-'СЕТ СН'!$H$23</f>
        <v>1030.0991152300001</v>
      </c>
      <c r="X104" s="36">
        <f>SUMIFS(СВЦЭМ!$D$33:$D$776,СВЦЭМ!$A$33:$A$776,$A104,СВЦЭМ!$B$33:$B$776,X$83)+'СЕТ СН'!$H$11+СВЦЭМ!$D$10+'СЕТ СН'!$H$6-'СЕТ СН'!$H$23</f>
        <v>1006.55498693</v>
      </c>
      <c r="Y104" s="36">
        <f>SUMIFS(СВЦЭМ!$D$33:$D$776,СВЦЭМ!$A$33:$A$776,$A104,СВЦЭМ!$B$33:$B$776,Y$83)+'СЕТ СН'!$H$11+СВЦЭМ!$D$10+'СЕТ СН'!$H$6-'СЕТ СН'!$H$23</f>
        <v>1095.0476195700001</v>
      </c>
    </row>
    <row r="105" spans="1:25" ht="15.75" x14ac:dyDescent="0.2">
      <c r="A105" s="35">
        <f t="shared" si="2"/>
        <v>44096</v>
      </c>
      <c r="B105" s="36">
        <f>SUMIFS(СВЦЭМ!$D$33:$D$776,СВЦЭМ!$A$33:$A$776,$A105,СВЦЭМ!$B$33:$B$776,B$83)+'СЕТ СН'!$H$11+СВЦЭМ!$D$10+'СЕТ СН'!$H$6-'СЕТ СН'!$H$23</f>
        <v>1188.76729948</v>
      </c>
      <c r="C105" s="36">
        <f>SUMIFS(СВЦЭМ!$D$33:$D$776,СВЦЭМ!$A$33:$A$776,$A105,СВЦЭМ!$B$33:$B$776,C$83)+'СЕТ СН'!$H$11+СВЦЭМ!$D$10+'СЕТ СН'!$H$6-'СЕТ СН'!$H$23</f>
        <v>1227.8238980400001</v>
      </c>
      <c r="D105" s="36">
        <f>SUMIFS(СВЦЭМ!$D$33:$D$776,СВЦЭМ!$A$33:$A$776,$A105,СВЦЭМ!$B$33:$B$776,D$83)+'СЕТ СН'!$H$11+СВЦЭМ!$D$10+'СЕТ СН'!$H$6-'СЕТ СН'!$H$23</f>
        <v>1247.07890189</v>
      </c>
      <c r="E105" s="36">
        <f>SUMIFS(СВЦЭМ!$D$33:$D$776,СВЦЭМ!$A$33:$A$776,$A105,СВЦЭМ!$B$33:$B$776,E$83)+'СЕТ СН'!$H$11+СВЦЭМ!$D$10+'СЕТ СН'!$H$6-'СЕТ СН'!$H$23</f>
        <v>1267.93702188</v>
      </c>
      <c r="F105" s="36">
        <f>SUMIFS(СВЦЭМ!$D$33:$D$776,СВЦЭМ!$A$33:$A$776,$A105,СВЦЭМ!$B$33:$B$776,F$83)+'СЕТ СН'!$H$11+СВЦЭМ!$D$10+'СЕТ СН'!$H$6-'СЕТ СН'!$H$23</f>
        <v>1252.5451854500002</v>
      </c>
      <c r="G105" s="36">
        <f>SUMIFS(СВЦЭМ!$D$33:$D$776,СВЦЭМ!$A$33:$A$776,$A105,СВЦЭМ!$B$33:$B$776,G$83)+'СЕТ СН'!$H$11+СВЦЭМ!$D$10+'СЕТ СН'!$H$6-'СЕТ СН'!$H$23</f>
        <v>1228.0106193300001</v>
      </c>
      <c r="H105" s="36">
        <f>SUMIFS(СВЦЭМ!$D$33:$D$776,СВЦЭМ!$A$33:$A$776,$A105,СВЦЭМ!$B$33:$B$776,H$83)+'СЕТ СН'!$H$11+СВЦЭМ!$D$10+'СЕТ СН'!$H$6-'СЕТ СН'!$H$23</f>
        <v>1188.5291868300001</v>
      </c>
      <c r="I105" s="36">
        <f>SUMIFS(СВЦЭМ!$D$33:$D$776,СВЦЭМ!$A$33:$A$776,$A105,СВЦЭМ!$B$33:$B$776,I$83)+'СЕТ СН'!$H$11+СВЦЭМ!$D$10+'СЕТ СН'!$H$6-'СЕТ СН'!$H$23</f>
        <v>1159.2893529299999</v>
      </c>
      <c r="J105" s="36">
        <f>SUMIFS(СВЦЭМ!$D$33:$D$776,СВЦЭМ!$A$33:$A$776,$A105,СВЦЭМ!$B$33:$B$776,J$83)+'СЕТ СН'!$H$11+СВЦЭМ!$D$10+'СЕТ СН'!$H$6-'СЕТ СН'!$H$23</f>
        <v>1129.2945703800001</v>
      </c>
      <c r="K105" s="36">
        <f>SUMIFS(СВЦЭМ!$D$33:$D$776,СВЦЭМ!$A$33:$A$776,$A105,СВЦЭМ!$B$33:$B$776,K$83)+'СЕТ СН'!$H$11+СВЦЭМ!$D$10+'СЕТ СН'!$H$6-'СЕТ СН'!$H$23</f>
        <v>1118.97367818</v>
      </c>
      <c r="L105" s="36">
        <f>SUMIFS(СВЦЭМ!$D$33:$D$776,СВЦЭМ!$A$33:$A$776,$A105,СВЦЭМ!$B$33:$B$776,L$83)+'СЕТ СН'!$H$11+СВЦЭМ!$D$10+'СЕТ СН'!$H$6-'СЕТ СН'!$H$23</f>
        <v>1118.40340846</v>
      </c>
      <c r="M105" s="36">
        <f>SUMIFS(СВЦЭМ!$D$33:$D$776,СВЦЭМ!$A$33:$A$776,$A105,СВЦЭМ!$B$33:$B$776,M$83)+'СЕТ СН'!$H$11+СВЦЭМ!$D$10+'СЕТ СН'!$H$6-'СЕТ СН'!$H$23</f>
        <v>1092.8726736799999</v>
      </c>
      <c r="N105" s="36">
        <f>SUMIFS(СВЦЭМ!$D$33:$D$776,СВЦЭМ!$A$33:$A$776,$A105,СВЦЭМ!$B$33:$B$776,N$83)+'СЕТ СН'!$H$11+СВЦЭМ!$D$10+'СЕТ СН'!$H$6-'СЕТ СН'!$H$23</f>
        <v>1042.7276742399999</v>
      </c>
      <c r="O105" s="36">
        <f>SUMIFS(СВЦЭМ!$D$33:$D$776,СВЦЭМ!$A$33:$A$776,$A105,СВЦЭМ!$B$33:$B$776,O$83)+'СЕТ СН'!$H$11+СВЦЭМ!$D$10+'СЕТ СН'!$H$6-'СЕТ СН'!$H$23</f>
        <v>1032.5906367100001</v>
      </c>
      <c r="P105" s="36">
        <f>SUMIFS(СВЦЭМ!$D$33:$D$776,СВЦЭМ!$A$33:$A$776,$A105,СВЦЭМ!$B$33:$B$776,P$83)+'СЕТ СН'!$H$11+СВЦЭМ!$D$10+'СЕТ СН'!$H$6-'СЕТ СН'!$H$23</f>
        <v>1028.2524029400001</v>
      </c>
      <c r="Q105" s="36">
        <f>SUMIFS(СВЦЭМ!$D$33:$D$776,СВЦЭМ!$A$33:$A$776,$A105,СВЦЭМ!$B$33:$B$776,Q$83)+'СЕТ СН'!$H$11+СВЦЭМ!$D$10+'СЕТ СН'!$H$6-'СЕТ СН'!$H$23</f>
        <v>1030.4151274400001</v>
      </c>
      <c r="R105" s="36">
        <f>SUMIFS(СВЦЭМ!$D$33:$D$776,СВЦЭМ!$A$33:$A$776,$A105,СВЦЭМ!$B$33:$B$776,R$83)+'СЕТ СН'!$H$11+СВЦЭМ!$D$10+'СЕТ СН'!$H$6-'СЕТ СН'!$H$23</f>
        <v>1028.4899510800001</v>
      </c>
      <c r="S105" s="36">
        <f>SUMIFS(СВЦЭМ!$D$33:$D$776,СВЦЭМ!$A$33:$A$776,$A105,СВЦЭМ!$B$33:$B$776,S$83)+'СЕТ СН'!$H$11+СВЦЭМ!$D$10+'СЕТ СН'!$H$6-'СЕТ СН'!$H$23</f>
        <v>1035.0338732800001</v>
      </c>
      <c r="T105" s="36">
        <f>SUMIFS(СВЦЭМ!$D$33:$D$776,СВЦЭМ!$A$33:$A$776,$A105,СВЦЭМ!$B$33:$B$776,T$83)+'СЕТ СН'!$H$11+СВЦЭМ!$D$10+'СЕТ СН'!$H$6-'СЕТ СН'!$H$23</f>
        <v>1045.1258289299999</v>
      </c>
      <c r="U105" s="36">
        <f>SUMIFS(СВЦЭМ!$D$33:$D$776,СВЦЭМ!$A$33:$A$776,$A105,СВЦЭМ!$B$33:$B$776,U$83)+'СЕТ СН'!$H$11+СВЦЭМ!$D$10+'СЕТ СН'!$H$6-'СЕТ СН'!$H$23</f>
        <v>1069.0544023500001</v>
      </c>
      <c r="V105" s="36">
        <f>SUMIFS(СВЦЭМ!$D$33:$D$776,СВЦЭМ!$A$33:$A$776,$A105,СВЦЭМ!$B$33:$B$776,V$83)+'СЕТ СН'!$H$11+СВЦЭМ!$D$10+'СЕТ СН'!$H$6-'СЕТ СН'!$H$23</f>
        <v>1069.4011928700002</v>
      </c>
      <c r="W105" s="36">
        <f>SUMIFS(СВЦЭМ!$D$33:$D$776,СВЦЭМ!$A$33:$A$776,$A105,СВЦЭМ!$B$33:$B$776,W$83)+'СЕТ СН'!$H$11+СВЦЭМ!$D$10+'СЕТ СН'!$H$6-'СЕТ СН'!$H$23</f>
        <v>1057.17607071</v>
      </c>
      <c r="X105" s="36">
        <f>SUMIFS(СВЦЭМ!$D$33:$D$776,СВЦЭМ!$A$33:$A$776,$A105,СВЦЭМ!$B$33:$B$776,X$83)+'СЕТ СН'!$H$11+СВЦЭМ!$D$10+'СЕТ СН'!$H$6-'СЕТ СН'!$H$23</f>
        <v>1054.46712179</v>
      </c>
      <c r="Y105" s="36">
        <f>SUMIFS(СВЦЭМ!$D$33:$D$776,СВЦЭМ!$A$33:$A$776,$A105,СВЦЭМ!$B$33:$B$776,Y$83)+'СЕТ СН'!$H$11+СВЦЭМ!$D$10+'СЕТ СН'!$H$6-'СЕТ СН'!$H$23</f>
        <v>1128.87101805</v>
      </c>
    </row>
    <row r="106" spans="1:25" ht="15.75" x14ac:dyDescent="0.2">
      <c r="A106" s="35">
        <f t="shared" si="2"/>
        <v>44097</v>
      </c>
      <c r="B106" s="36">
        <f>SUMIFS(СВЦЭМ!$D$33:$D$776,СВЦЭМ!$A$33:$A$776,$A106,СВЦЭМ!$B$33:$B$776,B$83)+'СЕТ СН'!$H$11+СВЦЭМ!$D$10+'СЕТ СН'!$H$6-'СЕТ СН'!$H$23</f>
        <v>1179.3783839800001</v>
      </c>
      <c r="C106" s="36">
        <f>SUMIFS(СВЦЭМ!$D$33:$D$776,СВЦЭМ!$A$33:$A$776,$A106,СВЦЭМ!$B$33:$B$776,C$83)+'СЕТ СН'!$H$11+СВЦЭМ!$D$10+'СЕТ СН'!$H$6-'СЕТ СН'!$H$23</f>
        <v>1215.9927358499999</v>
      </c>
      <c r="D106" s="36">
        <f>SUMIFS(СВЦЭМ!$D$33:$D$776,СВЦЭМ!$A$33:$A$776,$A106,СВЦЭМ!$B$33:$B$776,D$83)+'СЕТ СН'!$H$11+СВЦЭМ!$D$10+'СЕТ СН'!$H$6-'СЕТ СН'!$H$23</f>
        <v>1230.9122138</v>
      </c>
      <c r="E106" s="36">
        <f>SUMIFS(СВЦЭМ!$D$33:$D$776,СВЦЭМ!$A$33:$A$776,$A106,СВЦЭМ!$B$33:$B$776,E$83)+'СЕТ СН'!$H$11+СВЦЭМ!$D$10+'СЕТ СН'!$H$6-'СЕТ СН'!$H$23</f>
        <v>1249.3090761399999</v>
      </c>
      <c r="F106" s="36">
        <f>SUMIFS(СВЦЭМ!$D$33:$D$776,СВЦЭМ!$A$33:$A$776,$A106,СВЦЭМ!$B$33:$B$776,F$83)+'СЕТ СН'!$H$11+СВЦЭМ!$D$10+'СЕТ СН'!$H$6-'СЕТ СН'!$H$23</f>
        <v>1258.4375331000001</v>
      </c>
      <c r="G106" s="36">
        <f>SUMIFS(СВЦЭМ!$D$33:$D$776,СВЦЭМ!$A$33:$A$776,$A106,СВЦЭМ!$B$33:$B$776,G$83)+'СЕТ СН'!$H$11+СВЦЭМ!$D$10+'СЕТ СН'!$H$6-'СЕТ СН'!$H$23</f>
        <v>1238.61812315</v>
      </c>
      <c r="H106" s="36">
        <f>SUMIFS(СВЦЭМ!$D$33:$D$776,СВЦЭМ!$A$33:$A$776,$A106,СВЦЭМ!$B$33:$B$776,H$83)+'СЕТ СН'!$H$11+СВЦЭМ!$D$10+'СЕТ СН'!$H$6-'СЕТ СН'!$H$23</f>
        <v>1185.91558635</v>
      </c>
      <c r="I106" s="36">
        <f>SUMIFS(СВЦЭМ!$D$33:$D$776,СВЦЭМ!$A$33:$A$776,$A106,СВЦЭМ!$B$33:$B$776,I$83)+'СЕТ СН'!$H$11+СВЦЭМ!$D$10+'СЕТ СН'!$H$6-'СЕТ СН'!$H$23</f>
        <v>1128.6904220000001</v>
      </c>
      <c r="J106" s="36">
        <f>SUMIFS(СВЦЭМ!$D$33:$D$776,СВЦЭМ!$A$33:$A$776,$A106,СВЦЭМ!$B$33:$B$776,J$83)+'СЕТ СН'!$H$11+СВЦЭМ!$D$10+'СЕТ СН'!$H$6-'СЕТ СН'!$H$23</f>
        <v>1100.2259684000001</v>
      </c>
      <c r="K106" s="36">
        <f>SUMIFS(СВЦЭМ!$D$33:$D$776,СВЦЭМ!$A$33:$A$776,$A106,СВЦЭМ!$B$33:$B$776,K$83)+'СЕТ СН'!$H$11+СВЦЭМ!$D$10+'СЕТ СН'!$H$6-'СЕТ СН'!$H$23</f>
        <v>1095.9018353199999</v>
      </c>
      <c r="L106" s="36">
        <f>SUMIFS(СВЦЭМ!$D$33:$D$776,СВЦЭМ!$A$33:$A$776,$A106,СВЦЭМ!$B$33:$B$776,L$83)+'СЕТ СН'!$H$11+СВЦЭМ!$D$10+'СЕТ СН'!$H$6-'СЕТ СН'!$H$23</f>
        <v>1089.22828938</v>
      </c>
      <c r="M106" s="36">
        <f>SUMIFS(СВЦЭМ!$D$33:$D$776,СВЦЭМ!$A$33:$A$776,$A106,СВЦЭМ!$B$33:$B$776,M$83)+'СЕТ СН'!$H$11+СВЦЭМ!$D$10+'СЕТ СН'!$H$6-'СЕТ СН'!$H$23</f>
        <v>1048.4221608299999</v>
      </c>
      <c r="N106" s="36">
        <f>SUMIFS(СВЦЭМ!$D$33:$D$776,СВЦЭМ!$A$33:$A$776,$A106,СВЦЭМ!$B$33:$B$776,N$83)+'СЕТ СН'!$H$11+СВЦЭМ!$D$10+'СЕТ СН'!$H$6-'СЕТ СН'!$H$23</f>
        <v>1043.37797217</v>
      </c>
      <c r="O106" s="36">
        <f>SUMIFS(СВЦЭМ!$D$33:$D$776,СВЦЭМ!$A$33:$A$776,$A106,СВЦЭМ!$B$33:$B$776,O$83)+'СЕТ СН'!$H$11+СВЦЭМ!$D$10+'СЕТ СН'!$H$6-'СЕТ СН'!$H$23</f>
        <v>1041.9384784700001</v>
      </c>
      <c r="P106" s="36">
        <f>SUMIFS(СВЦЭМ!$D$33:$D$776,СВЦЭМ!$A$33:$A$776,$A106,СВЦЭМ!$B$33:$B$776,P$83)+'СЕТ СН'!$H$11+СВЦЭМ!$D$10+'СЕТ СН'!$H$6-'СЕТ СН'!$H$23</f>
        <v>1037.19853627</v>
      </c>
      <c r="Q106" s="36">
        <f>SUMIFS(СВЦЭМ!$D$33:$D$776,СВЦЭМ!$A$33:$A$776,$A106,СВЦЭМ!$B$33:$B$776,Q$83)+'СЕТ СН'!$H$11+СВЦЭМ!$D$10+'СЕТ СН'!$H$6-'СЕТ СН'!$H$23</f>
        <v>1037.3033793899999</v>
      </c>
      <c r="R106" s="36">
        <f>SUMIFS(СВЦЭМ!$D$33:$D$776,СВЦЭМ!$A$33:$A$776,$A106,СВЦЭМ!$B$33:$B$776,R$83)+'СЕТ СН'!$H$11+СВЦЭМ!$D$10+'СЕТ СН'!$H$6-'СЕТ СН'!$H$23</f>
        <v>1032.9394262400001</v>
      </c>
      <c r="S106" s="36">
        <f>SUMIFS(СВЦЭМ!$D$33:$D$776,СВЦЭМ!$A$33:$A$776,$A106,СВЦЭМ!$B$33:$B$776,S$83)+'СЕТ СН'!$H$11+СВЦЭМ!$D$10+'СЕТ СН'!$H$6-'СЕТ СН'!$H$23</f>
        <v>1039.5609455700001</v>
      </c>
      <c r="T106" s="36">
        <f>SUMIFS(СВЦЭМ!$D$33:$D$776,СВЦЭМ!$A$33:$A$776,$A106,СВЦЭМ!$B$33:$B$776,T$83)+'СЕТ СН'!$H$11+СВЦЭМ!$D$10+'СЕТ СН'!$H$6-'СЕТ СН'!$H$23</f>
        <v>1042.2976814399999</v>
      </c>
      <c r="U106" s="36">
        <f>SUMIFS(СВЦЭМ!$D$33:$D$776,СВЦЭМ!$A$33:$A$776,$A106,СВЦЭМ!$B$33:$B$776,U$83)+'СЕТ СН'!$H$11+СВЦЭМ!$D$10+'СЕТ СН'!$H$6-'СЕТ СН'!$H$23</f>
        <v>1060.0890450900001</v>
      </c>
      <c r="V106" s="36">
        <f>SUMIFS(СВЦЭМ!$D$33:$D$776,СВЦЭМ!$A$33:$A$776,$A106,СВЦЭМ!$B$33:$B$776,V$83)+'СЕТ СН'!$H$11+СВЦЭМ!$D$10+'СЕТ СН'!$H$6-'СЕТ СН'!$H$23</f>
        <v>1053.60821407</v>
      </c>
      <c r="W106" s="36">
        <f>SUMIFS(СВЦЭМ!$D$33:$D$776,СВЦЭМ!$A$33:$A$776,$A106,СВЦЭМ!$B$33:$B$776,W$83)+'СЕТ СН'!$H$11+СВЦЭМ!$D$10+'СЕТ СН'!$H$6-'СЕТ СН'!$H$23</f>
        <v>1043.4315817900001</v>
      </c>
      <c r="X106" s="36">
        <f>SUMIFS(СВЦЭМ!$D$33:$D$776,СВЦЭМ!$A$33:$A$776,$A106,СВЦЭМ!$B$33:$B$776,X$83)+'СЕТ СН'!$H$11+СВЦЭМ!$D$10+'СЕТ СН'!$H$6-'СЕТ СН'!$H$23</f>
        <v>1031.34012091</v>
      </c>
      <c r="Y106" s="36">
        <f>SUMIFS(СВЦЭМ!$D$33:$D$776,СВЦЭМ!$A$33:$A$776,$A106,СВЦЭМ!$B$33:$B$776,Y$83)+'СЕТ СН'!$H$11+СВЦЭМ!$D$10+'СЕТ СН'!$H$6-'СЕТ СН'!$H$23</f>
        <v>1088.53276856</v>
      </c>
    </row>
    <row r="107" spans="1:25" ht="15.75" x14ac:dyDescent="0.2">
      <c r="A107" s="35">
        <f t="shared" si="2"/>
        <v>44098</v>
      </c>
      <c r="B107" s="36">
        <f>SUMIFS(СВЦЭМ!$D$33:$D$776,СВЦЭМ!$A$33:$A$776,$A107,СВЦЭМ!$B$33:$B$776,B$83)+'СЕТ СН'!$H$11+СВЦЭМ!$D$10+'СЕТ СН'!$H$6-'СЕТ СН'!$H$23</f>
        <v>1204.287879</v>
      </c>
      <c r="C107" s="36">
        <f>SUMIFS(СВЦЭМ!$D$33:$D$776,СВЦЭМ!$A$33:$A$776,$A107,СВЦЭМ!$B$33:$B$776,C$83)+'СЕТ СН'!$H$11+СВЦЭМ!$D$10+'СЕТ СН'!$H$6-'СЕТ СН'!$H$23</f>
        <v>1222.0765245100001</v>
      </c>
      <c r="D107" s="36">
        <f>SUMIFS(СВЦЭМ!$D$33:$D$776,СВЦЭМ!$A$33:$A$776,$A107,СВЦЭМ!$B$33:$B$776,D$83)+'СЕТ СН'!$H$11+СВЦЭМ!$D$10+'СЕТ СН'!$H$6-'СЕТ СН'!$H$23</f>
        <v>1239.0822372100001</v>
      </c>
      <c r="E107" s="36">
        <f>SUMIFS(СВЦЭМ!$D$33:$D$776,СВЦЭМ!$A$33:$A$776,$A107,СВЦЭМ!$B$33:$B$776,E$83)+'СЕТ СН'!$H$11+СВЦЭМ!$D$10+'СЕТ СН'!$H$6-'СЕТ СН'!$H$23</f>
        <v>1244.9322667199999</v>
      </c>
      <c r="F107" s="36">
        <f>SUMIFS(СВЦЭМ!$D$33:$D$776,СВЦЭМ!$A$33:$A$776,$A107,СВЦЭМ!$B$33:$B$776,F$83)+'СЕТ СН'!$H$11+СВЦЭМ!$D$10+'СЕТ СН'!$H$6-'СЕТ СН'!$H$23</f>
        <v>1235.79018335</v>
      </c>
      <c r="G107" s="36">
        <f>SUMIFS(СВЦЭМ!$D$33:$D$776,СВЦЭМ!$A$33:$A$776,$A107,СВЦЭМ!$B$33:$B$776,G$83)+'СЕТ СН'!$H$11+СВЦЭМ!$D$10+'СЕТ СН'!$H$6-'СЕТ СН'!$H$23</f>
        <v>1233.3957619500002</v>
      </c>
      <c r="H107" s="36">
        <f>SUMIFS(СВЦЭМ!$D$33:$D$776,СВЦЭМ!$A$33:$A$776,$A107,СВЦЭМ!$B$33:$B$776,H$83)+'СЕТ СН'!$H$11+СВЦЭМ!$D$10+'СЕТ СН'!$H$6-'СЕТ СН'!$H$23</f>
        <v>1235.7441233300001</v>
      </c>
      <c r="I107" s="36">
        <f>SUMIFS(СВЦЭМ!$D$33:$D$776,СВЦЭМ!$A$33:$A$776,$A107,СВЦЭМ!$B$33:$B$776,I$83)+'СЕТ СН'!$H$11+СВЦЭМ!$D$10+'СЕТ СН'!$H$6-'СЕТ СН'!$H$23</f>
        <v>1147.5462578000001</v>
      </c>
      <c r="J107" s="36">
        <f>SUMIFS(СВЦЭМ!$D$33:$D$776,СВЦЭМ!$A$33:$A$776,$A107,СВЦЭМ!$B$33:$B$776,J$83)+'СЕТ СН'!$H$11+СВЦЭМ!$D$10+'СЕТ СН'!$H$6-'СЕТ СН'!$H$23</f>
        <v>1115.3492080199999</v>
      </c>
      <c r="K107" s="36">
        <f>SUMIFS(СВЦЭМ!$D$33:$D$776,СВЦЭМ!$A$33:$A$776,$A107,СВЦЭМ!$B$33:$B$776,K$83)+'СЕТ СН'!$H$11+СВЦЭМ!$D$10+'СЕТ СН'!$H$6-'СЕТ СН'!$H$23</f>
        <v>1119.35175168</v>
      </c>
      <c r="L107" s="36">
        <f>SUMIFS(СВЦЭМ!$D$33:$D$776,СВЦЭМ!$A$33:$A$776,$A107,СВЦЭМ!$B$33:$B$776,L$83)+'СЕТ СН'!$H$11+СВЦЭМ!$D$10+'СЕТ СН'!$H$6-'СЕТ СН'!$H$23</f>
        <v>1130.0736059199999</v>
      </c>
      <c r="M107" s="36">
        <f>SUMIFS(СВЦЭМ!$D$33:$D$776,СВЦЭМ!$A$33:$A$776,$A107,СВЦЭМ!$B$33:$B$776,M$83)+'СЕТ СН'!$H$11+СВЦЭМ!$D$10+'СЕТ СН'!$H$6-'СЕТ СН'!$H$23</f>
        <v>1092.8347922100002</v>
      </c>
      <c r="N107" s="36">
        <f>SUMIFS(СВЦЭМ!$D$33:$D$776,СВЦЭМ!$A$33:$A$776,$A107,СВЦЭМ!$B$33:$B$776,N$83)+'СЕТ СН'!$H$11+СВЦЭМ!$D$10+'СЕТ СН'!$H$6-'СЕТ СН'!$H$23</f>
        <v>1045.8130070000002</v>
      </c>
      <c r="O107" s="36">
        <f>SUMIFS(СВЦЭМ!$D$33:$D$776,СВЦЭМ!$A$33:$A$776,$A107,СВЦЭМ!$B$33:$B$776,O$83)+'СЕТ СН'!$H$11+СВЦЭМ!$D$10+'СЕТ СН'!$H$6-'СЕТ СН'!$H$23</f>
        <v>1043.6984065000001</v>
      </c>
      <c r="P107" s="36">
        <f>SUMIFS(СВЦЭМ!$D$33:$D$776,СВЦЭМ!$A$33:$A$776,$A107,СВЦЭМ!$B$33:$B$776,P$83)+'СЕТ СН'!$H$11+СВЦЭМ!$D$10+'СЕТ СН'!$H$6-'СЕТ СН'!$H$23</f>
        <v>1041.4207463299999</v>
      </c>
      <c r="Q107" s="36">
        <f>SUMIFS(СВЦЭМ!$D$33:$D$776,СВЦЭМ!$A$33:$A$776,$A107,СВЦЭМ!$B$33:$B$776,Q$83)+'СЕТ СН'!$H$11+СВЦЭМ!$D$10+'СЕТ СН'!$H$6-'СЕТ СН'!$H$23</f>
        <v>1036.5250581099999</v>
      </c>
      <c r="R107" s="36">
        <f>SUMIFS(СВЦЭМ!$D$33:$D$776,СВЦЭМ!$A$33:$A$776,$A107,СВЦЭМ!$B$33:$B$776,R$83)+'СЕТ СН'!$H$11+СВЦЭМ!$D$10+'СЕТ СН'!$H$6-'СЕТ СН'!$H$23</f>
        <v>1032.27070211</v>
      </c>
      <c r="S107" s="36">
        <f>SUMIFS(СВЦЭМ!$D$33:$D$776,СВЦЭМ!$A$33:$A$776,$A107,СВЦЭМ!$B$33:$B$776,S$83)+'СЕТ СН'!$H$11+СВЦЭМ!$D$10+'СЕТ СН'!$H$6-'СЕТ СН'!$H$23</f>
        <v>1037.2892322600001</v>
      </c>
      <c r="T107" s="36">
        <f>SUMIFS(СВЦЭМ!$D$33:$D$776,СВЦЭМ!$A$33:$A$776,$A107,СВЦЭМ!$B$33:$B$776,T$83)+'СЕТ СН'!$H$11+СВЦЭМ!$D$10+'СЕТ СН'!$H$6-'СЕТ СН'!$H$23</f>
        <v>1042.95192322</v>
      </c>
      <c r="U107" s="36">
        <f>SUMIFS(СВЦЭМ!$D$33:$D$776,СВЦЭМ!$A$33:$A$776,$A107,СВЦЭМ!$B$33:$B$776,U$83)+'СЕТ СН'!$H$11+СВЦЭМ!$D$10+'СЕТ СН'!$H$6-'СЕТ СН'!$H$23</f>
        <v>1075.03882735</v>
      </c>
      <c r="V107" s="36">
        <f>SUMIFS(СВЦЭМ!$D$33:$D$776,СВЦЭМ!$A$33:$A$776,$A107,СВЦЭМ!$B$33:$B$776,V$83)+'СЕТ СН'!$H$11+СВЦЭМ!$D$10+'СЕТ СН'!$H$6-'СЕТ СН'!$H$23</f>
        <v>1071.5516673699999</v>
      </c>
      <c r="W107" s="36">
        <f>SUMIFS(СВЦЭМ!$D$33:$D$776,СВЦЭМ!$A$33:$A$776,$A107,СВЦЭМ!$B$33:$B$776,W$83)+'СЕТ СН'!$H$11+СВЦЭМ!$D$10+'СЕТ СН'!$H$6-'СЕТ СН'!$H$23</f>
        <v>1119.8212299400002</v>
      </c>
      <c r="X107" s="36">
        <f>SUMIFS(СВЦЭМ!$D$33:$D$776,СВЦЭМ!$A$33:$A$776,$A107,СВЦЭМ!$B$33:$B$776,X$83)+'СЕТ СН'!$H$11+СВЦЭМ!$D$10+'СЕТ СН'!$H$6-'СЕТ СН'!$H$23</f>
        <v>1135.4083702200001</v>
      </c>
      <c r="Y107" s="36">
        <f>SUMIFS(СВЦЭМ!$D$33:$D$776,СВЦЭМ!$A$33:$A$776,$A107,СВЦЭМ!$B$33:$B$776,Y$83)+'СЕТ СН'!$H$11+СВЦЭМ!$D$10+'СЕТ СН'!$H$6-'СЕТ СН'!$H$23</f>
        <v>1180.2953332500001</v>
      </c>
    </row>
    <row r="108" spans="1:25" ht="15.75" x14ac:dyDescent="0.2">
      <c r="A108" s="35">
        <f t="shared" si="2"/>
        <v>44099</v>
      </c>
      <c r="B108" s="36">
        <f>SUMIFS(СВЦЭМ!$D$33:$D$776,СВЦЭМ!$A$33:$A$776,$A108,СВЦЭМ!$B$33:$B$776,B$83)+'СЕТ СН'!$H$11+СВЦЭМ!$D$10+'СЕТ СН'!$H$6-'СЕТ СН'!$H$23</f>
        <v>1174.15591756</v>
      </c>
      <c r="C108" s="36">
        <f>SUMIFS(СВЦЭМ!$D$33:$D$776,СВЦЭМ!$A$33:$A$776,$A108,СВЦЭМ!$B$33:$B$776,C$83)+'СЕТ СН'!$H$11+СВЦЭМ!$D$10+'СЕТ СН'!$H$6-'СЕТ СН'!$H$23</f>
        <v>1188.8235118100001</v>
      </c>
      <c r="D108" s="36">
        <f>SUMIFS(СВЦЭМ!$D$33:$D$776,СВЦЭМ!$A$33:$A$776,$A108,СВЦЭМ!$B$33:$B$776,D$83)+'СЕТ СН'!$H$11+СВЦЭМ!$D$10+'СЕТ СН'!$H$6-'СЕТ СН'!$H$23</f>
        <v>1202.7085339300002</v>
      </c>
      <c r="E108" s="36">
        <f>SUMIFS(СВЦЭМ!$D$33:$D$776,СВЦЭМ!$A$33:$A$776,$A108,СВЦЭМ!$B$33:$B$776,E$83)+'СЕТ СН'!$H$11+СВЦЭМ!$D$10+'СЕТ СН'!$H$6-'СЕТ СН'!$H$23</f>
        <v>1205.4646855199999</v>
      </c>
      <c r="F108" s="36">
        <f>SUMIFS(СВЦЭМ!$D$33:$D$776,СВЦЭМ!$A$33:$A$776,$A108,СВЦЭМ!$B$33:$B$776,F$83)+'СЕТ СН'!$H$11+СВЦЭМ!$D$10+'СЕТ СН'!$H$6-'СЕТ СН'!$H$23</f>
        <v>1199.63374331</v>
      </c>
      <c r="G108" s="36">
        <f>SUMIFS(СВЦЭМ!$D$33:$D$776,СВЦЭМ!$A$33:$A$776,$A108,СВЦЭМ!$B$33:$B$776,G$83)+'СЕТ СН'!$H$11+СВЦЭМ!$D$10+'СЕТ СН'!$H$6-'СЕТ СН'!$H$23</f>
        <v>1184.1062237900001</v>
      </c>
      <c r="H108" s="36">
        <f>SUMIFS(СВЦЭМ!$D$33:$D$776,СВЦЭМ!$A$33:$A$776,$A108,СВЦЭМ!$B$33:$B$776,H$83)+'СЕТ СН'!$H$11+СВЦЭМ!$D$10+'СЕТ СН'!$H$6-'СЕТ СН'!$H$23</f>
        <v>1148.0854536300001</v>
      </c>
      <c r="I108" s="36">
        <f>SUMIFS(СВЦЭМ!$D$33:$D$776,СВЦЭМ!$A$33:$A$776,$A108,СВЦЭМ!$B$33:$B$776,I$83)+'СЕТ СН'!$H$11+СВЦЭМ!$D$10+'СЕТ СН'!$H$6-'СЕТ СН'!$H$23</f>
        <v>1122.0952965500001</v>
      </c>
      <c r="J108" s="36">
        <f>SUMIFS(СВЦЭМ!$D$33:$D$776,СВЦЭМ!$A$33:$A$776,$A108,СВЦЭМ!$B$33:$B$776,J$83)+'СЕТ СН'!$H$11+СВЦЭМ!$D$10+'СЕТ СН'!$H$6-'СЕТ СН'!$H$23</f>
        <v>1112.3811857599999</v>
      </c>
      <c r="K108" s="36">
        <f>SUMIFS(СВЦЭМ!$D$33:$D$776,СВЦЭМ!$A$33:$A$776,$A108,СВЦЭМ!$B$33:$B$776,K$83)+'СЕТ СН'!$H$11+СВЦЭМ!$D$10+'СЕТ СН'!$H$6-'СЕТ СН'!$H$23</f>
        <v>1109.2569217099999</v>
      </c>
      <c r="L108" s="36">
        <f>SUMIFS(СВЦЭМ!$D$33:$D$776,СВЦЭМ!$A$33:$A$776,$A108,СВЦЭМ!$B$33:$B$776,L$83)+'СЕТ СН'!$H$11+СВЦЭМ!$D$10+'СЕТ СН'!$H$6-'СЕТ СН'!$H$23</f>
        <v>1119.7488855700001</v>
      </c>
      <c r="M108" s="36">
        <f>SUMIFS(СВЦЭМ!$D$33:$D$776,СВЦЭМ!$A$33:$A$776,$A108,СВЦЭМ!$B$33:$B$776,M$83)+'СЕТ СН'!$H$11+СВЦЭМ!$D$10+'СЕТ СН'!$H$6-'СЕТ СН'!$H$23</f>
        <v>1078.9085831699999</v>
      </c>
      <c r="N108" s="36">
        <f>SUMIFS(СВЦЭМ!$D$33:$D$776,СВЦЭМ!$A$33:$A$776,$A108,СВЦЭМ!$B$33:$B$776,N$83)+'СЕТ СН'!$H$11+СВЦЭМ!$D$10+'СЕТ СН'!$H$6-'СЕТ СН'!$H$23</f>
        <v>1038.61828085</v>
      </c>
      <c r="O108" s="36">
        <f>SUMIFS(СВЦЭМ!$D$33:$D$776,СВЦЭМ!$A$33:$A$776,$A108,СВЦЭМ!$B$33:$B$776,O$83)+'СЕТ СН'!$H$11+СВЦЭМ!$D$10+'СЕТ СН'!$H$6-'СЕТ СН'!$H$23</f>
        <v>1017.01631493</v>
      </c>
      <c r="P108" s="36">
        <f>SUMIFS(СВЦЭМ!$D$33:$D$776,СВЦЭМ!$A$33:$A$776,$A108,СВЦЭМ!$B$33:$B$776,P$83)+'СЕТ СН'!$H$11+СВЦЭМ!$D$10+'СЕТ СН'!$H$6-'СЕТ СН'!$H$23</f>
        <v>1012.65168064</v>
      </c>
      <c r="Q108" s="36">
        <f>SUMIFS(СВЦЭМ!$D$33:$D$776,СВЦЭМ!$A$33:$A$776,$A108,СВЦЭМ!$B$33:$B$776,Q$83)+'СЕТ СН'!$H$11+СВЦЭМ!$D$10+'СЕТ СН'!$H$6-'СЕТ СН'!$H$23</f>
        <v>1009.75214248</v>
      </c>
      <c r="R108" s="36">
        <f>SUMIFS(СВЦЭМ!$D$33:$D$776,СВЦЭМ!$A$33:$A$776,$A108,СВЦЭМ!$B$33:$B$776,R$83)+'СЕТ СН'!$H$11+СВЦЭМ!$D$10+'СЕТ СН'!$H$6-'СЕТ СН'!$H$23</f>
        <v>1010.8359940700001</v>
      </c>
      <c r="S108" s="36">
        <f>SUMIFS(СВЦЭМ!$D$33:$D$776,СВЦЭМ!$A$33:$A$776,$A108,СВЦЭМ!$B$33:$B$776,S$83)+'СЕТ СН'!$H$11+СВЦЭМ!$D$10+'СЕТ СН'!$H$6-'СЕТ СН'!$H$23</f>
        <v>1013.87532792</v>
      </c>
      <c r="T108" s="36">
        <f>SUMIFS(СВЦЭМ!$D$33:$D$776,СВЦЭМ!$A$33:$A$776,$A108,СВЦЭМ!$B$33:$B$776,T$83)+'СЕТ СН'!$H$11+СВЦЭМ!$D$10+'СЕТ СН'!$H$6-'СЕТ СН'!$H$23</f>
        <v>1003.7700707500001</v>
      </c>
      <c r="U108" s="36">
        <f>SUMIFS(СВЦЭМ!$D$33:$D$776,СВЦЭМ!$A$33:$A$776,$A108,СВЦЭМ!$B$33:$B$776,U$83)+'СЕТ СН'!$H$11+СВЦЭМ!$D$10+'СЕТ СН'!$H$6-'СЕТ СН'!$H$23</f>
        <v>1016.20549071</v>
      </c>
      <c r="V108" s="36">
        <f>SUMIFS(СВЦЭМ!$D$33:$D$776,СВЦЭМ!$A$33:$A$776,$A108,СВЦЭМ!$B$33:$B$776,V$83)+'СЕТ СН'!$H$11+СВЦЭМ!$D$10+'СЕТ СН'!$H$6-'СЕТ СН'!$H$23</f>
        <v>1029.34579515</v>
      </c>
      <c r="W108" s="36">
        <f>SUMIFS(СВЦЭМ!$D$33:$D$776,СВЦЭМ!$A$33:$A$776,$A108,СВЦЭМ!$B$33:$B$776,W$83)+'СЕТ СН'!$H$11+СВЦЭМ!$D$10+'СЕТ СН'!$H$6-'СЕТ СН'!$H$23</f>
        <v>1016.9008105200001</v>
      </c>
      <c r="X108" s="36">
        <f>SUMIFS(СВЦЭМ!$D$33:$D$776,СВЦЭМ!$A$33:$A$776,$A108,СВЦЭМ!$B$33:$B$776,X$83)+'СЕТ СН'!$H$11+СВЦЭМ!$D$10+'СЕТ СН'!$H$6-'СЕТ СН'!$H$23</f>
        <v>1046.2464659500001</v>
      </c>
      <c r="Y108" s="36">
        <f>SUMIFS(СВЦЭМ!$D$33:$D$776,СВЦЭМ!$A$33:$A$776,$A108,СВЦЭМ!$B$33:$B$776,Y$83)+'СЕТ СН'!$H$11+СВЦЭМ!$D$10+'СЕТ СН'!$H$6-'СЕТ СН'!$H$23</f>
        <v>1127.5044614000001</v>
      </c>
    </row>
    <row r="109" spans="1:25" ht="15.75" x14ac:dyDescent="0.2">
      <c r="A109" s="35">
        <f t="shared" si="2"/>
        <v>44100</v>
      </c>
      <c r="B109" s="36">
        <f>SUMIFS(СВЦЭМ!$D$33:$D$776,СВЦЭМ!$A$33:$A$776,$A109,СВЦЭМ!$B$33:$B$776,B$83)+'СЕТ СН'!$H$11+СВЦЭМ!$D$10+'СЕТ СН'!$H$6-'СЕТ СН'!$H$23</f>
        <v>1197.3092281899999</v>
      </c>
      <c r="C109" s="36">
        <f>SUMIFS(СВЦЭМ!$D$33:$D$776,СВЦЭМ!$A$33:$A$776,$A109,СВЦЭМ!$B$33:$B$776,C$83)+'СЕТ СН'!$H$11+СВЦЭМ!$D$10+'СЕТ СН'!$H$6-'СЕТ СН'!$H$23</f>
        <v>1227.4146608199999</v>
      </c>
      <c r="D109" s="36">
        <f>SUMIFS(СВЦЭМ!$D$33:$D$776,СВЦЭМ!$A$33:$A$776,$A109,СВЦЭМ!$B$33:$B$776,D$83)+'СЕТ СН'!$H$11+СВЦЭМ!$D$10+'СЕТ СН'!$H$6-'СЕТ СН'!$H$23</f>
        <v>1244.1722474399999</v>
      </c>
      <c r="E109" s="36">
        <f>SUMIFS(СВЦЭМ!$D$33:$D$776,СВЦЭМ!$A$33:$A$776,$A109,СВЦЭМ!$B$33:$B$776,E$83)+'СЕТ СН'!$H$11+СВЦЭМ!$D$10+'СЕТ СН'!$H$6-'СЕТ СН'!$H$23</f>
        <v>1253.9561987900001</v>
      </c>
      <c r="F109" s="36">
        <f>SUMIFS(СВЦЭМ!$D$33:$D$776,СВЦЭМ!$A$33:$A$776,$A109,СВЦЭМ!$B$33:$B$776,F$83)+'СЕТ СН'!$H$11+СВЦЭМ!$D$10+'СЕТ СН'!$H$6-'СЕТ СН'!$H$23</f>
        <v>1258.4275890399999</v>
      </c>
      <c r="G109" s="36">
        <f>SUMIFS(СВЦЭМ!$D$33:$D$776,СВЦЭМ!$A$33:$A$776,$A109,СВЦЭМ!$B$33:$B$776,G$83)+'СЕТ СН'!$H$11+СВЦЭМ!$D$10+'СЕТ СН'!$H$6-'СЕТ СН'!$H$23</f>
        <v>1247.9596835500001</v>
      </c>
      <c r="H109" s="36">
        <f>SUMIFS(СВЦЭМ!$D$33:$D$776,СВЦЭМ!$A$33:$A$776,$A109,СВЦЭМ!$B$33:$B$776,H$83)+'СЕТ СН'!$H$11+СВЦЭМ!$D$10+'СЕТ СН'!$H$6-'СЕТ СН'!$H$23</f>
        <v>1224.1899087199999</v>
      </c>
      <c r="I109" s="36">
        <f>SUMIFS(СВЦЭМ!$D$33:$D$776,СВЦЭМ!$A$33:$A$776,$A109,СВЦЭМ!$B$33:$B$776,I$83)+'СЕТ СН'!$H$11+СВЦЭМ!$D$10+'СЕТ СН'!$H$6-'СЕТ СН'!$H$23</f>
        <v>1186.6633743900002</v>
      </c>
      <c r="J109" s="36">
        <f>SUMIFS(СВЦЭМ!$D$33:$D$776,СВЦЭМ!$A$33:$A$776,$A109,СВЦЭМ!$B$33:$B$776,J$83)+'СЕТ СН'!$H$11+СВЦЭМ!$D$10+'СЕТ СН'!$H$6-'СЕТ СН'!$H$23</f>
        <v>1146.85142569</v>
      </c>
      <c r="K109" s="36">
        <f>SUMIFS(СВЦЭМ!$D$33:$D$776,СВЦЭМ!$A$33:$A$776,$A109,СВЦЭМ!$B$33:$B$776,K$83)+'СЕТ СН'!$H$11+СВЦЭМ!$D$10+'СЕТ СН'!$H$6-'СЕТ СН'!$H$23</f>
        <v>1124.5603442300001</v>
      </c>
      <c r="L109" s="36">
        <f>SUMIFS(СВЦЭМ!$D$33:$D$776,СВЦЭМ!$A$33:$A$776,$A109,СВЦЭМ!$B$33:$B$776,L$83)+'СЕТ СН'!$H$11+СВЦЭМ!$D$10+'СЕТ СН'!$H$6-'СЕТ СН'!$H$23</f>
        <v>1114.1483616800001</v>
      </c>
      <c r="M109" s="36">
        <f>SUMIFS(СВЦЭМ!$D$33:$D$776,СВЦЭМ!$A$33:$A$776,$A109,СВЦЭМ!$B$33:$B$776,M$83)+'СЕТ СН'!$H$11+СВЦЭМ!$D$10+'СЕТ СН'!$H$6-'СЕТ СН'!$H$23</f>
        <v>1072.6558996700001</v>
      </c>
      <c r="N109" s="36">
        <f>SUMIFS(СВЦЭМ!$D$33:$D$776,СВЦЭМ!$A$33:$A$776,$A109,СВЦЭМ!$B$33:$B$776,N$83)+'СЕТ СН'!$H$11+СВЦЭМ!$D$10+'СЕТ СН'!$H$6-'СЕТ СН'!$H$23</f>
        <v>1039.6394204399999</v>
      </c>
      <c r="O109" s="36">
        <f>SUMIFS(СВЦЭМ!$D$33:$D$776,СВЦЭМ!$A$33:$A$776,$A109,СВЦЭМ!$B$33:$B$776,O$83)+'СЕТ СН'!$H$11+СВЦЭМ!$D$10+'СЕТ СН'!$H$6-'СЕТ СН'!$H$23</f>
        <v>1023.15347997</v>
      </c>
      <c r="P109" s="36">
        <f>SUMIFS(СВЦЭМ!$D$33:$D$776,СВЦЭМ!$A$33:$A$776,$A109,СВЦЭМ!$B$33:$B$776,P$83)+'СЕТ СН'!$H$11+СВЦЭМ!$D$10+'СЕТ СН'!$H$6-'СЕТ СН'!$H$23</f>
        <v>1021.15920664</v>
      </c>
      <c r="Q109" s="36">
        <f>SUMIFS(СВЦЭМ!$D$33:$D$776,СВЦЭМ!$A$33:$A$776,$A109,СВЦЭМ!$B$33:$B$776,Q$83)+'СЕТ СН'!$H$11+СВЦЭМ!$D$10+'СЕТ СН'!$H$6-'СЕТ СН'!$H$23</f>
        <v>1020.86676157</v>
      </c>
      <c r="R109" s="36">
        <f>SUMIFS(СВЦЭМ!$D$33:$D$776,СВЦЭМ!$A$33:$A$776,$A109,СВЦЭМ!$B$33:$B$776,R$83)+'СЕТ СН'!$H$11+СВЦЭМ!$D$10+'СЕТ СН'!$H$6-'СЕТ СН'!$H$23</f>
        <v>1017.86836839</v>
      </c>
      <c r="S109" s="36">
        <f>SUMIFS(СВЦЭМ!$D$33:$D$776,СВЦЭМ!$A$33:$A$776,$A109,СВЦЭМ!$B$33:$B$776,S$83)+'СЕТ СН'!$H$11+СВЦЭМ!$D$10+'СЕТ СН'!$H$6-'СЕТ СН'!$H$23</f>
        <v>1017.78679289</v>
      </c>
      <c r="T109" s="36">
        <f>SUMIFS(СВЦЭМ!$D$33:$D$776,СВЦЭМ!$A$33:$A$776,$A109,СВЦЭМ!$B$33:$B$776,T$83)+'СЕТ СН'!$H$11+СВЦЭМ!$D$10+'СЕТ СН'!$H$6-'СЕТ СН'!$H$23</f>
        <v>1011.50126578</v>
      </c>
      <c r="U109" s="36">
        <f>SUMIFS(СВЦЭМ!$D$33:$D$776,СВЦЭМ!$A$33:$A$776,$A109,СВЦЭМ!$B$33:$B$776,U$83)+'СЕТ СН'!$H$11+СВЦЭМ!$D$10+'СЕТ СН'!$H$6-'СЕТ СН'!$H$23</f>
        <v>1028.1804692200001</v>
      </c>
      <c r="V109" s="36">
        <f>SUMIFS(СВЦЭМ!$D$33:$D$776,СВЦЭМ!$A$33:$A$776,$A109,СВЦЭМ!$B$33:$B$776,V$83)+'СЕТ СН'!$H$11+СВЦЭМ!$D$10+'СЕТ СН'!$H$6-'СЕТ СН'!$H$23</f>
        <v>1030.39805275</v>
      </c>
      <c r="W109" s="36">
        <f>SUMIFS(СВЦЭМ!$D$33:$D$776,СВЦЭМ!$A$33:$A$776,$A109,СВЦЭМ!$B$33:$B$776,W$83)+'СЕТ СН'!$H$11+СВЦЭМ!$D$10+'СЕТ СН'!$H$6-'СЕТ СН'!$H$23</f>
        <v>1009.52124428</v>
      </c>
      <c r="X109" s="36">
        <f>SUMIFS(СВЦЭМ!$D$33:$D$776,СВЦЭМ!$A$33:$A$776,$A109,СВЦЭМ!$B$33:$B$776,X$83)+'СЕТ СН'!$H$11+СВЦЭМ!$D$10+'СЕТ СН'!$H$6-'СЕТ СН'!$H$23</f>
        <v>1038.1571723900001</v>
      </c>
      <c r="Y109" s="36">
        <f>SUMIFS(СВЦЭМ!$D$33:$D$776,СВЦЭМ!$A$33:$A$776,$A109,СВЦЭМ!$B$33:$B$776,Y$83)+'СЕТ СН'!$H$11+СВЦЭМ!$D$10+'СЕТ СН'!$H$6-'СЕТ СН'!$H$23</f>
        <v>1122.9100773600001</v>
      </c>
    </row>
    <row r="110" spans="1:25" ht="15.75" x14ac:dyDescent="0.2">
      <c r="A110" s="35">
        <f t="shared" si="2"/>
        <v>44101</v>
      </c>
      <c r="B110" s="36">
        <f>SUMIFS(СВЦЭМ!$D$33:$D$776,СВЦЭМ!$A$33:$A$776,$A110,СВЦЭМ!$B$33:$B$776,B$83)+'СЕТ СН'!$H$11+СВЦЭМ!$D$10+'СЕТ СН'!$H$6-'СЕТ СН'!$H$23</f>
        <v>1179.88643196</v>
      </c>
      <c r="C110" s="36">
        <f>SUMIFS(СВЦЭМ!$D$33:$D$776,СВЦЭМ!$A$33:$A$776,$A110,СВЦЭМ!$B$33:$B$776,C$83)+'СЕТ СН'!$H$11+СВЦЭМ!$D$10+'СЕТ СН'!$H$6-'СЕТ СН'!$H$23</f>
        <v>1205.2483010800001</v>
      </c>
      <c r="D110" s="36">
        <f>SUMIFS(СВЦЭМ!$D$33:$D$776,СВЦЭМ!$A$33:$A$776,$A110,СВЦЭМ!$B$33:$B$776,D$83)+'СЕТ СН'!$H$11+СВЦЭМ!$D$10+'СЕТ СН'!$H$6-'СЕТ СН'!$H$23</f>
        <v>1224.8179353999999</v>
      </c>
      <c r="E110" s="36">
        <f>SUMIFS(СВЦЭМ!$D$33:$D$776,СВЦЭМ!$A$33:$A$776,$A110,СВЦЭМ!$B$33:$B$776,E$83)+'СЕТ СН'!$H$11+СВЦЭМ!$D$10+'СЕТ СН'!$H$6-'СЕТ СН'!$H$23</f>
        <v>1235.4090677500001</v>
      </c>
      <c r="F110" s="36">
        <f>SUMIFS(СВЦЭМ!$D$33:$D$776,СВЦЭМ!$A$33:$A$776,$A110,СВЦЭМ!$B$33:$B$776,F$83)+'СЕТ СН'!$H$11+СВЦЭМ!$D$10+'СЕТ СН'!$H$6-'СЕТ СН'!$H$23</f>
        <v>1238.24061089</v>
      </c>
      <c r="G110" s="36">
        <f>SUMIFS(СВЦЭМ!$D$33:$D$776,СВЦЭМ!$A$33:$A$776,$A110,СВЦЭМ!$B$33:$B$776,G$83)+'СЕТ СН'!$H$11+СВЦЭМ!$D$10+'СЕТ СН'!$H$6-'СЕТ СН'!$H$23</f>
        <v>1233.34886205</v>
      </c>
      <c r="H110" s="36">
        <f>SUMIFS(СВЦЭМ!$D$33:$D$776,СВЦЭМ!$A$33:$A$776,$A110,СВЦЭМ!$B$33:$B$776,H$83)+'СЕТ СН'!$H$11+СВЦЭМ!$D$10+'СЕТ СН'!$H$6-'СЕТ СН'!$H$23</f>
        <v>1214.9846146499999</v>
      </c>
      <c r="I110" s="36">
        <f>SUMIFS(СВЦЭМ!$D$33:$D$776,СВЦЭМ!$A$33:$A$776,$A110,СВЦЭМ!$B$33:$B$776,I$83)+'СЕТ СН'!$H$11+СВЦЭМ!$D$10+'СЕТ СН'!$H$6-'СЕТ СН'!$H$23</f>
        <v>1187.3601040200001</v>
      </c>
      <c r="J110" s="36">
        <f>SUMIFS(СВЦЭМ!$D$33:$D$776,СВЦЭМ!$A$33:$A$776,$A110,СВЦЭМ!$B$33:$B$776,J$83)+'СЕТ СН'!$H$11+СВЦЭМ!$D$10+'СЕТ СН'!$H$6-'СЕТ СН'!$H$23</f>
        <v>1150.91517681</v>
      </c>
      <c r="K110" s="36">
        <f>SUMIFS(СВЦЭМ!$D$33:$D$776,СВЦЭМ!$A$33:$A$776,$A110,СВЦЭМ!$B$33:$B$776,K$83)+'СЕТ СН'!$H$11+СВЦЭМ!$D$10+'СЕТ СН'!$H$6-'СЕТ СН'!$H$23</f>
        <v>1114.16579527</v>
      </c>
      <c r="L110" s="36">
        <f>SUMIFS(СВЦЭМ!$D$33:$D$776,СВЦЭМ!$A$33:$A$776,$A110,СВЦЭМ!$B$33:$B$776,L$83)+'СЕТ СН'!$H$11+СВЦЭМ!$D$10+'СЕТ СН'!$H$6-'СЕТ СН'!$H$23</f>
        <v>1097.97809568</v>
      </c>
      <c r="M110" s="36">
        <f>SUMIFS(СВЦЭМ!$D$33:$D$776,СВЦЭМ!$A$33:$A$776,$A110,СВЦЭМ!$B$33:$B$776,M$83)+'СЕТ СН'!$H$11+СВЦЭМ!$D$10+'СЕТ СН'!$H$6-'СЕТ СН'!$H$23</f>
        <v>1056.39362123</v>
      </c>
      <c r="N110" s="36">
        <f>SUMIFS(СВЦЭМ!$D$33:$D$776,СВЦЭМ!$A$33:$A$776,$A110,СВЦЭМ!$B$33:$B$776,N$83)+'СЕТ СН'!$H$11+СВЦЭМ!$D$10+'СЕТ СН'!$H$6-'СЕТ СН'!$H$23</f>
        <v>1011.4196081700001</v>
      </c>
      <c r="O110" s="36">
        <f>SUMIFS(СВЦЭМ!$D$33:$D$776,СВЦЭМ!$A$33:$A$776,$A110,СВЦЭМ!$B$33:$B$776,O$83)+'СЕТ СН'!$H$11+СВЦЭМ!$D$10+'СЕТ СН'!$H$6-'СЕТ СН'!$H$23</f>
        <v>995.52344158000005</v>
      </c>
      <c r="P110" s="36">
        <f>SUMIFS(СВЦЭМ!$D$33:$D$776,СВЦЭМ!$A$33:$A$776,$A110,СВЦЭМ!$B$33:$B$776,P$83)+'СЕТ СН'!$H$11+СВЦЭМ!$D$10+'СЕТ СН'!$H$6-'СЕТ СН'!$H$23</f>
        <v>996.90268522000008</v>
      </c>
      <c r="Q110" s="36">
        <f>SUMIFS(СВЦЭМ!$D$33:$D$776,СВЦЭМ!$A$33:$A$776,$A110,СВЦЭМ!$B$33:$B$776,Q$83)+'СЕТ СН'!$H$11+СВЦЭМ!$D$10+'СЕТ СН'!$H$6-'СЕТ СН'!$H$23</f>
        <v>1002.6570305400001</v>
      </c>
      <c r="R110" s="36">
        <f>SUMIFS(СВЦЭМ!$D$33:$D$776,СВЦЭМ!$A$33:$A$776,$A110,СВЦЭМ!$B$33:$B$776,R$83)+'СЕТ СН'!$H$11+СВЦЭМ!$D$10+'СЕТ СН'!$H$6-'СЕТ СН'!$H$23</f>
        <v>1000.56270007</v>
      </c>
      <c r="S110" s="36">
        <f>SUMIFS(СВЦЭМ!$D$33:$D$776,СВЦЭМ!$A$33:$A$776,$A110,СВЦЭМ!$B$33:$B$776,S$83)+'СЕТ СН'!$H$11+СВЦЭМ!$D$10+'СЕТ СН'!$H$6-'СЕТ СН'!$H$23</f>
        <v>998.04345378000005</v>
      </c>
      <c r="T110" s="36">
        <f>SUMIFS(СВЦЭМ!$D$33:$D$776,СВЦЭМ!$A$33:$A$776,$A110,СВЦЭМ!$B$33:$B$776,T$83)+'СЕТ СН'!$H$11+СВЦЭМ!$D$10+'СЕТ СН'!$H$6-'СЕТ СН'!$H$23</f>
        <v>1000.61119651</v>
      </c>
      <c r="U110" s="36">
        <f>SUMIFS(СВЦЭМ!$D$33:$D$776,СВЦЭМ!$A$33:$A$776,$A110,СВЦЭМ!$B$33:$B$776,U$83)+'СЕТ СН'!$H$11+СВЦЭМ!$D$10+'СЕТ СН'!$H$6-'СЕТ СН'!$H$23</f>
        <v>1034.08882212</v>
      </c>
      <c r="V110" s="36">
        <f>SUMIFS(СВЦЭМ!$D$33:$D$776,СВЦЭМ!$A$33:$A$776,$A110,СВЦЭМ!$B$33:$B$776,V$83)+'СЕТ СН'!$H$11+СВЦЭМ!$D$10+'СЕТ СН'!$H$6-'СЕТ СН'!$H$23</f>
        <v>1041.3538489699999</v>
      </c>
      <c r="W110" s="36">
        <f>SUMIFS(СВЦЭМ!$D$33:$D$776,СВЦЭМ!$A$33:$A$776,$A110,СВЦЭМ!$B$33:$B$776,W$83)+'СЕТ СН'!$H$11+СВЦЭМ!$D$10+'СЕТ СН'!$H$6-'СЕТ СН'!$H$23</f>
        <v>1023.16694509</v>
      </c>
      <c r="X110" s="36">
        <f>SUMIFS(СВЦЭМ!$D$33:$D$776,СВЦЭМ!$A$33:$A$776,$A110,СВЦЭМ!$B$33:$B$776,X$83)+'СЕТ СН'!$H$11+СВЦЭМ!$D$10+'СЕТ СН'!$H$6-'СЕТ СН'!$H$23</f>
        <v>1009.29192598</v>
      </c>
      <c r="Y110" s="36">
        <f>SUMIFS(СВЦЭМ!$D$33:$D$776,СВЦЭМ!$A$33:$A$776,$A110,СВЦЭМ!$B$33:$B$776,Y$83)+'СЕТ СН'!$H$11+СВЦЭМ!$D$10+'СЕТ СН'!$H$6-'СЕТ СН'!$H$23</f>
        <v>1099.3283201899999</v>
      </c>
    </row>
    <row r="111" spans="1:25" ht="15.75" x14ac:dyDescent="0.2">
      <c r="A111" s="35">
        <f t="shared" si="2"/>
        <v>44102</v>
      </c>
      <c r="B111" s="36">
        <f>SUMIFS(СВЦЭМ!$D$33:$D$776,СВЦЭМ!$A$33:$A$776,$A111,СВЦЭМ!$B$33:$B$776,B$83)+'СЕТ СН'!$H$11+СВЦЭМ!$D$10+'СЕТ СН'!$H$6-'СЕТ СН'!$H$23</f>
        <v>1171.4330852400001</v>
      </c>
      <c r="C111" s="36">
        <f>SUMIFS(СВЦЭМ!$D$33:$D$776,СВЦЭМ!$A$33:$A$776,$A111,СВЦЭМ!$B$33:$B$776,C$83)+'СЕТ СН'!$H$11+СВЦЭМ!$D$10+'СЕТ СН'!$H$6-'СЕТ СН'!$H$23</f>
        <v>1187.96571675</v>
      </c>
      <c r="D111" s="36">
        <f>SUMIFS(СВЦЭМ!$D$33:$D$776,СВЦЭМ!$A$33:$A$776,$A111,СВЦЭМ!$B$33:$B$776,D$83)+'СЕТ СН'!$H$11+СВЦЭМ!$D$10+'СЕТ СН'!$H$6-'СЕТ СН'!$H$23</f>
        <v>1200.39512302</v>
      </c>
      <c r="E111" s="36">
        <f>SUMIFS(СВЦЭМ!$D$33:$D$776,СВЦЭМ!$A$33:$A$776,$A111,СВЦЭМ!$B$33:$B$776,E$83)+'СЕТ СН'!$H$11+СВЦЭМ!$D$10+'СЕТ СН'!$H$6-'СЕТ СН'!$H$23</f>
        <v>1213.7911287100001</v>
      </c>
      <c r="F111" s="36">
        <f>SUMIFS(СВЦЭМ!$D$33:$D$776,СВЦЭМ!$A$33:$A$776,$A111,СВЦЭМ!$B$33:$B$776,F$83)+'СЕТ СН'!$H$11+СВЦЭМ!$D$10+'СЕТ СН'!$H$6-'СЕТ СН'!$H$23</f>
        <v>1214.16988569</v>
      </c>
      <c r="G111" s="36">
        <f>SUMIFS(СВЦЭМ!$D$33:$D$776,СВЦЭМ!$A$33:$A$776,$A111,СВЦЭМ!$B$33:$B$776,G$83)+'СЕТ СН'!$H$11+СВЦЭМ!$D$10+'СЕТ СН'!$H$6-'СЕТ СН'!$H$23</f>
        <v>1199.1036489000001</v>
      </c>
      <c r="H111" s="36">
        <f>SUMIFS(СВЦЭМ!$D$33:$D$776,СВЦЭМ!$A$33:$A$776,$A111,СВЦЭМ!$B$33:$B$776,H$83)+'СЕТ СН'!$H$11+СВЦЭМ!$D$10+'СЕТ СН'!$H$6-'СЕТ СН'!$H$23</f>
        <v>1153.3002405000002</v>
      </c>
      <c r="I111" s="36">
        <f>SUMIFS(СВЦЭМ!$D$33:$D$776,СВЦЭМ!$A$33:$A$776,$A111,СВЦЭМ!$B$33:$B$776,I$83)+'СЕТ СН'!$H$11+СВЦЭМ!$D$10+'СЕТ СН'!$H$6-'СЕТ СН'!$H$23</f>
        <v>1132.6263339900001</v>
      </c>
      <c r="J111" s="36">
        <f>SUMIFS(СВЦЭМ!$D$33:$D$776,СВЦЭМ!$A$33:$A$776,$A111,СВЦЭМ!$B$33:$B$776,J$83)+'СЕТ СН'!$H$11+СВЦЭМ!$D$10+'СЕТ СН'!$H$6-'СЕТ СН'!$H$23</f>
        <v>1095.09028352</v>
      </c>
      <c r="K111" s="36">
        <f>SUMIFS(СВЦЭМ!$D$33:$D$776,СВЦЭМ!$A$33:$A$776,$A111,СВЦЭМ!$B$33:$B$776,K$83)+'СЕТ СН'!$H$11+СВЦЭМ!$D$10+'СЕТ СН'!$H$6-'СЕТ СН'!$H$23</f>
        <v>1087.0936032899999</v>
      </c>
      <c r="L111" s="36">
        <f>SUMIFS(СВЦЭМ!$D$33:$D$776,СВЦЭМ!$A$33:$A$776,$A111,СВЦЭМ!$B$33:$B$776,L$83)+'СЕТ СН'!$H$11+СВЦЭМ!$D$10+'СЕТ СН'!$H$6-'СЕТ СН'!$H$23</f>
        <v>1090.2518307700002</v>
      </c>
      <c r="M111" s="36">
        <f>SUMIFS(СВЦЭМ!$D$33:$D$776,СВЦЭМ!$A$33:$A$776,$A111,СВЦЭМ!$B$33:$B$776,M$83)+'СЕТ СН'!$H$11+СВЦЭМ!$D$10+'СЕТ СН'!$H$6-'СЕТ СН'!$H$23</f>
        <v>1049.88213812</v>
      </c>
      <c r="N111" s="36">
        <f>SUMIFS(СВЦЭМ!$D$33:$D$776,СВЦЭМ!$A$33:$A$776,$A111,СВЦЭМ!$B$33:$B$776,N$83)+'СЕТ СН'!$H$11+СВЦЭМ!$D$10+'СЕТ СН'!$H$6-'СЕТ СН'!$H$23</f>
        <v>1002.96412403</v>
      </c>
      <c r="O111" s="36">
        <f>SUMIFS(СВЦЭМ!$D$33:$D$776,СВЦЭМ!$A$33:$A$776,$A111,СВЦЭМ!$B$33:$B$776,O$83)+'СЕТ СН'!$H$11+СВЦЭМ!$D$10+'СЕТ СН'!$H$6-'СЕТ СН'!$H$23</f>
        <v>987.27634252000007</v>
      </c>
      <c r="P111" s="36">
        <f>SUMIFS(СВЦЭМ!$D$33:$D$776,СВЦЭМ!$A$33:$A$776,$A111,СВЦЭМ!$B$33:$B$776,P$83)+'СЕТ СН'!$H$11+СВЦЭМ!$D$10+'СЕТ СН'!$H$6-'СЕТ СН'!$H$23</f>
        <v>981.02242395000007</v>
      </c>
      <c r="Q111" s="36">
        <f>SUMIFS(СВЦЭМ!$D$33:$D$776,СВЦЭМ!$A$33:$A$776,$A111,СВЦЭМ!$B$33:$B$776,Q$83)+'СЕТ СН'!$H$11+СВЦЭМ!$D$10+'СЕТ СН'!$H$6-'СЕТ СН'!$H$23</f>
        <v>980.99499148000007</v>
      </c>
      <c r="R111" s="36">
        <f>SUMIFS(СВЦЭМ!$D$33:$D$776,СВЦЭМ!$A$33:$A$776,$A111,СВЦЭМ!$B$33:$B$776,R$83)+'СЕТ СН'!$H$11+СВЦЭМ!$D$10+'СЕТ СН'!$H$6-'СЕТ СН'!$H$23</f>
        <v>972.48128587999997</v>
      </c>
      <c r="S111" s="36">
        <f>SUMIFS(СВЦЭМ!$D$33:$D$776,СВЦЭМ!$A$33:$A$776,$A111,СВЦЭМ!$B$33:$B$776,S$83)+'СЕТ СН'!$H$11+СВЦЭМ!$D$10+'СЕТ СН'!$H$6-'СЕТ СН'!$H$23</f>
        <v>990.58542109000007</v>
      </c>
      <c r="T111" s="36">
        <f>SUMIFS(СВЦЭМ!$D$33:$D$776,СВЦЭМ!$A$33:$A$776,$A111,СВЦЭМ!$B$33:$B$776,T$83)+'СЕТ СН'!$H$11+СВЦЭМ!$D$10+'СЕТ СН'!$H$6-'СЕТ СН'!$H$23</f>
        <v>1004.2661779700001</v>
      </c>
      <c r="U111" s="36">
        <f>SUMIFS(СВЦЭМ!$D$33:$D$776,СВЦЭМ!$A$33:$A$776,$A111,СВЦЭМ!$B$33:$B$776,U$83)+'СЕТ СН'!$H$11+СВЦЭМ!$D$10+'СЕТ СН'!$H$6-'СЕТ СН'!$H$23</f>
        <v>1030.7134663400002</v>
      </c>
      <c r="V111" s="36">
        <f>SUMIFS(СВЦЭМ!$D$33:$D$776,СВЦЭМ!$A$33:$A$776,$A111,СВЦЭМ!$B$33:$B$776,V$83)+'СЕТ СН'!$H$11+СВЦЭМ!$D$10+'СЕТ СН'!$H$6-'СЕТ СН'!$H$23</f>
        <v>1021.4275660000001</v>
      </c>
      <c r="W111" s="36">
        <f>SUMIFS(СВЦЭМ!$D$33:$D$776,СВЦЭМ!$A$33:$A$776,$A111,СВЦЭМ!$B$33:$B$776,W$83)+'СЕТ СН'!$H$11+СВЦЭМ!$D$10+'СЕТ СН'!$H$6-'СЕТ СН'!$H$23</f>
        <v>1003.9609319800001</v>
      </c>
      <c r="X111" s="36">
        <f>SUMIFS(СВЦЭМ!$D$33:$D$776,СВЦЭМ!$A$33:$A$776,$A111,СВЦЭМ!$B$33:$B$776,X$83)+'СЕТ СН'!$H$11+СВЦЭМ!$D$10+'СЕТ СН'!$H$6-'СЕТ СН'!$H$23</f>
        <v>1008.5736216700001</v>
      </c>
      <c r="Y111" s="36">
        <f>SUMIFS(СВЦЭМ!$D$33:$D$776,СВЦЭМ!$A$33:$A$776,$A111,СВЦЭМ!$B$33:$B$776,Y$83)+'СЕТ СН'!$H$11+СВЦЭМ!$D$10+'СЕТ СН'!$H$6-'СЕТ СН'!$H$23</f>
        <v>1087.1441012499999</v>
      </c>
    </row>
    <row r="112" spans="1:25" ht="15.75" x14ac:dyDescent="0.2">
      <c r="A112" s="35">
        <f t="shared" si="2"/>
        <v>44103</v>
      </c>
      <c r="B112" s="36">
        <f>SUMIFS(СВЦЭМ!$D$33:$D$776,СВЦЭМ!$A$33:$A$776,$A112,СВЦЭМ!$B$33:$B$776,B$83)+'СЕТ СН'!$H$11+СВЦЭМ!$D$10+'СЕТ СН'!$H$6-'СЕТ СН'!$H$23</f>
        <v>1144.0031738500002</v>
      </c>
      <c r="C112" s="36">
        <f>SUMIFS(СВЦЭМ!$D$33:$D$776,СВЦЭМ!$A$33:$A$776,$A112,СВЦЭМ!$B$33:$B$776,C$83)+'СЕТ СН'!$H$11+СВЦЭМ!$D$10+'СЕТ СН'!$H$6-'СЕТ СН'!$H$23</f>
        <v>1174.33079939</v>
      </c>
      <c r="D112" s="36">
        <f>SUMIFS(СВЦЭМ!$D$33:$D$776,СВЦЭМ!$A$33:$A$776,$A112,СВЦЭМ!$B$33:$B$776,D$83)+'СЕТ СН'!$H$11+СВЦЭМ!$D$10+'СЕТ СН'!$H$6-'СЕТ СН'!$H$23</f>
        <v>1189.9909924799999</v>
      </c>
      <c r="E112" s="36">
        <f>SUMIFS(СВЦЭМ!$D$33:$D$776,СВЦЭМ!$A$33:$A$776,$A112,СВЦЭМ!$B$33:$B$776,E$83)+'СЕТ СН'!$H$11+СВЦЭМ!$D$10+'СЕТ СН'!$H$6-'СЕТ СН'!$H$23</f>
        <v>1207.8915772800001</v>
      </c>
      <c r="F112" s="36">
        <f>SUMIFS(СВЦЭМ!$D$33:$D$776,СВЦЭМ!$A$33:$A$776,$A112,СВЦЭМ!$B$33:$B$776,F$83)+'СЕТ СН'!$H$11+СВЦЭМ!$D$10+'СЕТ СН'!$H$6-'СЕТ СН'!$H$23</f>
        <v>1209.16936519</v>
      </c>
      <c r="G112" s="36">
        <f>SUMIFS(СВЦЭМ!$D$33:$D$776,СВЦЭМ!$A$33:$A$776,$A112,СВЦЭМ!$B$33:$B$776,G$83)+'СЕТ СН'!$H$11+СВЦЭМ!$D$10+'СЕТ СН'!$H$6-'СЕТ СН'!$H$23</f>
        <v>1191.7363233999999</v>
      </c>
      <c r="H112" s="36">
        <f>SUMIFS(СВЦЭМ!$D$33:$D$776,СВЦЭМ!$A$33:$A$776,$A112,СВЦЭМ!$B$33:$B$776,H$83)+'СЕТ СН'!$H$11+СВЦЭМ!$D$10+'СЕТ СН'!$H$6-'СЕТ СН'!$H$23</f>
        <v>1149.1306748000002</v>
      </c>
      <c r="I112" s="36">
        <f>SUMIFS(СВЦЭМ!$D$33:$D$776,СВЦЭМ!$A$33:$A$776,$A112,СВЦЭМ!$B$33:$B$776,I$83)+'СЕТ СН'!$H$11+СВЦЭМ!$D$10+'СЕТ СН'!$H$6-'СЕТ СН'!$H$23</f>
        <v>1094.8783035900001</v>
      </c>
      <c r="J112" s="36">
        <f>SUMIFS(СВЦЭМ!$D$33:$D$776,СВЦЭМ!$A$33:$A$776,$A112,СВЦЭМ!$B$33:$B$776,J$83)+'СЕТ СН'!$H$11+СВЦЭМ!$D$10+'СЕТ СН'!$H$6-'СЕТ СН'!$H$23</f>
        <v>1066.1884562700002</v>
      </c>
      <c r="K112" s="36">
        <f>SUMIFS(СВЦЭМ!$D$33:$D$776,СВЦЭМ!$A$33:$A$776,$A112,СВЦЭМ!$B$33:$B$776,K$83)+'СЕТ СН'!$H$11+СВЦЭМ!$D$10+'СЕТ СН'!$H$6-'СЕТ СН'!$H$23</f>
        <v>1056.1822353900002</v>
      </c>
      <c r="L112" s="36">
        <f>SUMIFS(СВЦЭМ!$D$33:$D$776,СВЦЭМ!$A$33:$A$776,$A112,СВЦЭМ!$B$33:$B$776,L$83)+'СЕТ СН'!$H$11+СВЦЭМ!$D$10+'СЕТ СН'!$H$6-'СЕТ СН'!$H$23</f>
        <v>1093.2677645200001</v>
      </c>
      <c r="M112" s="36">
        <f>SUMIFS(СВЦЭМ!$D$33:$D$776,СВЦЭМ!$A$33:$A$776,$A112,СВЦЭМ!$B$33:$B$776,M$83)+'СЕТ СН'!$H$11+СВЦЭМ!$D$10+'СЕТ СН'!$H$6-'СЕТ СН'!$H$23</f>
        <v>1075.4881816100001</v>
      </c>
      <c r="N112" s="36">
        <f>SUMIFS(СВЦЭМ!$D$33:$D$776,СВЦЭМ!$A$33:$A$776,$A112,СВЦЭМ!$B$33:$B$776,N$83)+'СЕТ СН'!$H$11+СВЦЭМ!$D$10+'СЕТ СН'!$H$6-'СЕТ СН'!$H$23</f>
        <v>1049.00240751</v>
      </c>
      <c r="O112" s="36">
        <f>SUMIFS(СВЦЭМ!$D$33:$D$776,СВЦЭМ!$A$33:$A$776,$A112,СВЦЭМ!$B$33:$B$776,O$83)+'СЕТ СН'!$H$11+СВЦЭМ!$D$10+'СЕТ СН'!$H$6-'СЕТ СН'!$H$23</f>
        <v>1062.86999659</v>
      </c>
      <c r="P112" s="36">
        <f>SUMIFS(СВЦЭМ!$D$33:$D$776,СВЦЭМ!$A$33:$A$776,$A112,СВЦЭМ!$B$33:$B$776,P$83)+'СЕТ СН'!$H$11+СВЦЭМ!$D$10+'СЕТ СН'!$H$6-'СЕТ СН'!$H$23</f>
        <v>1048.2071053300001</v>
      </c>
      <c r="Q112" s="36">
        <f>SUMIFS(СВЦЭМ!$D$33:$D$776,СВЦЭМ!$A$33:$A$776,$A112,СВЦЭМ!$B$33:$B$776,Q$83)+'СЕТ СН'!$H$11+СВЦЭМ!$D$10+'СЕТ СН'!$H$6-'СЕТ СН'!$H$23</f>
        <v>1028.60157396</v>
      </c>
      <c r="R112" s="36">
        <f>SUMIFS(СВЦЭМ!$D$33:$D$776,СВЦЭМ!$A$33:$A$776,$A112,СВЦЭМ!$B$33:$B$776,R$83)+'СЕТ СН'!$H$11+СВЦЭМ!$D$10+'СЕТ СН'!$H$6-'СЕТ СН'!$H$23</f>
        <v>1130.29988658</v>
      </c>
      <c r="S112" s="36">
        <f>SUMIFS(СВЦЭМ!$D$33:$D$776,СВЦЭМ!$A$33:$A$776,$A112,СВЦЭМ!$B$33:$B$776,S$83)+'СЕТ СН'!$H$11+СВЦЭМ!$D$10+'СЕТ СН'!$H$6-'СЕТ СН'!$H$23</f>
        <v>1077.7129564000002</v>
      </c>
      <c r="T112" s="36">
        <f>SUMIFS(СВЦЭМ!$D$33:$D$776,СВЦЭМ!$A$33:$A$776,$A112,СВЦЭМ!$B$33:$B$776,T$83)+'СЕТ СН'!$H$11+СВЦЭМ!$D$10+'СЕТ СН'!$H$6-'СЕТ СН'!$H$23</f>
        <v>1035.0509050400001</v>
      </c>
      <c r="U112" s="36">
        <f>SUMIFS(СВЦЭМ!$D$33:$D$776,СВЦЭМ!$A$33:$A$776,$A112,СВЦЭМ!$B$33:$B$776,U$83)+'СЕТ СН'!$H$11+СВЦЭМ!$D$10+'СЕТ СН'!$H$6-'СЕТ СН'!$H$23</f>
        <v>1059.8881832699999</v>
      </c>
      <c r="V112" s="36">
        <f>SUMIFS(СВЦЭМ!$D$33:$D$776,СВЦЭМ!$A$33:$A$776,$A112,СВЦЭМ!$B$33:$B$776,V$83)+'СЕТ СН'!$H$11+СВЦЭМ!$D$10+'СЕТ СН'!$H$6-'СЕТ СН'!$H$23</f>
        <v>1051.04597904</v>
      </c>
      <c r="W112" s="36">
        <f>SUMIFS(СВЦЭМ!$D$33:$D$776,СВЦЭМ!$A$33:$A$776,$A112,СВЦЭМ!$B$33:$B$776,W$83)+'СЕТ СН'!$H$11+СВЦЭМ!$D$10+'СЕТ СН'!$H$6-'СЕТ СН'!$H$23</f>
        <v>1036.17176384</v>
      </c>
      <c r="X112" s="36">
        <f>SUMIFS(СВЦЭМ!$D$33:$D$776,СВЦЭМ!$A$33:$A$776,$A112,СВЦЭМ!$B$33:$B$776,X$83)+'СЕТ СН'!$H$11+СВЦЭМ!$D$10+'СЕТ СН'!$H$6-'СЕТ СН'!$H$23</f>
        <v>1008.7716632500001</v>
      </c>
      <c r="Y112" s="36">
        <f>SUMIFS(СВЦЭМ!$D$33:$D$776,СВЦЭМ!$A$33:$A$776,$A112,СВЦЭМ!$B$33:$B$776,Y$83)+'СЕТ СН'!$H$11+СВЦЭМ!$D$10+'СЕТ СН'!$H$6-'СЕТ СН'!$H$23</f>
        <v>1044.514435</v>
      </c>
    </row>
    <row r="113" spans="1:27" ht="15.75" x14ac:dyDescent="0.2">
      <c r="A113" s="35">
        <f t="shared" si="2"/>
        <v>44104</v>
      </c>
      <c r="B113" s="36">
        <f>SUMIFS(СВЦЭМ!$D$33:$D$776,СВЦЭМ!$A$33:$A$776,$A113,СВЦЭМ!$B$33:$B$776,B$83)+'СЕТ СН'!$H$11+СВЦЭМ!$D$10+'СЕТ СН'!$H$6-'СЕТ СН'!$H$23</f>
        <v>1118.1300774199999</v>
      </c>
      <c r="C113" s="36">
        <f>SUMIFS(СВЦЭМ!$D$33:$D$776,СВЦЭМ!$A$33:$A$776,$A113,СВЦЭМ!$B$33:$B$776,C$83)+'СЕТ СН'!$H$11+СВЦЭМ!$D$10+'СЕТ СН'!$H$6-'СЕТ СН'!$H$23</f>
        <v>1149.0680655800002</v>
      </c>
      <c r="D113" s="36">
        <f>SUMIFS(СВЦЭМ!$D$33:$D$776,СВЦЭМ!$A$33:$A$776,$A113,СВЦЭМ!$B$33:$B$776,D$83)+'СЕТ СН'!$H$11+СВЦЭМ!$D$10+'СЕТ СН'!$H$6-'СЕТ СН'!$H$23</f>
        <v>1168.8922329000002</v>
      </c>
      <c r="E113" s="36">
        <f>SUMIFS(СВЦЭМ!$D$33:$D$776,СВЦЭМ!$A$33:$A$776,$A113,СВЦЭМ!$B$33:$B$776,E$83)+'СЕТ СН'!$H$11+СВЦЭМ!$D$10+'СЕТ СН'!$H$6-'СЕТ СН'!$H$23</f>
        <v>1185.4181640000002</v>
      </c>
      <c r="F113" s="36">
        <f>SUMIFS(СВЦЭМ!$D$33:$D$776,СВЦЭМ!$A$33:$A$776,$A113,СВЦЭМ!$B$33:$B$776,F$83)+'СЕТ СН'!$H$11+СВЦЭМ!$D$10+'СЕТ СН'!$H$6-'СЕТ СН'!$H$23</f>
        <v>1180.9643495300002</v>
      </c>
      <c r="G113" s="36">
        <f>SUMIFS(СВЦЭМ!$D$33:$D$776,СВЦЭМ!$A$33:$A$776,$A113,СВЦЭМ!$B$33:$B$776,G$83)+'СЕТ СН'!$H$11+СВЦЭМ!$D$10+'СЕТ СН'!$H$6-'СЕТ СН'!$H$23</f>
        <v>1162.45928585</v>
      </c>
      <c r="H113" s="36">
        <f>SUMIFS(СВЦЭМ!$D$33:$D$776,СВЦЭМ!$A$33:$A$776,$A113,СВЦЭМ!$B$33:$B$776,H$83)+'СЕТ СН'!$H$11+СВЦЭМ!$D$10+'СЕТ СН'!$H$6-'СЕТ СН'!$H$23</f>
        <v>1118.42113098</v>
      </c>
      <c r="I113" s="36">
        <f>SUMIFS(СВЦЭМ!$D$33:$D$776,СВЦЭМ!$A$33:$A$776,$A113,СВЦЭМ!$B$33:$B$776,I$83)+'СЕТ СН'!$H$11+СВЦЭМ!$D$10+'СЕТ СН'!$H$6-'СЕТ СН'!$H$23</f>
        <v>1050.8809636199999</v>
      </c>
      <c r="J113" s="36">
        <f>SUMIFS(СВЦЭМ!$D$33:$D$776,СВЦЭМ!$A$33:$A$776,$A113,СВЦЭМ!$B$33:$B$776,J$83)+'СЕТ СН'!$H$11+СВЦЭМ!$D$10+'СЕТ СН'!$H$6-'СЕТ СН'!$H$23</f>
        <v>1022.15673858</v>
      </c>
      <c r="K113" s="36">
        <f>SUMIFS(СВЦЭМ!$D$33:$D$776,СВЦЭМ!$A$33:$A$776,$A113,СВЦЭМ!$B$33:$B$776,K$83)+'СЕТ СН'!$H$11+СВЦЭМ!$D$10+'СЕТ СН'!$H$6-'СЕТ СН'!$H$23</f>
        <v>1005.8857203600001</v>
      </c>
      <c r="L113" s="36">
        <f>SUMIFS(СВЦЭМ!$D$33:$D$776,СВЦЭМ!$A$33:$A$776,$A113,СВЦЭМ!$B$33:$B$776,L$83)+'СЕТ СН'!$H$11+СВЦЭМ!$D$10+'СЕТ СН'!$H$6-'СЕТ СН'!$H$23</f>
        <v>1019.1021103</v>
      </c>
      <c r="M113" s="36">
        <f>SUMIFS(СВЦЭМ!$D$33:$D$776,СВЦЭМ!$A$33:$A$776,$A113,СВЦЭМ!$B$33:$B$776,M$83)+'СЕТ СН'!$H$11+СВЦЭМ!$D$10+'СЕТ СН'!$H$6-'СЕТ СН'!$H$23</f>
        <v>988.46694272000002</v>
      </c>
      <c r="N113" s="36">
        <f>SUMIFS(СВЦЭМ!$D$33:$D$776,СВЦЭМ!$A$33:$A$776,$A113,СВЦЭМ!$B$33:$B$776,N$83)+'СЕТ СН'!$H$11+СВЦЭМ!$D$10+'СЕТ СН'!$H$6-'СЕТ СН'!$H$23</f>
        <v>946.39924794000001</v>
      </c>
      <c r="O113" s="36">
        <f>SUMIFS(СВЦЭМ!$D$33:$D$776,СВЦЭМ!$A$33:$A$776,$A113,СВЦЭМ!$B$33:$B$776,O$83)+'СЕТ СН'!$H$11+СВЦЭМ!$D$10+'СЕТ СН'!$H$6-'СЕТ СН'!$H$23</f>
        <v>931.29616253000006</v>
      </c>
      <c r="P113" s="36">
        <f>SUMIFS(СВЦЭМ!$D$33:$D$776,СВЦЭМ!$A$33:$A$776,$A113,СВЦЭМ!$B$33:$B$776,P$83)+'СЕТ СН'!$H$11+СВЦЭМ!$D$10+'СЕТ СН'!$H$6-'СЕТ СН'!$H$23</f>
        <v>929.40991728999995</v>
      </c>
      <c r="Q113" s="36">
        <f>SUMIFS(СВЦЭМ!$D$33:$D$776,СВЦЭМ!$A$33:$A$776,$A113,СВЦЭМ!$B$33:$B$776,Q$83)+'СЕТ СН'!$H$11+СВЦЭМ!$D$10+'СЕТ СН'!$H$6-'СЕТ СН'!$H$23</f>
        <v>929.91277337999998</v>
      </c>
      <c r="R113" s="36">
        <f>SUMIFS(СВЦЭМ!$D$33:$D$776,СВЦЭМ!$A$33:$A$776,$A113,СВЦЭМ!$B$33:$B$776,R$83)+'СЕТ СН'!$H$11+СВЦЭМ!$D$10+'СЕТ СН'!$H$6-'СЕТ СН'!$H$23</f>
        <v>929.69197431999999</v>
      </c>
      <c r="S113" s="36">
        <f>SUMIFS(СВЦЭМ!$D$33:$D$776,СВЦЭМ!$A$33:$A$776,$A113,СВЦЭМ!$B$33:$B$776,S$83)+'СЕТ СН'!$H$11+СВЦЭМ!$D$10+'СЕТ СН'!$H$6-'СЕТ СН'!$H$23</f>
        <v>933.46221369000011</v>
      </c>
      <c r="T113" s="36">
        <f>SUMIFS(СВЦЭМ!$D$33:$D$776,СВЦЭМ!$A$33:$A$776,$A113,СВЦЭМ!$B$33:$B$776,T$83)+'СЕТ СН'!$H$11+СВЦЭМ!$D$10+'СЕТ СН'!$H$6-'СЕТ СН'!$H$23</f>
        <v>925.47103715000003</v>
      </c>
      <c r="U113" s="36">
        <f>SUMIFS(СВЦЭМ!$D$33:$D$776,СВЦЭМ!$A$33:$A$776,$A113,СВЦЭМ!$B$33:$B$776,U$83)+'СЕТ СН'!$H$11+СВЦЭМ!$D$10+'СЕТ СН'!$H$6-'СЕТ СН'!$H$23</f>
        <v>944.21968573000004</v>
      </c>
      <c r="V113" s="36">
        <f>SUMIFS(СВЦЭМ!$D$33:$D$776,СВЦЭМ!$A$33:$A$776,$A113,СВЦЭМ!$B$33:$B$776,V$83)+'СЕТ СН'!$H$11+СВЦЭМ!$D$10+'СЕТ СН'!$H$6-'СЕТ СН'!$H$23</f>
        <v>928.84420011999998</v>
      </c>
      <c r="W113" s="36">
        <f>SUMIFS(СВЦЭМ!$D$33:$D$776,СВЦЭМ!$A$33:$A$776,$A113,СВЦЭМ!$B$33:$B$776,W$83)+'СЕТ СН'!$H$11+СВЦЭМ!$D$10+'СЕТ СН'!$H$6-'СЕТ СН'!$H$23</f>
        <v>921.70588730999998</v>
      </c>
      <c r="X113" s="36">
        <f>SUMIFS(СВЦЭМ!$D$33:$D$776,СВЦЭМ!$A$33:$A$776,$A113,СВЦЭМ!$B$33:$B$776,X$83)+'СЕТ СН'!$H$11+СВЦЭМ!$D$10+'СЕТ СН'!$H$6-'СЕТ СН'!$H$23</f>
        <v>959.6325555300001</v>
      </c>
      <c r="Y113" s="36">
        <f>SUMIFS(СВЦЭМ!$D$33:$D$776,СВЦЭМ!$A$33:$A$776,$A113,СВЦЭМ!$B$33:$B$776,Y$83)+'СЕТ СН'!$H$11+СВЦЭМ!$D$10+'СЕТ СН'!$H$6-'СЕТ СН'!$H$23</f>
        <v>1028.1501177999999</v>
      </c>
    </row>
    <row r="114" spans="1:27" ht="15.75" hidden="1" x14ac:dyDescent="0.2">
      <c r="A114" s="35">
        <f t="shared" si="2"/>
        <v>44105</v>
      </c>
      <c r="B114" s="36">
        <f>SUMIFS(СВЦЭМ!$D$33:$D$776,СВЦЭМ!$A$33:$A$776,$A114,СВЦЭМ!$B$33:$B$776,B$83)+'СЕТ СН'!$H$11+СВЦЭМ!$D$10+'СЕТ СН'!$H$6-'СЕТ СН'!$H$23</f>
        <v>466.27868403999997</v>
      </c>
      <c r="C114" s="36">
        <f>SUMIFS(СВЦЭМ!$D$33:$D$776,СВЦЭМ!$A$33:$A$776,$A114,СВЦЭМ!$B$33:$B$776,C$83)+'СЕТ СН'!$H$11+СВЦЭМ!$D$10+'СЕТ СН'!$H$6-'СЕТ СН'!$H$23</f>
        <v>466.27868403999997</v>
      </c>
      <c r="D114" s="36">
        <f>SUMIFS(СВЦЭМ!$D$33:$D$776,СВЦЭМ!$A$33:$A$776,$A114,СВЦЭМ!$B$33:$B$776,D$83)+'СЕТ СН'!$H$11+СВЦЭМ!$D$10+'СЕТ СН'!$H$6-'СЕТ СН'!$H$23</f>
        <v>466.27868403999997</v>
      </c>
      <c r="E114" s="36">
        <f>SUMIFS(СВЦЭМ!$D$33:$D$776,СВЦЭМ!$A$33:$A$776,$A114,СВЦЭМ!$B$33:$B$776,E$83)+'СЕТ СН'!$H$11+СВЦЭМ!$D$10+'СЕТ СН'!$H$6-'СЕТ СН'!$H$23</f>
        <v>466.27868403999997</v>
      </c>
      <c r="F114" s="36">
        <f>SUMIFS(СВЦЭМ!$D$33:$D$776,СВЦЭМ!$A$33:$A$776,$A114,СВЦЭМ!$B$33:$B$776,F$83)+'СЕТ СН'!$H$11+СВЦЭМ!$D$10+'СЕТ СН'!$H$6-'СЕТ СН'!$H$23</f>
        <v>466.27868403999997</v>
      </c>
      <c r="G114" s="36">
        <f>SUMIFS(СВЦЭМ!$D$33:$D$776,СВЦЭМ!$A$33:$A$776,$A114,СВЦЭМ!$B$33:$B$776,G$83)+'СЕТ СН'!$H$11+СВЦЭМ!$D$10+'СЕТ СН'!$H$6-'СЕТ СН'!$H$23</f>
        <v>466.27868403999997</v>
      </c>
      <c r="H114" s="36">
        <f>SUMIFS(СВЦЭМ!$D$33:$D$776,СВЦЭМ!$A$33:$A$776,$A114,СВЦЭМ!$B$33:$B$776,H$83)+'СЕТ СН'!$H$11+СВЦЭМ!$D$10+'СЕТ СН'!$H$6-'СЕТ СН'!$H$23</f>
        <v>466.27868403999997</v>
      </c>
      <c r="I114" s="36">
        <f>SUMIFS(СВЦЭМ!$D$33:$D$776,СВЦЭМ!$A$33:$A$776,$A114,СВЦЭМ!$B$33:$B$776,I$83)+'СЕТ СН'!$H$11+СВЦЭМ!$D$10+'СЕТ СН'!$H$6-'СЕТ СН'!$H$23</f>
        <v>466.27868403999997</v>
      </c>
      <c r="J114" s="36">
        <f>SUMIFS(СВЦЭМ!$D$33:$D$776,СВЦЭМ!$A$33:$A$776,$A114,СВЦЭМ!$B$33:$B$776,J$83)+'СЕТ СН'!$H$11+СВЦЭМ!$D$10+'СЕТ СН'!$H$6-'СЕТ СН'!$H$23</f>
        <v>466.27868403999997</v>
      </c>
      <c r="K114" s="36">
        <f>SUMIFS(СВЦЭМ!$D$33:$D$776,СВЦЭМ!$A$33:$A$776,$A114,СВЦЭМ!$B$33:$B$776,K$83)+'СЕТ СН'!$H$11+СВЦЭМ!$D$10+'СЕТ СН'!$H$6-'СЕТ СН'!$H$23</f>
        <v>466.27868403999997</v>
      </c>
      <c r="L114" s="36">
        <f>SUMIFS(СВЦЭМ!$D$33:$D$776,СВЦЭМ!$A$33:$A$776,$A114,СВЦЭМ!$B$33:$B$776,L$83)+'СЕТ СН'!$H$11+СВЦЭМ!$D$10+'СЕТ СН'!$H$6-'СЕТ СН'!$H$23</f>
        <v>466.27868403999997</v>
      </c>
      <c r="M114" s="36">
        <f>SUMIFS(СВЦЭМ!$D$33:$D$776,СВЦЭМ!$A$33:$A$776,$A114,СВЦЭМ!$B$33:$B$776,M$83)+'СЕТ СН'!$H$11+СВЦЭМ!$D$10+'СЕТ СН'!$H$6-'СЕТ СН'!$H$23</f>
        <v>466.27868403999997</v>
      </c>
      <c r="N114" s="36">
        <f>SUMIFS(СВЦЭМ!$D$33:$D$776,СВЦЭМ!$A$33:$A$776,$A114,СВЦЭМ!$B$33:$B$776,N$83)+'СЕТ СН'!$H$11+СВЦЭМ!$D$10+'СЕТ СН'!$H$6-'СЕТ СН'!$H$23</f>
        <v>466.27868403999997</v>
      </c>
      <c r="O114" s="36">
        <f>SUMIFS(СВЦЭМ!$D$33:$D$776,СВЦЭМ!$A$33:$A$776,$A114,СВЦЭМ!$B$33:$B$776,O$83)+'СЕТ СН'!$H$11+СВЦЭМ!$D$10+'СЕТ СН'!$H$6-'СЕТ СН'!$H$23</f>
        <v>466.27868403999997</v>
      </c>
      <c r="P114" s="36">
        <f>SUMIFS(СВЦЭМ!$D$33:$D$776,СВЦЭМ!$A$33:$A$776,$A114,СВЦЭМ!$B$33:$B$776,P$83)+'СЕТ СН'!$H$11+СВЦЭМ!$D$10+'СЕТ СН'!$H$6-'СЕТ СН'!$H$23</f>
        <v>466.27868403999997</v>
      </c>
      <c r="Q114" s="36">
        <f>SUMIFS(СВЦЭМ!$D$33:$D$776,СВЦЭМ!$A$33:$A$776,$A114,СВЦЭМ!$B$33:$B$776,Q$83)+'СЕТ СН'!$H$11+СВЦЭМ!$D$10+'СЕТ СН'!$H$6-'СЕТ СН'!$H$23</f>
        <v>466.27868403999997</v>
      </c>
      <c r="R114" s="36">
        <f>SUMIFS(СВЦЭМ!$D$33:$D$776,СВЦЭМ!$A$33:$A$776,$A114,СВЦЭМ!$B$33:$B$776,R$83)+'СЕТ СН'!$H$11+СВЦЭМ!$D$10+'СЕТ СН'!$H$6-'СЕТ СН'!$H$23</f>
        <v>466.27868403999997</v>
      </c>
      <c r="S114" s="36">
        <f>SUMIFS(СВЦЭМ!$D$33:$D$776,СВЦЭМ!$A$33:$A$776,$A114,СВЦЭМ!$B$33:$B$776,S$83)+'СЕТ СН'!$H$11+СВЦЭМ!$D$10+'СЕТ СН'!$H$6-'СЕТ СН'!$H$23</f>
        <v>466.27868403999997</v>
      </c>
      <c r="T114" s="36">
        <f>SUMIFS(СВЦЭМ!$D$33:$D$776,СВЦЭМ!$A$33:$A$776,$A114,СВЦЭМ!$B$33:$B$776,T$83)+'СЕТ СН'!$H$11+СВЦЭМ!$D$10+'СЕТ СН'!$H$6-'СЕТ СН'!$H$23</f>
        <v>466.27868403999997</v>
      </c>
      <c r="U114" s="36">
        <f>SUMIFS(СВЦЭМ!$D$33:$D$776,СВЦЭМ!$A$33:$A$776,$A114,СВЦЭМ!$B$33:$B$776,U$83)+'СЕТ СН'!$H$11+СВЦЭМ!$D$10+'СЕТ СН'!$H$6-'СЕТ СН'!$H$23</f>
        <v>466.27868403999997</v>
      </c>
      <c r="V114" s="36">
        <f>SUMIFS(СВЦЭМ!$D$33:$D$776,СВЦЭМ!$A$33:$A$776,$A114,СВЦЭМ!$B$33:$B$776,V$83)+'СЕТ СН'!$H$11+СВЦЭМ!$D$10+'СЕТ СН'!$H$6-'СЕТ СН'!$H$23</f>
        <v>466.27868403999997</v>
      </c>
      <c r="W114" s="36">
        <f>SUMIFS(СВЦЭМ!$D$33:$D$776,СВЦЭМ!$A$33:$A$776,$A114,СВЦЭМ!$B$33:$B$776,W$83)+'СЕТ СН'!$H$11+СВЦЭМ!$D$10+'СЕТ СН'!$H$6-'СЕТ СН'!$H$23</f>
        <v>466.27868403999997</v>
      </c>
      <c r="X114" s="36">
        <f>SUMIFS(СВЦЭМ!$D$33:$D$776,СВЦЭМ!$A$33:$A$776,$A114,СВЦЭМ!$B$33:$B$776,X$83)+'СЕТ СН'!$H$11+СВЦЭМ!$D$10+'СЕТ СН'!$H$6-'СЕТ СН'!$H$23</f>
        <v>466.27868403999997</v>
      </c>
      <c r="Y114" s="36">
        <f>SUMIFS(СВЦЭМ!$D$33:$D$776,СВЦЭМ!$A$33:$A$776,$A114,СВЦЭМ!$B$33:$B$776,Y$83)+'СЕТ СН'!$H$11+СВЦЭМ!$D$10+'СЕТ СН'!$H$6-'СЕТ СН'!$H$23</f>
        <v>466.27868403999997</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01.09.2020</v>
      </c>
      <c r="B120" s="36">
        <f>SUMIFS(СВЦЭМ!$D$33:$D$776,СВЦЭМ!$A$33:$A$776,$A120,СВЦЭМ!$B$33:$B$776,B$119)+'СЕТ СН'!$I$11+СВЦЭМ!$D$10+'СЕТ СН'!$I$6-'СЕТ СН'!$I$23</f>
        <v>1512.7026125100001</v>
      </c>
      <c r="C120" s="36">
        <f>SUMIFS(СВЦЭМ!$D$33:$D$776,СВЦЭМ!$A$33:$A$776,$A120,СВЦЭМ!$B$33:$B$776,C$119)+'СЕТ СН'!$I$11+СВЦЭМ!$D$10+'СЕТ СН'!$I$6-'СЕТ СН'!$I$23</f>
        <v>1563.85644314</v>
      </c>
      <c r="D120" s="36">
        <f>SUMIFS(СВЦЭМ!$D$33:$D$776,СВЦЭМ!$A$33:$A$776,$A120,СВЦЭМ!$B$33:$B$776,D$119)+'СЕТ СН'!$I$11+СВЦЭМ!$D$10+'СЕТ СН'!$I$6-'СЕТ СН'!$I$23</f>
        <v>1583.1672270399999</v>
      </c>
      <c r="E120" s="36">
        <f>SUMIFS(СВЦЭМ!$D$33:$D$776,СВЦЭМ!$A$33:$A$776,$A120,СВЦЭМ!$B$33:$B$776,E$119)+'СЕТ СН'!$I$11+СВЦЭМ!$D$10+'СЕТ СН'!$I$6-'СЕТ СН'!$I$23</f>
        <v>1598.6026298299998</v>
      </c>
      <c r="F120" s="36">
        <f>SUMIFS(СВЦЭМ!$D$33:$D$776,СВЦЭМ!$A$33:$A$776,$A120,СВЦЭМ!$B$33:$B$776,F$119)+'СЕТ СН'!$I$11+СВЦЭМ!$D$10+'СЕТ СН'!$I$6-'СЕТ СН'!$I$23</f>
        <v>1609.14566801</v>
      </c>
      <c r="G120" s="36">
        <f>SUMIFS(СВЦЭМ!$D$33:$D$776,СВЦЭМ!$A$33:$A$776,$A120,СВЦЭМ!$B$33:$B$776,G$119)+'СЕТ СН'!$I$11+СВЦЭМ!$D$10+'СЕТ СН'!$I$6-'СЕТ СН'!$I$23</f>
        <v>1609.9680451899999</v>
      </c>
      <c r="H120" s="36">
        <f>SUMIFS(СВЦЭМ!$D$33:$D$776,СВЦЭМ!$A$33:$A$776,$A120,СВЦЭМ!$B$33:$B$776,H$119)+'СЕТ СН'!$I$11+СВЦЭМ!$D$10+'СЕТ СН'!$I$6-'СЕТ СН'!$I$23</f>
        <v>1592.1824691000002</v>
      </c>
      <c r="I120" s="36">
        <f>SUMIFS(СВЦЭМ!$D$33:$D$776,СВЦЭМ!$A$33:$A$776,$A120,СВЦЭМ!$B$33:$B$776,I$119)+'СЕТ СН'!$I$11+СВЦЭМ!$D$10+'СЕТ СН'!$I$6-'СЕТ СН'!$I$23</f>
        <v>1553.2965411300002</v>
      </c>
      <c r="J120" s="36">
        <f>SUMIFS(СВЦЭМ!$D$33:$D$776,СВЦЭМ!$A$33:$A$776,$A120,СВЦЭМ!$B$33:$B$776,J$119)+'СЕТ СН'!$I$11+СВЦЭМ!$D$10+'СЕТ СН'!$I$6-'СЕТ СН'!$I$23</f>
        <v>1500.9212236200001</v>
      </c>
      <c r="K120" s="36">
        <f>SUMIFS(СВЦЭМ!$D$33:$D$776,СВЦЭМ!$A$33:$A$776,$A120,СВЦЭМ!$B$33:$B$776,K$119)+'СЕТ СН'!$I$11+СВЦЭМ!$D$10+'СЕТ СН'!$I$6-'СЕТ СН'!$I$23</f>
        <v>1482.3646579000001</v>
      </c>
      <c r="L120" s="36">
        <f>SUMIFS(СВЦЭМ!$D$33:$D$776,СВЦЭМ!$A$33:$A$776,$A120,СВЦЭМ!$B$33:$B$776,L$119)+'СЕТ СН'!$I$11+СВЦЭМ!$D$10+'СЕТ СН'!$I$6-'СЕТ СН'!$I$23</f>
        <v>1474.8401527400001</v>
      </c>
      <c r="M120" s="36">
        <f>SUMIFS(СВЦЭМ!$D$33:$D$776,СВЦЭМ!$A$33:$A$776,$A120,СВЦЭМ!$B$33:$B$776,M$119)+'СЕТ СН'!$I$11+СВЦЭМ!$D$10+'СЕТ СН'!$I$6-'СЕТ СН'!$I$23</f>
        <v>1477.84799221</v>
      </c>
      <c r="N120" s="36">
        <f>SUMIFS(СВЦЭМ!$D$33:$D$776,СВЦЭМ!$A$33:$A$776,$A120,СВЦЭМ!$B$33:$B$776,N$119)+'СЕТ СН'!$I$11+СВЦЭМ!$D$10+'СЕТ СН'!$I$6-'СЕТ СН'!$I$23</f>
        <v>1502.84975377</v>
      </c>
      <c r="O120" s="36">
        <f>SUMIFS(СВЦЭМ!$D$33:$D$776,СВЦЭМ!$A$33:$A$776,$A120,СВЦЭМ!$B$33:$B$776,O$119)+'СЕТ СН'!$I$11+СВЦЭМ!$D$10+'СЕТ СН'!$I$6-'СЕТ СН'!$I$23</f>
        <v>1499.4318671400001</v>
      </c>
      <c r="P120" s="36">
        <f>SUMIFS(СВЦЭМ!$D$33:$D$776,СВЦЭМ!$A$33:$A$776,$A120,СВЦЭМ!$B$33:$B$776,P$119)+'СЕТ СН'!$I$11+СВЦЭМ!$D$10+'СЕТ СН'!$I$6-'СЕТ СН'!$I$23</f>
        <v>1498.4654100400001</v>
      </c>
      <c r="Q120" s="36">
        <f>SUMIFS(СВЦЭМ!$D$33:$D$776,СВЦЭМ!$A$33:$A$776,$A120,СВЦЭМ!$B$33:$B$776,Q$119)+'СЕТ СН'!$I$11+СВЦЭМ!$D$10+'СЕТ СН'!$I$6-'СЕТ СН'!$I$23</f>
        <v>1504.3285773299999</v>
      </c>
      <c r="R120" s="36">
        <f>SUMIFS(СВЦЭМ!$D$33:$D$776,СВЦЭМ!$A$33:$A$776,$A120,СВЦЭМ!$B$33:$B$776,R$119)+'СЕТ СН'!$I$11+СВЦЭМ!$D$10+'СЕТ СН'!$I$6-'СЕТ СН'!$I$23</f>
        <v>1493.51865135</v>
      </c>
      <c r="S120" s="36">
        <f>SUMIFS(СВЦЭМ!$D$33:$D$776,СВЦЭМ!$A$33:$A$776,$A120,СВЦЭМ!$B$33:$B$776,S$119)+'СЕТ СН'!$I$11+СВЦЭМ!$D$10+'СЕТ СН'!$I$6-'СЕТ СН'!$I$23</f>
        <v>1498.7524007900001</v>
      </c>
      <c r="T120" s="36">
        <f>SUMIFS(СВЦЭМ!$D$33:$D$776,СВЦЭМ!$A$33:$A$776,$A120,СВЦЭМ!$B$33:$B$776,T$119)+'СЕТ СН'!$I$11+СВЦЭМ!$D$10+'СЕТ СН'!$I$6-'СЕТ СН'!$I$23</f>
        <v>1492.8589985799999</v>
      </c>
      <c r="U120" s="36">
        <f>SUMIFS(СВЦЭМ!$D$33:$D$776,СВЦЭМ!$A$33:$A$776,$A120,СВЦЭМ!$B$33:$B$776,U$119)+'СЕТ СН'!$I$11+СВЦЭМ!$D$10+'СЕТ СН'!$I$6-'СЕТ СН'!$I$23</f>
        <v>1489.12126053</v>
      </c>
      <c r="V120" s="36">
        <f>SUMIFS(СВЦЭМ!$D$33:$D$776,СВЦЭМ!$A$33:$A$776,$A120,СВЦЭМ!$B$33:$B$776,V$119)+'СЕТ СН'!$I$11+СВЦЭМ!$D$10+'СЕТ СН'!$I$6-'СЕТ СН'!$I$23</f>
        <v>1479.9906928400001</v>
      </c>
      <c r="W120" s="36">
        <f>SUMIFS(СВЦЭМ!$D$33:$D$776,СВЦЭМ!$A$33:$A$776,$A120,СВЦЭМ!$B$33:$B$776,W$119)+'СЕТ СН'!$I$11+СВЦЭМ!$D$10+'СЕТ СН'!$I$6-'СЕТ СН'!$I$23</f>
        <v>1468.80967811</v>
      </c>
      <c r="X120" s="36">
        <f>SUMIFS(СВЦЭМ!$D$33:$D$776,СВЦЭМ!$A$33:$A$776,$A120,СВЦЭМ!$B$33:$B$776,X$119)+'СЕТ СН'!$I$11+СВЦЭМ!$D$10+'СЕТ СН'!$I$6-'СЕТ СН'!$I$23</f>
        <v>1496.4877590400001</v>
      </c>
      <c r="Y120" s="36">
        <f>SUMIFS(СВЦЭМ!$D$33:$D$776,СВЦЭМ!$A$33:$A$776,$A120,СВЦЭМ!$B$33:$B$776,Y$119)+'СЕТ СН'!$I$11+СВЦЭМ!$D$10+'СЕТ СН'!$I$6-'СЕТ СН'!$I$23</f>
        <v>1556.81093672</v>
      </c>
      <c r="AA120" s="45"/>
    </row>
    <row r="121" spans="1:27" ht="15.75" x14ac:dyDescent="0.2">
      <c r="A121" s="35">
        <f>A120+1</f>
        <v>44076</v>
      </c>
      <c r="B121" s="36">
        <f>SUMIFS(СВЦЭМ!$D$33:$D$776,СВЦЭМ!$A$33:$A$776,$A121,СВЦЭМ!$B$33:$B$776,B$119)+'СЕТ СН'!$I$11+СВЦЭМ!$D$10+'СЕТ СН'!$I$6-'СЕТ СН'!$I$23</f>
        <v>1582.1062387500001</v>
      </c>
      <c r="C121" s="36">
        <f>SUMIFS(СВЦЭМ!$D$33:$D$776,СВЦЭМ!$A$33:$A$776,$A121,СВЦЭМ!$B$33:$B$776,C$119)+'СЕТ СН'!$I$11+СВЦЭМ!$D$10+'СЕТ СН'!$I$6-'СЕТ СН'!$I$23</f>
        <v>1641.6166204800002</v>
      </c>
      <c r="D121" s="36">
        <f>SUMIFS(СВЦЭМ!$D$33:$D$776,СВЦЭМ!$A$33:$A$776,$A121,СВЦЭМ!$B$33:$B$776,D$119)+'СЕТ СН'!$I$11+СВЦЭМ!$D$10+'СЕТ СН'!$I$6-'СЕТ СН'!$I$23</f>
        <v>1681.99085956</v>
      </c>
      <c r="E121" s="36">
        <f>SUMIFS(СВЦЭМ!$D$33:$D$776,СВЦЭМ!$A$33:$A$776,$A121,СВЦЭМ!$B$33:$B$776,E$119)+'СЕТ СН'!$I$11+СВЦЭМ!$D$10+'СЕТ СН'!$I$6-'СЕТ СН'!$I$23</f>
        <v>1698.9219247999999</v>
      </c>
      <c r="F121" s="36">
        <f>SUMIFS(СВЦЭМ!$D$33:$D$776,СВЦЭМ!$A$33:$A$776,$A121,СВЦЭМ!$B$33:$B$776,F$119)+'СЕТ СН'!$I$11+СВЦЭМ!$D$10+'СЕТ СН'!$I$6-'СЕТ СН'!$I$23</f>
        <v>1698.9503378599998</v>
      </c>
      <c r="G121" s="36">
        <f>SUMIFS(СВЦЭМ!$D$33:$D$776,СВЦЭМ!$A$33:$A$776,$A121,СВЦЭМ!$B$33:$B$776,G$119)+'СЕТ СН'!$I$11+СВЦЭМ!$D$10+'СЕТ СН'!$I$6-'СЕТ СН'!$I$23</f>
        <v>1676.0726586800001</v>
      </c>
      <c r="H121" s="36">
        <f>SUMIFS(СВЦЭМ!$D$33:$D$776,СВЦЭМ!$A$33:$A$776,$A121,СВЦЭМ!$B$33:$B$776,H$119)+'СЕТ СН'!$I$11+СВЦЭМ!$D$10+'СЕТ СН'!$I$6-'СЕТ СН'!$I$23</f>
        <v>1621.1885787599999</v>
      </c>
      <c r="I121" s="36">
        <f>SUMIFS(СВЦЭМ!$D$33:$D$776,СВЦЭМ!$A$33:$A$776,$A121,СВЦЭМ!$B$33:$B$776,I$119)+'СЕТ СН'!$I$11+СВЦЭМ!$D$10+'СЕТ СН'!$I$6-'СЕТ СН'!$I$23</f>
        <v>1550.26339828</v>
      </c>
      <c r="J121" s="36">
        <f>SUMIFS(СВЦЭМ!$D$33:$D$776,СВЦЭМ!$A$33:$A$776,$A121,СВЦЭМ!$B$33:$B$776,J$119)+'СЕТ СН'!$I$11+СВЦЭМ!$D$10+'СЕТ СН'!$I$6-'СЕТ СН'!$I$23</f>
        <v>1488.0189995000001</v>
      </c>
      <c r="K121" s="36">
        <f>SUMIFS(СВЦЭМ!$D$33:$D$776,СВЦЭМ!$A$33:$A$776,$A121,СВЦЭМ!$B$33:$B$776,K$119)+'СЕТ СН'!$I$11+СВЦЭМ!$D$10+'СЕТ СН'!$I$6-'СЕТ СН'!$I$23</f>
        <v>1486.6350235099999</v>
      </c>
      <c r="L121" s="36">
        <f>SUMIFS(СВЦЭМ!$D$33:$D$776,СВЦЭМ!$A$33:$A$776,$A121,СВЦЭМ!$B$33:$B$776,L$119)+'СЕТ СН'!$I$11+СВЦЭМ!$D$10+'СЕТ СН'!$I$6-'СЕТ СН'!$I$23</f>
        <v>1492.26911713</v>
      </c>
      <c r="M121" s="36">
        <f>SUMIFS(СВЦЭМ!$D$33:$D$776,СВЦЭМ!$A$33:$A$776,$A121,СВЦЭМ!$B$33:$B$776,M$119)+'СЕТ СН'!$I$11+СВЦЭМ!$D$10+'СЕТ СН'!$I$6-'СЕТ СН'!$I$23</f>
        <v>1491.6391593799999</v>
      </c>
      <c r="N121" s="36">
        <f>SUMIFS(СВЦЭМ!$D$33:$D$776,СВЦЭМ!$A$33:$A$776,$A121,СВЦЭМ!$B$33:$B$776,N$119)+'СЕТ СН'!$I$11+СВЦЭМ!$D$10+'СЕТ СН'!$I$6-'СЕТ СН'!$I$23</f>
        <v>1502.9384652600002</v>
      </c>
      <c r="O121" s="36">
        <f>SUMIFS(СВЦЭМ!$D$33:$D$776,СВЦЭМ!$A$33:$A$776,$A121,СВЦЭМ!$B$33:$B$776,O$119)+'СЕТ СН'!$I$11+СВЦЭМ!$D$10+'СЕТ СН'!$I$6-'СЕТ СН'!$I$23</f>
        <v>1509.3236123500001</v>
      </c>
      <c r="P121" s="36">
        <f>SUMIFS(СВЦЭМ!$D$33:$D$776,СВЦЭМ!$A$33:$A$776,$A121,СВЦЭМ!$B$33:$B$776,P$119)+'СЕТ СН'!$I$11+СВЦЭМ!$D$10+'СЕТ СН'!$I$6-'СЕТ СН'!$I$23</f>
        <v>1513.16111619</v>
      </c>
      <c r="Q121" s="36">
        <f>SUMIFS(СВЦЭМ!$D$33:$D$776,СВЦЭМ!$A$33:$A$776,$A121,СВЦЭМ!$B$33:$B$776,Q$119)+'СЕТ СН'!$I$11+СВЦЭМ!$D$10+'СЕТ СН'!$I$6-'СЕТ СН'!$I$23</f>
        <v>1511.81001126</v>
      </c>
      <c r="R121" s="36">
        <f>SUMIFS(СВЦЭМ!$D$33:$D$776,СВЦЭМ!$A$33:$A$776,$A121,СВЦЭМ!$B$33:$B$776,R$119)+'СЕТ СН'!$I$11+СВЦЭМ!$D$10+'СЕТ СН'!$I$6-'СЕТ СН'!$I$23</f>
        <v>1502.2988015400001</v>
      </c>
      <c r="S121" s="36">
        <f>SUMIFS(СВЦЭМ!$D$33:$D$776,СВЦЭМ!$A$33:$A$776,$A121,СВЦЭМ!$B$33:$B$776,S$119)+'СЕТ СН'!$I$11+СВЦЭМ!$D$10+'СЕТ СН'!$I$6-'СЕТ СН'!$I$23</f>
        <v>1507.35691402</v>
      </c>
      <c r="T121" s="36">
        <f>SUMIFS(СВЦЭМ!$D$33:$D$776,СВЦЭМ!$A$33:$A$776,$A121,СВЦЭМ!$B$33:$B$776,T$119)+'СЕТ СН'!$I$11+СВЦЭМ!$D$10+'СЕТ СН'!$I$6-'СЕТ СН'!$I$23</f>
        <v>1458.4817371300001</v>
      </c>
      <c r="U121" s="36">
        <f>SUMIFS(СВЦЭМ!$D$33:$D$776,СВЦЭМ!$A$33:$A$776,$A121,СВЦЭМ!$B$33:$B$776,U$119)+'СЕТ СН'!$I$11+СВЦЭМ!$D$10+'СЕТ СН'!$I$6-'СЕТ СН'!$I$23</f>
        <v>1438.49523477</v>
      </c>
      <c r="V121" s="36">
        <f>SUMIFS(СВЦЭМ!$D$33:$D$776,СВЦЭМ!$A$33:$A$776,$A121,СВЦЭМ!$B$33:$B$776,V$119)+'СЕТ СН'!$I$11+СВЦЭМ!$D$10+'СЕТ СН'!$I$6-'СЕТ СН'!$I$23</f>
        <v>1421.1327529600001</v>
      </c>
      <c r="W121" s="36">
        <f>SUMIFS(СВЦЭМ!$D$33:$D$776,СВЦЭМ!$A$33:$A$776,$A121,СВЦЭМ!$B$33:$B$776,W$119)+'СЕТ СН'!$I$11+СВЦЭМ!$D$10+'СЕТ СН'!$I$6-'СЕТ СН'!$I$23</f>
        <v>1428.0448525900001</v>
      </c>
      <c r="X121" s="36">
        <f>SUMIFS(СВЦЭМ!$D$33:$D$776,СВЦЭМ!$A$33:$A$776,$A121,СВЦЭМ!$B$33:$B$776,X$119)+'СЕТ СН'!$I$11+СВЦЭМ!$D$10+'СЕТ СН'!$I$6-'СЕТ СН'!$I$23</f>
        <v>1478.48433935</v>
      </c>
      <c r="Y121" s="36">
        <f>SUMIFS(СВЦЭМ!$D$33:$D$776,СВЦЭМ!$A$33:$A$776,$A121,СВЦЭМ!$B$33:$B$776,Y$119)+'СЕТ СН'!$I$11+СВЦЭМ!$D$10+'СЕТ СН'!$I$6-'СЕТ СН'!$I$23</f>
        <v>1515.70033433</v>
      </c>
    </row>
    <row r="122" spans="1:27" ht="15.75" x14ac:dyDescent="0.2">
      <c r="A122" s="35">
        <f t="shared" ref="A122:A150" si="3">A121+1</f>
        <v>44077</v>
      </c>
      <c r="B122" s="36">
        <f>SUMIFS(СВЦЭМ!$D$33:$D$776,СВЦЭМ!$A$33:$A$776,$A122,СВЦЭМ!$B$33:$B$776,B$119)+'СЕТ СН'!$I$11+СВЦЭМ!$D$10+'СЕТ СН'!$I$6-'СЕТ СН'!$I$23</f>
        <v>1611.5076768200001</v>
      </c>
      <c r="C122" s="36">
        <f>SUMIFS(СВЦЭМ!$D$33:$D$776,СВЦЭМ!$A$33:$A$776,$A122,СВЦЭМ!$B$33:$B$776,C$119)+'СЕТ СН'!$I$11+СВЦЭМ!$D$10+'СЕТ СН'!$I$6-'СЕТ СН'!$I$23</f>
        <v>1637.29427708</v>
      </c>
      <c r="D122" s="36">
        <f>SUMIFS(СВЦЭМ!$D$33:$D$776,СВЦЭМ!$A$33:$A$776,$A122,СВЦЭМ!$B$33:$B$776,D$119)+'СЕТ СН'!$I$11+СВЦЭМ!$D$10+'СЕТ СН'!$I$6-'СЕТ СН'!$I$23</f>
        <v>1621.43986036</v>
      </c>
      <c r="E122" s="36">
        <f>SUMIFS(СВЦЭМ!$D$33:$D$776,СВЦЭМ!$A$33:$A$776,$A122,СВЦЭМ!$B$33:$B$776,E$119)+'СЕТ СН'!$I$11+СВЦЭМ!$D$10+'СЕТ СН'!$I$6-'СЕТ СН'!$I$23</f>
        <v>1618.5693359699999</v>
      </c>
      <c r="F122" s="36">
        <f>SUMIFS(СВЦЭМ!$D$33:$D$776,СВЦЭМ!$A$33:$A$776,$A122,СВЦЭМ!$B$33:$B$776,F$119)+'СЕТ СН'!$I$11+СВЦЭМ!$D$10+'СЕТ СН'!$I$6-'СЕТ СН'!$I$23</f>
        <v>1618.5583913800001</v>
      </c>
      <c r="G122" s="36">
        <f>SUMIFS(СВЦЭМ!$D$33:$D$776,СВЦЭМ!$A$33:$A$776,$A122,СВЦЭМ!$B$33:$B$776,G$119)+'СЕТ СН'!$I$11+СВЦЭМ!$D$10+'СЕТ СН'!$I$6-'СЕТ СН'!$I$23</f>
        <v>1622.77507857</v>
      </c>
      <c r="H122" s="36">
        <f>SUMIFS(СВЦЭМ!$D$33:$D$776,СВЦЭМ!$A$33:$A$776,$A122,СВЦЭМ!$B$33:$B$776,H$119)+'СЕТ СН'!$I$11+СВЦЭМ!$D$10+'СЕТ СН'!$I$6-'СЕТ СН'!$I$23</f>
        <v>1606.3265485699999</v>
      </c>
      <c r="I122" s="36">
        <f>SUMIFS(СВЦЭМ!$D$33:$D$776,СВЦЭМ!$A$33:$A$776,$A122,СВЦЭМ!$B$33:$B$776,I$119)+'СЕТ СН'!$I$11+СВЦЭМ!$D$10+'СЕТ СН'!$I$6-'СЕТ СН'!$I$23</f>
        <v>1536.6202138200001</v>
      </c>
      <c r="J122" s="36">
        <f>SUMIFS(СВЦЭМ!$D$33:$D$776,СВЦЭМ!$A$33:$A$776,$A122,СВЦЭМ!$B$33:$B$776,J$119)+'СЕТ СН'!$I$11+СВЦЭМ!$D$10+'СЕТ СН'!$I$6-'СЕТ СН'!$I$23</f>
        <v>1520.8157268300001</v>
      </c>
      <c r="K122" s="36">
        <f>SUMIFS(СВЦЭМ!$D$33:$D$776,СВЦЭМ!$A$33:$A$776,$A122,СВЦЭМ!$B$33:$B$776,K$119)+'СЕТ СН'!$I$11+СВЦЭМ!$D$10+'СЕТ СН'!$I$6-'СЕТ СН'!$I$23</f>
        <v>1555.51712658</v>
      </c>
      <c r="L122" s="36">
        <f>SUMIFS(СВЦЭМ!$D$33:$D$776,СВЦЭМ!$A$33:$A$776,$A122,СВЦЭМ!$B$33:$B$776,L$119)+'СЕТ СН'!$I$11+СВЦЭМ!$D$10+'СЕТ СН'!$I$6-'СЕТ СН'!$I$23</f>
        <v>1545.7937344100001</v>
      </c>
      <c r="M122" s="36">
        <f>SUMIFS(СВЦЭМ!$D$33:$D$776,СВЦЭМ!$A$33:$A$776,$A122,СВЦЭМ!$B$33:$B$776,M$119)+'СЕТ СН'!$I$11+СВЦЭМ!$D$10+'СЕТ СН'!$I$6-'СЕТ СН'!$I$23</f>
        <v>1553.14177434</v>
      </c>
      <c r="N122" s="36">
        <f>SUMIFS(СВЦЭМ!$D$33:$D$776,СВЦЭМ!$A$33:$A$776,$A122,СВЦЭМ!$B$33:$B$776,N$119)+'СЕТ СН'!$I$11+СВЦЭМ!$D$10+'СЕТ СН'!$I$6-'СЕТ СН'!$I$23</f>
        <v>1560.9146513199998</v>
      </c>
      <c r="O122" s="36">
        <f>SUMIFS(СВЦЭМ!$D$33:$D$776,СВЦЭМ!$A$33:$A$776,$A122,СВЦЭМ!$B$33:$B$776,O$119)+'СЕТ СН'!$I$11+СВЦЭМ!$D$10+'СЕТ СН'!$I$6-'СЕТ СН'!$I$23</f>
        <v>1562.78277039</v>
      </c>
      <c r="P122" s="36">
        <f>SUMIFS(СВЦЭМ!$D$33:$D$776,СВЦЭМ!$A$33:$A$776,$A122,СВЦЭМ!$B$33:$B$776,P$119)+'СЕТ СН'!$I$11+СВЦЭМ!$D$10+'СЕТ СН'!$I$6-'СЕТ СН'!$I$23</f>
        <v>1566.61240488</v>
      </c>
      <c r="Q122" s="36">
        <f>SUMIFS(СВЦЭМ!$D$33:$D$776,СВЦЭМ!$A$33:$A$776,$A122,СВЦЭМ!$B$33:$B$776,Q$119)+'СЕТ СН'!$I$11+СВЦЭМ!$D$10+'СЕТ СН'!$I$6-'СЕТ СН'!$I$23</f>
        <v>1562.1299769699999</v>
      </c>
      <c r="R122" s="36">
        <f>SUMIFS(СВЦЭМ!$D$33:$D$776,СВЦЭМ!$A$33:$A$776,$A122,СВЦЭМ!$B$33:$B$776,R$119)+'СЕТ СН'!$I$11+СВЦЭМ!$D$10+'СЕТ СН'!$I$6-'СЕТ СН'!$I$23</f>
        <v>1556.2282484</v>
      </c>
      <c r="S122" s="36">
        <f>SUMIFS(СВЦЭМ!$D$33:$D$776,СВЦЭМ!$A$33:$A$776,$A122,СВЦЭМ!$B$33:$B$776,S$119)+'СЕТ СН'!$I$11+СВЦЭМ!$D$10+'СЕТ СН'!$I$6-'СЕТ СН'!$I$23</f>
        <v>1557.56156203</v>
      </c>
      <c r="T122" s="36">
        <f>SUMIFS(СВЦЭМ!$D$33:$D$776,СВЦЭМ!$A$33:$A$776,$A122,СВЦЭМ!$B$33:$B$776,T$119)+'СЕТ СН'!$I$11+СВЦЭМ!$D$10+'СЕТ СН'!$I$6-'СЕТ СН'!$I$23</f>
        <v>1518.19042143</v>
      </c>
      <c r="U122" s="36">
        <f>SUMIFS(СВЦЭМ!$D$33:$D$776,СВЦЭМ!$A$33:$A$776,$A122,СВЦЭМ!$B$33:$B$776,U$119)+'СЕТ СН'!$I$11+СВЦЭМ!$D$10+'СЕТ СН'!$I$6-'СЕТ СН'!$I$23</f>
        <v>1500.9582767100001</v>
      </c>
      <c r="V122" s="36">
        <f>SUMIFS(СВЦЭМ!$D$33:$D$776,СВЦЭМ!$A$33:$A$776,$A122,СВЦЭМ!$B$33:$B$776,V$119)+'СЕТ СН'!$I$11+СВЦЭМ!$D$10+'СЕТ СН'!$I$6-'СЕТ СН'!$I$23</f>
        <v>1504.5985790099999</v>
      </c>
      <c r="W122" s="36">
        <f>SUMIFS(СВЦЭМ!$D$33:$D$776,СВЦЭМ!$A$33:$A$776,$A122,СВЦЭМ!$B$33:$B$776,W$119)+'СЕТ СН'!$I$11+СВЦЭМ!$D$10+'СЕТ СН'!$I$6-'СЕТ СН'!$I$23</f>
        <v>1495.5288019499999</v>
      </c>
      <c r="X122" s="36">
        <f>SUMIFS(СВЦЭМ!$D$33:$D$776,СВЦЭМ!$A$33:$A$776,$A122,СВЦЭМ!$B$33:$B$776,X$119)+'СЕТ СН'!$I$11+СВЦЭМ!$D$10+'СЕТ СН'!$I$6-'СЕТ СН'!$I$23</f>
        <v>1556.0361779700002</v>
      </c>
      <c r="Y122" s="36">
        <f>SUMIFS(СВЦЭМ!$D$33:$D$776,СВЦЭМ!$A$33:$A$776,$A122,СВЦЭМ!$B$33:$B$776,Y$119)+'СЕТ СН'!$I$11+СВЦЭМ!$D$10+'СЕТ СН'!$I$6-'СЕТ СН'!$I$23</f>
        <v>1559.61249935</v>
      </c>
    </row>
    <row r="123" spans="1:27" ht="15.75" x14ac:dyDescent="0.2">
      <c r="A123" s="35">
        <f t="shared" si="3"/>
        <v>44078</v>
      </c>
      <c r="B123" s="36">
        <f>SUMIFS(СВЦЭМ!$D$33:$D$776,СВЦЭМ!$A$33:$A$776,$A123,СВЦЭМ!$B$33:$B$776,B$119)+'СЕТ СН'!$I$11+СВЦЭМ!$D$10+'СЕТ СН'!$I$6-'СЕТ СН'!$I$23</f>
        <v>1635.51981228</v>
      </c>
      <c r="C123" s="36">
        <f>SUMIFS(СВЦЭМ!$D$33:$D$776,СВЦЭМ!$A$33:$A$776,$A123,СВЦЭМ!$B$33:$B$776,C$119)+'СЕТ СН'!$I$11+СВЦЭМ!$D$10+'СЕТ СН'!$I$6-'СЕТ СН'!$I$23</f>
        <v>1638.75994801</v>
      </c>
      <c r="D123" s="36">
        <f>SUMIFS(СВЦЭМ!$D$33:$D$776,СВЦЭМ!$A$33:$A$776,$A123,СВЦЭМ!$B$33:$B$776,D$119)+'СЕТ СН'!$I$11+СВЦЭМ!$D$10+'СЕТ СН'!$I$6-'СЕТ СН'!$I$23</f>
        <v>1621.5044610499999</v>
      </c>
      <c r="E123" s="36">
        <f>SUMIFS(СВЦЭМ!$D$33:$D$776,СВЦЭМ!$A$33:$A$776,$A123,СВЦЭМ!$B$33:$B$776,E$119)+'СЕТ СН'!$I$11+СВЦЭМ!$D$10+'СЕТ СН'!$I$6-'СЕТ СН'!$I$23</f>
        <v>1616.0978400600002</v>
      </c>
      <c r="F123" s="36">
        <f>SUMIFS(СВЦЭМ!$D$33:$D$776,СВЦЭМ!$A$33:$A$776,$A123,СВЦЭМ!$B$33:$B$776,F$119)+'СЕТ СН'!$I$11+СВЦЭМ!$D$10+'СЕТ СН'!$I$6-'СЕТ СН'!$I$23</f>
        <v>1616.1979208799999</v>
      </c>
      <c r="G123" s="36">
        <f>SUMIFS(СВЦЭМ!$D$33:$D$776,СВЦЭМ!$A$33:$A$776,$A123,СВЦЭМ!$B$33:$B$776,G$119)+'СЕТ СН'!$I$11+СВЦЭМ!$D$10+'СЕТ СН'!$I$6-'СЕТ СН'!$I$23</f>
        <v>1621.52627738</v>
      </c>
      <c r="H123" s="36">
        <f>SUMIFS(СВЦЭМ!$D$33:$D$776,СВЦЭМ!$A$33:$A$776,$A123,СВЦЭМ!$B$33:$B$776,H$119)+'СЕТ СН'!$I$11+СВЦЭМ!$D$10+'СЕТ СН'!$I$6-'СЕТ СН'!$I$23</f>
        <v>1605.58700877</v>
      </c>
      <c r="I123" s="36">
        <f>SUMIFS(СВЦЭМ!$D$33:$D$776,СВЦЭМ!$A$33:$A$776,$A123,СВЦЭМ!$B$33:$B$776,I$119)+'СЕТ СН'!$I$11+СВЦЭМ!$D$10+'СЕТ СН'!$I$6-'СЕТ СН'!$I$23</f>
        <v>1565.03134249</v>
      </c>
      <c r="J123" s="36">
        <f>SUMIFS(СВЦЭМ!$D$33:$D$776,СВЦЭМ!$A$33:$A$776,$A123,СВЦЭМ!$B$33:$B$776,J$119)+'СЕТ СН'!$I$11+СВЦЭМ!$D$10+'СЕТ СН'!$I$6-'СЕТ СН'!$I$23</f>
        <v>1553.6770310900001</v>
      </c>
      <c r="K123" s="36">
        <f>SUMIFS(СВЦЭМ!$D$33:$D$776,СВЦЭМ!$A$33:$A$776,$A123,СВЦЭМ!$B$33:$B$776,K$119)+'СЕТ СН'!$I$11+СВЦЭМ!$D$10+'СЕТ СН'!$I$6-'СЕТ СН'!$I$23</f>
        <v>1515.0355392000001</v>
      </c>
      <c r="L123" s="36">
        <f>SUMIFS(СВЦЭМ!$D$33:$D$776,СВЦЭМ!$A$33:$A$776,$A123,СВЦЭМ!$B$33:$B$776,L$119)+'СЕТ СН'!$I$11+СВЦЭМ!$D$10+'СЕТ СН'!$I$6-'СЕТ СН'!$I$23</f>
        <v>1509.04954864</v>
      </c>
      <c r="M123" s="36">
        <f>SUMIFS(СВЦЭМ!$D$33:$D$776,СВЦЭМ!$A$33:$A$776,$A123,СВЦЭМ!$B$33:$B$776,M$119)+'СЕТ СН'!$I$11+СВЦЭМ!$D$10+'СЕТ СН'!$I$6-'СЕТ СН'!$I$23</f>
        <v>1503.73394861</v>
      </c>
      <c r="N123" s="36">
        <f>SUMIFS(СВЦЭМ!$D$33:$D$776,СВЦЭМ!$A$33:$A$776,$A123,СВЦЭМ!$B$33:$B$776,N$119)+'СЕТ СН'!$I$11+СВЦЭМ!$D$10+'СЕТ СН'!$I$6-'СЕТ СН'!$I$23</f>
        <v>1523.8150396800002</v>
      </c>
      <c r="O123" s="36">
        <f>SUMIFS(СВЦЭМ!$D$33:$D$776,СВЦЭМ!$A$33:$A$776,$A123,СВЦЭМ!$B$33:$B$776,O$119)+'СЕТ СН'!$I$11+СВЦЭМ!$D$10+'СЕТ СН'!$I$6-'СЕТ СН'!$I$23</f>
        <v>1546.54726742</v>
      </c>
      <c r="P123" s="36">
        <f>SUMIFS(СВЦЭМ!$D$33:$D$776,СВЦЭМ!$A$33:$A$776,$A123,СВЦЭМ!$B$33:$B$776,P$119)+'СЕТ СН'!$I$11+СВЦЭМ!$D$10+'СЕТ СН'!$I$6-'СЕТ СН'!$I$23</f>
        <v>1548.3231214</v>
      </c>
      <c r="Q123" s="36">
        <f>SUMIFS(СВЦЭМ!$D$33:$D$776,СВЦЭМ!$A$33:$A$776,$A123,СВЦЭМ!$B$33:$B$776,Q$119)+'СЕТ СН'!$I$11+СВЦЭМ!$D$10+'СЕТ СН'!$I$6-'СЕТ СН'!$I$23</f>
        <v>1533.3550172300002</v>
      </c>
      <c r="R123" s="36">
        <f>SUMIFS(СВЦЭМ!$D$33:$D$776,СВЦЭМ!$A$33:$A$776,$A123,СВЦЭМ!$B$33:$B$776,R$119)+'СЕТ СН'!$I$11+СВЦЭМ!$D$10+'СЕТ СН'!$I$6-'СЕТ СН'!$I$23</f>
        <v>1543.7768947</v>
      </c>
      <c r="S123" s="36">
        <f>SUMIFS(СВЦЭМ!$D$33:$D$776,СВЦЭМ!$A$33:$A$776,$A123,СВЦЭМ!$B$33:$B$776,S$119)+'СЕТ СН'!$I$11+СВЦЭМ!$D$10+'СЕТ СН'!$I$6-'СЕТ СН'!$I$23</f>
        <v>1557.01560027</v>
      </c>
      <c r="T123" s="36">
        <f>SUMIFS(СВЦЭМ!$D$33:$D$776,СВЦЭМ!$A$33:$A$776,$A123,СВЦЭМ!$B$33:$B$776,T$119)+'СЕТ СН'!$I$11+СВЦЭМ!$D$10+'СЕТ СН'!$I$6-'СЕТ СН'!$I$23</f>
        <v>1545.95407434</v>
      </c>
      <c r="U123" s="36">
        <f>SUMIFS(СВЦЭМ!$D$33:$D$776,СВЦЭМ!$A$33:$A$776,$A123,СВЦЭМ!$B$33:$B$776,U$119)+'СЕТ СН'!$I$11+СВЦЭМ!$D$10+'СЕТ СН'!$I$6-'СЕТ СН'!$I$23</f>
        <v>1523.47850414</v>
      </c>
      <c r="V123" s="36">
        <f>SUMIFS(СВЦЭМ!$D$33:$D$776,СВЦЭМ!$A$33:$A$776,$A123,СВЦЭМ!$B$33:$B$776,V$119)+'СЕТ СН'!$I$11+СВЦЭМ!$D$10+'СЕТ СН'!$I$6-'СЕТ СН'!$I$23</f>
        <v>1528.7209500899999</v>
      </c>
      <c r="W123" s="36">
        <f>SUMIFS(СВЦЭМ!$D$33:$D$776,СВЦЭМ!$A$33:$A$776,$A123,СВЦЭМ!$B$33:$B$776,W$119)+'СЕТ СН'!$I$11+СВЦЭМ!$D$10+'СЕТ СН'!$I$6-'СЕТ СН'!$I$23</f>
        <v>1537.65426035</v>
      </c>
      <c r="X123" s="36">
        <f>SUMIFS(СВЦЭМ!$D$33:$D$776,СВЦЭМ!$A$33:$A$776,$A123,СВЦЭМ!$B$33:$B$776,X$119)+'СЕТ СН'!$I$11+СВЦЭМ!$D$10+'СЕТ СН'!$I$6-'СЕТ СН'!$I$23</f>
        <v>1551.30666505</v>
      </c>
      <c r="Y123" s="36">
        <f>SUMIFS(СВЦЭМ!$D$33:$D$776,СВЦЭМ!$A$33:$A$776,$A123,СВЦЭМ!$B$33:$B$776,Y$119)+'СЕТ СН'!$I$11+СВЦЭМ!$D$10+'СЕТ СН'!$I$6-'СЕТ СН'!$I$23</f>
        <v>1577.0299390300002</v>
      </c>
    </row>
    <row r="124" spans="1:27" ht="15.75" x14ac:dyDescent="0.2">
      <c r="A124" s="35">
        <f t="shared" si="3"/>
        <v>44079</v>
      </c>
      <c r="B124" s="36">
        <f>SUMIFS(СВЦЭМ!$D$33:$D$776,СВЦЭМ!$A$33:$A$776,$A124,СВЦЭМ!$B$33:$B$776,B$119)+'СЕТ СН'!$I$11+СВЦЭМ!$D$10+'СЕТ СН'!$I$6-'СЕТ СН'!$I$23</f>
        <v>1598.20673259</v>
      </c>
      <c r="C124" s="36">
        <f>SUMIFS(СВЦЭМ!$D$33:$D$776,СВЦЭМ!$A$33:$A$776,$A124,СВЦЭМ!$B$33:$B$776,C$119)+'СЕТ СН'!$I$11+СВЦЭМ!$D$10+'СЕТ СН'!$I$6-'СЕТ СН'!$I$23</f>
        <v>1633.52499756</v>
      </c>
      <c r="D124" s="36">
        <f>SUMIFS(СВЦЭМ!$D$33:$D$776,СВЦЭМ!$A$33:$A$776,$A124,СВЦЭМ!$B$33:$B$776,D$119)+'СЕТ СН'!$I$11+СВЦЭМ!$D$10+'СЕТ СН'!$I$6-'СЕТ СН'!$I$23</f>
        <v>1629.2360374300001</v>
      </c>
      <c r="E124" s="36">
        <f>SUMIFS(СВЦЭМ!$D$33:$D$776,СВЦЭМ!$A$33:$A$776,$A124,СВЦЭМ!$B$33:$B$776,E$119)+'СЕТ СН'!$I$11+СВЦЭМ!$D$10+'СЕТ СН'!$I$6-'СЕТ СН'!$I$23</f>
        <v>1639.6140466699999</v>
      </c>
      <c r="F124" s="36">
        <f>SUMIFS(СВЦЭМ!$D$33:$D$776,СВЦЭМ!$A$33:$A$776,$A124,СВЦЭМ!$B$33:$B$776,F$119)+'СЕТ СН'!$I$11+СВЦЭМ!$D$10+'СЕТ СН'!$I$6-'СЕТ СН'!$I$23</f>
        <v>1647.0108015999999</v>
      </c>
      <c r="G124" s="36">
        <f>SUMIFS(СВЦЭМ!$D$33:$D$776,СВЦЭМ!$A$33:$A$776,$A124,СВЦЭМ!$B$33:$B$776,G$119)+'СЕТ СН'!$I$11+СВЦЭМ!$D$10+'СЕТ СН'!$I$6-'СЕТ СН'!$I$23</f>
        <v>1647.5984141899999</v>
      </c>
      <c r="H124" s="36">
        <f>SUMIFS(СВЦЭМ!$D$33:$D$776,СВЦЭМ!$A$33:$A$776,$A124,СВЦЭМ!$B$33:$B$776,H$119)+'СЕТ СН'!$I$11+СВЦЭМ!$D$10+'СЕТ СН'!$I$6-'СЕТ СН'!$I$23</f>
        <v>1633.43700384</v>
      </c>
      <c r="I124" s="36">
        <f>SUMIFS(СВЦЭМ!$D$33:$D$776,СВЦЭМ!$A$33:$A$776,$A124,СВЦЭМ!$B$33:$B$776,I$119)+'СЕТ СН'!$I$11+СВЦЭМ!$D$10+'СЕТ СН'!$I$6-'СЕТ СН'!$I$23</f>
        <v>1576.3598559100001</v>
      </c>
      <c r="J124" s="36">
        <f>SUMIFS(СВЦЭМ!$D$33:$D$776,СВЦЭМ!$A$33:$A$776,$A124,СВЦЭМ!$B$33:$B$776,J$119)+'СЕТ СН'!$I$11+СВЦЭМ!$D$10+'СЕТ СН'!$I$6-'СЕТ СН'!$I$23</f>
        <v>1566.6076666600002</v>
      </c>
      <c r="K124" s="36">
        <f>SUMIFS(СВЦЭМ!$D$33:$D$776,СВЦЭМ!$A$33:$A$776,$A124,СВЦЭМ!$B$33:$B$776,K$119)+'СЕТ СН'!$I$11+СВЦЭМ!$D$10+'СЕТ СН'!$I$6-'СЕТ СН'!$I$23</f>
        <v>1536.34449664</v>
      </c>
      <c r="L124" s="36">
        <f>SUMIFS(СВЦЭМ!$D$33:$D$776,СВЦЭМ!$A$33:$A$776,$A124,СВЦЭМ!$B$33:$B$776,L$119)+'СЕТ СН'!$I$11+СВЦЭМ!$D$10+'СЕТ СН'!$I$6-'СЕТ СН'!$I$23</f>
        <v>1510.53790437</v>
      </c>
      <c r="M124" s="36">
        <f>SUMIFS(СВЦЭМ!$D$33:$D$776,СВЦЭМ!$A$33:$A$776,$A124,СВЦЭМ!$B$33:$B$776,M$119)+'СЕТ СН'!$I$11+СВЦЭМ!$D$10+'СЕТ СН'!$I$6-'СЕТ СН'!$I$23</f>
        <v>1497.1549050200001</v>
      </c>
      <c r="N124" s="36">
        <f>SUMIFS(СВЦЭМ!$D$33:$D$776,СВЦЭМ!$A$33:$A$776,$A124,СВЦЭМ!$B$33:$B$776,N$119)+'СЕТ СН'!$I$11+СВЦЭМ!$D$10+'СЕТ СН'!$I$6-'СЕТ СН'!$I$23</f>
        <v>1506.4321025499999</v>
      </c>
      <c r="O124" s="36">
        <f>SUMIFS(СВЦЭМ!$D$33:$D$776,СВЦЭМ!$A$33:$A$776,$A124,СВЦЭМ!$B$33:$B$776,O$119)+'СЕТ СН'!$I$11+СВЦЭМ!$D$10+'СЕТ СН'!$I$6-'СЕТ СН'!$I$23</f>
        <v>1508.5738600499999</v>
      </c>
      <c r="P124" s="36">
        <f>SUMIFS(СВЦЭМ!$D$33:$D$776,СВЦЭМ!$A$33:$A$776,$A124,СВЦЭМ!$B$33:$B$776,P$119)+'СЕТ СН'!$I$11+СВЦЭМ!$D$10+'СЕТ СН'!$I$6-'СЕТ СН'!$I$23</f>
        <v>1502.7134697500001</v>
      </c>
      <c r="Q124" s="36">
        <f>SUMIFS(СВЦЭМ!$D$33:$D$776,СВЦЭМ!$A$33:$A$776,$A124,СВЦЭМ!$B$33:$B$776,Q$119)+'СЕТ СН'!$I$11+СВЦЭМ!$D$10+'СЕТ СН'!$I$6-'СЕТ СН'!$I$23</f>
        <v>1484.3451067000001</v>
      </c>
      <c r="R124" s="36">
        <f>SUMIFS(СВЦЭМ!$D$33:$D$776,СВЦЭМ!$A$33:$A$776,$A124,СВЦЭМ!$B$33:$B$776,R$119)+'СЕТ СН'!$I$11+СВЦЭМ!$D$10+'СЕТ СН'!$I$6-'СЕТ СН'!$I$23</f>
        <v>1503.35688082</v>
      </c>
      <c r="S124" s="36">
        <f>SUMIFS(СВЦЭМ!$D$33:$D$776,СВЦЭМ!$A$33:$A$776,$A124,СВЦЭМ!$B$33:$B$776,S$119)+'СЕТ СН'!$I$11+СВЦЭМ!$D$10+'СЕТ СН'!$I$6-'СЕТ СН'!$I$23</f>
        <v>1512.9877471300001</v>
      </c>
      <c r="T124" s="36">
        <f>SUMIFS(СВЦЭМ!$D$33:$D$776,СВЦЭМ!$A$33:$A$776,$A124,СВЦЭМ!$B$33:$B$776,T$119)+'СЕТ СН'!$I$11+СВЦЭМ!$D$10+'СЕТ СН'!$I$6-'СЕТ СН'!$I$23</f>
        <v>1505.67634335</v>
      </c>
      <c r="U124" s="36">
        <f>SUMIFS(СВЦЭМ!$D$33:$D$776,СВЦЭМ!$A$33:$A$776,$A124,СВЦЭМ!$B$33:$B$776,U$119)+'СЕТ СН'!$I$11+СВЦЭМ!$D$10+'СЕТ СН'!$I$6-'СЕТ СН'!$I$23</f>
        <v>1495.5061011</v>
      </c>
      <c r="V124" s="36">
        <f>SUMIFS(СВЦЭМ!$D$33:$D$776,СВЦЭМ!$A$33:$A$776,$A124,СВЦЭМ!$B$33:$B$776,V$119)+'СЕТ СН'!$I$11+СВЦЭМ!$D$10+'СЕТ СН'!$I$6-'СЕТ СН'!$I$23</f>
        <v>1499.2089206000001</v>
      </c>
      <c r="W124" s="36">
        <f>SUMIFS(СВЦЭМ!$D$33:$D$776,СВЦЭМ!$A$33:$A$776,$A124,СВЦЭМ!$B$33:$B$776,W$119)+'СЕТ СН'!$I$11+СВЦЭМ!$D$10+'СЕТ СН'!$I$6-'СЕТ СН'!$I$23</f>
        <v>1524.2759768800001</v>
      </c>
      <c r="X124" s="36">
        <f>SUMIFS(СВЦЭМ!$D$33:$D$776,СВЦЭМ!$A$33:$A$776,$A124,СВЦЭМ!$B$33:$B$776,X$119)+'СЕТ СН'!$I$11+СВЦЭМ!$D$10+'СЕТ СН'!$I$6-'СЕТ СН'!$I$23</f>
        <v>1512.8733386200001</v>
      </c>
      <c r="Y124" s="36">
        <f>SUMIFS(СВЦЭМ!$D$33:$D$776,СВЦЭМ!$A$33:$A$776,$A124,СВЦЭМ!$B$33:$B$776,Y$119)+'СЕТ СН'!$I$11+СВЦЭМ!$D$10+'СЕТ СН'!$I$6-'СЕТ СН'!$I$23</f>
        <v>1554.18561325</v>
      </c>
    </row>
    <row r="125" spans="1:27" ht="15.75" x14ac:dyDescent="0.2">
      <c r="A125" s="35">
        <f t="shared" si="3"/>
        <v>44080</v>
      </c>
      <c r="B125" s="36">
        <f>SUMIFS(СВЦЭМ!$D$33:$D$776,СВЦЭМ!$A$33:$A$776,$A125,СВЦЭМ!$B$33:$B$776,B$119)+'СЕТ СН'!$I$11+СВЦЭМ!$D$10+'СЕТ СН'!$I$6-'СЕТ СН'!$I$23</f>
        <v>1571.6909838000001</v>
      </c>
      <c r="C125" s="36">
        <f>SUMIFS(СВЦЭМ!$D$33:$D$776,СВЦЭМ!$A$33:$A$776,$A125,СВЦЭМ!$B$33:$B$776,C$119)+'СЕТ СН'!$I$11+СВЦЭМ!$D$10+'СЕТ СН'!$I$6-'СЕТ СН'!$I$23</f>
        <v>1600.5989511500002</v>
      </c>
      <c r="D125" s="36">
        <f>SUMIFS(СВЦЭМ!$D$33:$D$776,СВЦЭМ!$A$33:$A$776,$A125,СВЦЭМ!$B$33:$B$776,D$119)+'СЕТ СН'!$I$11+СВЦЭМ!$D$10+'СЕТ СН'!$I$6-'СЕТ СН'!$I$23</f>
        <v>1650.57624244</v>
      </c>
      <c r="E125" s="36">
        <f>SUMIFS(СВЦЭМ!$D$33:$D$776,СВЦЭМ!$A$33:$A$776,$A125,СВЦЭМ!$B$33:$B$776,E$119)+'СЕТ СН'!$I$11+СВЦЭМ!$D$10+'СЕТ СН'!$I$6-'СЕТ СН'!$I$23</f>
        <v>1701.2390488000001</v>
      </c>
      <c r="F125" s="36">
        <f>SUMIFS(СВЦЭМ!$D$33:$D$776,СВЦЭМ!$A$33:$A$776,$A125,СВЦЭМ!$B$33:$B$776,F$119)+'СЕТ СН'!$I$11+СВЦЭМ!$D$10+'СЕТ СН'!$I$6-'СЕТ СН'!$I$23</f>
        <v>1695.1314287999999</v>
      </c>
      <c r="G125" s="36">
        <f>SUMIFS(СВЦЭМ!$D$33:$D$776,СВЦЭМ!$A$33:$A$776,$A125,СВЦЭМ!$B$33:$B$776,G$119)+'СЕТ СН'!$I$11+СВЦЭМ!$D$10+'СЕТ СН'!$I$6-'СЕТ СН'!$I$23</f>
        <v>1700.1576310300002</v>
      </c>
      <c r="H125" s="36">
        <f>SUMIFS(СВЦЭМ!$D$33:$D$776,СВЦЭМ!$A$33:$A$776,$A125,СВЦЭМ!$B$33:$B$776,H$119)+'СЕТ СН'!$I$11+СВЦЭМ!$D$10+'СЕТ СН'!$I$6-'СЕТ СН'!$I$23</f>
        <v>1697.3656134100002</v>
      </c>
      <c r="I125" s="36">
        <f>SUMIFS(СВЦЭМ!$D$33:$D$776,СВЦЭМ!$A$33:$A$776,$A125,СВЦЭМ!$B$33:$B$776,I$119)+'СЕТ СН'!$I$11+СВЦЭМ!$D$10+'СЕТ СН'!$I$6-'СЕТ СН'!$I$23</f>
        <v>1590.85963563</v>
      </c>
      <c r="J125" s="36">
        <f>SUMIFS(СВЦЭМ!$D$33:$D$776,СВЦЭМ!$A$33:$A$776,$A125,СВЦЭМ!$B$33:$B$776,J$119)+'СЕТ СН'!$I$11+СВЦЭМ!$D$10+'СЕТ СН'!$I$6-'СЕТ СН'!$I$23</f>
        <v>1492.9527722500002</v>
      </c>
      <c r="K125" s="36">
        <f>SUMIFS(СВЦЭМ!$D$33:$D$776,СВЦЭМ!$A$33:$A$776,$A125,СВЦЭМ!$B$33:$B$776,K$119)+'СЕТ СН'!$I$11+СВЦЭМ!$D$10+'СЕТ СН'!$I$6-'СЕТ СН'!$I$23</f>
        <v>1390.9553926200001</v>
      </c>
      <c r="L125" s="36">
        <f>SUMIFS(СВЦЭМ!$D$33:$D$776,СВЦЭМ!$A$33:$A$776,$A125,СВЦЭМ!$B$33:$B$776,L$119)+'СЕТ СН'!$I$11+СВЦЭМ!$D$10+'СЕТ СН'!$I$6-'СЕТ СН'!$I$23</f>
        <v>1402.67553952</v>
      </c>
      <c r="M125" s="36">
        <f>SUMIFS(СВЦЭМ!$D$33:$D$776,СВЦЭМ!$A$33:$A$776,$A125,СВЦЭМ!$B$33:$B$776,M$119)+'СЕТ СН'!$I$11+СВЦЭМ!$D$10+'СЕТ СН'!$I$6-'СЕТ СН'!$I$23</f>
        <v>1398.02683265</v>
      </c>
      <c r="N125" s="36">
        <f>SUMIFS(СВЦЭМ!$D$33:$D$776,СВЦЭМ!$A$33:$A$776,$A125,СВЦЭМ!$B$33:$B$776,N$119)+'СЕТ СН'!$I$11+СВЦЭМ!$D$10+'СЕТ СН'!$I$6-'СЕТ СН'!$I$23</f>
        <v>1392.88181734</v>
      </c>
      <c r="O125" s="36">
        <f>SUMIFS(СВЦЭМ!$D$33:$D$776,СВЦЭМ!$A$33:$A$776,$A125,СВЦЭМ!$B$33:$B$776,O$119)+'СЕТ СН'!$I$11+СВЦЭМ!$D$10+'СЕТ СН'!$I$6-'СЕТ СН'!$I$23</f>
        <v>1388.04379438</v>
      </c>
      <c r="P125" s="36">
        <f>SUMIFS(СВЦЭМ!$D$33:$D$776,СВЦЭМ!$A$33:$A$776,$A125,СВЦЭМ!$B$33:$B$776,P$119)+'СЕТ СН'!$I$11+СВЦЭМ!$D$10+'СЕТ СН'!$I$6-'СЕТ СН'!$I$23</f>
        <v>1383.2867523700002</v>
      </c>
      <c r="Q125" s="36">
        <f>SUMIFS(СВЦЭМ!$D$33:$D$776,СВЦЭМ!$A$33:$A$776,$A125,СВЦЭМ!$B$33:$B$776,Q$119)+'СЕТ СН'!$I$11+СВЦЭМ!$D$10+'СЕТ СН'!$I$6-'СЕТ СН'!$I$23</f>
        <v>1381.68136944</v>
      </c>
      <c r="R125" s="36">
        <f>SUMIFS(СВЦЭМ!$D$33:$D$776,СВЦЭМ!$A$33:$A$776,$A125,СВЦЭМ!$B$33:$B$776,R$119)+'СЕТ СН'!$I$11+СВЦЭМ!$D$10+'СЕТ СН'!$I$6-'СЕТ СН'!$I$23</f>
        <v>1374.85727284</v>
      </c>
      <c r="S125" s="36">
        <f>SUMIFS(СВЦЭМ!$D$33:$D$776,СВЦЭМ!$A$33:$A$776,$A125,СВЦЭМ!$B$33:$B$776,S$119)+'СЕТ СН'!$I$11+СВЦЭМ!$D$10+'СЕТ СН'!$I$6-'СЕТ СН'!$I$23</f>
        <v>1383.94933588</v>
      </c>
      <c r="T125" s="36">
        <f>SUMIFS(СВЦЭМ!$D$33:$D$776,СВЦЭМ!$A$33:$A$776,$A125,СВЦЭМ!$B$33:$B$776,T$119)+'СЕТ СН'!$I$11+СВЦЭМ!$D$10+'СЕТ СН'!$I$6-'СЕТ СН'!$I$23</f>
        <v>1384.79366325</v>
      </c>
      <c r="U125" s="36">
        <f>SUMIFS(СВЦЭМ!$D$33:$D$776,СВЦЭМ!$A$33:$A$776,$A125,СВЦЭМ!$B$33:$B$776,U$119)+'СЕТ СН'!$I$11+СВЦЭМ!$D$10+'СЕТ СН'!$I$6-'СЕТ СН'!$I$23</f>
        <v>1372.45655332</v>
      </c>
      <c r="V125" s="36">
        <f>SUMIFS(СВЦЭМ!$D$33:$D$776,СВЦЭМ!$A$33:$A$776,$A125,СВЦЭМ!$B$33:$B$776,V$119)+'СЕТ СН'!$I$11+СВЦЭМ!$D$10+'СЕТ СН'!$I$6-'СЕТ СН'!$I$23</f>
        <v>1376.48445492</v>
      </c>
      <c r="W125" s="36">
        <f>SUMIFS(СВЦЭМ!$D$33:$D$776,СВЦЭМ!$A$33:$A$776,$A125,СВЦЭМ!$B$33:$B$776,W$119)+'СЕТ СН'!$I$11+СВЦЭМ!$D$10+'СЕТ СН'!$I$6-'СЕТ СН'!$I$23</f>
        <v>1369.1018569400001</v>
      </c>
      <c r="X125" s="36">
        <f>SUMIFS(СВЦЭМ!$D$33:$D$776,СВЦЭМ!$A$33:$A$776,$A125,СВЦЭМ!$B$33:$B$776,X$119)+'СЕТ СН'!$I$11+СВЦЭМ!$D$10+'СЕТ СН'!$I$6-'СЕТ СН'!$I$23</f>
        <v>1371.6222106</v>
      </c>
      <c r="Y125" s="36">
        <f>SUMIFS(СВЦЭМ!$D$33:$D$776,СВЦЭМ!$A$33:$A$776,$A125,СВЦЭМ!$B$33:$B$776,Y$119)+'СЕТ СН'!$I$11+СВЦЭМ!$D$10+'СЕТ СН'!$I$6-'СЕТ СН'!$I$23</f>
        <v>1407.5674892000002</v>
      </c>
    </row>
    <row r="126" spans="1:27" ht="15.75" x14ac:dyDescent="0.2">
      <c r="A126" s="35">
        <f t="shared" si="3"/>
        <v>44081</v>
      </c>
      <c r="B126" s="36">
        <f>SUMIFS(СВЦЭМ!$D$33:$D$776,СВЦЭМ!$A$33:$A$776,$A126,СВЦЭМ!$B$33:$B$776,B$119)+'СЕТ СН'!$I$11+СВЦЭМ!$D$10+'СЕТ СН'!$I$6-'СЕТ СН'!$I$23</f>
        <v>1535.6607569400001</v>
      </c>
      <c r="C126" s="36">
        <f>SUMIFS(СВЦЭМ!$D$33:$D$776,СВЦЭМ!$A$33:$A$776,$A126,СВЦЭМ!$B$33:$B$776,C$119)+'СЕТ СН'!$I$11+СВЦЭМ!$D$10+'СЕТ СН'!$I$6-'СЕТ СН'!$I$23</f>
        <v>1572.89794904</v>
      </c>
      <c r="D126" s="36">
        <f>SUMIFS(СВЦЭМ!$D$33:$D$776,СВЦЭМ!$A$33:$A$776,$A126,СВЦЭМ!$B$33:$B$776,D$119)+'СЕТ СН'!$I$11+СВЦЭМ!$D$10+'СЕТ СН'!$I$6-'СЕТ СН'!$I$23</f>
        <v>1587.14171573</v>
      </c>
      <c r="E126" s="36">
        <f>SUMIFS(СВЦЭМ!$D$33:$D$776,СВЦЭМ!$A$33:$A$776,$A126,СВЦЭМ!$B$33:$B$776,E$119)+'СЕТ СН'!$I$11+СВЦЭМ!$D$10+'СЕТ СН'!$I$6-'СЕТ СН'!$I$23</f>
        <v>1608.67595452</v>
      </c>
      <c r="F126" s="36">
        <f>SUMIFS(СВЦЭМ!$D$33:$D$776,СВЦЭМ!$A$33:$A$776,$A126,СВЦЭМ!$B$33:$B$776,F$119)+'СЕТ СН'!$I$11+СВЦЭМ!$D$10+'СЕТ СН'!$I$6-'СЕТ СН'!$I$23</f>
        <v>1608.3877395499999</v>
      </c>
      <c r="G126" s="36">
        <f>SUMIFS(СВЦЭМ!$D$33:$D$776,СВЦЭМ!$A$33:$A$776,$A126,СВЦЭМ!$B$33:$B$776,G$119)+'СЕТ СН'!$I$11+СВЦЭМ!$D$10+'СЕТ СН'!$I$6-'СЕТ СН'!$I$23</f>
        <v>1598.42450222</v>
      </c>
      <c r="H126" s="36">
        <f>SUMIFS(СВЦЭМ!$D$33:$D$776,СВЦЭМ!$A$33:$A$776,$A126,СВЦЭМ!$B$33:$B$776,H$119)+'СЕТ СН'!$I$11+СВЦЭМ!$D$10+'СЕТ СН'!$I$6-'СЕТ СН'!$I$23</f>
        <v>1578.4674487699999</v>
      </c>
      <c r="I126" s="36">
        <f>SUMIFS(СВЦЭМ!$D$33:$D$776,СВЦЭМ!$A$33:$A$776,$A126,СВЦЭМ!$B$33:$B$776,I$119)+'СЕТ СН'!$I$11+СВЦЭМ!$D$10+'СЕТ СН'!$I$6-'СЕТ СН'!$I$23</f>
        <v>1550.9651398599999</v>
      </c>
      <c r="J126" s="36">
        <f>SUMIFS(СВЦЭМ!$D$33:$D$776,СВЦЭМ!$A$33:$A$776,$A126,СВЦЭМ!$B$33:$B$776,J$119)+'СЕТ СН'!$I$11+СВЦЭМ!$D$10+'СЕТ СН'!$I$6-'СЕТ СН'!$I$23</f>
        <v>1515.3711791000001</v>
      </c>
      <c r="K126" s="36">
        <f>SUMIFS(СВЦЭМ!$D$33:$D$776,СВЦЭМ!$A$33:$A$776,$A126,СВЦЭМ!$B$33:$B$776,K$119)+'СЕТ СН'!$I$11+СВЦЭМ!$D$10+'СЕТ СН'!$I$6-'СЕТ СН'!$I$23</f>
        <v>1476.2993429399999</v>
      </c>
      <c r="L126" s="36">
        <f>SUMIFS(СВЦЭМ!$D$33:$D$776,СВЦЭМ!$A$33:$A$776,$A126,СВЦЭМ!$B$33:$B$776,L$119)+'СЕТ СН'!$I$11+СВЦЭМ!$D$10+'СЕТ СН'!$I$6-'СЕТ СН'!$I$23</f>
        <v>1461.6465613800001</v>
      </c>
      <c r="M126" s="36">
        <f>SUMIFS(СВЦЭМ!$D$33:$D$776,СВЦЭМ!$A$33:$A$776,$A126,СВЦЭМ!$B$33:$B$776,M$119)+'СЕТ СН'!$I$11+СВЦЭМ!$D$10+'СЕТ СН'!$I$6-'СЕТ СН'!$I$23</f>
        <v>1425.44026738</v>
      </c>
      <c r="N126" s="36">
        <f>SUMIFS(СВЦЭМ!$D$33:$D$776,СВЦЭМ!$A$33:$A$776,$A126,СВЦЭМ!$B$33:$B$776,N$119)+'СЕТ СН'!$I$11+СВЦЭМ!$D$10+'СЕТ СН'!$I$6-'СЕТ СН'!$I$23</f>
        <v>1391.71988781</v>
      </c>
      <c r="O126" s="36">
        <f>SUMIFS(СВЦЭМ!$D$33:$D$776,СВЦЭМ!$A$33:$A$776,$A126,СВЦЭМ!$B$33:$B$776,O$119)+'СЕТ СН'!$I$11+СВЦЭМ!$D$10+'СЕТ СН'!$I$6-'СЕТ СН'!$I$23</f>
        <v>1387.0475378199999</v>
      </c>
      <c r="P126" s="36">
        <f>SUMIFS(СВЦЭМ!$D$33:$D$776,СВЦЭМ!$A$33:$A$776,$A126,СВЦЭМ!$B$33:$B$776,P$119)+'СЕТ СН'!$I$11+СВЦЭМ!$D$10+'СЕТ СН'!$I$6-'СЕТ СН'!$I$23</f>
        <v>1383.7611538400001</v>
      </c>
      <c r="Q126" s="36">
        <f>SUMIFS(СВЦЭМ!$D$33:$D$776,СВЦЭМ!$A$33:$A$776,$A126,СВЦЭМ!$B$33:$B$776,Q$119)+'СЕТ СН'!$I$11+СВЦЭМ!$D$10+'СЕТ СН'!$I$6-'СЕТ СН'!$I$23</f>
        <v>1380.8658457400002</v>
      </c>
      <c r="R126" s="36">
        <f>SUMIFS(СВЦЭМ!$D$33:$D$776,СВЦЭМ!$A$33:$A$776,$A126,СВЦЭМ!$B$33:$B$776,R$119)+'СЕТ СН'!$I$11+СВЦЭМ!$D$10+'СЕТ СН'!$I$6-'СЕТ СН'!$I$23</f>
        <v>1378.58435095</v>
      </c>
      <c r="S126" s="36">
        <f>SUMIFS(СВЦЭМ!$D$33:$D$776,СВЦЭМ!$A$33:$A$776,$A126,СВЦЭМ!$B$33:$B$776,S$119)+'СЕТ СН'!$I$11+СВЦЭМ!$D$10+'СЕТ СН'!$I$6-'СЕТ СН'!$I$23</f>
        <v>1385.80058549</v>
      </c>
      <c r="T126" s="36">
        <f>SUMIFS(СВЦЭМ!$D$33:$D$776,СВЦЭМ!$A$33:$A$776,$A126,СВЦЭМ!$B$33:$B$776,T$119)+'СЕТ СН'!$I$11+СВЦЭМ!$D$10+'СЕТ СН'!$I$6-'СЕТ СН'!$I$23</f>
        <v>1392.21108961</v>
      </c>
      <c r="U126" s="36">
        <f>SUMIFS(СВЦЭМ!$D$33:$D$776,СВЦЭМ!$A$33:$A$776,$A126,СВЦЭМ!$B$33:$B$776,U$119)+'СЕТ СН'!$I$11+СВЦЭМ!$D$10+'СЕТ СН'!$I$6-'СЕТ СН'!$I$23</f>
        <v>1394.2833008299999</v>
      </c>
      <c r="V126" s="36">
        <f>SUMIFS(СВЦЭМ!$D$33:$D$776,СВЦЭМ!$A$33:$A$776,$A126,СВЦЭМ!$B$33:$B$776,V$119)+'СЕТ СН'!$I$11+СВЦЭМ!$D$10+'СЕТ СН'!$I$6-'СЕТ СН'!$I$23</f>
        <v>1395.0271500399999</v>
      </c>
      <c r="W126" s="36">
        <f>SUMIFS(СВЦЭМ!$D$33:$D$776,СВЦЭМ!$A$33:$A$776,$A126,СВЦЭМ!$B$33:$B$776,W$119)+'СЕТ СН'!$I$11+СВЦЭМ!$D$10+'СЕТ СН'!$I$6-'СЕТ СН'!$I$23</f>
        <v>1396.6644414800001</v>
      </c>
      <c r="X126" s="36">
        <f>SUMIFS(СВЦЭМ!$D$33:$D$776,СВЦЭМ!$A$33:$A$776,$A126,СВЦЭМ!$B$33:$B$776,X$119)+'СЕТ СН'!$I$11+СВЦЭМ!$D$10+'СЕТ СН'!$I$6-'СЕТ СН'!$I$23</f>
        <v>1385.8574825400001</v>
      </c>
      <c r="Y126" s="36">
        <f>SUMIFS(СВЦЭМ!$D$33:$D$776,СВЦЭМ!$A$33:$A$776,$A126,СВЦЭМ!$B$33:$B$776,Y$119)+'СЕТ СН'!$I$11+СВЦЭМ!$D$10+'СЕТ СН'!$I$6-'СЕТ СН'!$I$23</f>
        <v>1474.82436108</v>
      </c>
    </row>
    <row r="127" spans="1:27" ht="15.75" x14ac:dyDescent="0.2">
      <c r="A127" s="35">
        <f t="shared" si="3"/>
        <v>44082</v>
      </c>
      <c r="B127" s="36">
        <f>SUMIFS(СВЦЭМ!$D$33:$D$776,СВЦЭМ!$A$33:$A$776,$A127,СВЦЭМ!$B$33:$B$776,B$119)+'СЕТ СН'!$I$11+СВЦЭМ!$D$10+'СЕТ СН'!$I$6-'СЕТ СН'!$I$23</f>
        <v>1509.51896382</v>
      </c>
      <c r="C127" s="36">
        <f>SUMIFS(СВЦЭМ!$D$33:$D$776,СВЦЭМ!$A$33:$A$776,$A127,СВЦЭМ!$B$33:$B$776,C$119)+'СЕТ СН'!$I$11+СВЦЭМ!$D$10+'СЕТ СН'!$I$6-'СЕТ СН'!$I$23</f>
        <v>1556.4370702900001</v>
      </c>
      <c r="D127" s="36">
        <f>SUMIFS(СВЦЭМ!$D$33:$D$776,СВЦЭМ!$A$33:$A$776,$A127,СВЦЭМ!$B$33:$B$776,D$119)+'СЕТ СН'!$I$11+СВЦЭМ!$D$10+'СЕТ СН'!$I$6-'СЕТ СН'!$I$23</f>
        <v>1611.4490514899999</v>
      </c>
      <c r="E127" s="36">
        <f>SUMIFS(СВЦЭМ!$D$33:$D$776,СВЦЭМ!$A$33:$A$776,$A127,СВЦЭМ!$B$33:$B$776,E$119)+'СЕТ СН'!$I$11+СВЦЭМ!$D$10+'СЕТ СН'!$I$6-'СЕТ СН'!$I$23</f>
        <v>1634.0581700299999</v>
      </c>
      <c r="F127" s="36">
        <f>SUMIFS(СВЦЭМ!$D$33:$D$776,СВЦЭМ!$A$33:$A$776,$A127,СВЦЭМ!$B$33:$B$776,F$119)+'СЕТ СН'!$I$11+СВЦЭМ!$D$10+'СЕТ СН'!$I$6-'СЕТ СН'!$I$23</f>
        <v>1601.91040438</v>
      </c>
      <c r="G127" s="36">
        <f>SUMIFS(СВЦЭМ!$D$33:$D$776,СВЦЭМ!$A$33:$A$776,$A127,СВЦЭМ!$B$33:$B$776,G$119)+'СЕТ СН'!$I$11+СВЦЭМ!$D$10+'СЕТ СН'!$I$6-'СЕТ СН'!$I$23</f>
        <v>1564.4528432100001</v>
      </c>
      <c r="H127" s="36">
        <f>SUMIFS(СВЦЭМ!$D$33:$D$776,СВЦЭМ!$A$33:$A$776,$A127,СВЦЭМ!$B$33:$B$776,H$119)+'СЕТ СН'!$I$11+СВЦЭМ!$D$10+'СЕТ СН'!$I$6-'СЕТ СН'!$I$23</f>
        <v>1517.91080777</v>
      </c>
      <c r="I127" s="36">
        <f>SUMIFS(СВЦЭМ!$D$33:$D$776,СВЦЭМ!$A$33:$A$776,$A127,СВЦЭМ!$B$33:$B$776,I$119)+'СЕТ СН'!$I$11+СВЦЭМ!$D$10+'СЕТ СН'!$I$6-'СЕТ СН'!$I$23</f>
        <v>1487.3606442800001</v>
      </c>
      <c r="J127" s="36">
        <f>SUMIFS(СВЦЭМ!$D$33:$D$776,СВЦЭМ!$A$33:$A$776,$A127,СВЦЭМ!$B$33:$B$776,J$119)+'СЕТ СН'!$I$11+СВЦЭМ!$D$10+'СЕТ СН'!$I$6-'СЕТ СН'!$I$23</f>
        <v>1434.5887378299999</v>
      </c>
      <c r="K127" s="36">
        <f>SUMIFS(СВЦЭМ!$D$33:$D$776,СВЦЭМ!$A$33:$A$776,$A127,СВЦЭМ!$B$33:$B$776,K$119)+'СЕТ СН'!$I$11+СВЦЭМ!$D$10+'СЕТ СН'!$I$6-'СЕТ СН'!$I$23</f>
        <v>1433.8191886700001</v>
      </c>
      <c r="L127" s="36">
        <f>SUMIFS(СВЦЭМ!$D$33:$D$776,СВЦЭМ!$A$33:$A$776,$A127,СВЦЭМ!$B$33:$B$776,L$119)+'СЕТ СН'!$I$11+СВЦЭМ!$D$10+'СЕТ СН'!$I$6-'СЕТ СН'!$I$23</f>
        <v>1392.47032663</v>
      </c>
      <c r="M127" s="36">
        <f>SUMIFS(СВЦЭМ!$D$33:$D$776,СВЦЭМ!$A$33:$A$776,$A127,СВЦЭМ!$B$33:$B$776,M$119)+'СЕТ СН'!$I$11+СВЦЭМ!$D$10+'СЕТ СН'!$I$6-'СЕТ СН'!$I$23</f>
        <v>1379.50273894</v>
      </c>
      <c r="N127" s="36">
        <f>SUMIFS(СВЦЭМ!$D$33:$D$776,СВЦЭМ!$A$33:$A$776,$A127,СВЦЭМ!$B$33:$B$776,N$119)+'СЕТ СН'!$I$11+СВЦЭМ!$D$10+'СЕТ СН'!$I$6-'СЕТ СН'!$I$23</f>
        <v>1312.36794227</v>
      </c>
      <c r="O127" s="36">
        <f>SUMIFS(СВЦЭМ!$D$33:$D$776,СВЦЭМ!$A$33:$A$776,$A127,СВЦЭМ!$B$33:$B$776,O$119)+'СЕТ СН'!$I$11+СВЦЭМ!$D$10+'СЕТ СН'!$I$6-'СЕТ СН'!$I$23</f>
        <v>1302.3520439500001</v>
      </c>
      <c r="P127" s="36">
        <f>SUMIFS(СВЦЭМ!$D$33:$D$776,СВЦЭМ!$A$33:$A$776,$A127,СВЦЭМ!$B$33:$B$776,P$119)+'СЕТ СН'!$I$11+СВЦЭМ!$D$10+'СЕТ СН'!$I$6-'СЕТ СН'!$I$23</f>
        <v>1303.08959549</v>
      </c>
      <c r="Q127" s="36">
        <f>SUMIFS(СВЦЭМ!$D$33:$D$776,СВЦЭМ!$A$33:$A$776,$A127,СВЦЭМ!$B$33:$B$776,Q$119)+'СЕТ СН'!$I$11+СВЦЭМ!$D$10+'СЕТ СН'!$I$6-'СЕТ СН'!$I$23</f>
        <v>1308.6882244399999</v>
      </c>
      <c r="R127" s="36">
        <f>SUMIFS(СВЦЭМ!$D$33:$D$776,СВЦЭМ!$A$33:$A$776,$A127,СВЦЭМ!$B$33:$B$776,R$119)+'СЕТ СН'!$I$11+СВЦЭМ!$D$10+'СЕТ СН'!$I$6-'СЕТ СН'!$I$23</f>
        <v>1291.5018831699999</v>
      </c>
      <c r="S127" s="36">
        <f>SUMIFS(СВЦЭМ!$D$33:$D$776,СВЦЭМ!$A$33:$A$776,$A127,СВЦЭМ!$B$33:$B$776,S$119)+'СЕТ СН'!$I$11+СВЦЭМ!$D$10+'СЕТ СН'!$I$6-'СЕТ СН'!$I$23</f>
        <v>1308.5622763900001</v>
      </c>
      <c r="T127" s="36">
        <f>SUMIFS(СВЦЭМ!$D$33:$D$776,СВЦЭМ!$A$33:$A$776,$A127,СВЦЭМ!$B$33:$B$776,T$119)+'СЕТ СН'!$I$11+СВЦЭМ!$D$10+'СЕТ СН'!$I$6-'СЕТ СН'!$I$23</f>
        <v>1317.6589714500001</v>
      </c>
      <c r="U127" s="36">
        <f>SUMIFS(СВЦЭМ!$D$33:$D$776,СВЦЭМ!$A$33:$A$776,$A127,СВЦЭМ!$B$33:$B$776,U$119)+'СЕТ СН'!$I$11+СВЦЭМ!$D$10+'СЕТ СН'!$I$6-'СЕТ СН'!$I$23</f>
        <v>1329.34489429</v>
      </c>
      <c r="V127" s="36">
        <f>SUMIFS(СВЦЭМ!$D$33:$D$776,СВЦЭМ!$A$33:$A$776,$A127,СВЦЭМ!$B$33:$B$776,V$119)+'СЕТ СН'!$I$11+СВЦЭМ!$D$10+'СЕТ СН'!$I$6-'СЕТ СН'!$I$23</f>
        <v>1341.88746646</v>
      </c>
      <c r="W127" s="36">
        <f>SUMIFS(СВЦЭМ!$D$33:$D$776,СВЦЭМ!$A$33:$A$776,$A127,СВЦЭМ!$B$33:$B$776,W$119)+'СЕТ СН'!$I$11+СВЦЭМ!$D$10+'СЕТ СН'!$I$6-'СЕТ СН'!$I$23</f>
        <v>1337.8165658</v>
      </c>
      <c r="X127" s="36">
        <f>SUMIFS(СВЦЭМ!$D$33:$D$776,СВЦЭМ!$A$33:$A$776,$A127,СВЦЭМ!$B$33:$B$776,X$119)+'СЕТ СН'!$I$11+СВЦЭМ!$D$10+'СЕТ СН'!$I$6-'СЕТ СН'!$I$23</f>
        <v>1340.48894606</v>
      </c>
      <c r="Y127" s="36">
        <f>SUMIFS(СВЦЭМ!$D$33:$D$776,СВЦЭМ!$A$33:$A$776,$A127,СВЦЭМ!$B$33:$B$776,Y$119)+'СЕТ СН'!$I$11+СВЦЭМ!$D$10+'СЕТ СН'!$I$6-'СЕТ СН'!$I$23</f>
        <v>1434.2045438</v>
      </c>
    </row>
    <row r="128" spans="1:27" ht="15.75" x14ac:dyDescent="0.2">
      <c r="A128" s="35">
        <f t="shared" si="3"/>
        <v>44083</v>
      </c>
      <c r="B128" s="36">
        <f>SUMIFS(СВЦЭМ!$D$33:$D$776,СВЦЭМ!$A$33:$A$776,$A128,СВЦЭМ!$B$33:$B$776,B$119)+'СЕТ СН'!$I$11+СВЦЭМ!$D$10+'СЕТ СН'!$I$6-'СЕТ СН'!$I$23</f>
        <v>1514.6770085100002</v>
      </c>
      <c r="C128" s="36">
        <f>SUMIFS(СВЦЭМ!$D$33:$D$776,СВЦЭМ!$A$33:$A$776,$A128,СВЦЭМ!$B$33:$B$776,C$119)+'СЕТ СН'!$I$11+СВЦЭМ!$D$10+'СЕТ СН'!$I$6-'СЕТ СН'!$I$23</f>
        <v>1549.4865111499998</v>
      </c>
      <c r="D128" s="36">
        <f>SUMIFS(СВЦЭМ!$D$33:$D$776,СВЦЭМ!$A$33:$A$776,$A128,СВЦЭМ!$B$33:$B$776,D$119)+'СЕТ СН'!$I$11+СВЦЭМ!$D$10+'СЕТ СН'!$I$6-'СЕТ СН'!$I$23</f>
        <v>1583.4470391899999</v>
      </c>
      <c r="E128" s="36">
        <f>SUMIFS(СВЦЭМ!$D$33:$D$776,СВЦЭМ!$A$33:$A$776,$A128,СВЦЭМ!$B$33:$B$776,E$119)+'СЕТ СН'!$I$11+СВЦЭМ!$D$10+'СЕТ СН'!$I$6-'СЕТ СН'!$I$23</f>
        <v>1597.51286387</v>
      </c>
      <c r="F128" s="36">
        <f>SUMIFS(СВЦЭМ!$D$33:$D$776,СВЦЭМ!$A$33:$A$776,$A128,СВЦЭМ!$B$33:$B$776,F$119)+'СЕТ СН'!$I$11+СВЦЭМ!$D$10+'СЕТ СН'!$I$6-'СЕТ СН'!$I$23</f>
        <v>1573.3260631600001</v>
      </c>
      <c r="G128" s="36">
        <f>SUMIFS(СВЦЭМ!$D$33:$D$776,СВЦЭМ!$A$33:$A$776,$A128,СВЦЭМ!$B$33:$B$776,G$119)+'СЕТ СН'!$I$11+СВЦЭМ!$D$10+'СЕТ СН'!$I$6-'СЕТ СН'!$I$23</f>
        <v>1561.6189311100002</v>
      </c>
      <c r="H128" s="36">
        <f>SUMIFS(СВЦЭМ!$D$33:$D$776,СВЦЭМ!$A$33:$A$776,$A128,СВЦЭМ!$B$33:$B$776,H$119)+'СЕТ СН'!$I$11+СВЦЭМ!$D$10+'СЕТ СН'!$I$6-'СЕТ СН'!$I$23</f>
        <v>1537.1138314499999</v>
      </c>
      <c r="I128" s="36">
        <f>SUMIFS(СВЦЭМ!$D$33:$D$776,СВЦЭМ!$A$33:$A$776,$A128,СВЦЭМ!$B$33:$B$776,I$119)+'СЕТ СН'!$I$11+СВЦЭМ!$D$10+'СЕТ СН'!$I$6-'СЕТ СН'!$I$23</f>
        <v>1528.51761265</v>
      </c>
      <c r="J128" s="36">
        <f>SUMIFS(СВЦЭМ!$D$33:$D$776,СВЦЭМ!$A$33:$A$776,$A128,СВЦЭМ!$B$33:$B$776,J$119)+'СЕТ СН'!$I$11+СВЦЭМ!$D$10+'СЕТ СН'!$I$6-'СЕТ СН'!$I$23</f>
        <v>1480.76669367</v>
      </c>
      <c r="K128" s="36">
        <f>SUMIFS(СВЦЭМ!$D$33:$D$776,СВЦЭМ!$A$33:$A$776,$A128,СВЦЭМ!$B$33:$B$776,K$119)+'СЕТ СН'!$I$11+СВЦЭМ!$D$10+'СЕТ СН'!$I$6-'СЕТ СН'!$I$23</f>
        <v>1470.39950247</v>
      </c>
      <c r="L128" s="36">
        <f>SUMIFS(СВЦЭМ!$D$33:$D$776,СВЦЭМ!$A$33:$A$776,$A128,СВЦЭМ!$B$33:$B$776,L$119)+'СЕТ СН'!$I$11+СВЦЭМ!$D$10+'СЕТ СН'!$I$6-'СЕТ СН'!$I$23</f>
        <v>1452.93210731</v>
      </c>
      <c r="M128" s="36">
        <f>SUMIFS(СВЦЭМ!$D$33:$D$776,СВЦЭМ!$A$33:$A$776,$A128,СВЦЭМ!$B$33:$B$776,M$119)+'СЕТ СН'!$I$11+СВЦЭМ!$D$10+'СЕТ СН'!$I$6-'СЕТ СН'!$I$23</f>
        <v>1394.13480628</v>
      </c>
      <c r="N128" s="36">
        <f>SUMIFS(СВЦЭМ!$D$33:$D$776,СВЦЭМ!$A$33:$A$776,$A128,СВЦЭМ!$B$33:$B$776,N$119)+'СЕТ СН'!$I$11+СВЦЭМ!$D$10+'СЕТ СН'!$I$6-'СЕТ СН'!$I$23</f>
        <v>1331.6426382499999</v>
      </c>
      <c r="O128" s="36">
        <f>SUMIFS(СВЦЭМ!$D$33:$D$776,СВЦЭМ!$A$33:$A$776,$A128,СВЦЭМ!$B$33:$B$776,O$119)+'СЕТ СН'!$I$11+СВЦЭМ!$D$10+'СЕТ СН'!$I$6-'СЕТ СН'!$I$23</f>
        <v>1329.28782067</v>
      </c>
      <c r="P128" s="36">
        <f>SUMIFS(СВЦЭМ!$D$33:$D$776,СВЦЭМ!$A$33:$A$776,$A128,СВЦЭМ!$B$33:$B$776,P$119)+'СЕТ СН'!$I$11+СВЦЭМ!$D$10+'СЕТ СН'!$I$6-'СЕТ СН'!$I$23</f>
        <v>1330.5695122900001</v>
      </c>
      <c r="Q128" s="36">
        <f>SUMIFS(СВЦЭМ!$D$33:$D$776,СВЦЭМ!$A$33:$A$776,$A128,СВЦЭМ!$B$33:$B$776,Q$119)+'СЕТ СН'!$I$11+СВЦЭМ!$D$10+'СЕТ СН'!$I$6-'СЕТ СН'!$I$23</f>
        <v>1336.0243063400001</v>
      </c>
      <c r="R128" s="36">
        <f>SUMIFS(СВЦЭМ!$D$33:$D$776,СВЦЭМ!$A$33:$A$776,$A128,СВЦЭМ!$B$33:$B$776,R$119)+'СЕТ СН'!$I$11+СВЦЭМ!$D$10+'СЕТ СН'!$I$6-'СЕТ СН'!$I$23</f>
        <v>1325.0307252799998</v>
      </c>
      <c r="S128" s="36">
        <f>SUMIFS(СВЦЭМ!$D$33:$D$776,СВЦЭМ!$A$33:$A$776,$A128,СВЦЭМ!$B$33:$B$776,S$119)+'СЕТ СН'!$I$11+СВЦЭМ!$D$10+'СЕТ СН'!$I$6-'СЕТ СН'!$I$23</f>
        <v>1324.7211481200002</v>
      </c>
      <c r="T128" s="36">
        <f>SUMIFS(СВЦЭМ!$D$33:$D$776,СВЦЭМ!$A$33:$A$776,$A128,СВЦЭМ!$B$33:$B$776,T$119)+'СЕТ СН'!$I$11+СВЦЭМ!$D$10+'СЕТ СН'!$I$6-'СЕТ СН'!$I$23</f>
        <v>1330.7422269900001</v>
      </c>
      <c r="U128" s="36">
        <f>SUMIFS(СВЦЭМ!$D$33:$D$776,СВЦЭМ!$A$33:$A$776,$A128,СВЦЭМ!$B$33:$B$776,U$119)+'СЕТ СН'!$I$11+СВЦЭМ!$D$10+'СЕТ СН'!$I$6-'СЕТ СН'!$I$23</f>
        <v>1346.11363908</v>
      </c>
      <c r="V128" s="36">
        <f>SUMIFS(СВЦЭМ!$D$33:$D$776,СВЦЭМ!$A$33:$A$776,$A128,СВЦЭМ!$B$33:$B$776,V$119)+'СЕТ СН'!$I$11+СВЦЭМ!$D$10+'СЕТ СН'!$I$6-'СЕТ СН'!$I$23</f>
        <v>1342.2756053000001</v>
      </c>
      <c r="W128" s="36">
        <f>SUMIFS(СВЦЭМ!$D$33:$D$776,СВЦЭМ!$A$33:$A$776,$A128,СВЦЭМ!$B$33:$B$776,W$119)+'СЕТ СН'!$I$11+СВЦЭМ!$D$10+'СЕТ СН'!$I$6-'СЕТ СН'!$I$23</f>
        <v>1337.1017442500001</v>
      </c>
      <c r="X128" s="36">
        <f>SUMIFS(СВЦЭМ!$D$33:$D$776,СВЦЭМ!$A$33:$A$776,$A128,СВЦЭМ!$B$33:$B$776,X$119)+'СЕТ СН'!$I$11+СВЦЭМ!$D$10+'СЕТ СН'!$I$6-'СЕТ СН'!$I$23</f>
        <v>1358.66582806</v>
      </c>
      <c r="Y128" s="36">
        <f>SUMIFS(СВЦЭМ!$D$33:$D$776,СВЦЭМ!$A$33:$A$776,$A128,СВЦЭМ!$B$33:$B$776,Y$119)+'СЕТ СН'!$I$11+СВЦЭМ!$D$10+'СЕТ СН'!$I$6-'СЕТ СН'!$I$23</f>
        <v>1458.37146886</v>
      </c>
    </row>
    <row r="129" spans="1:25" ht="15.75" x14ac:dyDescent="0.2">
      <c r="A129" s="35">
        <f t="shared" si="3"/>
        <v>44084</v>
      </c>
      <c r="B129" s="36">
        <f>SUMIFS(СВЦЭМ!$D$33:$D$776,СВЦЭМ!$A$33:$A$776,$A129,СВЦЭМ!$B$33:$B$776,B$119)+'СЕТ СН'!$I$11+СВЦЭМ!$D$10+'СЕТ СН'!$I$6-'СЕТ СН'!$I$23</f>
        <v>1476.48846187</v>
      </c>
      <c r="C129" s="36">
        <f>SUMIFS(СВЦЭМ!$D$33:$D$776,СВЦЭМ!$A$33:$A$776,$A129,СВЦЭМ!$B$33:$B$776,C$119)+'СЕТ СН'!$I$11+СВЦЭМ!$D$10+'СЕТ СН'!$I$6-'СЕТ СН'!$I$23</f>
        <v>1525.91867314</v>
      </c>
      <c r="D129" s="36">
        <f>SUMIFS(СВЦЭМ!$D$33:$D$776,СВЦЭМ!$A$33:$A$776,$A129,СВЦЭМ!$B$33:$B$776,D$119)+'СЕТ СН'!$I$11+СВЦЭМ!$D$10+'СЕТ СН'!$I$6-'СЕТ СН'!$I$23</f>
        <v>1547.5451606300001</v>
      </c>
      <c r="E129" s="36">
        <f>SUMIFS(СВЦЭМ!$D$33:$D$776,СВЦЭМ!$A$33:$A$776,$A129,СВЦЭМ!$B$33:$B$776,E$119)+'СЕТ СН'!$I$11+СВЦЭМ!$D$10+'СЕТ СН'!$I$6-'СЕТ СН'!$I$23</f>
        <v>1557.5318833900001</v>
      </c>
      <c r="F129" s="36">
        <f>SUMIFS(СВЦЭМ!$D$33:$D$776,СВЦЭМ!$A$33:$A$776,$A129,СВЦЭМ!$B$33:$B$776,F$119)+'СЕТ СН'!$I$11+СВЦЭМ!$D$10+'СЕТ СН'!$I$6-'СЕТ СН'!$I$23</f>
        <v>1559.2194610699999</v>
      </c>
      <c r="G129" s="36">
        <f>SUMIFS(СВЦЭМ!$D$33:$D$776,СВЦЭМ!$A$33:$A$776,$A129,СВЦЭМ!$B$33:$B$776,G$119)+'СЕТ СН'!$I$11+СВЦЭМ!$D$10+'СЕТ СН'!$I$6-'СЕТ СН'!$I$23</f>
        <v>1537.3994059400002</v>
      </c>
      <c r="H129" s="36">
        <f>SUMIFS(СВЦЭМ!$D$33:$D$776,СВЦЭМ!$A$33:$A$776,$A129,СВЦЭМ!$B$33:$B$776,H$119)+'СЕТ СН'!$I$11+СВЦЭМ!$D$10+'СЕТ СН'!$I$6-'СЕТ СН'!$I$23</f>
        <v>1490.40727657</v>
      </c>
      <c r="I129" s="36">
        <f>SUMIFS(СВЦЭМ!$D$33:$D$776,СВЦЭМ!$A$33:$A$776,$A129,СВЦЭМ!$B$33:$B$776,I$119)+'СЕТ СН'!$I$11+СВЦЭМ!$D$10+'СЕТ СН'!$I$6-'СЕТ СН'!$I$23</f>
        <v>1446.9229655700001</v>
      </c>
      <c r="J129" s="36">
        <f>SUMIFS(СВЦЭМ!$D$33:$D$776,СВЦЭМ!$A$33:$A$776,$A129,СВЦЭМ!$B$33:$B$776,J$119)+'СЕТ СН'!$I$11+СВЦЭМ!$D$10+'СЕТ СН'!$I$6-'СЕТ СН'!$I$23</f>
        <v>1426.0810896100002</v>
      </c>
      <c r="K129" s="36">
        <f>SUMIFS(СВЦЭМ!$D$33:$D$776,СВЦЭМ!$A$33:$A$776,$A129,СВЦЭМ!$B$33:$B$776,K$119)+'СЕТ СН'!$I$11+СВЦЭМ!$D$10+'СЕТ СН'!$I$6-'СЕТ СН'!$I$23</f>
        <v>1433.89469349</v>
      </c>
      <c r="L129" s="36">
        <f>SUMIFS(СВЦЭМ!$D$33:$D$776,СВЦЭМ!$A$33:$A$776,$A129,СВЦЭМ!$B$33:$B$776,L$119)+'СЕТ СН'!$I$11+СВЦЭМ!$D$10+'СЕТ СН'!$I$6-'СЕТ СН'!$I$23</f>
        <v>1439.4589991799999</v>
      </c>
      <c r="M129" s="36">
        <f>SUMIFS(СВЦЭМ!$D$33:$D$776,СВЦЭМ!$A$33:$A$776,$A129,СВЦЭМ!$B$33:$B$776,M$119)+'СЕТ СН'!$I$11+СВЦЭМ!$D$10+'СЕТ СН'!$I$6-'СЕТ СН'!$I$23</f>
        <v>1392.91947839</v>
      </c>
      <c r="N129" s="36">
        <f>SUMIFS(СВЦЭМ!$D$33:$D$776,СВЦЭМ!$A$33:$A$776,$A129,СВЦЭМ!$B$33:$B$776,N$119)+'СЕТ СН'!$I$11+СВЦЭМ!$D$10+'СЕТ СН'!$I$6-'СЕТ СН'!$I$23</f>
        <v>1314.7816805500001</v>
      </c>
      <c r="O129" s="36">
        <f>SUMIFS(СВЦЭМ!$D$33:$D$776,СВЦЭМ!$A$33:$A$776,$A129,СВЦЭМ!$B$33:$B$776,O$119)+'СЕТ СН'!$I$11+СВЦЭМ!$D$10+'СЕТ СН'!$I$6-'СЕТ СН'!$I$23</f>
        <v>1301.1917431500001</v>
      </c>
      <c r="P129" s="36">
        <f>SUMIFS(СВЦЭМ!$D$33:$D$776,СВЦЭМ!$A$33:$A$776,$A129,СВЦЭМ!$B$33:$B$776,P$119)+'СЕТ СН'!$I$11+СВЦЭМ!$D$10+'СЕТ СН'!$I$6-'СЕТ СН'!$I$23</f>
        <v>1303.0735321100001</v>
      </c>
      <c r="Q129" s="36">
        <f>SUMIFS(СВЦЭМ!$D$33:$D$776,СВЦЭМ!$A$33:$A$776,$A129,СВЦЭМ!$B$33:$B$776,Q$119)+'СЕТ СН'!$I$11+СВЦЭМ!$D$10+'СЕТ СН'!$I$6-'СЕТ СН'!$I$23</f>
        <v>1310.3209222800001</v>
      </c>
      <c r="R129" s="36">
        <f>SUMIFS(СВЦЭМ!$D$33:$D$776,СВЦЭМ!$A$33:$A$776,$A129,СВЦЭМ!$B$33:$B$776,R$119)+'СЕТ СН'!$I$11+СВЦЭМ!$D$10+'СЕТ СН'!$I$6-'СЕТ СН'!$I$23</f>
        <v>1301.8494656799999</v>
      </c>
      <c r="S129" s="36">
        <f>SUMIFS(СВЦЭМ!$D$33:$D$776,СВЦЭМ!$A$33:$A$776,$A129,СВЦЭМ!$B$33:$B$776,S$119)+'СЕТ СН'!$I$11+СВЦЭМ!$D$10+'СЕТ СН'!$I$6-'СЕТ СН'!$I$23</f>
        <v>1297.0125881700001</v>
      </c>
      <c r="T129" s="36">
        <f>SUMIFS(СВЦЭМ!$D$33:$D$776,СВЦЭМ!$A$33:$A$776,$A129,СВЦЭМ!$B$33:$B$776,T$119)+'СЕТ СН'!$I$11+СВЦЭМ!$D$10+'СЕТ СН'!$I$6-'СЕТ СН'!$I$23</f>
        <v>1299.6652029500001</v>
      </c>
      <c r="U129" s="36">
        <f>SUMIFS(СВЦЭМ!$D$33:$D$776,СВЦЭМ!$A$33:$A$776,$A129,СВЦЭМ!$B$33:$B$776,U$119)+'СЕТ СН'!$I$11+СВЦЭМ!$D$10+'СЕТ СН'!$I$6-'СЕТ СН'!$I$23</f>
        <v>1319.0665139</v>
      </c>
      <c r="V129" s="36">
        <f>SUMIFS(СВЦЭМ!$D$33:$D$776,СВЦЭМ!$A$33:$A$776,$A129,СВЦЭМ!$B$33:$B$776,V$119)+'СЕТ СН'!$I$11+СВЦЭМ!$D$10+'СЕТ СН'!$I$6-'СЕТ СН'!$I$23</f>
        <v>1331.9172516399999</v>
      </c>
      <c r="W129" s="36">
        <f>SUMIFS(СВЦЭМ!$D$33:$D$776,СВЦЭМ!$A$33:$A$776,$A129,СВЦЭМ!$B$33:$B$776,W$119)+'СЕТ СН'!$I$11+СВЦЭМ!$D$10+'СЕТ СН'!$I$6-'СЕТ СН'!$I$23</f>
        <v>1322.9625330600002</v>
      </c>
      <c r="X129" s="36">
        <f>SUMIFS(СВЦЭМ!$D$33:$D$776,СВЦЭМ!$A$33:$A$776,$A129,СВЦЭМ!$B$33:$B$776,X$119)+'СЕТ СН'!$I$11+СВЦЭМ!$D$10+'СЕТ СН'!$I$6-'СЕТ СН'!$I$23</f>
        <v>1336.7765893999999</v>
      </c>
      <c r="Y129" s="36">
        <f>SUMIFS(СВЦЭМ!$D$33:$D$776,СВЦЭМ!$A$33:$A$776,$A129,СВЦЭМ!$B$33:$B$776,Y$119)+'СЕТ СН'!$I$11+СВЦЭМ!$D$10+'СЕТ СН'!$I$6-'СЕТ СН'!$I$23</f>
        <v>1423.36104546</v>
      </c>
    </row>
    <row r="130" spans="1:25" ht="15.75" x14ac:dyDescent="0.2">
      <c r="A130" s="35">
        <f t="shared" si="3"/>
        <v>44085</v>
      </c>
      <c r="B130" s="36">
        <f>SUMIFS(СВЦЭМ!$D$33:$D$776,СВЦЭМ!$A$33:$A$776,$A130,СВЦЭМ!$B$33:$B$776,B$119)+'СЕТ СН'!$I$11+СВЦЭМ!$D$10+'СЕТ СН'!$I$6-'СЕТ СН'!$I$23</f>
        <v>1483.91131079</v>
      </c>
      <c r="C130" s="36">
        <f>SUMIFS(СВЦЭМ!$D$33:$D$776,СВЦЭМ!$A$33:$A$776,$A130,СВЦЭМ!$B$33:$B$776,C$119)+'СЕТ СН'!$I$11+СВЦЭМ!$D$10+'СЕТ СН'!$I$6-'СЕТ СН'!$I$23</f>
        <v>1504.5963016999999</v>
      </c>
      <c r="D130" s="36">
        <f>SUMIFS(СВЦЭМ!$D$33:$D$776,СВЦЭМ!$A$33:$A$776,$A130,СВЦЭМ!$B$33:$B$776,D$119)+'СЕТ СН'!$I$11+СВЦЭМ!$D$10+'СЕТ СН'!$I$6-'СЕТ СН'!$I$23</f>
        <v>1517.74094737</v>
      </c>
      <c r="E130" s="36">
        <f>SUMIFS(СВЦЭМ!$D$33:$D$776,СВЦЭМ!$A$33:$A$776,$A130,СВЦЭМ!$B$33:$B$776,E$119)+'СЕТ СН'!$I$11+СВЦЭМ!$D$10+'СЕТ СН'!$I$6-'СЕТ СН'!$I$23</f>
        <v>1541.6453931800002</v>
      </c>
      <c r="F130" s="36">
        <f>SUMIFS(СВЦЭМ!$D$33:$D$776,СВЦЭМ!$A$33:$A$776,$A130,СВЦЭМ!$B$33:$B$776,F$119)+'СЕТ СН'!$I$11+СВЦЭМ!$D$10+'СЕТ СН'!$I$6-'СЕТ СН'!$I$23</f>
        <v>1546.0685622599999</v>
      </c>
      <c r="G130" s="36">
        <f>SUMIFS(СВЦЭМ!$D$33:$D$776,СВЦЭМ!$A$33:$A$776,$A130,СВЦЭМ!$B$33:$B$776,G$119)+'СЕТ СН'!$I$11+СВЦЭМ!$D$10+'СЕТ СН'!$I$6-'СЕТ СН'!$I$23</f>
        <v>1528.71410638</v>
      </c>
      <c r="H130" s="36">
        <f>SUMIFS(СВЦЭМ!$D$33:$D$776,СВЦЭМ!$A$33:$A$776,$A130,СВЦЭМ!$B$33:$B$776,H$119)+'СЕТ СН'!$I$11+СВЦЭМ!$D$10+'СЕТ СН'!$I$6-'СЕТ СН'!$I$23</f>
        <v>1477.54990522</v>
      </c>
      <c r="I130" s="36">
        <f>SUMIFS(СВЦЭМ!$D$33:$D$776,СВЦЭМ!$A$33:$A$776,$A130,СВЦЭМ!$B$33:$B$776,I$119)+'СЕТ СН'!$I$11+СВЦЭМ!$D$10+'СЕТ СН'!$I$6-'СЕТ СН'!$I$23</f>
        <v>1422.9370601599999</v>
      </c>
      <c r="J130" s="36">
        <f>SUMIFS(СВЦЭМ!$D$33:$D$776,СВЦЭМ!$A$33:$A$776,$A130,СВЦЭМ!$B$33:$B$776,J$119)+'СЕТ СН'!$I$11+СВЦЭМ!$D$10+'СЕТ СН'!$I$6-'СЕТ СН'!$I$23</f>
        <v>1384.97733954</v>
      </c>
      <c r="K130" s="36">
        <f>SUMIFS(СВЦЭМ!$D$33:$D$776,СВЦЭМ!$A$33:$A$776,$A130,СВЦЭМ!$B$33:$B$776,K$119)+'СЕТ СН'!$I$11+СВЦЭМ!$D$10+'СЕТ СН'!$I$6-'СЕТ СН'!$I$23</f>
        <v>1378.57282315</v>
      </c>
      <c r="L130" s="36">
        <f>SUMIFS(СВЦЭМ!$D$33:$D$776,СВЦЭМ!$A$33:$A$776,$A130,СВЦЭМ!$B$33:$B$776,L$119)+'СЕТ СН'!$I$11+СВЦЭМ!$D$10+'СЕТ СН'!$I$6-'СЕТ СН'!$I$23</f>
        <v>1411.3603016</v>
      </c>
      <c r="M130" s="36">
        <f>SUMIFS(СВЦЭМ!$D$33:$D$776,СВЦЭМ!$A$33:$A$776,$A130,СВЦЭМ!$B$33:$B$776,M$119)+'СЕТ СН'!$I$11+СВЦЭМ!$D$10+'СЕТ СН'!$I$6-'СЕТ СН'!$I$23</f>
        <v>1371.48548424</v>
      </c>
      <c r="N130" s="36">
        <f>SUMIFS(СВЦЭМ!$D$33:$D$776,СВЦЭМ!$A$33:$A$776,$A130,СВЦЭМ!$B$33:$B$776,N$119)+'СЕТ СН'!$I$11+СВЦЭМ!$D$10+'СЕТ СН'!$I$6-'СЕТ СН'!$I$23</f>
        <v>1323.2925159599999</v>
      </c>
      <c r="O130" s="36">
        <f>SUMIFS(СВЦЭМ!$D$33:$D$776,СВЦЭМ!$A$33:$A$776,$A130,СВЦЭМ!$B$33:$B$776,O$119)+'СЕТ СН'!$I$11+СВЦЭМ!$D$10+'СЕТ СН'!$I$6-'СЕТ СН'!$I$23</f>
        <v>1304.1519578699999</v>
      </c>
      <c r="P130" s="36">
        <f>SUMIFS(СВЦЭМ!$D$33:$D$776,СВЦЭМ!$A$33:$A$776,$A130,СВЦЭМ!$B$33:$B$776,P$119)+'СЕТ СН'!$I$11+СВЦЭМ!$D$10+'СЕТ СН'!$I$6-'СЕТ СН'!$I$23</f>
        <v>1301.23485779</v>
      </c>
      <c r="Q130" s="36">
        <f>SUMIFS(СВЦЭМ!$D$33:$D$776,СВЦЭМ!$A$33:$A$776,$A130,СВЦЭМ!$B$33:$B$776,Q$119)+'СЕТ СН'!$I$11+СВЦЭМ!$D$10+'СЕТ СН'!$I$6-'СЕТ СН'!$I$23</f>
        <v>1299.5795438</v>
      </c>
      <c r="R130" s="36">
        <f>SUMIFS(СВЦЭМ!$D$33:$D$776,СВЦЭМ!$A$33:$A$776,$A130,СВЦЭМ!$B$33:$B$776,R$119)+'СЕТ СН'!$I$11+СВЦЭМ!$D$10+'СЕТ СН'!$I$6-'СЕТ СН'!$I$23</f>
        <v>1293.1690193499999</v>
      </c>
      <c r="S130" s="36">
        <f>SUMIFS(СВЦЭМ!$D$33:$D$776,СВЦЭМ!$A$33:$A$776,$A130,СВЦЭМ!$B$33:$B$776,S$119)+'СЕТ СН'!$I$11+СВЦЭМ!$D$10+'СЕТ СН'!$I$6-'СЕТ СН'!$I$23</f>
        <v>1293.1402038199999</v>
      </c>
      <c r="T130" s="36">
        <f>SUMIFS(СВЦЭМ!$D$33:$D$776,СВЦЭМ!$A$33:$A$776,$A130,СВЦЭМ!$B$33:$B$776,T$119)+'СЕТ СН'!$I$11+СВЦЭМ!$D$10+'СЕТ СН'!$I$6-'СЕТ СН'!$I$23</f>
        <v>1287.5506092800001</v>
      </c>
      <c r="U130" s="36">
        <f>SUMIFS(СВЦЭМ!$D$33:$D$776,СВЦЭМ!$A$33:$A$776,$A130,СВЦЭМ!$B$33:$B$776,U$119)+'СЕТ СН'!$I$11+СВЦЭМ!$D$10+'СЕТ СН'!$I$6-'СЕТ СН'!$I$23</f>
        <v>1293.62687766</v>
      </c>
      <c r="V130" s="36">
        <f>SUMIFS(СВЦЭМ!$D$33:$D$776,СВЦЭМ!$A$33:$A$776,$A130,СВЦЭМ!$B$33:$B$776,V$119)+'СЕТ СН'!$I$11+СВЦЭМ!$D$10+'СЕТ СН'!$I$6-'СЕТ СН'!$I$23</f>
        <v>1308.4310186600001</v>
      </c>
      <c r="W130" s="36">
        <f>SUMIFS(СВЦЭМ!$D$33:$D$776,СВЦЭМ!$A$33:$A$776,$A130,СВЦЭМ!$B$33:$B$776,W$119)+'СЕТ СН'!$I$11+СВЦЭМ!$D$10+'СЕТ СН'!$I$6-'СЕТ СН'!$I$23</f>
        <v>1302.9963840599999</v>
      </c>
      <c r="X130" s="36">
        <f>SUMIFS(СВЦЭМ!$D$33:$D$776,СВЦЭМ!$A$33:$A$776,$A130,СВЦЭМ!$B$33:$B$776,X$119)+'СЕТ СН'!$I$11+СВЦЭМ!$D$10+'СЕТ СН'!$I$6-'СЕТ СН'!$I$23</f>
        <v>1306.59541279</v>
      </c>
      <c r="Y130" s="36">
        <f>SUMIFS(СВЦЭМ!$D$33:$D$776,СВЦЭМ!$A$33:$A$776,$A130,СВЦЭМ!$B$33:$B$776,Y$119)+'СЕТ СН'!$I$11+СВЦЭМ!$D$10+'СЕТ СН'!$I$6-'СЕТ СН'!$I$23</f>
        <v>1349.2121951700001</v>
      </c>
    </row>
    <row r="131" spans="1:25" ht="15.75" x14ac:dyDescent="0.2">
      <c r="A131" s="35">
        <f t="shared" si="3"/>
        <v>44086</v>
      </c>
      <c r="B131" s="36">
        <f>SUMIFS(СВЦЭМ!$D$33:$D$776,СВЦЭМ!$A$33:$A$776,$A131,СВЦЭМ!$B$33:$B$776,B$119)+'СЕТ СН'!$I$11+СВЦЭМ!$D$10+'СЕТ СН'!$I$6-'СЕТ СН'!$I$23</f>
        <v>1455.8838298000001</v>
      </c>
      <c r="C131" s="36">
        <f>SUMIFS(СВЦЭМ!$D$33:$D$776,СВЦЭМ!$A$33:$A$776,$A131,СВЦЭМ!$B$33:$B$776,C$119)+'СЕТ СН'!$I$11+СВЦЭМ!$D$10+'СЕТ СН'!$I$6-'СЕТ СН'!$I$23</f>
        <v>1494.2462358500002</v>
      </c>
      <c r="D131" s="36">
        <f>SUMIFS(СВЦЭМ!$D$33:$D$776,СВЦЭМ!$A$33:$A$776,$A131,СВЦЭМ!$B$33:$B$776,D$119)+'СЕТ СН'!$I$11+СВЦЭМ!$D$10+'СЕТ СН'!$I$6-'СЕТ СН'!$I$23</f>
        <v>1512.55840246</v>
      </c>
      <c r="E131" s="36">
        <f>SUMIFS(СВЦЭМ!$D$33:$D$776,СВЦЭМ!$A$33:$A$776,$A131,СВЦЭМ!$B$33:$B$776,E$119)+'СЕТ СН'!$I$11+СВЦЭМ!$D$10+'СЕТ СН'!$I$6-'СЕТ СН'!$I$23</f>
        <v>1534.8432173900001</v>
      </c>
      <c r="F131" s="36">
        <f>SUMIFS(СВЦЭМ!$D$33:$D$776,СВЦЭМ!$A$33:$A$776,$A131,СВЦЭМ!$B$33:$B$776,F$119)+'СЕТ СН'!$I$11+СВЦЭМ!$D$10+'СЕТ СН'!$I$6-'СЕТ СН'!$I$23</f>
        <v>1548.4467642499999</v>
      </c>
      <c r="G131" s="36">
        <f>SUMIFS(СВЦЭМ!$D$33:$D$776,СВЦЭМ!$A$33:$A$776,$A131,СВЦЭМ!$B$33:$B$776,G$119)+'СЕТ СН'!$I$11+СВЦЭМ!$D$10+'СЕТ СН'!$I$6-'СЕТ СН'!$I$23</f>
        <v>1536.7938671699999</v>
      </c>
      <c r="H131" s="36">
        <f>SUMIFS(СВЦЭМ!$D$33:$D$776,СВЦЭМ!$A$33:$A$776,$A131,СВЦЭМ!$B$33:$B$776,H$119)+'СЕТ СН'!$I$11+СВЦЭМ!$D$10+'СЕТ СН'!$I$6-'СЕТ СН'!$I$23</f>
        <v>1499.1078600000001</v>
      </c>
      <c r="I131" s="36">
        <f>SUMIFS(СВЦЭМ!$D$33:$D$776,СВЦЭМ!$A$33:$A$776,$A131,СВЦЭМ!$B$33:$B$776,I$119)+'СЕТ СН'!$I$11+СВЦЭМ!$D$10+'СЕТ СН'!$I$6-'СЕТ СН'!$I$23</f>
        <v>1461.60346078</v>
      </c>
      <c r="J131" s="36">
        <f>SUMIFS(СВЦЭМ!$D$33:$D$776,СВЦЭМ!$A$33:$A$776,$A131,СВЦЭМ!$B$33:$B$776,J$119)+'СЕТ СН'!$I$11+СВЦЭМ!$D$10+'СЕТ СН'!$I$6-'СЕТ СН'!$I$23</f>
        <v>1416.2740880900001</v>
      </c>
      <c r="K131" s="36">
        <f>SUMIFS(СВЦЭМ!$D$33:$D$776,СВЦЭМ!$A$33:$A$776,$A131,СВЦЭМ!$B$33:$B$776,K$119)+'СЕТ СН'!$I$11+СВЦЭМ!$D$10+'СЕТ СН'!$I$6-'СЕТ СН'!$I$23</f>
        <v>1391.1290443400001</v>
      </c>
      <c r="L131" s="36">
        <f>SUMIFS(СВЦЭМ!$D$33:$D$776,СВЦЭМ!$A$33:$A$776,$A131,СВЦЭМ!$B$33:$B$776,L$119)+'СЕТ СН'!$I$11+СВЦЭМ!$D$10+'СЕТ СН'!$I$6-'СЕТ СН'!$I$23</f>
        <v>1371.6635372599999</v>
      </c>
      <c r="M131" s="36">
        <f>SUMIFS(СВЦЭМ!$D$33:$D$776,СВЦЭМ!$A$33:$A$776,$A131,СВЦЭМ!$B$33:$B$776,M$119)+'СЕТ СН'!$I$11+СВЦЭМ!$D$10+'СЕТ СН'!$I$6-'СЕТ СН'!$I$23</f>
        <v>1330.49957524</v>
      </c>
      <c r="N131" s="36">
        <f>SUMIFS(СВЦЭМ!$D$33:$D$776,СВЦЭМ!$A$33:$A$776,$A131,СВЦЭМ!$B$33:$B$776,N$119)+'СЕТ СН'!$I$11+СВЦЭМ!$D$10+'СЕТ СН'!$I$6-'СЕТ СН'!$I$23</f>
        <v>1301.9887067700001</v>
      </c>
      <c r="O131" s="36">
        <f>SUMIFS(СВЦЭМ!$D$33:$D$776,СВЦЭМ!$A$33:$A$776,$A131,СВЦЭМ!$B$33:$B$776,O$119)+'СЕТ СН'!$I$11+СВЦЭМ!$D$10+'СЕТ СН'!$I$6-'СЕТ СН'!$I$23</f>
        <v>1303.4727036100001</v>
      </c>
      <c r="P131" s="36">
        <f>SUMIFS(СВЦЭМ!$D$33:$D$776,СВЦЭМ!$A$33:$A$776,$A131,СВЦЭМ!$B$33:$B$776,P$119)+'СЕТ СН'!$I$11+СВЦЭМ!$D$10+'СЕТ СН'!$I$6-'СЕТ СН'!$I$23</f>
        <v>1294.58227038</v>
      </c>
      <c r="Q131" s="36">
        <f>SUMIFS(СВЦЭМ!$D$33:$D$776,СВЦЭМ!$A$33:$A$776,$A131,СВЦЭМ!$B$33:$B$776,Q$119)+'СЕТ СН'!$I$11+СВЦЭМ!$D$10+'СЕТ СН'!$I$6-'СЕТ СН'!$I$23</f>
        <v>1293.7977336600002</v>
      </c>
      <c r="R131" s="36">
        <f>SUMIFS(СВЦЭМ!$D$33:$D$776,СВЦЭМ!$A$33:$A$776,$A131,СВЦЭМ!$B$33:$B$776,R$119)+'СЕТ СН'!$I$11+СВЦЭМ!$D$10+'СЕТ СН'!$I$6-'СЕТ СН'!$I$23</f>
        <v>1284.32170178</v>
      </c>
      <c r="S131" s="36">
        <f>SUMIFS(СВЦЭМ!$D$33:$D$776,СВЦЭМ!$A$33:$A$776,$A131,СВЦЭМ!$B$33:$B$776,S$119)+'СЕТ СН'!$I$11+СВЦЭМ!$D$10+'СЕТ СН'!$I$6-'СЕТ СН'!$I$23</f>
        <v>1290.1738166800001</v>
      </c>
      <c r="T131" s="36">
        <f>SUMIFS(СВЦЭМ!$D$33:$D$776,СВЦЭМ!$A$33:$A$776,$A131,СВЦЭМ!$B$33:$B$776,T$119)+'СЕТ СН'!$I$11+СВЦЭМ!$D$10+'СЕТ СН'!$I$6-'СЕТ СН'!$I$23</f>
        <v>1294.5030700500001</v>
      </c>
      <c r="U131" s="36">
        <f>SUMIFS(СВЦЭМ!$D$33:$D$776,СВЦЭМ!$A$33:$A$776,$A131,СВЦЭМ!$B$33:$B$776,U$119)+'СЕТ СН'!$I$11+СВЦЭМ!$D$10+'СЕТ СН'!$I$6-'СЕТ СН'!$I$23</f>
        <v>1303.52090544</v>
      </c>
      <c r="V131" s="36">
        <f>SUMIFS(СВЦЭМ!$D$33:$D$776,СВЦЭМ!$A$33:$A$776,$A131,СВЦЭМ!$B$33:$B$776,V$119)+'СЕТ СН'!$I$11+СВЦЭМ!$D$10+'СЕТ СН'!$I$6-'СЕТ СН'!$I$23</f>
        <v>1318.0944907799999</v>
      </c>
      <c r="W131" s="36">
        <f>SUMIFS(СВЦЭМ!$D$33:$D$776,СВЦЭМ!$A$33:$A$776,$A131,СВЦЭМ!$B$33:$B$776,W$119)+'СЕТ СН'!$I$11+СВЦЭМ!$D$10+'СЕТ СН'!$I$6-'СЕТ СН'!$I$23</f>
        <v>1314.6410616600001</v>
      </c>
      <c r="X131" s="36">
        <f>SUMIFS(СВЦЭМ!$D$33:$D$776,СВЦЭМ!$A$33:$A$776,$A131,СВЦЭМ!$B$33:$B$776,X$119)+'СЕТ СН'!$I$11+СВЦЭМ!$D$10+'СЕТ СН'!$I$6-'СЕТ СН'!$I$23</f>
        <v>1266.4520547699999</v>
      </c>
      <c r="Y131" s="36">
        <f>SUMIFS(СВЦЭМ!$D$33:$D$776,СВЦЭМ!$A$33:$A$776,$A131,СВЦЭМ!$B$33:$B$776,Y$119)+'СЕТ СН'!$I$11+СВЦЭМ!$D$10+'СЕТ СН'!$I$6-'СЕТ СН'!$I$23</f>
        <v>1329.34413713</v>
      </c>
    </row>
    <row r="132" spans="1:25" ht="15.75" x14ac:dyDescent="0.2">
      <c r="A132" s="35">
        <f t="shared" si="3"/>
        <v>44087</v>
      </c>
      <c r="B132" s="36">
        <f>SUMIFS(СВЦЭМ!$D$33:$D$776,СВЦЭМ!$A$33:$A$776,$A132,СВЦЭМ!$B$33:$B$776,B$119)+'СЕТ СН'!$I$11+СВЦЭМ!$D$10+'СЕТ СН'!$I$6-'СЕТ СН'!$I$23</f>
        <v>1419.90734858</v>
      </c>
      <c r="C132" s="36">
        <f>SUMIFS(СВЦЭМ!$D$33:$D$776,СВЦЭМ!$A$33:$A$776,$A132,СВЦЭМ!$B$33:$B$776,C$119)+'СЕТ СН'!$I$11+СВЦЭМ!$D$10+'СЕТ СН'!$I$6-'СЕТ СН'!$I$23</f>
        <v>1441.57718841</v>
      </c>
      <c r="D132" s="36">
        <f>SUMIFS(СВЦЭМ!$D$33:$D$776,СВЦЭМ!$A$33:$A$776,$A132,СВЦЭМ!$B$33:$B$776,D$119)+'СЕТ СН'!$I$11+СВЦЭМ!$D$10+'СЕТ СН'!$I$6-'СЕТ СН'!$I$23</f>
        <v>1461.0515111700001</v>
      </c>
      <c r="E132" s="36">
        <f>SUMIFS(СВЦЭМ!$D$33:$D$776,СВЦЭМ!$A$33:$A$776,$A132,СВЦЭМ!$B$33:$B$776,E$119)+'СЕТ СН'!$I$11+СВЦЭМ!$D$10+'СЕТ СН'!$I$6-'СЕТ СН'!$I$23</f>
        <v>1471.4243443</v>
      </c>
      <c r="F132" s="36">
        <f>SUMIFS(СВЦЭМ!$D$33:$D$776,СВЦЭМ!$A$33:$A$776,$A132,СВЦЭМ!$B$33:$B$776,F$119)+'СЕТ СН'!$I$11+СВЦЭМ!$D$10+'СЕТ СН'!$I$6-'СЕТ СН'!$I$23</f>
        <v>1477.8863655800001</v>
      </c>
      <c r="G132" s="36">
        <f>SUMIFS(СВЦЭМ!$D$33:$D$776,СВЦЭМ!$A$33:$A$776,$A132,СВЦЭМ!$B$33:$B$776,G$119)+'СЕТ СН'!$I$11+СВЦЭМ!$D$10+'СЕТ СН'!$I$6-'СЕТ СН'!$I$23</f>
        <v>1468.60867218</v>
      </c>
      <c r="H132" s="36">
        <f>SUMIFS(СВЦЭМ!$D$33:$D$776,СВЦЭМ!$A$33:$A$776,$A132,СВЦЭМ!$B$33:$B$776,H$119)+'СЕТ СН'!$I$11+СВЦЭМ!$D$10+'СЕТ СН'!$I$6-'СЕТ СН'!$I$23</f>
        <v>1461.9984662500001</v>
      </c>
      <c r="I132" s="36">
        <f>SUMIFS(СВЦЭМ!$D$33:$D$776,СВЦЭМ!$A$33:$A$776,$A132,СВЦЭМ!$B$33:$B$776,I$119)+'СЕТ СН'!$I$11+СВЦЭМ!$D$10+'СЕТ СН'!$I$6-'СЕТ СН'!$I$23</f>
        <v>1435.04850382</v>
      </c>
      <c r="J132" s="36">
        <f>SUMIFS(СВЦЭМ!$D$33:$D$776,СВЦЭМ!$A$33:$A$776,$A132,СВЦЭМ!$B$33:$B$776,J$119)+'СЕТ СН'!$I$11+СВЦЭМ!$D$10+'СЕТ СН'!$I$6-'СЕТ СН'!$I$23</f>
        <v>1387.1497376900002</v>
      </c>
      <c r="K132" s="36">
        <f>SUMIFS(СВЦЭМ!$D$33:$D$776,СВЦЭМ!$A$33:$A$776,$A132,СВЦЭМ!$B$33:$B$776,K$119)+'СЕТ СН'!$I$11+СВЦЭМ!$D$10+'СЕТ СН'!$I$6-'СЕТ СН'!$I$23</f>
        <v>1344.4749764200001</v>
      </c>
      <c r="L132" s="36">
        <f>SUMIFS(СВЦЭМ!$D$33:$D$776,СВЦЭМ!$A$33:$A$776,$A132,СВЦЭМ!$B$33:$B$776,L$119)+'СЕТ СН'!$I$11+СВЦЭМ!$D$10+'СЕТ СН'!$I$6-'СЕТ СН'!$I$23</f>
        <v>1325.6762133699999</v>
      </c>
      <c r="M132" s="36">
        <f>SUMIFS(СВЦЭМ!$D$33:$D$776,СВЦЭМ!$A$33:$A$776,$A132,СВЦЭМ!$B$33:$B$776,M$119)+'СЕТ СН'!$I$11+СВЦЭМ!$D$10+'СЕТ СН'!$I$6-'СЕТ СН'!$I$23</f>
        <v>1278.5615594400001</v>
      </c>
      <c r="N132" s="36">
        <f>SUMIFS(СВЦЭМ!$D$33:$D$776,СВЦЭМ!$A$33:$A$776,$A132,СВЦЭМ!$B$33:$B$776,N$119)+'СЕТ СН'!$I$11+СВЦЭМ!$D$10+'СЕТ СН'!$I$6-'СЕТ СН'!$I$23</f>
        <v>1238.11654148</v>
      </c>
      <c r="O132" s="36">
        <f>SUMIFS(СВЦЭМ!$D$33:$D$776,СВЦЭМ!$A$33:$A$776,$A132,СВЦЭМ!$B$33:$B$776,O$119)+'СЕТ СН'!$I$11+СВЦЭМ!$D$10+'СЕТ СН'!$I$6-'СЕТ СН'!$I$23</f>
        <v>1237.3496582299999</v>
      </c>
      <c r="P132" s="36">
        <f>SUMIFS(СВЦЭМ!$D$33:$D$776,СВЦЭМ!$A$33:$A$776,$A132,СВЦЭМ!$B$33:$B$776,P$119)+'СЕТ СН'!$I$11+СВЦЭМ!$D$10+'СЕТ СН'!$I$6-'СЕТ СН'!$I$23</f>
        <v>1228.6065628000001</v>
      </c>
      <c r="Q132" s="36">
        <f>SUMIFS(СВЦЭМ!$D$33:$D$776,СВЦЭМ!$A$33:$A$776,$A132,СВЦЭМ!$B$33:$B$776,Q$119)+'СЕТ СН'!$I$11+СВЦЭМ!$D$10+'СЕТ СН'!$I$6-'СЕТ СН'!$I$23</f>
        <v>1228.04792757</v>
      </c>
      <c r="R132" s="36">
        <f>SUMIFS(СВЦЭМ!$D$33:$D$776,СВЦЭМ!$A$33:$A$776,$A132,СВЦЭМ!$B$33:$B$776,R$119)+'СЕТ СН'!$I$11+СВЦЭМ!$D$10+'СЕТ СН'!$I$6-'СЕТ СН'!$I$23</f>
        <v>1226.61143481</v>
      </c>
      <c r="S132" s="36">
        <f>SUMIFS(СВЦЭМ!$D$33:$D$776,СВЦЭМ!$A$33:$A$776,$A132,СВЦЭМ!$B$33:$B$776,S$119)+'СЕТ СН'!$I$11+СВЦЭМ!$D$10+'СЕТ СН'!$I$6-'СЕТ СН'!$I$23</f>
        <v>1236.4953309100001</v>
      </c>
      <c r="T132" s="36">
        <f>SUMIFS(СВЦЭМ!$D$33:$D$776,СВЦЭМ!$A$33:$A$776,$A132,СВЦЭМ!$B$33:$B$776,T$119)+'СЕТ СН'!$I$11+СВЦЭМ!$D$10+'СЕТ СН'!$I$6-'СЕТ СН'!$I$23</f>
        <v>1241.17644331</v>
      </c>
      <c r="U132" s="36">
        <f>SUMIFS(СВЦЭМ!$D$33:$D$776,СВЦЭМ!$A$33:$A$776,$A132,СВЦЭМ!$B$33:$B$776,U$119)+'СЕТ СН'!$I$11+СВЦЭМ!$D$10+'СЕТ СН'!$I$6-'СЕТ СН'!$I$23</f>
        <v>1252.7747400799999</v>
      </c>
      <c r="V132" s="36">
        <f>SUMIFS(СВЦЭМ!$D$33:$D$776,СВЦЭМ!$A$33:$A$776,$A132,СВЦЭМ!$B$33:$B$776,V$119)+'СЕТ СН'!$I$11+СВЦЭМ!$D$10+'СЕТ СН'!$I$6-'СЕТ СН'!$I$23</f>
        <v>1273.7712602199999</v>
      </c>
      <c r="W132" s="36">
        <f>SUMIFS(СВЦЭМ!$D$33:$D$776,СВЦЭМ!$A$33:$A$776,$A132,СВЦЭМ!$B$33:$B$776,W$119)+'СЕТ СН'!$I$11+СВЦЭМ!$D$10+'СЕТ СН'!$I$6-'СЕТ СН'!$I$23</f>
        <v>1269.2668016299999</v>
      </c>
      <c r="X132" s="36">
        <f>SUMIFS(СВЦЭМ!$D$33:$D$776,СВЦЭМ!$A$33:$A$776,$A132,СВЦЭМ!$B$33:$B$776,X$119)+'СЕТ СН'!$I$11+СВЦЭМ!$D$10+'СЕТ СН'!$I$6-'СЕТ СН'!$I$23</f>
        <v>1246.89280239</v>
      </c>
      <c r="Y132" s="36">
        <f>SUMIFS(СВЦЭМ!$D$33:$D$776,СВЦЭМ!$A$33:$A$776,$A132,СВЦЭМ!$B$33:$B$776,Y$119)+'СЕТ СН'!$I$11+СВЦЭМ!$D$10+'СЕТ СН'!$I$6-'СЕТ СН'!$I$23</f>
        <v>1326.2573795200001</v>
      </c>
    </row>
    <row r="133" spans="1:25" ht="15.75" x14ac:dyDescent="0.2">
      <c r="A133" s="35">
        <f t="shared" si="3"/>
        <v>44088</v>
      </c>
      <c r="B133" s="36">
        <f>SUMIFS(СВЦЭМ!$D$33:$D$776,СВЦЭМ!$A$33:$A$776,$A133,СВЦЭМ!$B$33:$B$776,B$119)+'СЕТ СН'!$I$11+СВЦЭМ!$D$10+'СЕТ СН'!$I$6-'СЕТ СН'!$I$23</f>
        <v>1420.8203704800001</v>
      </c>
      <c r="C133" s="36">
        <f>SUMIFS(СВЦЭМ!$D$33:$D$776,СВЦЭМ!$A$33:$A$776,$A133,СВЦЭМ!$B$33:$B$776,C$119)+'СЕТ СН'!$I$11+СВЦЭМ!$D$10+'СЕТ СН'!$I$6-'СЕТ СН'!$I$23</f>
        <v>1460.10687252</v>
      </c>
      <c r="D133" s="36">
        <f>SUMIFS(СВЦЭМ!$D$33:$D$776,СВЦЭМ!$A$33:$A$776,$A133,СВЦЭМ!$B$33:$B$776,D$119)+'СЕТ СН'!$I$11+СВЦЭМ!$D$10+'СЕТ СН'!$I$6-'СЕТ СН'!$I$23</f>
        <v>1465.9227223</v>
      </c>
      <c r="E133" s="36">
        <f>SUMIFS(СВЦЭМ!$D$33:$D$776,СВЦЭМ!$A$33:$A$776,$A133,СВЦЭМ!$B$33:$B$776,E$119)+'СЕТ СН'!$I$11+СВЦЭМ!$D$10+'СЕТ СН'!$I$6-'СЕТ СН'!$I$23</f>
        <v>1464.4730309900001</v>
      </c>
      <c r="F133" s="36">
        <f>SUMIFS(СВЦЭМ!$D$33:$D$776,СВЦЭМ!$A$33:$A$776,$A133,СВЦЭМ!$B$33:$B$776,F$119)+'СЕТ СН'!$I$11+СВЦЭМ!$D$10+'СЕТ СН'!$I$6-'СЕТ СН'!$I$23</f>
        <v>1463.57608136</v>
      </c>
      <c r="G133" s="36">
        <f>SUMIFS(СВЦЭМ!$D$33:$D$776,СВЦЭМ!$A$33:$A$776,$A133,СВЦЭМ!$B$33:$B$776,G$119)+'СЕТ СН'!$I$11+СВЦЭМ!$D$10+'СЕТ СН'!$I$6-'СЕТ СН'!$I$23</f>
        <v>1467.2609084800001</v>
      </c>
      <c r="H133" s="36">
        <f>SUMIFS(СВЦЭМ!$D$33:$D$776,СВЦЭМ!$A$33:$A$776,$A133,СВЦЭМ!$B$33:$B$776,H$119)+'СЕТ СН'!$I$11+СВЦЭМ!$D$10+'СЕТ СН'!$I$6-'СЕТ СН'!$I$23</f>
        <v>1506.54708357</v>
      </c>
      <c r="I133" s="36">
        <f>SUMIFS(СВЦЭМ!$D$33:$D$776,СВЦЭМ!$A$33:$A$776,$A133,СВЦЭМ!$B$33:$B$776,I$119)+'СЕТ СН'!$I$11+СВЦЭМ!$D$10+'СЕТ СН'!$I$6-'СЕТ СН'!$I$23</f>
        <v>1487.01099174</v>
      </c>
      <c r="J133" s="36">
        <f>SUMIFS(СВЦЭМ!$D$33:$D$776,СВЦЭМ!$A$33:$A$776,$A133,СВЦЭМ!$B$33:$B$776,J$119)+'СЕТ СН'!$I$11+СВЦЭМ!$D$10+'СЕТ СН'!$I$6-'СЕТ СН'!$I$23</f>
        <v>1444.64086071</v>
      </c>
      <c r="K133" s="36">
        <f>SUMIFS(СВЦЭМ!$D$33:$D$776,СВЦЭМ!$A$33:$A$776,$A133,СВЦЭМ!$B$33:$B$776,K$119)+'СЕТ СН'!$I$11+СВЦЭМ!$D$10+'СЕТ СН'!$I$6-'СЕТ СН'!$I$23</f>
        <v>1416.7990558400002</v>
      </c>
      <c r="L133" s="36">
        <f>SUMIFS(СВЦЭМ!$D$33:$D$776,СВЦЭМ!$A$33:$A$776,$A133,СВЦЭМ!$B$33:$B$776,L$119)+'СЕТ СН'!$I$11+СВЦЭМ!$D$10+'СЕТ СН'!$I$6-'СЕТ СН'!$I$23</f>
        <v>1404.71150231</v>
      </c>
      <c r="M133" s="36">
        <f>SUMIFS(СВЦЭМ!$D$33:$D$776,СВЦЭМ!$A$33:$A$776,$A133,СВЦЭМ!$B$33:$B$776,M$119)+'СЕТ СН'!$I$11+СВЦЭМ!$D$10+'СЕТ СН'!$I$6-'СЕТ СН'!$I$23</f>
        <v>1346.8538122499999</v>
      </c>
      <c r="N133" s="36">
        <f>SUMIFS(СВЦЭМ!$D$33:$D$776,СВЦЭМ!$A$33:$A$776,$A133,СВЦЭМ!$B$33:$B$776,N$119)+'СЕТ СН'!$I$11+СВЦЭМ!$D$10+'СЕТ СН'!$I$6-'СЕТ СН'!$I$23</f>
        <v>1300.8814438300001</v>
      </c>
      <c r="O133" s="36">
        <f>SUMIFS(СВЦЭМ!$D$33:$D$776,СВЦЭМ!$A$33:$A$776,$A133,СВЦЭМ!$B$33:$B$776,O$119)+'СЕТ СН'!$I$11+СВЦЭМ!$D$10+'СЕТ СН'!$I$6-'СЕТ СН'!$I$23</f>
        <v>1296.9354416599999</v>
      </c>
      <c r="P133" s="36">
        <f>SUMIFS(СВЦЭМ!$D$33:$D$776,СВЦЭМ!$A$33:$A$776,$A133,СВЦЭМ!$B$33:$B$776,P$119)+'СЕТ СН'!$I$11+СВЦЭМ!$D$10+'СЕТ СН'!$I$6-'СЕТ СН'!$I$23</f>
        <v>1299.9589915500001</v>
      </c>
      <c r="Q133" s="36">
        <f>SUMIFS(СВЦЭМ!$D$33:$D$776,СВЦЭМ!$A$33:$A$776,$A133,СВЦЭМ!$B$33:$B$776,Q$119)+'СЕТ СН'!$I$11+СВЦЭМ!$D$10+'СЕТ СН'!$I$6-'СЕТ СН'!$I$23</f>
        <v>1303.2298178599999</v>
      </c>
      <c r="R133" s="36">
        <f>SUMIFS(СВЦЭМ!$D$33:$D$776,СВЦЭМ!$A$33:$A$776,$A133,СВЦЭМ!$B$33:$B$776,R$119)+'СЕТ СН'!$I$11+СВЦЭМ!$D$10+'СЕТ СН'!$I$6-'СЕТ СН'!$I$23</f>
        <v>1287.66333753</v>
      </c>
      <c r="S133" s="36">
        <f>SUMIFS(СВЦЭМ!$D$33:$D$776,СВЦЭМ!$A$33:$A$776,$A133,СВЦЭМ!$B$33:$B$776,S$119)+'СЕТ СН'!$I$11+СВЦЭМ!$D$10+'СЕТ СН'!$I$6-'СЕТ СН'!$I$23</f>
        <v>1291.07569582</v>
      </c>
      <c r="T133" s="36">
        <f>SUMIFS(СВЦЭМ!$D$33:$D$776,СВЦЭМ!$A$33:$A$776,$A133,СВЦЭМ!$B$33:$B$776,T$119)+'СЕТ СН'!$I$11+СВЦЭМ!$D$10+'СЕТ СН'!$I$6-'СЕТ СН'!$I$23</f>
        <v>1288.7463906399998</v>
      </c>
      <c r="U133" s="36">
        <f>SUMIFS(СВЦЭМ!$D$33:$D$776,СВЦЭМ!$A$33:$A$776,$A133,СВЦЭМ!$B$33:$B$776,U$119)+'СЕТ СН'!$I$11+СВЦЭМ!$D$10+'СЕТ СН'!$I$6-'СЕТ СН'!$I$23</f>
        <v>1269.64733585</v>
      </c>
      <c r="V133" s="36">
        <f>SUMIFS(СВЦЭМ!$D$33:$D$776,СВЦЭМ!$A$33:$A$776,$A133,СВЦЭМ!$B$33:$B$776,V$119)+'СЕТ СН'!$I$11+СВЦЭМ!$D$10+'СЕТ СН'!$I$6-'СЕТ СН'!$I$23</f>
        <v>1264.5796873300001</v>
      </c>
      <c r="W133" s="36">
        <f>SUMIFS(СВЦЭМ!$D$33:$D$776,СВЦЭМ!$A$33:$A$776,$A133,СВЦЭМ!$B$33:$B$776,W$119)+'СЕТ СН'!$I$11+СВЦЭМ!$D$10+'СЕТ СН'!$I$6-'СЕТ СН'!$I$23</f>
        <v>1275.1009153700002</v>
      </c>
      <c r="X133" s="36">
        <f>SUMIFS(СВЦЭМ!$D$33:$D$776,СВЦЭМ!$A$33:$A$776,$A133,СВЦЭМ!$B$33:$B$776,X$119)+'СЕТ СН'!$I$11+СВЦЭМ!$D$10+'СЕТ СН'!$I$6-'СЕТ СН'!$I$23</f>
        <v>1298.6755021700001</v>
      </c>
      <c r="Y133" s="36">
        <f>SUMIFS(СВЦЭМ!$D$33:$D$776,СВЦЭМ!$A$33:$A$776,$A133,СВЦЭМ!$B$33:$B$776,Y$119)+'СЕТ СН'!$I$11+СВЦЭМ!$D$10+'СЕТ СН'!$I$6-'СЕТ СН'!$I$23</f>
        <v>1406.8447852700001</v>
      </c>
    </row>
    <row r="134" spans="1:25" ht="15.75" x14ac:dyDescent="0.2">
      <c r="A134" s="35">
        <f t="shared" si="3"/>
        <v>44089</v>
      </c>
      <c r="B134" s="36">
        <f>SUMIFS(СВЦЭМ!$D$33:$D$776,СВЦЭМ!$A$33:$A$776,$A134,СВЦЭМ!$B$33:$B$776,B$119)+'СЕТ СН'!$I$11+СВЦЭМ!$D$10+'СЕТ СН'!$I$6-'СЕТ СН'!$I$23</f>
        <v>1447.03431103</v>
      </c>
      <c r="C134" s="36">
        <f>SUMIFS(СВЦЭМ!$D$33:$D$776,СВЦЭМ!$A$33:$A$776,$A134,СВЦЭМ!$B$33:$B$776,C$119)+'СЕТ СН'!$I$11+СВЦЭМ!$D$10+'СЕТ СН'!$I$6-'СЕТ СН'!$I$23</f>
        <v>1461.2415112399999</v>
      </c>
      <c r="D134" s="36">
        <f>SUMIFS(СВЦЭМ!$D$33:$D$776,СВЦЭМ!$A$33:$A$776,$A134,СВЦЭМ!$B$33:$B$776,D$119)+'СЕТ СН'!$I$11+СВЦЭМ!$D$10+'СЕТ СН'!$I$6-'СЕТ СН'!$I$23</f>
        <v>1486.75150407</v>
      </c>
      <c r="E134" s="36">
        <f>SUMIFS(СВЦЭМ!$D$33:$D$776,СВЦЭМ!$A$33:$A$776,$A134,СВЦЭМ!$B$33:$B$776,E$119)+'СЕТ СН'!$I$11+СВЦЭМ!$D$10+'СЕТ СН'!$I$6-'СЕТ СН'!$I$23</f>
        <v>1488.7005226900001</v>
      </c>
      <c r="F134" s="36">
        <f>SUMIFS(СВЦЭМ!$D$33:$D$776,СВЦЭМ!$A$33:$A$776,$A134,СВЦЭМ!$B$33:$B$776,F$119)+'СЕТ СН'!$I$11+СВЦЭМ!$D$10+'СЕТ СН'!$I$6-'СЕТ СН'!$I$23</f>
        <v>1487.82825037</v>
      </c>
      <c r="G134" s="36">
        <f>SUMIFS(СВЦЭМ!$D$33:$D$776,СВЦЭМ!$A$33:$A$776,$A134,СВЦЭМ!$B$33:$B$776,G$119)+'СЕТ СН'!$I$11+СВЦЭМ!$D$10+'СЕТ СН'!$I$6-'СЕТ СН'!$I$23</f>
        <v>1479.4935895600001</v>
      </c>
      <c r="H134" s="36">
        <f>SUMIFS(СВЦЭМ!$D$33:$D$776,СВЦЭМ!$A$33:$A$776,$A134,СВЦЭМ!$B$33:$B$776,H$119)+'СЕТ СН'!$I$11+СВЦЭМ!$D$10+'СЕТ СН'!$I$6-'СЕТ СН'!$I$23</f>
        <v>1436.2380599799999</v>
      </c>
      <c r="I134" s="36">
        <f>SUMIFS(СВЦЭМ!$D$33:$D$776,СВЦЭМ!$A$33:$A$776,$A134,СВЦЭМ!$B$33:$B$776,I$119)+'СЕТ СН'!$I$11+СВЦЭМ!$D$10+'СЕТ СН'!$I$6-'СЕТ СН'!$I$23</f>
        <v>1422.4533150699999</v>
      </c>
      <c r="J134" s="36">
        <f>SUMIFS(СВЦЭМ!$D$33:$D$776,СВЦЭМ!$A$33:$A$776,$A134,СВЦЭМ!$B$33:$B$776,J$119)+'СЕТ СН'!$I$11+СВЦЭМ!$D$10+'СЕТ СН'!$I$6-'СЕТ СН'!$I$23</f>
        <v>1372.42082893</v>
      </c>
      <c r="K134" s="36">
        <f>SUMIFS(СВЦЭМ!$D$33:$D$776,СВЦЭМ!$A$33:$A$776,$A134,СВЦЭМ!$B$33:$B$776,K$119)+'СЕТ СН'!$I$11+СВЦЭМ!$D$10+'СЕТ СН'!$I$6-'СЕТ СН'!$I$23</f>
        <v>1336.11748223</v>
      </c>
      <c r="L134" s="36">
        <f>SUMIFS(СВЦЭМ!$D$33:$D$776,СВЦЭМ!$A$33:$A$776,$A134,СВЦЭМ!$B$33:$B$776,L$119)+'СЕТ СН'!$I$11+СВЦЭМ!$D$10+'СЕТ СН'!$I$6-'СЕТ СН'!$I$23</f>
        <v>1346.71171405</v>
      </c>
      <c r="M134" s="36">
        <f>SUMIFS(СВЦЭМ!$D$33:$D$776,СВЦЭМ!$A$33:$A$776,$A134,СВЦЭМ!$B$33:$B$776,M$119)+'СЕТ СН'!$I$11+СВЦЭМ!$D$10+'СЕТ СН'!$I$6-'СЕТ СН'!$I$23</f>
        <v>1321.2688988800001</v>
      </c>
      <c r="N134" s="36">
        <f>SUMIFS(СВЦЭМ!$D$33:$D$776,СВЦЭМ!$A$33:$A$776,$A134,СВЦЭМ!$B$33:$B$776,N$119)+'СЕТ СН'!$I$11+СВЦЭМ!$D$10+'СЕТ СН'!$I$6-'СЕТ СН'!$I$23</f>
        <v>1281.2290704299999</v>
      </c>
      <c r="O134" s="36">
        <f>SUMIFS(СВЦЭМ!$D$33:$D$776,СВЦЭМ!$A$33:$A$776,$A134,СВЦЭМ!$B$33:$B$776,O$119)+'СЕТ СН'!$I$11+СВЦЭМ!$D$10+'СЕТ СН'!$I$6-'СЕТ СН'!$I$23</f>
        <v>1255.63418146</v>
      </c>
      <c r="P134" s="36">
        <f>SUMIFS(СВЦЭМ!$D$33:$D$776,СВЦЭМ!$A$33:$A$776,$A134,СВЦЭМ!$B$33:$B$776,P$119)+'СЕТ СН'!$I$11+СВЦЭМ!$D$10+'СЕТ СН'!$I$6-'СЕТ СН'!$I$23</f>
        <v>1255.57712954</v>
      </c>
      <c r="Q134" s="36">
        <f>SUMIFS(СВЦЭМ!$D$33:$D$776,СВЦЭМ!$A$33:$A$776,$A134,СВЦЭМ!$B$33:$B$776,Q$119)+'СЕТ СН'!$I$11+СВЦЭМ!$D$10+'СЕТ СН'!$I$6-'СЕТ СН'!$I$23</f>
        <v>1256.77017643</v>
      </c>
      <c r="R134" s="36">
        <f>SUMIFS(СВЦЭМ!$D$33:$D$776,СВЦЭМ!$A$33:$A$776,$A134,СВЦЭМ!$B$33:$B$776,R$119)+'СЕТ СН'!$I$11+СВЦЭМ!$D$10+'СЕТ СН'!$I$6-'СЕТ СН'!$I$23</f>
        <v>1249.71554122</v>
      </c>
      <c r="S134" s="36">
        <f>SUMIFS(СВЦЭМ!$D$33:$D$776,СВЦЭМ!$A$33:$A$776,$A134,СВЦЭМ!$B$33:$B$776,S$119)+'СЕТ СН'!$I$11+СВЦЭМ!$D$10+'СЕТ СН'!$I$6-'СЕТ СН'!$I$23</f>
        <v>1254.74986954</v>
      </c>
      <c r="T134" s="36">
        <f>SUMIFS(СВЦЭМ!$D$33:$D$776,СВЦЭМ!$A$33:$A$776,$A134,СВЦЭМ!$B$33:$B$776,T$119)+'СЕТ СН'!$I$11+СВЦЭМ!$D$10+'СЕТ СН'!$I$6-'СЕТ СН'!$I$23</f>
        <v>1237.9165575699999</v>
      </c>
      <c r="U134" s="36">
        <f>SUMIFS(СВЦЭМ!$D$33:$D$776,СВЦЭМ!$A$33:$A$776,$A134,СВЦЭМ!$B$33:$B$776,U$119)+'СЕТ СН'!$I$11+СВЦЭМ!$D$10+'СЕТ СН'!$I$6-'СЕТ СН'!$I$23</f>
        <v>1220.68486403</v>
      </c>
      <c r="V134" s="36">
        <f>SUMIFS(СВЦЭМ!$D$33:$D$776,СВЦЭМ!$A$33:$A$776,$A134,СВЦЭМ!$B$33:$B$776,V$119)+'СЕТ СН'!$I$11+СВЦЭМ!$D$10+'СЕТ СН'!$I$6-'СЕТ СН'!$I$23</f>
        <v>1234.0465826499999</v>
      </c>
      <c r="W134" s="36">
        <f>SUMIFS(СВЦЭМ!$D$33:$D$776,СВЦЭМ!$A$33:$A$776,$A134,СВЦЭМ!$B$33:$B$776,W$119)+'СЕТ СН'!$I$11+СВЦЭМ!$D$10+'СЕТ СН'!$I$6-'СЕТ СН'!$I$23</f>
        <v>1238.38334289</v>
      </c>
      <c r="X134" s="36">
        <f>SUMIFS(СВЦЭМ!$D$33:$D$776,СВЦЭМ!$A$33:$A$776,$A134,СВЦЭМ!$B$33:$B$776,X$119)+'СЕТ СН'!$I$11+СВЦЭМ!$D$10+'СЕТ СН'!$I$6-'СЕТ СН'!$I$23</f>
        <v>1266.8203479700001</v>
      </c>
      <c r="Y134" s="36">
        <f>SUMIFS(СВЦЭМ!$D$33:$D$776,СВЦЭМ!$A$33:$A$776,$A134,СВЦЭМ!$B$33:$B$776,Y$119)+'СЕТ СН'!$I$11+СВЦЭМ!$D$10+'СЕТ СН'!$I$6-'СЕТ СН'!$I$23</f>
        <v>1358.3171919199999</v>
      </c>
    </row>
    <row r="135" spans="1:25" ht="15.75" x14ac:dyDescent="0.2">
      <c r="A135" s="35">
        <f t="shared" si="3"/>
        <v>44090</v>
      </c>
      <c r="B135" s="36">
        <f>SUMIFS(СВЦЭМ!$D$33:$D$776,СВЦЭМ!$A$33:$A$776,$A135,СВЦЭМ!$B$33:$B$776,B$119)+'СЕТ СН'!$I$11+СВЦЭМ!$D$10+'СЕТ СН'!$I$6-'СЕТ СН'!$I$23</f>
        <v>1431.30260228</v>
      </c>
      <c r="C135" s="36">
        <f>SUMIFS(СВЦЭМ!$D$33:$D$776,СВЦЭМ!$A$33:$A$776,$A135,СВЦЭМ!$B$33:$B$776,C$119)+'СЕТ СН'!$I$11+СВЦЭМ!$D$10+'СЕТ СН'!$I$6-'СЕТ СН'!$I$23</f>
        <v>1459.3143637000001</v>
      </c>
      <c r="D135" s="36">
        <f>SUMIFS(СВЦЭМ!$D$33:$D$776,СВЦЭМ!$A$33:$A$776,$A135,СВЦЭМ!$B$33:$B$776,D$119)+'СЕТ СН'!$I$11+СВЦЭМ!$D$10+'СЕТ СН'!$I$6-'СЕТ СН'!$I$23</f>
        <v>1488.2858450799999</v>
      </c>
      <c r="E135" s="36">
        <f>SUMIFS(СВЦЭМ!$D$33:$D$776,СВЦЭМ!$A$33:$A$776,$A135,СВЦЭМ!$B$33:$B$776,E$119)+'СЕТ СН'!$I$11+СВЦЭМ!$D$10+'СЕТ СН'!$I$6-'СЕТ СН'!$I$23</f>
        <v>1498.4722525900002</v>
      </c>
      <c r="F135" s="36">
        <f>SUMIFS(СВЦЭМ!$D$33:$D$776,СВЦЭМ!$A$33:$A$776,$A135,СВЦЭМ!$B$33:$B$776,F$119)+'СЕТ СН'!$I$11+СВЦЭМ!$D$10+'СЕТ СН'!$I$6-'СЕТ СН'!$I$23</f>
        <v>1517.5501817300001</v>
      </c>
      <c r="G135" s="36">
        <f>SUMIFS(СВЦЭМ!$D$33:$D$776,СВЦЭМ!$A$33:$A$776,$A135,СВЦЭМ!$B$33:$B$776,G$119)+'СЕТ СН'!$I$11+СВЦЭМ!$D$10+'СЕТ СН'!$I$6-'СЕТ СН'!$I$23</f>
        <v>1506.0761236200001</v>
      </c>
      <c r="H135" s="36">
        <f>SUMIFS(СВЦЭМ!$D$33:$D$776,СВЦЭМ!$A$33:$A$776,$A135,СВЦЭМ!$B$33:$B$776,H$119)+'СЕТ СН'!$I$11+СВЦЭМ!$D$10+'СЕТ СН'!$I$6-'СЕТ СН'!$I$23</f>
        <v>1445.3070350399998</v>
      </c>
      <c r="I135" s="36">
        <f>SUMIFS(СВЦЭМ!$D$33:$D$776,СВЦЭМ!$A$33:$A$776,$A135,СВЦЭМ!$B$33:$B$776,I$119)+'СЕТ СН'!$I$11+СВЦЭМ!$D$10+'СЕТ СН'!$I$6-'СЕТ СН'!$I$23</f>
        <v>1384.1537053100001</v>
      </c>
      <c r="J135" s="36">
        <f>SUMIFS(СВЦЭМ!$D$33:$D$776,СВЦЭМ!$A$33:$A$776,$A135,СВЦЭМ!$B$33:$B$776,J$119)+'СЕТ СН'!$I$11+СВЦЭМ!$D$10+'СЕТ СН'!$I$6-'СЕТ СН'!$I$23</f>
        <v>1350.5210081499999</v>
      </c>
      <c r="K135" s="36">
        <f>SUMIFS(СВЦЭМ!$D$33:$D$776,СВЦЭМ!$A$33:$A$776,$A135,СВЦЭМ!$B$33:$B$776,K$119)+'СЕТ СН'!$I$11+СВЦЭМ!$D$10+'СЕТ СН'!$I$6-'СЕТ СН'!$I$23</f>
        <v>1349.81681733</v>
      </c>
      <c r="L135" s="36">
        <f>SUMIFS(СВЦЭМ!$D$33:$D$776,СВЦЭМ!$A$33:$A$776,$A135,СВЦЭМ!$B$33:$B$776,L$119)+'СЕТ СН'!$I$11+СВЦЭМ!$D$10+'СЕТ СН'!$I$6-'СЕТ СН'!$I$23</f>
        <v>1334.1070962600002</v>
      </c>
      <c r="M135" s="36">
        <f>SUMIFS(СВЦЭМ!$D$33:$D$776,СВЦЭМ!$A$33:$A$776,$A135,СВЦЭМ!$B$33:$B$776,M$119)+'СЕТ СН'!$I$11+СВЦЭМ!$D$10+'СЕТ СН'!$I$6-'СЕТ СН'!$I$23</f>
        <v>1297.87429804</v>
      </c>
      <c r="N135" s="36">
        <f>SUMIFS(СВЦЭМ!$D$33:$D$776,СВЦЭМ!$A$33:$A$776,$A135,СВЦЭМ!$B$33:$B$776,N$119)+'СЕТ СН'!$I$11+СВЦЭМ!$D$10+'СЕТ СН'!$I$6-'СЕТ СН'!$I$23</f>
        <v>1250.7968990499999</v>
      </c>
      <c r="O135" s="36">
        <f>SUMIFS(СВЦЭМ!$D$33:$D$776,СВЦЭМ!$A$33:$A$776,$A135,СВЦЭМ!$B$33:$B$776,O$119)+'СЕТ СН'!$I$11+СВЦЭМ!$D$10+'СЕТ СН'!$I$6-'СЕТ СН'!$I$23</f>
        <v>1235.93207018</v>
      </c>
      <c r="P135" s="36">
        <f>SUMIFS(СВЦЭМ!$D$33:$D$776,СВЦЭМ!$A$33:$A$776,$A135,СВЦЭМ!$B$33:$B$776,P$119)+'СЕТ СН'!$I$11+СВЦЭМ!$D$10+'СЕТ СН'!$I$6-'СЕТ СН'!$I$23</f>
        <v>1237.9151301699999</v>
      </c>
      <c r="Q135" s="36">
        <f>SUMIFS(СВЦЭМ!$D$33:$D$776,СВЦЭМ!$A$33:$A$776,$A135,СВЦЭМ!$B$33:$B$776,Q$119)+'СЕТ СН'!$I$11+СВЦЭМ!$D$10+'СЕТ СН'!$I$6-'СЕТ СН'!$I$23</f>
        <v>1235.3711225100001</v>
      </c>
      <c r="R135" s="36">
        <f>SUMIFS(СВЦЭМ!$D$33:$D$776,СВЦЭМ!$A$33:$A$776,$A135,СВЦЭМ!$B$33:$B$776,R$119)+'СЕТ СН'!$I$11+СВЦЭМ!$D$10+'СЕТ СН'!$I$6-'СЕТ СН'!$I$23</f>
        <v>1232.51628437</v>
      </c>
      <c r="S135" s="36">
        <f>SUMIFS(СВЦЭМ!$D$33:$D$776,СВЦЭМ!$A$33:$A$776,$A135,СВЦЭМ!$B$33:$B$776,S$119)+'СЕТ СН'!$I$11+СВЦЭМ!$D$10+'СЕТ СН'!$I$6-'СЕТ СН'!$I$23</f>
        <v>1232.16967845</v>
      </c>
      <c r="T135" s="36">
        <f>SUMIFS(СВЦЭМ!$D$33:$D$776,СВЦЭМ!$A$33:$A$776,$A135,СВЦЭМ!$B$33:$B$776,T$119)+'СЕТ СН'!$I$11+СВЦЭМ!$D$10+'СЕТ СН'!$I$6-'СЕТ СН'!$I$23</f>
        <v>1225.81685113</v>
      </c>
      <c r="U135" s="36">
        <f>SUMIFS(СВЦЭМ!$D$33:$D$776,СВЦЭМ!$A$33:$A$776,$A135,СВЦЭМ!$B$33:$B$776,U$119)+'СЕТ СН'!$I$11+СВЦЭМ!$D$10+'СЕТ СН'!$I$6-'СЕТ СН'!$I$23</f>
        <v>1225.3038538599999</v>
      </c>
      <c r="V135" s="36">
        <f>SUMIFS(СВЦЭМ!$D$33:$D$776,СВЦЭМ!$A$33:$A$776,$A135,СВЦЭМ!$B$33:$B$776,V$119)+'СЕТ СН'!$I$11+СВЦЭМ!$D$10+'СЕТ СН'!$I$6-'СЕТ СН'!$I$23</f>
        <v>1229.8172450299999</v>
      </c>
      <c r="W135" s="36">
        <f>SUMIFS(СВЦЭМ!$D$33:$D$776,СВЦЭМ!$A$33:$A$776,$A135,СВЦЭМ!$B$33:$B$776,W$119)+'СЕТ СН'!$I$11+СВЦЭМ!$D$10+'СЕТ СН'!$I$6-'СЕТ СН'!$I$23</f>
        <v>1220.39029325</v>
      </c>
      <c r="X135" s="36">
        <f>SUMIFS(СВЦЭМ!$D$33:$D$776,СВЦЭМ!$A$33:$A$776,$A135,СВЦЭМ!$B$33:$B$776,X$119)+'СЕТ СН'!$I$11+СВЦЭМ!$D$10+'СЕТ СН'!$I$6-'СЕТ СН'!$I$23</f>
        <v>1251.9588102100001</v>
      </c>
      <c r="Y135" s="36">
        <f>SUMIFS(СВЦЭМ!$D$33:$D$776,СВЦЭМ!$A$33:$A$776,$A135,СВЦЭМ!$B$33:$B$776,Y$119)+'СЕТ СН'!$I$11+СВЦЭМ!$D$10+'СЕТ СН'!$I$6-'СЕТ СН'!$I$23</f>
        <v>1338.8617436700001</v>
      </c>
    </row>
    <row r="136" spans="1:25" ht="15.75" x14ac:dyDescent="0.2">
      <c r="A136" s="35">
        <f t="shared" si="3"/>
        <v>44091</v>
      </c>
      <c r="B136" s="36">
        <f>SUMIFS(СВЦЭМ!$D$33:$D$776,СВЦЭМ!$A$33:$A$776,$A136,СВЦЭМ!$B$33:$B$776,B$119)+'СЕТ СН'!$I$11+СВЦЭМ!$D$10+'СЕТ СН'!$I$6-'СЕТ СН'!$I$23</f>
        <v>1451.6003223100001</v>
      </c>
      <c r="C136" s="36">
        <f>SUMIFS(СВЦЭМ!$D$33:$D$776,СВЦЭМ!$A$33:$A$776,$A136,СВЦЭМ!$B$33:$B$776,C$119)+'СЕТ СН'!$I$11+СВЦЭМ!$D$10+'СЕТ СН'!$I$6-'СЕТ СН'!$I$23</f>
        <v>1484.1691788200001</v>
      </c>
      <c r="D136" s="36">
        <f>SUMIFS(СВЦЭМ!$D$33:$D$776,СВЦЭМ!$A$33:$A$776,$A136,СВЦЭМ!$B$33:$B$776,D$119)+'СЕТ СН'!$I$11+СВЦЭМ!$D$10+'СЕТ СН'!$I$6-'СЕТ СН'!$I$23</f>
        <v>1509.4872743800001</v>
      </c>
      <c r="E136" s="36">
        <f>SUMIFS(СВЦЭМ!$D$33:$D$776,СВЦЭМ!$A$33:$A$776,$A136,СВЦЭМ!$B$33:$B$776,E$119)+'СЕТ СН'!$I$11+СВЦЭМ!$D$10+'СЕТ СН'!$I$6-'СЕТ СН'!$I$23</f>
        <v>1519.1090265400001</v>
      </c>
      <c r="F136" s="36">
        <f>SUMIFS(СВЦЭМ!$D$33:$D$776,СВЦЭМ!$A$33:$A$776,$A136,СВЦЭМ!$B$33:$B$776,F$119)+'СЕТ СН'!$I$11+СВЦЭМ!$D$10+'СЕТ СН'!$I$6-'СЕТ СН'!$I$23</f>
        <v>1526.5057564200001</v>
      </c>
      <c r="G136" s="36">
        <f>SUMIFS(СВЦЭМ!$D$33:$D$776,СВЦЭМ!$A$33:$A$776,$A136,СВЦЭМ!$B$33:$B$776,G$119)+'СЕТ СН'!$I$11+СВЦЭМ!$D$10+'СЕТ СН'!$I$6-'СЕТ СН'!$I$23</f>
        <v>1509.4870427400001</v>
      </c>
      <c r="H136" s="36">
        <f>SUMIFS(СВЦЭМ!$D$33:$D$776,СВЦЭМ!$A$33:$A$776,$A136,СВЦЭМ!$B$33:$B$776,H$119)+'СЕТ СН'!$I$11+СВЦЭМ!$D$10+'СЕТ СН'!$I$6-'СЕТ СН'!$I$23</f>
        <v>1451.5024736400001</v>
      </c>
      <c r="I136" s="36">
        <f>SUMIFS(СВЦЭМ!$D$33:$D$776,СВЦЭМ!$A$33:$A$776,$A136,СВЦЭМ!$B$33:$B$776,I$119)+'СЕТ СН'!$I$11+СВЦЭМ!$D$10+'СЕТ СН'!$I$6-'СЕТ СН'!$I$23</f>
        <v>1386.65276477</v>
      </c>
      <c r="J136" s="36">
        <f>SUMIFS(СВЦЭМ!$D$33:$D$776,СВЦЭМ!$A$33:$A$776,$A136,СВЦЭМ!$B$33:$B$776,J$119)+'СЕТ СН'!$I$11+СВЦЭМ!$D$10+'СЕТ СН'!$I$6-'СЕТ СН'!$I$23</f>
        <v>1346.09138555</v>
      </c>
      <c r="K136" s="36">
        <f>SUMIFS(СВЦЭМ!$D$33:$D$776,СВЦЭМ!$A$33:$A$776,$A136,СВЦЭМ!$B$33:$B$776,K$119)+'СЕТ СН'!$I$11+СВЦЭМ!$D$10+'СЕТ СН'!$I$6-'СЕТ СН'!$I$23</f>
        <v>1319.38730837</v>
      </c>
      <c r="L136" s="36">
        <f>SUMIFS(СВЦЭМ!$D$33:$D$776,СВЦЭМ!$A$33:$A$776,$A136,СВЦЭМ!$B$33:$B$776,L$119)+'СЕТ СН'!$I$11+СВЦЭМ!$D$10+'СЕТ СН'!$I$6-'СЕТ СН'!$I$23</f>
        <v>1331.5302828399999</v>
      </c>
      <c r="M136" s="36">
        <f>SUMIFS(СВЦЭМ!$D$33:$D$776,СВЦЭМ!$A$33:$A$776,$A136,СВЦЭМ!$B$33:$B$776,M$119)+'СЕТ СН'!$I$11+СВЦЭМ!$D$10+'СЕТ СН'!$I$6-'СЕТ СН'!$I$23</f>
        <v>1291.49172537</v>
      </c>
      <c r="N136" s="36">
        <f>SUMIFS(СВЦЭМ!$D$33:$D$776,СВЦЭМ!$A$33:$A$776,$A136,СВЦЭМ!$B$33:$B$776,N$119)+'СЕТ СН'!$I$11+СВЦЭМ!$D$10+'СЕТ СН'!$I$6-'СЕТ СН'!$I$23</f>
        <v>1244.92959705</v>
      </c>
      <c r="O136" s="36">
        <f>SUMIFS(СВЦЭМ!$D$33:$D$776,СВЦЭМ!$A$33:$A$776,$A136,СВЦЭМ!$B$33:$B$776,O$119)+'СЕТ СН'!$I$11+СВЦЭМ!$D$10+'СЕТ СН'!$I$6-'СЕТ СН'!$I$23</f>
        <v>1224.92663834</v>
      </c>
      <c r="P136" s="36">
        <f>SUMIFS(СВЦЭМ!$D$33:$D$776,СВЦЭМ!$A$33:$A$776,$A136,СВЦЭМ!$B$33:$B$776,P$119)+'СЕТ СН'!$I$11+СВЦЭМ!$D$10+'СЕТ СН'!$I$6-'СЕТ СН'!$I$23</f>
        <v>1225.9700111500001</v>
      </c>
      <c r="Q136" s="36">
        <f>SUMIFS(СВЦЭМ!$D$33:$D$776,СВЦЭМ!$A$33:$A$776,$A136,СВЦЭМ!$B$33:$B$776,Q$119)+'СЕТ СН'!$I$11+СВЦЭМ!$D$10+'СЕТ СН'!$I$6-'СЕТ СН'!$I$23</f>
        <v>1230.1074487000001</v>
      </c>
      <c r="R136" s="36">
        <f>SUMIFS(СВЦЭМ!$D$33:$D$776,СВЦЭМ!$A$33:$A$776,$A136,СВЦЭМ!$B$33:$B$776,R$119)+'СЕТ СН'!$I$11+СВЦЭМ!$D$10+'СЕТ СН'!$I$6-'СЕТ СН'!$I$23</f>
        <v>1232.27601598</v>
      </c>
      <c r="S136" s="36">
        <f>SUMIFS(СВЦЭМ!$D$33:$D$776,СВЦЭМ!$A$33:$A$776,$A136,СВЦЭМ!$B$33:$B$776,S$119)+'СЕТ СН'!$I$11+СВЦЭМ!$D$10+'СЕТ СН'!$I$6-'СЕТ СН'!$I$23</f>
        <v>1224.0145249299999</v>
      </c>
      <c r="T136" s="36">
        <f>SUMIFS(СВЦЭМ!$D$33:$D$776,СВЦЭМ!$A$33:$A$776,$A136,СВЦЭМ!$B$33:$B$776,T$119)+'СЕТ СН'!$I$11+СВЦЭМ!$D$10+'СЕТ СН'!$I$6-'СЕТ СН'!$I$23</f>
        <v>1214.9615672899999</v>
      </c>
      <c r="U136" s="36">
        <f>SUMIFS(СВЦЭМ!$D$33:$D$776,СВЦЭМ!$A$33:$A$776,$A136,СВЦЭМ!$B$33:$B$776,U$119)+'СЕТ СН'!$I$11+СВЦЭМ!$D$10+'СЕТ СН'!$I$6-'СЕТ СН'!$I$23</f>
        <v>1211.27412009</v>
      </c>
      <c r="V136" s="36">
        <f>SUMIFS(СВЦЭМ!$D$33:$D$776,СВЦЭМ!$A$33:$A$776,$A136,СВЦЭМ!$B$33:$B$776,V$119)+'СЕТ СН'!$I$11+СВЦЭМ!$D$10+'СЕТ СН'!$I$6-'СЕТ СН'!$I$23</f>
        <v>1223.8438775099999</v>
      </c>
      <c r="W136" s="36">
        <f>SUMIFS(СВЦЭМ!$D$33:$D$776,СВЦЭМ!$A$33:$A$776,$A136,СВЦЭМ!$B$33:$B$776,W$119)+'СЕТ СН'!$I$11+СВЦЭМ!$D$10+'СЕТ СН'!$I$6-'СЕТ СН'!$I$23</f>
        <v>1209.5976077</v>
      </c>
      <c r="X136" s="36">
        <f>SUMIFS(СВЦЭМ!$D$33:$D$776,СВЦЭМ!$A$33:$A$776,$A136,СВЦЭМ!$B$33:$B$776,X$119)+'СЕТ СН'!$I$11+СВЦЭМ!$D$10+'СЕТ СН'!$I$6-'СЕТ СН'!$I$23</f>
        <v>1253.9917436999999</v>
      </c>
      <c r="Y136" s="36">
        <f>SUMIFS(СВЦЭМ!$D$33:$D$776,СВЦЭМ!$A$33:$A$776,$A136,СВЦЭМ!$B$33:$B$776,Y$119)+'СЕТ СН'!$I$11+СВЦЭМ!$D$10+'СЕТ СН'!$I$6-'СЕТ СН'!$I$23</f>
        <v>1339.7731445100001</v>
      </c>
    </row>
    <row r="137" spans="1:25" ht="15.75" x14ac:dyDescent="0.2">
      <c r="A137" s="35">
        <f t="shared" si="3"/>
        <v>44092</v>
      </c>
      <c r="B137" s="36">
        <f>SUMIFS(СВЦЭМ!$D$33:$D$776,СВЦЭМ!$A$33:$A$776,$A137,СВЦЭМ!$B$33:$B$776,B$119)+'СЕТ СН'!$I$11+СВЦЭМ!$D$10+'СЕТ СН'!$I$6-'СЕТ СН'!$I$23</f>
        <v>1449.1949614</v>
      </c>
      <c r="C137" s="36">
        <f>SUMIFS(СВЦЭМ!$D$33:$D$776,СВЦЭМ!$A$33:$A$776,$A137,СВЦЭМ!$B$33:$B$776,C$119)+'СЕТ СН'!$I$11+СВЦЭМ!$D$10+'СЕТ СН'!$I$6-'СЕТ СН'!$I$23</f>
        <v>1496.1270549599999</v>
      </c>
      <c r="D137" s="36">
        <f>SUMIFS(СВЦЭМ!$D$33:$D$776,СВЦЭМ!$A$33:$A$776,$A137,СВЦЭМ!$B$33:$B$776,D$119)+'СЕТ СН'!$I$11+СВЦЭМ!$D$10+'СЕТ СН'!$I$6-'СЕТ СН'!$I$23</f>
        <v>1543.52531634</v>
      </c>
      <c r="E137" s="36">
        <f>SUMIFS(СВЦЭМ!$D$33:$D$776,СВЦЭМ!$A$33:$A$776,$A137,СВЦЭМ!$B$33:$B$776,E$119)+'СЕТ СН'!$I$11+СВЦЭМ!$D$10+'СЕТ СН'!$I$6-'СЕТ СН'!$I$23</f>
        <v>1579.3770331800001</v>
      </c>
      <c r="F137" s="36">
        <f>SUMIFS(СВЦЭМ!$D$33:$D$776,СВЦЭМ!$A$33:$A$776,$A137,СВЦЭМ!$B$33:$B$776,F$119)+'СЕТ СН'!$I$11+СВЦЭМ!$D$10+'СЕТ СН'!$I$6-'СЕТ СН'!$I$23</f>
        <v>1597.4898832899999</v>
      </c>
      <c r="G137" s="36">
        <f>SUMIFS(СВЦЭМ!$D$33:$D$776,СВЦЭМ!$A$33:$A$776,$A137,СВЦЭМ!$B$33:$B$776,G$119)+'СЕТ СН'!$I$11+СВЦЭМ!$D$10+'СЕТ СН'!$I$6-'СЕТ СН'!$I$23</f>
        <v>1566.5483304499999</v>
      </c>
      <c r="H137" s="36">
        <f>SUMIFS(СВЦЭМ!$D$33:$D$776,СВЦЭМ!$A$33:$A$776,$A137,СВЦЭМ!$B$33:$B$776,H$119)+'СЕТ СН'!$I$11+СВЦЭМ!$D$10+'СЕТ СН'!$I$6-'СЕТ СН'!$I$23</f>
        <v>1516.5552701300001</v>
      </c>
      <c r="I137" s="36">
        <f>SUMIFS(СВЦЭМ!$D$33:$D$776,СВЦЭМ!$A$33:$A$776,$A137,СВЦЭМ!$B$33:$B$776,I$119)+'СЕТ СН'!$I$11+СВЦЭМ!$D$10+'СЕТ СН'!$I$6-'СЕТ СН'!$I$23</f>
        <v>1470.65921179</v>
      </c>
      <c r="J137" s="36">
        <f>SUMIFS(СВЦЭМ!$D$33:$D$776,СВЦЭМ!$A$33:$A$776,$A137,СВЦЭМ!$B$33:$B$776,J$119)+'СЕТ СН'!$I$11+СВЦЭМ!$D$10+'СЕТ СН'!$I$6-'СЕТ СН'!$I$23</f>
        <v>1437.4803054899999</v>
      </c>
      <c r="K137" s="36">
        <f>SUMIFS(СВЦЭМ!$D$33:$D$776,СВЦЭМ!$A$33:$A$776,$A137,СВЦЭМ!$B$33:$B$776,K$119)+'СЕТ СН'!$I$11+СВЦЭМ!$D$10+'СЕТ СН'!$I$6-'СЕТ СН'!$I$23</f>
        <v>1408.5035909600001</v>
      </c>
      <c r="L137" s="36">
        <f>SUMIFS(СВЦЭМ!$D$33:$D$776,СВЦЭМ!$A$33:$A$776,$A137,СВЦЭМ!$B$33:$B$776,L$119)+'СЕТ СН'!$I$11+СВЦЭМ!$D$10+'СЕТ СН'!$I$6-'СЕТ СН'!$I$23</f>
        <v>1411.5132939700002</v>
      </c>
      <c r="M137" s="36">
        <f>SUMIFS(СВЦЭМ!$D$33:$D$776,СВЦЭМ!$A$33:$A$776,$A137,СВЦЭМ!$B$33:$B$776,M$119)+'СЕТ СН'!$I$11+СВЦЭМ!$D$10+'СЕТ СН'!$I$6-'СЕТ СН'!$I$23</f>
        <v>1361.4182621</v>
      </c>
      <c r="N137" s="36">
        <f>SUMIFS(СВЦЭМ!$D$33:$D$776,СВЦЭМ!$A$33:$A$776,$A137,СВЦЭМ!$B$33:$B$776,N$119)+'СЕТ СН'!$I$11+СВЦЭМ!$D$10+'СЕТ СН'!$I$6-'СЕТ СН'!$I$23</f>
        <v>1306.81984281</v>
      </c>
      <c r="O137" s="36">
        <f>SUMIFS(СВЦЭМ!$D$33:$D$776,СВЦЭМ!$A$33:$A$776,$A137,СВЦЭМ!$B$33:$B$776,O$119)+'СЕТ СН'!$I$11+СВЦЭМ!$D$10+'СЕТ СН'!$I$6-'СЕТ СН'!$I$23</f>
        <v>1272.84736309</v>
      </c>
      <c r="P137" s="36">
        <f>SUMIFS(СВЦЭМ!$D$33:$D$776,СВЦЭМ!$A$33:$A$776,$A137,СВЦЭМ!$B$33:$B$776,P$119)+'СЕТ СН'!$I$11+СВЦЭМ!$D$10+'СЕТ СН'!$I$6-'СЕТ СН'!$I$23</f>
        <v>1308.3916863100001</v>
      </c>
      <c r="Q137" s="36">
        <f>SUMIFS(СВЦЭМ!$D$33:$D$776,СВЦЭМ!$A$33:$A$776,$A137,СВЦЭМ!$B$33:$B$776,Q$119)+'СЕТ СН'!$I$11+СВЦЭМ!$D$10+'СЕТ СН'!$I$6-'СЕТ СН'!$I$23</f>
        <v>1303.3064534300001</v>
      </c>
      <c r="R137" s="36">
        <f>SUMIFS(СВЦЭМ!$D$33:$D$776,СВЦЭМ!$A$33:$A$776,$A137,СВЦЭМ!$B$33:$B$776,R$119)+'СЕТ СН'!$I$11+СВЦЭМ!$D$10+'СЕТ СН'!$I$6-'СЕТ СН'!$I$23</f>
        <v>1280.35812136</v>
      </c>
      <c r="S137" s="36">
        <f>SUMIFS(СВЦЭМ!$D$33:$D$776,СВЦЭМ!$A$33:$A$776,$A137,СВЦЭМ!$B$33:$B$776,S$119)+'СЕТ СН'!$I$11+СВЦЭМ!$D$10+'СЕТ СН'!$I$6-'СЕТ СН'!$I$23</f>
        <v>1273.4015928700001</v>
      </c>
      <c r="T137" s="36">
        <f>SUMIFS(СВЦЭМ!$D$33:$D$776,СВЦЭМ!$A$33:$A$776,$A137,СВЦЭМ!$B$33:$B$776,T$119)+'СЕТ СН'!$I$11+СВЦЭМ!$D$10+'СЕТ СН'!$I$6-'СЕТ СН'!$I$23</f>
        <v>1265.03405967</v>
      </c>
      <c r="U137" s="36">
        <f>SUMIFS(СВЦЭМ!$D$33:$D$776,СВЦЭМ!$A$33:$A$776,$A137,СВЦЭМ!$B$33:$B$776,U$119)+'СЕТ СН'!$I$11+СВЦЭМ!$D$10+'СЕТ СН'!$I$6-'СЕТ СН'!$I$23</f>
        <v>1249.56382579</v>
      </c>
      <c r="V137" s="36">
        <f>SUMIFS(СВЦЭМ!$D$33:$D$776,СВЦЭМ!$A$33:$A$776,$A137,СВЦЭМ!$B$33:$B$776,V$119)+'СЕТ СН'!$I$11+СВЦЭМ!$D$10+'СЕТ СН'!$I$6-'СЕТ СН'!$I$23</f>
        <v>1252.6419161399999</v>
      </c>
      <c r="W137" s="36">
        <f>SUMIFS(СВЦЭМ!$D$33:$D$776,СВЦЭМ!$A$33:$A$776,$A137,СВЦЭМ!$B$33:$B$776,W$119)+'СЕТ СН'!$I$11+СВЦЭМ!$D$10+'СЕТ СН'!$I$6-'СЕТ СН'!$I$23</f>
        <v>1251.77476222</v>
      </c>
      <c r="X137" s="36">
        <f>SUMIFS(СВЦЭМ!$D$33:$D$776,СВЦЭМ!$A$33:$A$776,$A137,СВЦЭМ!$B$33:$B$776,X$119)+'СЕТ СН'!$I$11+СВЦЭМ!$D$10+'СЕТ СН'!$I$6-'СЕТ СН'!$I$23</f>
        <v>1295.0171162500001</v>
      </c>
      <c r="Y137" s="36">
        <f>SUMIFS(СВЦЭМ!$D$33:$D$776,СВЦЭМ!$A$33:$A$776,$A137,СВЦЭМ!$B$33:$B$776,Y$119)+'СЕТ СН'!$I$11+СВЦЭМ!$D$10+'СЕТ СН'!$I$6-'СЕТ СН'!$I$23</f>
        <v>1379.14458412</v>
      </c>
    </row>
    <row r="138" spans="1:25" ht="15.75" x14ac:dyDescent="0.2">
      <c r="A138" s="35">
        <f t="shared" si="3"/>
        <v>44093</v>
      </c>
      <c r="B138" s="36">
        <f>SUMIFS(СВЦЭМ!$D$33:$D$776,СВЦЭМ!$A$33:$A$776,$A138,СВЦЭМ!$B$33:$B$776,B$119)+'СЕТ СН'!$I$11+СВЦЭМ!$D$10+'СЕТ СН'!$I$6-'СЕТ СН'!$I$23</f>
        <v>1471.61990429</v>
      </c>
      <c r="C138" s="36">
        <f>SUMIFS(СВЦЭМ!$D$33:$D$776,СВЦЭМ!$A$33:$A$776,$A138,СВЦЭМ!$B$33:$B$776,C$119)+'СЕТ СН'!$I$11+СВЦЭМ!$D$10+'СЕТ СН'!$I$6-'СЕТ СН'!$I$23</f>
        <v>1508.04215621</v>
      </c>
      <c r="D138" s="36">
        <f>SUMIFS(СВЦЭМ!$D$33:$D$776,СВЦЭМ!$A$33:$A$776,$A138,СВЦЭМ!$B$33:$B$776,D$119)+'СЕТ СН'!$I$11+СВЦЭМ!$D$10+'СЕТ СН'!$I$6-'СЕТ СН'!$I$23</f>
        <v>1531.7300201600001</v>
      </c>
      <c r="E138" s="36">
        <f>SUMIFS(СВЦЭМ!$D$33:$D$776,СВЦЭМ!$A$33:$A$776,$A138,СВЦЭМ!$B$33:$B$776,E$119)+'СЕТ СН'!$I$11+СВЦЭМ!$D$10+'СЕТ СН'!$I$6-'СЕТ СН'!$I$23</f>
        <v>1552.1083326299999</v>
      </c>
      <c r="F138" s="36">
        <f>SUMIFS(СВЦЭМ!$D$33:$D$776,СВЦЭМ!$A$33:$A$776,$A138,СВЦЭМ!$B$33:$B$776,F$119)+'СЕТ СН'!$I$11+СВЦЭМ!$D$10+'СЕТ СН'!$I$6-'СЕТ СН'!$I$23</f>
        <v>1555.9213545100001</v>
      </c>
      <c r="G138" s="36">
        <f>SUMIFS(СВЦЭМ!$D$33:$D$776,СВЦЭМ!$A$33:$A$776,$A138,СВЦЭМ!$B$33:$B$776,G$119)+'СЕТ СН'!$I$11+СВЦЭМ!$D$10+'СЕТ СН'!$I$6-'СЕТ СН'!$I$23</f>
        <v>1543.4287837699999</v>
      </c>
      <c r="H138" s="36">
        <f>SUMIFS(СВЦЭМ!$D$33:$D$776,СВЦЭМ!$A$33:$A$776,$A138,СВЦЭМ!$B$33:$B$776,H$119)+'СЕТ СН'!$I$11+СВЦЭМ!$D$10+'СЕТ СН'!$I$6-'СЕТ СН'!$I$23</f>
        <v>1513.5240524800001</v>
      </c>
      <c r="I138" s="36">
        <f>SUMIFS(СВЦЭМ!$D$33:$D$776,СВЦЭМ!$A$33:$A$776,$A138,СВЦЭМ!$B$33:$B$776,I$119)+'СЕТ СН'!$I$11+СВЦЭМ!$D$10+'СЕТ СН'!$I$6-'СЕТ СН'!$I$23</f>
        <v>1482.75198873</v>
      </c>
      <c r="J138" s="36">
        <f>SUMIFS(СВЦЭМ!$D$33:$D$776,СВЦЭМ!$A$33:$A$776,$A138,СВЦЭМ!$B$33:$B$776,J$119)+'СЕТ СН'!$I$11+СВЦЭМ!$D$10+'СЕТ СН'!$I$6-'СЕТ СН'!$I$23</f>
        <v>1424.9667946499999</v>
      </c>
      <c r="K138" s="36">
        <f>SUMIFS(СВЦЭМ!$D$33:$D$776,СВЦЭМ!$A$33:$A$776,$A138,СВЦЭМ!$B$33:$B$776,K$119)+'СЕТ СН'!$I$11+СВЦЭМ!$D$10+'СЕТ СН'!$I$6-'СЕТ СН'!$I$23</f>
        <v>1387.3842762100001</v>
      </c>
      <c r="L138" s="36">
        <f>SUMIFS(СВЦЭМ!$D$33:$D$776,СВЦЭМ!$A$33:$A$776,$A138,СВЦЭМ!$B$33:$B$776,L$119)+'СЕТ СН'!$I$11+СВЦЭМ!$D$10+'СЕТ СН'!$I$6-'СЕТ СН'!$I$23</f>
        <v>1366.41551009</v>
      </c>
      <c r="M138" s="36">
        <f>SUMIFS(СВЦЭМ!$D$33:$D$776,СВЦЭМ!$A$33:$A$776,$A138,СВЦЭМ!$B$33:$B$776,M$119)+'СЕТ СН'!$I$11+СВЦЭМ!$D$10+'СЕТ СН'!$I$6-'СЕТ СН'!$I$23</f>
        <v>1322.37193153</v>
      </c>
      <c r="N138" s="36">
        <f>SUMIFS(СВЦЭМ!$D$33:$D$776,СВЦЭМ!$A$33:$A$776,$A138,СВЦЭМ!$B$33:$B$776,N$119)+'СЕТ СН'!$I$11+СВЦЭМ!$D$10+'СЕТ СН'!$I$6-'СЕТ СН'!$I$23</f>
        <v>1280.3586528599999</v>
      </c>
      <c r="O138" s="36">
        <f>SUMIFS(СВЦЭМ!$D$33:$D$776,СВЦЭМ!$A$33:$A$776,$A138,СВЦЭМ!$B$33:$B$776,O$119)+'СЕТ СН'!$I$11+СВЦЭМ!$D$10+'СЕТ СН'!$I$6-'СЕТ СН'!$I$23</f>
        <v>1276.75533058</v>
      </c>
      <c r="P138" s="36">
        <f>SUMIFS(СВЦЭМ!$D$33:$D$776,СВЦЭМ!$A$33:$A$776,$A138,СВЦЭМ!$B$33:$B$776,P$119)+'СЕТ СН'!$I$11+СВЦЭМ!$D$10+'СЕТ СН'!$I$6-'СЕТ СН'!$I$23</f>
        <v>1286.9232428800001</v>
      </c>
      <c r="Q138" s="36">
        <f>SUMIFS(СВЦЭМ!$D$33:$D$776,СВЦЭМ!$A$33:$A$776,$A138,СВЦЭМ!$B$33:$B$776,Q$119)+'СЕТ СН'!$I$11+СВЦЭМ!$D$10+'СЕТ СН'!$I$6-'СЕТ СН'!$I$23</f>
        <v>1267.51476746</v>
      </c>
      <c r="R138" s="36">
        <f>SUMIFS(СВЦЭМ!$D$33:$D$776,СВЦЭМ!$A$33:$A$776,$A138,СВЦЭМ!$B$33:$B$776,R$119)+'СЕТ СН'!$I$11+СВЦЭМ!$D$10+'СЕТ СН'!$I$6-'СЕТ СН'!$I$23</f>
        <v>1253.56836948</v>
      </c>
      <c r="S138" s="36">
        <f>SUMIFS(СВЦЭМ!$D$33:$D$776,СВЦЭМ!$A$33:$A$776,$A138,СВЦЭМ!$B$33:$B$776,S$119)+'СЕТ СН'!$I$11+СВЦЭМ!$D$10+'СЕТ СН'!$I$6-'СЕТ СН'!$I$23</f>
        <v>1259.61796529</v>
      </c>
      <c r="T138" s="36">
        <f>SUMIFS(СВЦЭМ!$D$33:$D$776,СВЦЭМ!$A$33:$A$776,$A138,СВЦЭМ!$B$33:$B$776,T$119)+'СЕТ СН'!$I$11+СВЦЭМ!$D$10+'СЕТ СН'!$I$6-'СЕТ СН'!$I$23</f>
        <v>1270.7574861799999</v>
      </c>
      <c r="U138" s="36">
        <f>SUMIFS(СВЦЭМ!$D$33:$D$776,СВЦЭМ!$A$33:$A$776,$A138,СВЦЭМ!$B$33:$B$776,U$119)+'СЕТ СН'!$I$11+СВЦЭМ!$D$10+'СЕТ СН'!$I$6-'СЕТ СН'!$I$23</f>
        <v>1268.8367602600001</v>
      </c>
      <c r="V138" s="36">
        <f>SUMIFS(СВЦЭМ!$D$33:$D$776,СВЦЭМ!$A$33:$A$776,$A138,СВЦЭМ!$B$33:$B$776,V$119)+'СЕТ СН'!$I$11+СВЦЭМ!$D$10+'СЕТ СН'!$I$6-'СЕТ СН'!$I$23</f>
        <v>1280.1466326700001</v>
      </c>
      <c r="W138" s="36">
        <f>SUMIFS(СВЦЭМ!$D$33:$D$776,СВЦЭМ!$A$33:$A$776,$A138,СВЦЭМ!$B$33:$B$776,W$119)+'СЕТ СН'!$I$11+СВЦЭМ!$D$10+'СЕТ СН'!$I$6-'СЕТ СН'!$I$23</f>
        <v>1275.40101686</v>
      </c>
      <c r="X138" s="36">
        <f>SUMIFS(СВЦЭМ!$D$33:$D$776,СВЦЭМ!$A$33:$A$776,$A138,СВЦЭМ!$B$33:$B$776,X$119)+'СЕТ СН'!$I$11+СВЦЭМ!$D$10+'СЕТ СН'!$I$6-'СЕТ СН'!$I$23</f>
        <v>1300.23587724</v>
      </c>
      <c r="Y138" s="36">
        <f>SUMIFS(СВЦЭМ!$D$33:$D$776,СВЦЭМ!$A$33:$A$776,$A138,СВЦЭМ!$B$33:$B$776,Y$119)+'СЕТ СН'!$I$11+СВЦЭМ!$D$10+'СЕТ СН'!$I$6-'СЕТ СН'!$I$23</f>
        <v>1351.9755274300001</v>
      </c>
    </row>
    <row r="139" spans="1:25" ht="15.75" x14ac:dyDescent="0.2">
      <c r="A139" s="35">
        <f t="shared" si="3"/>
        <v>44094</v>
      </c>
      <c r="B139" s="36">
        <f>SUMIFS(СВЦЭМ!$D$33:$D$776,СВЦЭМ!$A$33:$A$776,$A139,СВЦЭМ!$B$33:$B$776,B$119)+'СЕТ СН'!$I$11+СВЦЭМ!$D$10+'СЕТ СН'!$I$6-'СЕТ СН'!$I$23</f>
        <v>1402.1311421999999</v>
      </c>
      <c r="C139" s="36">
        <f>SUMIFS(СВЦЭМ!$D$33:$D$776,СВЦЭМ!$A$33:$A$776,$A139,СВЦЭМ!$B$33:$B$776,C$119)+'СЕТ СН'!$I$11+СВЦЭМ!$D$10+'СЕТ СН'!$I$6-'СЕТ СН'!$I$23</f>
        <v>1434.89697024</v>
      </c>
      <c r="D139" s="36">
        <f>SUMIFS(СВЦЭМ!$D$33:$D$776,СВЦЭМ!$A$33:$A$776,$A139,СВЦЭМ!$B$33:$B$776,D$119)+'СЕТ СН'!$I$11+СВЦЭМ!$D$10+'СЕТ СН'!$I$6-'СЕТ СН'!$I$23</f>
        <v>1469.28457101</v>
      </c>
      <c r="E139" s="36">
        <f>SUMIFS(СВЦЭМ!$D$33:$D$776,СВЦЭМ!$A$33:$A$776,$A139,СВЦЭМ!$B$33:$B$776,E$119)+'СЕТ СН'!$I$11+СВЦЭМ!$D$10+'СЕТ СН'!$I$6-'СЕТ СН'!$I$23</f>
        <v>1499.68114339</v>
      </c>
      <c r="F139" s="36">
        <f>SUMIFS(СВЦЭМ!$D$33:$D$776,СВЦЭМ!$A$33:$A$776,$A139,СВЦЭМ!$B$33:$B$776,F$119)+'СЕТ СН'!$I$11+СВЦЭМ!$D$10+'СЕТ СН'!$I$6-'СЕТ СН'!$I$23</f>
        <v>1507.2070856</v>
      </c>
      <c r="G139" s="36">
        <f>SUMIFS(СВЦЭМ!$D$33:$D$776,СВЦЭМ!$A$33:$A$776,$A139,СВЦЭМ!$B$33:$B$776,G$119)+'СЕТ СН'!$I$11+СВЦЭМ!$D$10+'СЕТ СН'!$I$6-'СЕТ СН'!$I$23</f>
        <v>1495.7833222899999</v>
      </c>
      <c r="H139" s="36">
        <f>SUMIFS(СВЦЭМ!$D$33:$D$776,СВЦЭМ!$A$33:$A$776,$A139,СВЦЭМ!$B$33:$B$776,H$119)+'СЕТ СН'!$I$11+СВЦЭМ!$D$10+'СЕТ СН'!$I$6-'СЕТ СН'!$I$23</f>
        <v>1476.5463109</v>
      </c>
      <c r="I139" s="36">
        <f>SUMIFS(СВЦЭМ!$D$33:$D$776,СВЦЭМ!$A$33:$A$776,$A139,СВЦЭМ!$B$33:$B$776,I$119)+'СЕТ СН'!$I$11+СВЦЭМ!$D$10+'СЕТ СН'!$I$6-'СЕТ СН'!$I$23</f>
        <v>1430.8977527699999</v>
      </c>
      <c r="J139" s="36">
        <f>SUMIFS(СВЦЭМ!$D$33:$D$776,СВЦЭМ!$A$33:$A$776,$A139,СВЦЭМ!$B$33:$B$776,J$119)+'СЕТ СН'!$I$11+СВЦЭМ!$D$10+'СЕТ СН'!$I$6-'СЕТ СН'!$I$23</f>
        <v>1385.7059207</v>
      </c>
      <c r="K139" s="36">
        <f>SUMIFS(СВЦЭМ!$D$33:$D$776,СВЦЭМ!$A$33:$A$776,$A139,СВЦЭМ!$B$33:$B$776,K$119)+'СЕТ СН'!$I$11+СВЦЭМ!$D$10+'СЕТ СН'!$I$6-'СЕТ СН'!$I$23</f>
        <v>1371.0291590699999</v>
      </c>
      <c r="L139" s="36">
        <f>SUMIFS(СВЦЭМ!$D$33:$D$776,СВЦЭМ!$A$33:$A$776,$A139,СВЦЭМ!$B$33:$B$776,L$119)+'СЕТ СН'!$I$11+СВЦЭМ!$D$10+'СЕТ СН'!$I$6-'СЕТ СН'!$I$23</f>
        <v>1368.2138283300001</v>
      </c>
      <c r="M139" s="36">
        <f>SUMIFS(СВЦЭМ!$D$33:$D$776,СВЦЭМ!$A$33:$A$776,$A139,СВЦЭМ!$B$33:$B$776,M$119)+'СЕТ СН'!$I$11+СВЦЭМ!$D$10+'СЕТ СН'!$I$6-'СЕТ СН'!$I$23</f>
        <v>1335.4961959299999</v>
      </c>
      <c r="N139" s="36">
        <f>SUMIFS(СВЦЭМ!$D$33:$D$776,СВЦЭМ!$A$33:$A$776,$A139,СВЦЭМ!$B$33:$B$776,N$119)+'СЕТ СН'!$I$11+СВЦЭМ!$D$10+'СЕТ СН'!$I$6-'СЕТ СН'!$I$23</f>
        <v>1306.2112059000001</v>
      </c>
      <c r="O139" s="36">
        <f>SUMIFS(СВЦЭМ!$D$33:$D$776,СВЦЭМ!$A$33:$A$776,$A139,СВЦЭМ!$B$33:$B$776,O$119)+'СЕТ СН'!$I$11+СВЦЭМ!$D$10+'СЕТ СН'!$I$6-'СЕТ СН'!$I$23</f>
        <v>1310.2918719300001</v>
      </c>
      <c r="P139" s="36">
        <f>SUMIFS(СВЦЭМ!$D$33:$D$776,СВЦЭМ!$A$33:$A$776,$A139,СВЦЭМ!$B$33:$B$776,P$119)+'СЕТ СН'!$I$11+СВЦЭМ!$D$10+'СЕТ СН'!$I$6-'СЕТ СН'!$I$23</f>
        <v>1303.20616346</v>
      </c>
      <c r="Q139" s="36">
        <f>SUMIFS(СВЦЭМ!$D$33:$D$776,СВЦЭМ!$A$33:$A$776,$A139,СВЦЭМ!$B$33:$B$776,Q$119)+'СЕТ СН'!$I$11+СВЦЭМ!$D$10+'СЕТ СН'!$I$6-'СЕТ СН'!$I$23</f>
        <v>1304.2092850200002</v>
      </c>
      <c r="R139" s="36">
        <f>SUMIFS(СВЦЭМ!$D$33:$D$776,СВЦЭМ!$A$33:$A$776,$A139,СВЦЭМ!$B$33:$B$776,R$119)+'СЕТ СН'!$I$11+СВЦЭМ!$D$10+'СЕТ СН'!$I$6-'СЕТ СН'!$I$23</f>
        <v>1302.38876983</v>
      </c>
      <c r="S139" s="36">
        <f>SUMIFS(СВЦЭМ!$D$33:$D$776,СВЦЭМ!$A$33:$A$776,$A139,СВЦЭМ!$B$33:$B$776,S$119)+'СЕТ СН'!$I$11+СВЦЭМ!$D$10+'СЕТ СН'!$I$6-'СЕТ СН'!$I$23</f>
        <v>1314.1663577100001</v>
      </c>
      <c r="T139" s="36">
        <f>SUMIFS(СВЦЭМ!$D$33:$D$776,СВЦЭМ!$A$33:$A$776,$A139,СВЦЭМ!$B$33:$B$776,T$119)+'СЕТ СН'!$I$11+СВЦЭМ!$D$10+'СЕТ СН'!$I$6-'СЕТ СН'!$I$23</f>
        <v>1329.3334648099999</v>
      </c>
      <c r="U139" s="36">
        <f>SUMIFS(СВЦЭМ!$D$33:$D$776,СВЦЭМ!$A$33:$A$776,$A139,СВЦЭМ!$B$33:$B$776,U$119)+'СЕТ СН'!$I$11+СВЦЭМ!$D$10+'СЕТ СН'!$I$6-'СЕТ СН'!$I$23</f>
        <v>1345.9375029600001</v>
      </c>
      <c r="V139" s="36">
        <f>SUMIFS(СВЦЭМ!$D$33:$D$776,СВЦЭМ!$A$33:$A$776,$A139,СВЦЭМ!$B$33:$B$776,V$119)+'СЕТ СН'!$I$11+СВЦЭМ!$D$10+'СЕТ СН'!$I$6-'СЕТ СН'!$I$23</f>
        <v>1359.1875664700001</v>
      </c>
      <c r="W139" s="36">
        <f>SUMIFS(СВЦЭМ!$D$33:$D$776,СВЦЭМ!$A$33:$A$776,$A139,СВЦЭМ!$B$33:$B$776,W$119)+'СЕТ СН'!$I$11+СВЦЭМ!$D$10+'СЕТ СН'!$I$6-'СЕТ СН'!$I$23</f>
        <v>1347.0101354600001</v>
      </c>
      <c r="X139" s="36">
        <f>SUMIFS(СВЦЭМ!$D$33:$D$776,СВЦЭМ!$A$33:$A$776,$A139,СВЦЭМ!$B$33:$B$776,X$119)+'СЕТ СН'!$I$11+СВЦЭМ!$D$10+'СЕТ СН'!$I$6-'СЕТ СН'!$I$23</f>
        <v>1322.0288955800002</v>
      </c>
      <c r="Y139" s="36">
        <f>SUMIFS(СВЦЭМ!$D$33:$D$776,СВЦЭМ!$A$33:$A$776,$A139,СВЦЭМ!$B$33:$B$776,Y$119)+'СЕТ СН'!$I$11+СВЦЭМ!$D$10+'СЕТ СН'!$I$6-'СЕТ СН'!$I$23</f>
        <v>1397.16154824</v>
      </c>
    </row>
    <row r="140" spans="1:25" ht="15.75" x14ac:dyDescent="0.2">
      <c r="A140" s="35">
        <f t="shared" si="3"/>
        <v>44095</v>
      </c>
      <c r="B140" s="36">
        <f>SUMIFS(СВЦЭМ!$D$33:$D$776,СВЦЭМ!$A$33:$A$776,$A140,СВЦЭМ!$B$33:$B$776,B$119)+'СЕТ СН'!$I$11+СВЦЭМ!$D$10+'СЕТ СН'!$I$6-'СЕТ СН'!$I$23</f>
        <v>1427.5519895500001</v>
      </c>
      <c r="C140" s="36">
        <f>SUMIFS(СВЦЭМ!$D$33:$D$776,СВЦЭМ!$A$33:$A$776,$A140,СВЦЭМ!$B$33:$B$776,C$119)+'СЕТ СН'!$I$11+СВЦЭМ!$D$10+'СЕТ СН'!$I$6-'СЕТ СН'!$I$23</f>
        <v>1436.1904473</v>
      </c>
      <c r="D140" s="36">
        <f>SUMIFS(СВЦЭМ!$D$33:$D$776,СВЦЭМ!$A$33:$A$776,$A140,СВЦЭМ!$B$33:$B$776,D$119)+'СЕТ СН'!$I$11+СВЦЭМ!$D$10+'СЕТ СН'!$I$6-'СЕТ СН'!$I$23</f>
        <v>1444.1673676099999</v>
      </c>
      <c r="E140" s="36">
        <f>SUMIFS(СВЦЭМ!$D$33:$D$776,СВЦЭМ!$A$33:$A$776,$A140,СВЦЭМ!$B$33:$B$776,E$119)+'СЕТ СН'!$I$11+СВЦЭМ!$D$10+'СЕТ СН'!$I$6-'СЕТ СН'!$I$23</f>
        <v>1464.5230806899999</v>
      </c>
      <c r="F140" s="36">
        <f>SUMIFS(СВЦЭМ!$D$33:$D$776,СВЦЭМ!$A$33:$A$776,$A140,СВЦЭМ!$B$33:$B$776,F$119)+'СЕТ СН'!$I$11+СВЦЭМ!$D$10+'СЕТ СН'!$I$6-'СЕТ СН'!$I$23</f>
        <v>1464.6037096700002</v>
      </c>
      <c r="G140" s="36">
        <f>SUMIFS(СВЦЭМ!$D$33:$D$776,СВЦЭМ!$A$33:$A$776,$A140,СВЦЭМ!$B$33:$B$776,G$119)+'СЕТ СН'!$I$11+СВЦЭМ!$D$10+'СЕТ СН'!$I$6-'СЕТ СН'!$I$23</f>
        <v>1450.4817156300001</v>
      </c>
      <c r="H140" s="36">
        <f>SUMIFS(СВЦЭМ!$D$33:$D$776,СВЦЭМ!$A$33:$A$776,$A140,СВЦЭМ!$B$33:$B$776,H$119)+'СЕТ СН'!$I$11+СВЦЭМ!$D$10+'СЕТ СН'!$I$6-'СЕТ СН'!$I$23</f>
        <v>1406.255639</v>
      </c>
      <c r="I140" s="36">
        <f>SUMIFS(СВЦЭМ!$D$33:$D$776,СВЦЭМ!$A$33:$A$776,$A140,СВЦЭМ!$B$33:$B$776,I$119)+'СЕТ СН'!$I$11+СВЦЭМ!$D$10+'СЕТ СН'!$I$6-'СЕТ СН'!$I$23</f>
        <v>1355.20642161</v>
      </c>
      <c r="J140" s="36">
        <f>SUMIFS(СВЦЭМ!$D$33:$D$776,СВЦЭМ!$A$33:$A$776,$A140,СВЦЭМ!$B$33:$B$776,J$119)+'СЕТ СН'!$I$11+СВЦЭМ!$D$10+'СЕТ СН'!$I$6-'СЕТ СН'!$I$23</f>
        <v>1317.7472884399999</v>
      </c>
      <c r="K140" s="36">
        <f>SUMIFS(СВЦЭМ!$D$33:$D$776,СВЦЭМ!$A$33:$A$776,$A140,СВЦЭМ!$B$33:$B$776,K$119)+'СЕТ СН'!$I$11+СВЦЭМ!$D$10+'СЕТ СН'!$I$6-'СЕТ СН'!$I$23</f>
        <v>1303.2800032700002</v>
      </c>
      <c r="L140" s="36">
        <f>SUMIFS(СВЦЭМ!$D$33:$D$776,СВЦЭМ!$A$33:$A$776,$A140,СВЦЭМ!$B$33:$B$776,L$119)+'СЕТ СН'!$I$11+СВЦЭМ!$D$10+'СЕТ СН'!$I$6-'СЕТ СН'!$I$23</f>
        <v>1319.36924331</v>
      </c>
      <c r="M140" s="36">
        <f>SUMIFS(СВЦЭМ!$D$33:$D$776,СВЦЭМ!$A$33:$A$776,$A140,СВЦЭМ!$B$33:$B$776,M$119)+'СЕТ СН'!$I$11+СВЦЭМ!$D$10+'СЕТ СН'!$I$6-'СЕТ СН'!$I$23</f>
        <v>1288.5204018300001</v>
      </c>
      <c r="N140" s="36">
        <f>SUMIFS(СВЦЭМ!$D$33:$D$776,СВЦЭМ!$A$33:$A$776,$A140,СВЦЭМ!$B$33:$B$776,N$119)+'СЕТ СН'!$I$11+СВЦЭМ!$D$10+'СЕТ СН'!$I$6-'СЕТ СН'!$I$23</f>
        <v>1245.9801305800002</v>
      </c>
      <c r="O140" s="36">
        <f>SUMIFS(СВЦЭМ!$D$33:$D$776,СВЦЭМ!$A$33:$A$776,$A140,СВЦЭМ!$B$33:$B$776,O$119)+'СЕТ СН'!$I$11+СВЦЭМ!$D$10+'СЕТ СН'!$I$6-'СЕТ СН'!$I$23</f>
        <v>1246.9342508499999</v>
      </c>
      <c r="P140" s="36">
        <f>SUMIFS(СВЦЭМ!$D$33:$D$776,СВЦЭМ!$A$33:$A$776,$A140,СВЦЭМ!$B$33:$B$776,P$119)+'СЕТ СН'!$I$11+СВЦЭМ!$D$10+'СЕТ СН'!$I$6-'СЕТ СН'!$I$23</f>
        <v>1241.65095363</v>
      </c>
      <c r="Q140" s="36">
        <f>SUMIFS(СВЦЭМ!$D$33:$D$776,СВЦЭМ!$A$33:$A$776,$A140,СВЦЭМ!$B$33:$B$776,Q$119)+'СЕТ СН'!$I$11+СВЦЭМ!$D$10+'СЕТ СН'!$I$6-'СЕТ СН'!$I$23</f>
        <v>1239.41138542</v>
      </c>
      <c r="R140" s="36">
        <f>SUMIFS(СВЦЭМ!$D$33:$D$776,СВЦЭМ!$A$33:$A$776,$A140,СВЦЭМ!$B$33:$B$776,R$119)+'СЕТ СН'!$I$11+СВЦЭМ!$D$10+'СЕТ СН'!$I$6-'СЕТ СН'!$I$23</f>
        <v>1237.81701892</v>
      </c>
      <c r="S140" s="36">
        <f>SUMIFS(СВЦЭМ!$D$33:$D$776,СВЦЭМ!$A$33:$A$776,$A140,СВЦЭМ!$B$33:$B$776,S$119)+'СЕТ СН'!$I$11+СВЦЭМ!$D$10+'СЕТ СН'!$I$6-'СЕТ СН'!$I$23</f>
        <v>1247.09553286</v>
      </c>
      <c r="T140" s="36">
        <f>SUMIFS(СВЦЭМ!$D$33:$D$776,СВЦЭМ!$A$33:$A$776,$A140,СВЦЭМ!$B$33:$B$776,T$119)+'СЕТ СН'!$I$11+СВЦЭМ!$D$10+'СЕТ СН'!$I$6-'СЕТ СН'!$I$23</f>
        <v>1272.5545282399999</v>
      </c>
      <c r="U140" s="36">
        <f>SUMIFS(СВЦЭМ!$D$33:$D$776,СВЦЭМ!$A$33:$A$776,$A140,СВЦЭМ!$B$33:$B$776,U$119)+'СЕТ СН'!$I$11+СВЦЭМ!$D$10+'СЕТ СН'!$I$6-'СЕТ СН'!$I$23</f>
        <v>1286.51132037</v>
      </c>
      <c r="V140" s="36">
        <f>SUMIFS(СВЦЭМ!$D$33:$D$776,СВЦЭМ!$A$33:$A$776,$A140,СВЦЭМ!$B$33:$B$776,V$119)+'СЕТ СН'!$I$11+СВЦЭМ!$D$10+'СЕТ СН'!$I$6-'СЕТ СН'!$I$23</f>
        <v>1295.0645746300002</v>
      </c>
      <c r="W140" s="36">
        <f>SUMIFS(СВЦЭМ!$D$33:$D$776,СВЦЭМ!$A$33:$A$776,$A140,СВЦЭМ!$B$33:$B$776,W$119)+'СЕТ СН'!$I$11+СВЦЭМ!$D$10+'СЕТ СН'!$I$6-'СЕТ СН'!$I$23</f>
        <v>1273.86911523</v>
      </c>
      <c r="X140" s="36">
        <f>SUMIFS(СВЦЭМ!$D$33:$D$776,СВЦЭМ!$A$33:$A$776,$A140,СВЦЭМ!$B$33:$B$776,X$119)+'СЕТ СН'!$I$11+СВЦЭМ!$D$10+'СЕТ СН'!$I$6-'СЕТ СН'!$I$23</f>
        <v>1250.32498693</v>
      </c>
      <c r="Y140" s="36">
        <f>SUMIFS(СВЦЭМ!$D$33:$D$776,СВЦЭМ!$A$33:$A$776,$A140,СВЦЭМ!$B$33:$B$776,Y$119)+'СЕТ СН'!$I$11+СВЦЭМ!$D$10+'СЕТ СН'!$I$6-'СЕТ СН'!$I$23</f>
        <v>1338.81761957</v>
      </c>
    </row>
    <row r="141" spans="1:25" ht="15.75" x14ac:dyDescent="0.2">
      <c r="A141" s="35">
        <f t="shared" si="3"/>
        <v>44096</v>
      </c>
      <c r="B141" s="36">
        <f>SUMIFS(СВЦЭМ!$D$33:$D$776,СВЦЭМ!$A$33:$A$776,$A141,СВЦЭМ!$B$33:$B$776,B$119)+'СЕТ СН'!$I$11+СВЦЭМ!$D$10+'СЕТ СН'!$I$6-'СЕТ СН'!$I$23</f>
        <v>1432.53729948</v>
      </c>
      <c r="C141" s="36">
        <f>SUMIFS(СВЦЭМ!$D$33:$D$776,СВЦЭМ!$A$33:$A$776,$A141,СВЦЭМ!$B$33:$B$776,C$119)+'СЕТ СН'!$I$11+СВЦЭМ!$D$10+'СЕТ СН'!$I$6-'СЕТ СН'!$I$23</f>
        <v>1471.5938980400001</v>
      </c>
      <c r="D141" s="36">
        <f>SUMIFS(СВЦЭМ!$D$33:$D$776,СВЦЭМ!$A$33:$A$776,$A141,СВЦЭМ!$B$33:$B$776,D$119)+'СЕТ СН'!$I$11+СВЦЭМ!$D$10+'СЕТ СН'!$I$6-'СЕТ СН'!$I$23</f>
        <v>1490.84890189</v>
      </c>
      <c r="E141" s="36">
        <f>SUMIFS(СВЦЭМ!$D$33:$D$776,СВЦЭМ!$A$33:$A$776,$A141,СВЦЭМ!$B$33:$B$776,E$119)+'СЕТ СН'!$I$11+СВЦЭМ!$D$10+'СЕТ СН'!$I$6-'СЕТ СН'!$I$23</f>
        <v>1511.70702188</v>
      </c>
      <c r="F141" s="36">
        <f>SUMIFS(СВЦЭМ!$D$33:$D$776,СВЦЭМ!$A$33:$A$776,$A141,СВЦЭМ!$B$33:$B$776,F$119)+'СЕТ СН'!$I$11+СВЦЭМ!$D$10+'СЕТ СН'!$I$6-'СЕТ СН'!$I$23</f>
        <v>1496.3151854500002</v>
      </c>
      <c r="G141" s="36">
        <f>SUMIFS(СВЦЭМ!$D$33:$D$776,СВЦЭМ!$A$33:$A$776,$A141,СВЦЭМ!$B$33:$B$776,G$119)+'СЕТ СН'!$I$11+СВЦЭМ!$D$10+'СЕТ СН'!$I$6-'СЕТ СН'!$I$23</f>
        <v>1471.78061933</v>
      </c>
      <c r="H141" s="36">
        <f>SUMIFS(СВЦЭМ!$D$33:$D$776,СВЦЭМ!$A$33:$A$776,$A141,СВЦЭМ!$B$33:$B$776,H$119)+'СЕТ СН'!$I$11+СВЦЭМ!$D$10+'СЕТ СН'!$I$6-'СЕТ СН'!$I$23</f>
        <v>1432.2991868300001</v>
      </c>
      <c r="I141" s="36">
        <f>SUMIFS(СВЦЭМ!$D$33:$D$776,СВЦЭМ!$A$33:$A$776,$A141,СВЦЭМ!$B$33:$B$776,I$119)+'СЕТ СН'!$I$11+СВЦЭМ!$D$10+'СЕТ СН'!$I$6-'СЕТ СН'!$I$23</f>
        <v>1403.0593529299999</v>
      </c>
      <c r="J141" s="36">
        <f>SUMIFS(СВЦЭМ!$D$33:$D$776,СВЦЭМ!$A$33:$A$776,$A141,СВЦЭМ!$B$33:$B$776,J$119)+'СЕТ СН'!$I$11+СВЦЭМ!$D$10+'СЕТ СН'!$I$6-'СЕТ СН'!$I$23</f>
        <v>1373.0645703800001</v>
      </c>
      <c r="K141" s="36">
        <f>SUMIFS(СВЦЭМ!$D$33:$D$776,СВЦЭМ!$A$33:$A$776,$A141,СВЦЭМ!$B$33:$B$776,K$119)+'СЕТ СН'!$I$11+СВЦЭМ!$D$10+'СЕТ СН'!$I$6-'СЕТ СН'!$I$23</f>
        <v>1362.74367818</v>
      </c>
      <c r="L141" s="36">
        <f>SUMIFS(СВЦЭМ!$D$33:$D$776,СВЦЭМ!$A$33:$A$776,$A141,СВЦЭМ!$B$33:$B$776,L$119)+'СЕТ СН'!$I$11+СВЦЭМ!$D$10+'СЕТ СН'!$I$6-'СЕТ СН'!$I$23</f>
        <v>1362.17340846</v>
      </c>
      <c r="M141" s="36">
        <f>SUMIFS(СВЦЭМ!$D$33:$D$776,СВЦЭМ!$A$33:$A$776,$A141,СВЦЭМ!$B$33:$B$776,M$119)+'СЕТ СН'!$I$11+СВЦЭМ!$D$10+'СЕТ СН'!$I$6-'СЕТ СН'!$I$23</f>
        <v>1336.6426736799999</v>
      </c>
      <c r="N141" s="36">
        <f>SUMIFS(СВЦЭМ!$D$33:$D$776,СВЦЭМ!$A$33:$A$776,$A141,СВЦЭМ!$B$33:$B$776,N$119)+'СЕТ СН'!$I$11+СВЦЭМ!$D$10+'СЕТ СН'!$I$6-'СЕТ СН'!$I$23</f>
        <v>1286.4976742399999</v>
      </c>
      <c r="O141" s="36">
        <f>SUMIFS(СВЦЭМ!$D$33:$D$776,СВЦЭМ!$A$33:$A$776,$A141,СВЦЭМ!$B$33:$B$776,O$119)+'СЕТ СН'!$I$11+СВЦЭМ!$D$10+'СЕТ СН'!$I$6-'СЕТ СН'!$I$23</f>
        <v>1276.3606367100001</v>
      </c>
      <c r="P141" s="36">
        <f>SUMIFS(СВЦЭМ!$D$33:$D$776,СВЦЭМ!$A$33:$A$776,$A141,СВЦЭМ!$B$33:$B$776,P$119)+'СЕТ СН'!$I$11+СВЦЭМ!$D$10+'СЕТ СН'!$I$6-'СЕТ СН'!$I$23</f>
        <v>1272.0224029400001</v>
      </c>
      <c r="Q141" s="36">
        <f>SUMIFS(СВЦЭМ!$D$33:$D$776,СВЦЭМ!$A$33:$A$776,$A141,СВЦЭМ!$B$33:$B$776,Q$119)+'СЕТ СН'!$I$11+СВЦЭМ!$D$10+'СЕТ СН'!$I$6-'СЕТ СН'!$I$23</f>
        <v>1274.1851274400001</v>
      </c>
      <c r="R141" s="36">
        <f>SUMIFS(СВЦЭМ!$D$33:$D$776,СВЦЭМ!$A$33:$A$776,$A141,СВЦЭМ!$B$33:$B$776,R$119)+'СЕТ СН'!$I$11+СВЦЭМ!$D$10+'СЕТ СН'!$I$6-'СЕТ СН'!$I$23</f>
        <v>1272.2599510800001</v>
      </c>
      <c r="S141" s="36">
        <f>SUMIFS(СВЦЭМ!$D$33:$D$776,СВЦЭМ!$A$33:$A$776,$A141,СВЦЭМ!$B$33:$B$776,S$119)+'СЕТ СН'!$I$11+СВЦЭМ!$D$10+'СЕТ СН'!$I$6-'СЕТ СН'!$I$23</f>
        <v>1278.8038732800001</v>
      </c>
      <c r="T141" s="36">
        <f>SUMIFS(СВЦЭМ!$D$33:$D$776,СВЦЭМ!$A$33:$A$776,$A141,СВЦЭМ!$B$33:$B$776,T$119)+'СЕТ СН'!$I$11+СВЦЭМ!$D$10+'СЕТ СН'!$I$6-'СЕТ СН'!$I$23</f>
        <v>1288.8958289299999</v>
      </c>
      <c r="U141" s="36">
        <f>SUMIFS(СВЦЭМ!$D$33:$D$776,СВЦЭМ!$A$33:$A$776,$A141,СВЦЭМ!$B$33:$B$776,U$119)+'СЕТ СН'!$I$11+СВЦЭМ!$D$10+'СЕТ СН'!$I$6-'СЕТ СН'!$I$23</f>
        <v>1312.8244023500001</v>
      </c>
      <c r="V141" s="36">
        <f>SUMIFS(СВЦЭМ!$D$33:$D$776,СВЦЭМ!$A$33:$A$776,$A141,СВЦЭМ!$B$33:$B$776,V$119)+'СЕТ СН'!$I$11+СВЦЭМ!$D$10+'СЕТ СН'!$I$6-'СЕТ СН'!$I$23</f>
        <v>1313.1711928700001</v>
      </c>
      <c r="W141" s="36">
        <f>SUMIFS(СВЦЭМ!$D$33:$D$776,СВЦЭМ!$A$33:$A$776,$A141,СВЦЭМ!$B$33:$B$776,W$119)+'СЕТ СН'!$I$11+СВЦЭМ!$D$10+'СЕТ СН'!$I$6-'СЕТ СН'!$I$23</f>
        <v>1300.94607071</v>
      </c>
      <c r="X141" s="36">
        <f>SUMIFS(СВЦЭМ!$D$33:$D$776,СВЦЭМ!$A$33:$A$776,$A141,СВЦЭМ!$B$33:$B$776,X$119)+'СЕТ СН'!$I$11+СВЦЭМ!$D$10+'СЕТ СН'!$I$6-'СЕТ СН'!$I$23</f>
        <v>1298.2371217899999</v>
      </c>
      <c r="Y141" s="36">
        <f>SUMIFS(СВЦЭМ!$D$33:$D$776,СВЦЭМ!$A$33:$A$776,$A141,СВЦЭМ!$B$33:$B$776,Y$119)+'СЕТ СН'!$I$11+СВЦЭМ!$D$10+'СЕТ СН'!$I$6-'СЕТ СН'!$I$23</f>
        <v>1372.64101805</v>
      </c>
    </row>
    <row r="142" spans="1:25" ht="15.75" x14ac:dyDescent="0.2">
      <c r="A142" s="35">
        <f t="shared" si="3"/>
        <v>44097</v>
      </c>
      <c r="B142" s="36">
        <f>SUMIFS(СВЦЭМ!$D$33:$D$776,СВЦЭМ!$A$33:$A$776,$A142,СВЦЭМ!$B$33:$B$776,B$119)+'СЕТ СН'!$I$11+СВЦЭМ!$D$10+'СЕТ СН'!$I$6-'СЕТ СН'!$I$23</f>
        <v>1423.1483839800001</v>
      </c>
      <c r="C142" s="36">
        <f>SUMIFS(СВЦЭМ!$D$33:$D$776,СВЦЭМ!$A$33:$A$776,$A142,СВЦЭМ!$B$33:$B$776,C$119)+'СЕТ СН'!$I$11+СВЦЭМ!$D$10+'СЕТ СН'!$I$6-'СЕТ СН'!$I$23</f>
        <v>1459.7627358499999</v>
      </c>
      <c r="D142" s="36">
        <f>SUMIFS(СВЦЭМ!$D$33:$D$776,СВЦЭМ!$A$33:$A$776,$A142,СВЦЭМ!$B$33:$B$776,D$119)+'СЕТ СН'!$I$11+СВЦЭМ!$D$10+'СЕТ СН'!$I$6-'СЕТ СН'!$I$23</f>
        <v>1474.6822138</v>
      </c>
      <c r="E142" s="36">
        <f>SUMIFS(СВЦЭМ!$D$33:$D$776,СВЦЭМ!$A$33:$A$776,$A142,СВЦЭМ!$B$33:$B$776,E$119)+'СЕТ СН'!$I$11+СВЦЭМ!$D$10+'СЕТ СН'!$I$6-'СЕТ СН'!$I$23</f>
        <v>1493.0790761399999</v>
      </c>
      <c r="F142" s="36">
        <f>SUMIFS(СВЦЭМ!$D$33:$D$776,СВЦЭМ!$A$33:$A$776,$A142,СВЦЭМ!$B$33:$B$776,F$119)+'СЕТ СН'!$I$11+СВЦЭМ!$D$10+'СЕТ СН'!$I$6-'СЕТ СН'!$I$23</f>
        <v>1502.2075331000001</v>
      </c>
      <c r="G142" s="36">
        <f>SUMIFS(СВЦЭМ!$D$33:$D$776,СВЦЭМ!$A$33:$A$776,$A142,СВЦЭМ!$B$33:$B$776,G$119)+'СЕТ СН'!$I$11+СВЦЭМ!$D$10+'СЕТ СН'!$I$6-'СЕТ СН'!$I$23</f>
        <v>1482.38812315</v>
      </c>
      <c r="H142" s="36">
        <f>SUMIFS(СВЦЭМ!$D$33:$D$776,СВЦЭМ!$A$33:$A$776,$A142,СВЦЭМ!$B$33:$B$776,H$119)+'СЕТ СН'!$I$11+СВЦЭМ!$D$10+'СЕТ СН'!$I$6-'СЕТ СН'!$I$23</f>
        <v>1429.68558635</v>
      </c>
      <c r="I142" s="36">
        <f>SUMIFS(СВЦЭМ!$D$33:$D$776,СВЦЭМ!$A$33:$A$776,$A142,СВЦЭМ!$B$33:$B$776,I$119)+'СЕТ СН'!$I$11+СВЦЭМ!$D$10+'СЕТ СН'!$I$6-'СЕТ СН'!$I$23</f>
        <v>1372.4604220000001</v>
      </c>
      <c r="J142" s="36">
        <f>SUMIFS(СВЦЭМ!$D$33:$D$776,СВЦЭМ!$A$33:$A$776,$A142,СВЦЭМ!$B$33:$B$776,J$119)+'СЕТ СН'!$I$11+СВЦЭМ!$D$10+'СЕТ СН'!$I$6-'СЕТ СН'!$I$23</f>
        <v>1343.9959684</v>
      </c>
      <c r="K142" s="36">
        <f>SUMIFS(СВЦЭМ!$D$33:$D$776,СВЦЭМ!$A$33:$A$776,$A142,СВЦЭМ!$B$33:$B$776,K$119)+'СЕТ СН'!$I$11+СВЦЭМ!$D$10+'СЕТ СН'!$I$6-'СЕТ СН'!$I$23</f>
        <v>1339.6718353199999</v>
      </c>
      <c r="L142" s="36">
        <f>SUMIFS(СВЦЭМ!$D$33:$D$776,СВЦЭМ!$A$33:$A$776,$A142,СВЦЭМ!$B$33:$B$776,L$119)+'СЕТ СН'!$I$11+СВЦЭМ!$D$10+'СЕТ СН'!$I$6-'СЕТ СН'!$I$23</f>
        <v>1332.99828938</v>
      </c>
      <c r="M142" s="36">
        <f>SUMIFS(СВЦЭМ!$D$33:$D$776,СВЦЭМ!$A$33:$A$776,$A142,СВЦЭМ!$B$33:$B$776,M$119)+'СЕТ СН'!$I$11+СВЦЭМ!$D$10+'СЕТ СН'!$I$6-'СЕТ СН'!$I$23</f>
        <v>1292.1921608299999</v>
      </c>
      <c r="N142" s="36">
        <f>SUMIFS(СВЦЭМ!$D$33:$D$776,СВЦЭМ!$A$33:$A$776,$A142,СВЦЭМ!$B$33:$B$776,N$119)+'СЕТ СН'!$I$11+СВЦЭМ!$D$10+'СЕТ СН'!$I$6-'СЕТ СН'!$I$23</f>
        <v>1287.14797217</v>
      </c>
      <c r="O142" s="36">
        <f>SUMIFS(СВЦЭМ!$D$33:$D$776,СВЦЭМ!$A$33:$A$776,$A142,СВЦЭМ!$B$33:$B$776,O$119)+'СЕТ СН'!$I$11+СВЦЭМ!$D$10+'СЕТ СН'!$I$6-'СЕТ СН'!$I$23</f>
        <v>1285.70847847</v>
      </c>
      <c r="P142" s="36">
        <f>SUMIFS(СВЦЭМ!$D$33:$D$776,СВЦЭМ!$A$33:$A$776,$A142,СВЦЭМ!$B$33:$B$776,P$119)+'СЕТ СН'!$I$11+СВЦЭМ!$D$10+'СЕТ СН'!$I$6-'СЕТ СН'!$I$23</f>
        <v>1280.96853627</v>
      </c>
      <c r="Q142" s="36">
        <f>SUMIFS(СВЦЭМ!$D$33:$D$776,СВЦЭМ!$A$33:$A$776,$A142,СВЦЭМ!$B$33:$B$776,Q$119)+'СЕТ СН'!$I$11+СВЦЭМ!$D$10+'СЕТ СН'!$I$6-'СЕТ СН'!$I$23</f>
        <v>1281.0733793899999</v>
      </c>
      <c r="R142" s="36">
        <f>SUMIFS(СВЦЭМ!$D$33:$D$776,СВЦЭМ!$A$33:$A$776,$A142,СВЦЭМ!$B$33:$B$776,R$119)+'СЕТ СН'!$I$11+СВЦЭМ!$D$10+'СЕТ СН'!$I$6-'СЕТ СН'!$I$23</f>
        <v>1276.7094262400001</v>
      </c>
      <c r="S142" s="36">
        <f>SUMIFS(СВЦЭМ!$D$33:$D$776,СВЦЭМ!$A$33:$A$776,$A142,СВЦЭМ!$B$33:$B$776,S$119)+'СЕТ СН'!$I$11+СВЦЭМ!$D$10+'СЕТ СН'!$I$6-'СЕТ СН'!$I$23</f>
        <v>1283.33094557</v>
      </c>
      <c r="T142" s="36">
        <f>SUMIFS(СВЦЭМ!$D$33:$D$776,СВЦЭМ!$A$33:$A$776,$A142,СВЦЭМ!$B$33:$B$776,T$119)+'СЕТ СН'!$I$11+СВЦЭМ!$D$10+'СЕТ СН'!$I$6-'СЕТ СН'!$I$23</f>
        <v>1286.0676814399999</v>
      </c>
      <c r="U142" s="36">
        <f>SUMIFS(СВЦЭМ!$D$33:$D$776,СВЦЭМ!$A$33:$A$776,$A142,СВЦЭМ!$B$33:$B$776,U$119)+'СЕТ СН'!$I$11+СВЦЭМ!$D$10+'СЕТ СН'!$I$6-'СЕТ СН'!$I$23</f>
        <v>1303.8590450900001</v>
      </c>
      <c r="V142" s="36">
        <f>SUMIFS(СВЦЭМ!$D$33:$D$776,СВЦЭМ!$A$33:$A$776,$A142,СВЦЭМ!$B$33:$B$776,V$119)+'СЕТ СН'!$I$11+СВЦЭМ!$D$10+'СЕТ СН'!$I$6-'СЕТ СН'!$I$23</f>
        <v>1297.37821407</v>
      </c>
      <c r="W142" s="36">
        <f>SUMIFS(СВЦЭМ!$D$33:$D$776,СВЦЭМ!$A$33:$A$776,$A142,СВЦЭМ!$B$33:$B$776,W$119)+'СЕТ СН'!$I$11+СВЦЭМ!$D$10+'СЕТ СН'!$I$6-'СЕТ СН'!$I$23</f>
        <v>1287.2015817900001</v>
      </c>
      <c r="X142" s="36">
        <f>SUMIFS(СВЦЭМ!$D$33:$D$776,СВЦЭМ!$A$33:$A$776,$A142,СВЦЭМ!$B$33:$B$776,X$119)+'СЕТ СН'!$I$11+СВЦЭМ!$D$10+'СЕТ СН'!$I$6-'СЕТ СН'!$I$23</f>
        <v>1275.11012091</v>
      </c>
      <c r="Y142" s="36">
        <f>SUMIFS(СВЦЭМ!$D$33:$D$776,СВЦЭМ!$A$33:$A$776,$A142,СВЦЭМ!$B$33:$B$776,Y$119)+'СЕТ СН'!$I$11+СВЦЭМ!$D$10+'СЕТ СН'!$I$6-'СЕТ СН'!$I$23</f>
        <v>1332.30276856</v>
      </c>
    </row>
    <row r="143" spans="1:25" ht="15.75" x14ac:dyDescent="0.2">
      <c r="A143" s="35">
        <f t="shared" si="3"/>
        <v>44098</v>
      </c>
      <c r="B143" s="36">
        <f>SUMIFS(СВЦЭМ!$D$33:$D$776,СВЦЭМ!$A$33:$A$776,$A143,СВЦЭМ!$B$33:$B$776,B$119)+'СЕТ СН'!$I$11+СВЦЭМ!$D$10+'СЕТ СН'!$I$6-'СЕТ СН'!$I$23</f>
        <v>1448.057879</v>
      </c>
      <c r="C143" s="36">
        <f>SUMIFS(СВЦЭМ!$D$33:$D$776,СВЦЭМ!$A$33:$A$776,$A143,СВЦЭМ!$B$33:$B$776,C$119)+'СЕТ СН'!$I$11+СВЦЭМ!$D$10+'СЕТ СН'!$I$6-'СЕТ СН'!$I$23</f>
        <v>1465.8465245100001</v>
      </c>
      <c r="D143" s="36">
        <f>SUMIFS(СВЦЭМ!$D$33:$D$776,СВЦЭМ!$A$33:$A$776,$A143,СВЦЭМ!$B$33:$B$776,D$119)+'СЕТ СН'!$I$11+СВЦЭМ!$D$10+'СЕТ СН'!$I$6-'СЕТ СН'!$I$23</f>
        <v>1482.8522372100001</v>
      </c>
      <c r="E143" s="36">
        <f>SUMIFS(СВЦЭМ!$D$33:$D$776,СВЦЭМ!$A$33:$A$776,$A143,СВЦЭМ!$B$33:$B$776,E$119)+'СЕТ СН'!$I$11+СВЦЭМ!$D$10+'СЕТ СН'!$I$6-'СЕТ СН'!$I$23</f>
        <v>1488.7022667199999</v>
      </c>
      <c r="F143" s="36">
        <f>SUMIFS(СВЦЭМ!$D$33:$D$776,СВЦЭМ!$A$33:$A$776,$A143,СВЦЭМ!$B$33:$B$776,F$119)+'СЕТ СН'!$I$11+СВЦЭМ!$D$10+'СЕТ СН'!$I$6-'СЕТ СН'!$I$23</f>
        <v>1479.56018335</v>
      </c>
      <c r="G143" s="36">
        <f>SUMIFS(СВЦЭМ!$D$33:$D$776,СВЦЭМ!$A$33:$A$776,$A143,СВЦЭМ!$B$33:$B$776,G$119)+'СЕТ СН'!$I$11+СВЦЭМ!$D$10+'СЕТ СН'!$I$6-'СЕТ СН'!$I$23</f>
        <v>1477.1657619500002</v>
      </c>
      <c r="H143" s="36">
        <f>SUMIFS(СВЦЭМ!$D$33:$D$776,СВЦЭМ!$A$33:$A$776,$A143,СВЦЭМ!$B$33:$B$776,H$119)+'СЕТ СН'!$I$11+СВЦЭМ!$D$10+'СЕТ СН'!$I$6-'СЕТ СН'!$I$23</f>
        <v>1479.5141233300001</v>
      </c>
      <c r="I143" s="36">
        <f>SUMIFS(СВЦЭМ!$D$33:$D$776,СВЦЭМ!$A$33:$A$776,$A143,СВЦЭМ!$B$33:$B$776,I$119)+'СЕТ СН'!$I$11+СВЦЭМ!$D$10+'СЕТ СН'!$I$6-'СЕТ СН'!$I$23</f>
        <v>1391.3162578000001</v>
      </c>
      <c r="J143" s="36">
        <f>SUMIFS(СВЦЭМ!$D$33:$D$776,СВЦЭМ!$A$33:$A$776,$A143,СВЦЭМ!$B$33:$B$776,J$119)+'СЕТ СН'!$I$11+СВЦЭМ!$D$10+'СЕТ СН'!$I$6-'СЕТ СН'!$I$23</f>
        <v>1359.1192080199999</v>
      </c>
      <c r="K143" s="36">
        <f>SUMIFS(СВЦЭМ!$D$33:$D$776,СВЦЭМ!$A$33:$A$776,$A143,СВЦЭМ!$B$33:$B$776,K$119)+'СЕТ СН'!$I$11+СВЦЭМ!$D$10+'СЕТ СН'!$I$6-'СЕТ СН'!$I$23</f>
        <v>1363.12175168</v>
      </c>
      <c r="L143" s="36">
        <f>SUMIFS(СВЦЭМ!$D$33:$D$776,СВЦЭМ!$A$33:$A$776,$A143,СВЦЭМ!$B$33:$B$776,L$119)+'СЕТ СН'!$I$11+СВЦЭМ!$D$10+'СЕТ СН'!$I$6-'СЕТ СН'!$I$23</f>
        <v>1373.8436059199998</v>
      </c>
      <c r="M143" s="36">
        <f>SUMIFS(СВЦЭМ!$D$33:$D$776,СВЦЭМ!$A$33:$A$776,$A143,СВЦЭМ!$B$33:$B$776,M$119)+'СЕТ СН'!$I$11+СВЦЭМ!$D$10+'СЕТ СН'!$I$6-'СЕТ СН'!$I$23</f>
        <v>1336.6047922100001</v>
      </c>
      <c r="N143" s="36">
        <f>SUMIFS(СВЦЭМ!$D$33:$D$776,СВЦЭМ!$A$33:$A$776,$A143,СВЦЭМ!$B$33:$B$776,N$119)+'СЕТ СН'!$I$11+СВЦЭМ!$D$10+'СЕТ СН'!$I$6-'СЕТ СН'!$I$23</f>
        <v>1289.5830070000002</v>
      </c>
      <c r="O143" s="36">
        <f>SUMIFS(СВЦЭМ!$D$33:$D$776,СВЦЭМ!$A$33:$A$776,$A143,СВЦЭМ!$B$33:$B$776,O$119)+'СЕТ СН'!$I$11+СВЦЭМ!$D$10+'СЕТ СН'!$I$6-'СЕТ СН'!$I$23</f>
        <v>1287.4684065000001</v>
      </c>
      <c r="P143" s="36">
        <f>SUMIFS(СВЦЭМ!$D$33:$D$776,СВЦЭМ!$A$33:$A$776,$A143,СВЦЭМ!$B$33:$B$776,P$119)+'СЕТ СН'!$I$11+СВЦЭМ!$D$10+'СЕТ СН'!$I$6-'СЕТ СН'!$I$23</f>
        <v>1285.1907463299999</v>
      </c>
      <c r="Q143" s="36">
        <f>SUMIFS(СВЦЭМ!$D$33:$D$776,СВЦЭМ!$A$33:$A$776,$A143,СВЦЭМ!$B$33:$B$776,Q$119)+'СЕТ СН'!$I$11+СВЦЭМ!$D$10+'СЕТ СН'!$I$6-'СЕТ СН'!$I$23</f>
        <v>1280.2950581099999</v>
      </c>
      <c r="R143" s="36">
        <f>SUMIFS(СВЦЭМ!$D$33:$D$776,СВЦЭМ!$A$33:$A$776,$A143,СВЦЭМ!$B$33:$B$776,R$119)+'СЕТ СН'!$I$11+СВЦЭМ!$D$10+'СЕТ СН'!$I$6-'СЕТ СН'!$I$23</f>
        <v>1276.04070211</v>
      </c>
      <c r="S143" s="36">
        <f>SUMIFS(СВЦЭМ!$D$33:$D$776,СВЦЭМ!$A$33:$A$776,$A143,СВЦЭМ!$B$33:$B$776,S$119)+'СЕТ СН'!$I$11+СВЦЭМ!$D$10+'СЕТ СН'!$I$6-'СЕТ СН'!$I$23</f>
        <v>1281.05923226</v>
      </c>
      <c r="T143" s="36">
        <f>SUMIFS(СВЦЭМ!$D$33:$D$776,СВЦЭМ!$A$33:$A$776,$A143,СВЦЭМ!$B$33:$B$776,T$119)+'СЕТ СН'!$I$11+СВЦЭМ!$D$10+'СЕТ СН'!$I$6-'СЕТ СН'!$I$23</f>
        <v>1286.72192322</v>
      </c>
      <c r="U143" s="36">
        <f>SUMIFS(СВЦЭМ!$D$33:$D$776,СВЦЭМ!$A$33:$A$776,$A143,СВЦЭМ!$B$33:$B$776,U$119)+'СЕТ СН'!$I$11+СВЦЭМ!$D$10+'СЕТ СН'!$I$6-'СЕТ СН'!$I$23</f>
        <v>1318.80882735</v>
      </c>
      <c r="V143" s="36">
        <f>SUMIFS(СВЦЭМ!$D$33:$D$776,СВЦЭМ!$A$33:$A$776,$A143,СВЦЭМ!$B$33:$B$776,V$119)+'СЕТ СН'!$I$11+СВЦЭМ!$D$10+'СЕТ СН'!$I$6-'СЕТ СН'!$I$23</f>
        <v>1315.3216673699999</v>
      </c>
      <c r="W143" s="36">
        <f>SUMIFS(СВЦЭМ!$D$33:$D$776,СВЦЭМ!$A$33:$A$776,$A143,СВЦЭМ!$B$33:$B$776,W$119)+'СЕТ СН'!$I$11+СВЦЭМ!$D$10+'СЕТ СН'!$I$6-'СЕТ СН'!$I$23</f>
        <v>1363.5912299400002</v>
      </c>
      <c r="X143" s="36">
        <f>SUMIFS(СВЦЭМ!$D$33:$D$776,СВЦЭМ!$A$33:$A$776,$A143,СВЦЭМ!$B$33:$B$776,X$119)+'СЕТ СН'!$I$11+СВЦЭМ!$D$10+'СЕТ СН'!$I$6-'СЕТ СН'!$I$23</f>
        <v>1379.17837022</v>
      </c>
      <c r="Y143" s="36">
        <f>SUMIFS(СВЦЭМ!$D$33:$D$776,СВЦЭМ!$A$33:$A$776,$A143,СВЦЭМ!$B$33:$B$776,Y$119)+'СЕТ СН'!$I$11+СВЦЭМ!$D$10+'СЕТ СН'!$I$6-'СЕТ СН'!$I$23</f>
        <v>1424.0653332500001</v>
      </c>
    </row>
    <row r="144" spans="1:25" ht="15.75" x14ac:dyDescent="0.2">
      <c r="A144" s="35">
        <f t="shared" si="3"/>
        <v>44099</v>
      </c>
      <c r="B144" s="36">
        <f>SUMIFS(СВЦЭМ!$D$33:$D$776,СВЦЭМ!$A$33:$A$776,$A144,СВЦЭМ!$B$33:$B$776,B$119)+'СЕТ СН'!$I$11+СВЦЭМ!$D$10+'СЕТ СН'!$I$6-'СЕТ СН'!$I$23</f>
        <v>1417.92591756</v>
      </c>
      <c r="C144" s="36">
        <f>SUMIFS(СВЦЭМ!$D$33:$D$776,СВЦЭМ!$A$33:$A$776,$A144,СВЦЭМ!$B$33:$B$776,C$119)+'СЕТ СН'!$I$11+СВЦЭМ!$D$10+'СЕТ СН'!$I$6-'СЕТ СН'!$I$23</f>
        <v>1432.5935118100001</v>
      </c>
      <c r="D144" s="36">
        <f>SUMIFS(СВЦЭМ!$D$33:$D$776,СВЦЭМ!$A$33:$A$776,$A144,СВЦЭМ!$B$33:$B$776,D$119)+'СЕТ СН'!$I$11+СВЦЭМ!$D$10+'СЕТ СН'!$I$6-'СЕТ СН'!$I$23</f>
        <v>1446.4785339300001</v>
      </c>
      <c r="E144" s="36">
        <f>SUMIFS(СВЦЭМ!$D$33:$D$776,СВЦЭМ!$A$33:$A$776,$A144,СВЦЭМ!$B$33:$B$776,E$119)+'СЕТ СН'!$I$11+СВЦЭМ!$D$10+'СЕТ СН'!$I$6-'СЕТ СН'!$I$23</f>
        <v>1449.2346855199999</v>
      </c>
      <c r="F144" s="36">
        <f>SUMIFS(СВЦЭМ!$D$33:$D$776,СВЦЭМ!$A$33:$A$776,$A144,СВЦЭМ!$B$33:$B$776,F$119)+'СЕТ СН'!$I$11+СВЦЭМ!$D$10+'СЕТ СН'!$I$6-'СЕТ СН'!$I$23</f>
        <v>1443.40374331</v>
      </c>
      <c r="G144" s="36">
        <f>SUMIFS(СВЦЭМ!$D$33:$D$776,СВЦЭМ!$A$33:$A$776,$A144,СВЦЭМ!$B$33:$B$776,G$119)+'СЕТ СН'!$I$11+СВЦЭМ!$D$10+'СЕТ СН'!$I$6-'СЕТ СН'!$I$23</f>
        <v>1427.87622379</v>
      </c>
      <c r="H144" s="36">
        <f>SUMIFS(СВЦЭМ!$D$33:$D$776,СВЦЭМ!$A$33:$A$776,$A144,СВЦЭМ!$B$33:$B$776,H$119)+'СЕТ СН'!$I$11+СВЦЭМ!$D$10+'СЕТ СН'!$I$6-'СЕТ СН'!$I$23</f>
        <v>1391.8554536300001</v>
      </c>
      <c r="I144" s="36">
        <f>SUMIFS(СВЦЭМ!$D$33:$D$776,СВЦЭМ!$A$33:$A$776,$A144,СВЦЭМ!$B$33:$B$776,I$119)+'СЕТ СН'!$I$11+СВЦЭМ!$D$10+'СЕТ СН'!$I$6-'СЕТ СН'!$I$23</f>
        <v>1365.86529655</v>
      </c>
      <c r="J144" s="36">
        <f>SUMIFS(СВЦЭМ!$D$33:$D$776,СВЦЭМ!$A$33:$A$776,$A144,СВЦЭМ!$B$33:$B$776,J$119)+'СЕТ СН'!$I$11+СВЦЭМ!$D$10+'СЕТ СН'!$I$6-'СЕТ СН'!$I$23</f>
        <v>1356.1511857599999</v>
      </c>
      <c r="K144" s="36">
        <f>SUMIFS(СВЦЭМ!$D$33:$D$776,СВЦЭМ!$A$33:$A$776,$A144,СВЦЭМ!$B$33:$B$776,K$119)+'СЕТ СН'!$I$11+СВЦЭМ!$D$10+'СЕТ СН'!$I$6-'СЕТ СН'!$I$23</f>
        <v>1353.0269217099999</v>
      </c>
      <c r="L144" s="36">
        <f>SUMIFS(СВЦЭМ!$D$33:$D$776,СВЦЭМ!$A$33:$A$776,$A144,СВЦЭМ!$B$33:$B$776,L$119)+'СЕТ СН'!$I$11+СВЦЭМ!$D$10+'СЕТ СН'!$I$6-'СЕТ СН'!$I$23</f>
        <v>1363.5188855700001</v>
      </c>
      <c r="M144" s="36">
        <f>SUMIFS(СВЦЭМ!$D$33:$D$776,СВЦЭМ!$A$33:$A$776,$A144,СВЦЭМ!$B$33:$B$776,M$119)+'СЕТ СН'!$I$11+СВЦЭМ!$D$10+'СЕТ СН'!$I$6-'СЕТ СН'!$I$23</f>
        <v>1322.6785831699999</v>
      </c>
      <c r="N144" s="36">
        <f>SUMIFS(СВЦЭМ!$D$33:$D$776,СВЦЭМ!$A$33:$A$776,$A144,СВЦЭМ!$B$33:$B$776,N$119)+'СЕТ СН'!$I$11+СВЦЭМ!$D$10+'СЕТ СН'!$I$6-'СЕТ СН'!$I$23</f>
        <v>1282.38828085</v>
      </c>
      <c r="O144" s="36">
        <f>SUMIFS(СВЦЭМ!$D$33:$D$776,СВЦЭМ!$A$33:$A$776,$A144,СВЦЭМ!$B$33:$B$776,O$119)+'СЕТ СН'!$I$11+СВЦЭМ!$D$10+'СЕТ СН'!$I$6-'СЕТ СН'!$I$23</f>
        <v>1260.7863149300001</v>
      </c>
      <c r="P144" s="36">
        <f>SUMIFS(СВЦЭМ!$D$33:$D$776,СВЦЭМ!$A$33:$A$776,$A144,СВЦЭМ!$B$33:$B$776,P$119)+'СЕТ СН'!$I$11+СВЦЭМ!$D$10+'СЕТ СН'!$I$6-'СЕТ СН'!$I$23</f>
        <v>1256.42168064</v>
      </c>
      <c r="Q144" s="36">
        <f>SUMIFS(СВЦЭМ!$D$33:$D$776,СВЦЭМ!$A$33:$A$776,$A144,СВЦЭМ!$B$33:$B$776,Q$119)+'СЕТ СН'!$I$11+СВЦЭМ!$D$10+'СЕТ СН'!$I$6-'СЕТ СН'!$I$23</f>
        <v>1253.52214248</v>
      </c>
      <c r="R144" s="36">
        <f>SUMIFS(СВЦЭМ!$D$33:$D$776,СВЦЭМ!$A$33:$A$776,$A144,СВЦЭМ!$B$33:$B$776,R$119)+'СЕТ СН'!$I$11+СВЦЭМ!$D$10+'СЕТ СН'!$I$6-'СЕТ СН'!$I$23</f>
        <v>1254.6059940700002</v>
      </c>
      <c r="S144" s="36">
        <f>SUMIFS(СВЦЭМ!$D$33:$D$776,СВЦЭМ!$A$33:$A$776,$A144,СВЦЭМ!$B$33:$B$776,S$119)+'СЕТ СН'!$I$11+СВЦЭМ!$D$10+'СЕТ СН'!$I$6-'СЕТ СН'!$I$23</f>
        <v>1257.64532792</v>
      </c>
      <c r="T144" s="36">
        <f>SUMIFS(СВЦЭМ!$D$33:$D$776,СВЦЭМ!$A$33:$A$776,$A144,СВЦЭМ!$B$33:$B$776,T$119)+'СЕТ СН'!$I$11+СВЦЭМ!$D$10+'СЕТ СН'!$I$6-'СЕТ СН'!$I$23</f>
        <v>1247.54007075</v>
      </c>
      <c r="U144" s="36">
        <f>SUMIFS(СВЦЭМ!$D$33:$D$776,СВЦЭМ!$A$33:$A$776,$A144,СВЦЭМ!$B$33:$B$776,U$119)+'СЕТ СН'!$I$11+СВЦЭМ!$D$10+'СЕТ СН'!$I$6-'СЕТ СН'!$I$23</f>
        <v>1259.97549071</v>
      </c>
      <c r="V144" s="36">
        <f>SUMIFS(СВЦЭМ!$D$33:$D$776,СВЦЭМ!$A$33:$A$776,$A144,СВЦЭМ!$B$33:$B$776,V$119)+'СЕТ СН'!$I$11+СВЦЭМ!$D$10+'СЕТ СН'!$I$6-'СЕТ СН'!$I$23</f>
        <v>1273.1157951499999</v>
      </c>
      <c r="W144" s="36">
        <f>SUMIFS(СВЦЭМ!$D$33:$D$776,СВЦЭМ!$A$33:$A$776,$A144,СВЦЭМ!$B$33:$B$776,W$119)+'СЕТ СН'!$I$11+СВЦЭМ!$D$10+'СЕТ СН'!$I$6-'СЕТ СН'!$I$23</f>
        <v>1260.67081052</v>
      </c>
      <c r="X144" s="36">
        <f>SUMIFS(СВЦЭМ!$D$33:$D$776,СВЦЭМ!$A$33:$A$776,$A144,СВЦЭМ!$B$33:$B$776,X$119)+'СЕТ СН'!$I$11+СВЦЭМ!$D$10+'СЕТ СН'!$I$6-'СЕТ СН'!$I$23</f>
        <v>1290.0164659500001</v>
      </c>
      <c r="Y144" s="36">
        <f>SUMIFS(СВЦЭМ!$D$33:$D$776,СВЦЭМ!$A$33:$A$776,$A144,СВЦЭМ!$B$33:$B$776,Y$119)+'СЕТ СН'!$I$11+СВЦЭМ!$D$10+'СЕТ СН'!$I$6-'СЕТ СН'!$I$23</f>
        <v>1371.2744614000001</v>
      </c>
    </row>
    <row r="145" spans="1:27" ht="15.75" x14ac:dyDescent="0.2">
      <c r="A145" s="35">
        <f t="shared" si="3"/>
        <v>44100</v>
      </c>
      <c r="B145" s="36">
        <f>SUMIFS(СВЦЭМ!$D$33:$D$776,СВЦЭМ!$A$33:$A$776,$A145,СВЦЭМ!$B$33:$B$776,B$119)+'СЕТ СН'!$I$11+СВЦЭМ!$D$10+'СЕТ СН'!$I$6-'СЕТ СН'!$I$23</f>
        <v>1441.0792281899999</v>
      </c>
      <c r="C145" s="36">
        <f>SUMIFS(СВЦЭМ!$D$33:$D$776,СВЦЭМ!$A$33:$A$776,$A145,СВЦЭМ!$B$33:$B$776,C$119)+'СЕТ СН'!$I$11+СВЦЭМ!$D$10+'СЕТ СН'!$I$6-'СЕТ СН'!$I$23</f>
        <v>1471.1846608199999</v>
      </c>
      <c r="D145" s="36">
        <f>SUMIFS(СВЦЭМ!$D$33:$D$776,СВЦЭМ!$A$33:$A$776,$A145,СВЦЭМ!$B$33:$B$776,D$119)+'СЕТ СН'!$I$11+СВЦЭМ!$D$10+'СЕТ СН'!$I$6-'СЕТ СН'!$I$23</f>
        <v>1487.9422474399998</v>
      </c>
      <c r="E145" s="36">
        <f>SUMIFS(СВЦЭМ!$D$33:$D$776,СВЦЭМ!$A$33:$A$776,$A145,СВЦЭМ!$B$33:$B$776,E$119)+'СЕТ СН'!$I$11+СВЦЭМ!$D$10+'СЕТ СН'!$I$6-'СЕТ СН'!$I$23</f>
        <v>1497.7261987900001</v>
      </c>
      <c r="F145" s="36">
        <f>SUMIFS(СВЦЭМ!$D$33:$D$776,СВЦЭМ!$A$33:$A$776,$A145,СВЦЭМ!$B$33:$B$776,F$119)+'СЕТ СН'!$I$11+СВЦЭМ!$D$10+'СЕТ СН'!$I$6-'СЕТ СН'!$I$23</f>
        <v>1502.1975890399999</v>
      </c>
      <c r="G145" s="36">
        <f>SUMIFS(СВЦЭМ!$D$33:$D$776,СВЦЭМ!$A$33:$A$776,$A145,СВЦЭМ!$B$33:$B$776,G$119)+'СЕТ СН'!$I$11+СВЦЭМ!$D$10+'СЕТ СН'!$I$6-'СЕТ СН'!$I$23</f>
        <v>1491.7296835500001</v>
      </c>
      <c r="H145" s="36">
        <f>SUMIFS(СВЦЭМ!$D$33:$D$776,СВЦЭМ!$A$33:$A$776,$A145,СВЦЭМ!$B$33:$B$776,H$119)+'СЕТ СН'!$I$11+СВЦЭМ!$D$10+'СЕТ СН'!$I$6-'СЕТ СН'!$I$23</f>
        <v>1467.9599087199999</v>
      </c>
      <c r="I145" s="36">
        <f>SUMIFS(СВЦЭМ!$D$33:$D$776,СВЦЭМ!$A$33:$A$776,$A145,СВЦЭМ!$B$33:$B$776,I$119)+'СЕТ СН'!$I$11+СВЦЭМ!$D$10+'СЕТ СН'!$I$6-'СЕТ СН'!$I$23</f>
        <v>1430.4333743900002</v>
      </c>
      <c r="J145" s="36">
        <f>SUMIFS(СВЦЭМ!$D$33:$D$776,СВЦЭМ!$A$33:$A$776,$A145,СВЦЭМ!$B$33:$B$776,J$119)+'СЕТ СН'!$I$11+СВЦЭМ!$D$10+'СЕТ СН'!$I$6-'СЕТ СН'!$I$23</f>
        <v>1390.62142569</v>
      </c>
      <c r="K145" s="36">
        <f>SUMIFS(СВЦЭМ!$D$33:$D$776,СВЦЭМ!$A$33:$A$776,$A145,СВЦЭМ!$B$33:$B$776,K$119)+'СЕТ СН'!$I$11+СВЦЭМ!$D$10+'СЕТ СН'!$I$6-'СЕТ СН'!$I$23</f>
        <v>1368.33034423</v>
      </c>
      <c r="L145" s="36">
        <f>SUMIFS(СВЦЭМ!$D$33:$D$776,СВЦЭМ!$A$33:$A$776,$A145,СВЦЭМ!$B$33:$B$776,L$119)+'СЕТ СН'!$I$11+СВЦЭМ!$D$10+'СЕТ СН'!$I$6-'СЕТ СН'!$I$23</f>
        <v>1357.9183616800001</v>
      </c>
      <c r="M145" s="36">
        <f>SUMIFS(СВЦЭМ!$D$33:$D$776,СВЦЭМ!$A$33:$A$776,$A145,СВЦЭМ!$B$33:$B$776,M$119)+'СЕТ СН'!$I$11+СВЦЭМ!$D$10+'СЕТ СН'!$I$6-'СЕТ СН'!$I$23</f>
        <v>1316.42589967</v>
      </c>
      <c r="N145" s="36">
        <f>SUMIFS(СВЦЭМ!$D$33:$D$776,СВЦЭМ!$A$33:$A$776,$A145,СВЦЭМ!$B$33:$B$776,N$119)+'СЕТ СН'!$I$11+СВЦЭМ!$D$10+'СЕТ СН'!$I$6-'СЕТ СН'!$I$23</f>
        <v>1283.4094204399998</v>
      </c>
      <c r="O145" s="36">
        <f>SUMIFS(СВЦЭМ!$D$33:$D$776,СВЦЭМ!$A$33:$A$776,$A145,СВЦЭМ!$B$33:$B$776,O$119)+'СЕТ СН'!$I$11+СВЦЭМ!$D$10+'СЕТ СН'!$I$6-'СЕТ СН'!$I$23</f>
        <v>1266.92347997</v>
      </c>
      <c r="P145" s="36">
        <f>SUMIFS(СВЦЭМ!$D$33:$D$776,СВЦЭМ!$A$33:$A$776,$A145,СВЦЭМ!$B$33:$B$776,P$119)+'СЕТ СН'!$I$11+СВЦЭМ!$D$10+'СЕТ СН'!$I$6-'СЕТ СН'!$I$23</f>
        <v>1264.9292066399998</v>
      </c>
      <c r="Q145" s="36">
        <f>SUMIFS(СВЦЭМ!$D$33:$D$776,СВЦЭМ!$A$33:$A$776,$A145,СВЦЭМ!$B$33:$B$776,Q$119)+'СЕТ СН'!$I$11+СВЦЭМ!$D$10+'СЕТ СН'!$I$6-'СЕТ СН'!$I$23</f>
        <v>1264.6367615700001</v>
      </c>
      <c r="R145" s="36">
        <f>SUMIFS(СВЦЭМ!$D$33:$D$776,СВЦЭМ!$A$33:$A$776,$A145,СВЦЭМ!$B$33:$B$776,R$119)+'СЕТ СН'!$I$11+СВЦЭМ!$D$10+'СЕТ СН'!$I$6-'СЕТ СН'!$I$23</f>
        <v>1261.6383683899999</v>
      </c>
      <c r="S145" s="36">
        <f>SUMIFS(СВЦЭМ!$D$33:$D$776,СВЦЭМ!$A$33:$A$776,$A145,СВЦЭМ!$B$33:$B$776,S$119)+'СЕТ СН'!$I$11+СВЦЭМ!$D$10+'СЕТ СН'!$I$6-'СЕТ СН'!$I$23</f>
        <v>1261.55679289</v>
      </c>
      <c r="T145" s="36">
        <f>SUMIFS(СВЦЭМ!$D$33:$D$776,СВЦЭМ!$A$33:$A$776,$A145,СВЦЭМ!$B$33:$B$776,T$119)+'СЕТ СН'!$I$11+СВЦЭМ!$D$10+'СЕТ СН'!$I$6-'СЕТ СН'!$I$23</f>
        <v>1255.27126578</v>
      </c>
      <c r="U145" s="36">
        <f>SUMIFS(СВЦЭМ!$D$33:$D$776,СВЦЭМ!$A$33:$A$776,$A145,СВЦЭМ!$B$33:$B$776,U$119)+'СЕТ СН'!$I$11+СВЦЭМ!$D$10+'СЕТ СН'!$I$6-'СЕТ СН'!$I$23</f>
        <v>1271.9504692200001</v>
      </c>
      <c r="V145" s="36">
        <f>SUMIFS(СВЦЭМ!$D$33:$D$776,СВЦЭМ!$A$33:$A$776,$A145,СВЦЭМ!$B$33:$B$776,V$119)+'СЕТ СН'!$I$11+СВЦЭМ!$D$10+'СЕТ СН'!$I$6-'СЕТ СН'!$I$23</f>
        <v>1274.16805275</v>
      </c>
      <c r="W145" s="36">
        <f>SUMIFS(СВЦЭМ!$D$33:$D$776,СВЦЭМ!$A$33:$A$776,$A145,СВЦЭМ!$B$33:$B$776,W$119)+'СЕТ СН'!$I$11+СВЦЭМ!$D$10+'СЕТ СН'!$I$6-'СЕТ СН'!$I$23</f>
        <v>1253.29124428</v>
      </c>
      <c r="X145" s="36">
        <f>SUMIFS(СВЦЭМ!$D$33:$D$776,СВЦЭМ!$A$33:$A$776,$A145,СВЦЭМ!$B$33:$B$776,X$119)+'СЕТ СН'!$I$11+СВЦЭМ!$D$10+'СЕТ СН'!$I$6-'СЕТ СН'!$I$23</f>
        <v>1281.9271723900001</v>
      </c>
      <c r="Y145" s="36">
        <f>SUMIFS(СВЦЭМ!$D$33:$D$776,СВЦЭМ!$A$33:$A$776,$A145,СВЦЭМ!$B$33:$B$776,Y$119)+'СЕТ СН'!$I$11+СВЦЭМ!$D$10+'СЕТ СН'!$I$6-'СЕТ СН'!$I$23</f>
        <v>1366.68007736</v>
      </c>
    </row>
    <row r="146" spans="1:27" ht="15.75" x14ac:dyDescent="0.2">
      <c r="A146" s="35">
        <f t="shared" si="3"/>
        <v>44101</v>
      </c>
      <c r="B146" s="36">
        <f>SUMIFS(СВЦЭМ!$D$33:$D$776,СВЦЭМ!$A$33:$A$776,$A146,СВЦЭМ!$B$33:$B$776,B$119)+'СЕТ СН'!$I$11+СВЦЭМ!$D$10+'СЕТ СН'!$I$6-'СЕТ СН'!$I$23</f>
        <v>1423.65643196</v>
      </c>
      <c r="C146" s="36">
        <f>SUMIFS(СВЦЭМ!$D$33:$D$776,СВЦЭМ!$A$33:$A$776,$A146,СВЦЭМ!$B$33:$B$776,C$119)+'СЕТ СН'!$I$11+СВЦЭМ!$D$10+'СЕТ СН'!$I$6-'СЕТ СН'!$I$23</f>
        <v>1449.0183010800001</v>
      </c>
      <c r="D146" s="36">
        <f>SUMIFS(СВЦЭМ!$D$33:$D$776,СВЦЭМ!$A$33:$A$776,$A146,СВЦЭМ!$B$33:$B$776,D$119)+'СЕТ СН'!$I$11+СВЦЭМ!$D$10+'СЕТ СН'!$I$6-'СЕТ СН'!$I$23</f>
        <v>1468.5879353999999</v>
      </c>
      <c r="E146" s="36">
        <f>SUMIFS(СВЦЭМ!$D$33:$D$776,СВЦЭМ!$A$33:$A$776,$A146,СВЦЭМ!$B$33:$B$776,E$119)+'СЕТ СН'!$I$11+СВЦЭМ!$D$10+'СЕТ СН'!$I$6-'СЕТ СН'!$I$23</f>
        <v>1479.1790677500001</v>
      </c>
      <c r="F146" s="36">
        <f>SUMIFS(СВЦЭМ!$D$33:$D$776,СВЦЭМ!$A$33:$A$776,$A146,СВЦЭМ!$B$33:$B$776,F$119)+'СЕТ СН'!$I$11+СВЦЭМ!$D$10+'СЕТ СН'!$I$6-'СЕТ СН'!$I$23</f>
        <v>1482.01061089</v>
      </c>
      <c r="G146" s="36">
        <f>SUMIFS(СВЦЭМ!$D$33:$D$776,СВЦЭМ!$A$33:$A$776,$A146,СВЦЭМ!$B$33:$B$776,G$119)+'СЕТ СН'!$I$11+СВЦЭМ!$D$10+'СЕТ СН'!$I$6-'СЕТ СН'!$I$23</f>
        <v>1477.11886205</v>
      </c>
      <c r="H146" s="36">
        <f>SUMIFS(СВЦЭМ!$D$33:$D$776,СВЦЭМ!$A$33:$A$776,$A146,СВЦЭМ!$B$33:$B$776,H$119)+'СЕТ СН'!$I$11+СВЦЭМ!$D$10+'СЕТ СН'!$I$6-'СЕТ СН'!$I$23</f>
        <v>1458.7546146499999</v>
      </c>
      <c r="I146" s="36">
        <f>SUMIFS(СВЦЭМ!$D$33:$D$776,СВЦЭМ!$A$33:$A$776,$A146,СВЦЭМ!$B$33:$B$776,I$119)+'СЕТ СН'!$I$11+СВЦЭМ!$D$10+'СЕТ СН'!$I$6-'СЕТ СН'!$I$23</f>
        <v>1431.1301040200001</v>
      </c>
      <c r="J146" s="36">
        <f>SUMIFS(СВЦЭМ!$D$33:$D$776,СВЦЭМ!$A$33:$A$776,$A146,СВЦЭМ!$B$33:$B$776,J$119)+'СЕТ СН'!$I$11+СВЦЭМ!$D$10+'СЕТ СН'!$I$6-'СЕТ СН'!$I$23</f>
        <v>1394.68517681</v>
      </c>
      <c r="K146" s="36">
        <f>SUMIFS(СВЦЭМ!$D$33:$D$776,СВЦЭМ!$A$33:$A$776,$A146,СВЦЭМ!$B$33:$B$776,K$119)+'СЕТ СН'!$I$11+СВЦЭМ!$D$10+'СЕТ СН'!$I$6-'СЕТ СН'!$I$23</f>
        <v>1357.93579527</v>
      </c>
      <c r="L146" s="36">
        <f>SUMIFS(СВЦЭМ!$D$33:$D$776,СВЦЭМ!$A$33:$A$776,$A146,СВЦЭМ!$B$33:$B$776,L$119)+'СЕТ СН'!$I$11+СВЦЭМ!$D$10+'СЕТ СН'!$I$6-'СЕТ СН'!$I$23</f>
        <v>1341.74809568</v>
      </c>
      <c r="M146" s="36">
        <f>SUMIFS(СВЦЭМ!$D$33:$D$776,СВЦЭМ!$A$33:$A$776,$A146,СВЦЭМ!$B$33:$B$776,M$119)+'СЕТ СН'!$I$11+СВЦЭМ!$D$10+'СЕТ СН'!$I$6-'СЕТ СН'!$I$23</f>
        <v>1300.16362123</v>
      </c>
      <c r="N146" s="36">
        <f>SUMIFS(СВЦЭМ!$D$33:$D$776,СВЦЭМ!$A$33:$A$776,$A146,СВЦЭМ!$B$33:$B$776,N$119)+'СЕТ СН'!$I$11+СВЦЭМ!$D$10+'СЕТ СН'!$I$6-'СЕТ СН'!$I$23</f>
        <v>1255.1896081700002</v>
      </c>
      <c r="O146" s="36">
        <f>SUMIFS(СВЦЭМ!$D$33:$D$776,СВЦЭМ!$A$33:$A$776,$A146,СВЦЭМ!$B$33:$B$776,O$119)+'СЕТ СН'!$I$11+СВЦЭМ!$D$10+'СЕТ СН'!$I$6-'СЕТ СН'!$I$23</f>
        <v>1239.29344158</v>
      </c>
      <c r="P146" s="36">
        <f>SUMIFS(СВЦЭМ!$D$33:$D$776,СВЦЭМ!$A$33:$A$776,$A146,СВЦЭМ!$B$33:$B$776,P$119)+'СЕТ СН'!$I$11+СВЦЭМ!$D$10+'СЕТ СН'!$I$6-'СЕТ СН'!$I$23</f>
        <v>1240.6726852199999</v>
      </c>
      <c r="Q146" s="36">
        <f>SUMIFS(СВЦЭМ!$D$33:$D$776,СВЦЭМ!$A$33:$A$776,$A146,СВЦЭМ!$B$33:$B$776,Q$119)+'СЕТ СН'!$I$11+СВЦЭМ!$D$10+'СЕТ СН'!$I$6-'СЕТ СН'!$I$23</f>
        <v>1246.42703054</v>
      </c>
      <c r="R146" s="36">
        <f>SUMIFS(СВЦЭМ!$D$33:$D$776,СВЦЭМ!$A$33:$A$776,$A146,СВЦЭМ!$B$33:$B$776,R$119)+'СЕТ СН'!$I$11+СВЦЭМ!$D$10+'СЕТ СН'!$I$6-'СЕТ СН'!$I$23</f>
        <v>1244.3327000700001</v>
      </c>
      <c r="S146" s="36">
        <f>SUMIFS(СВЦЭМ!$D$33:$D$776,СВЦЭМ!$A$33:$A$776,$A146,СВЦЭМ!$B$33:$B$776,S$119)+'СЕТ СН'!$I$11+СВЦЭМ!$D$10+'СЕТ СН'!$I$6-'СЕТ СН'!$I$23</f>
        <v>1241.8134537800001</v>
      </c>
      <c r="T146" s="36">
        <f>SUMIFS(СВЦЭМ!$D$33:$D$776,СВЦЭМ!$A$33:$A$776,$A146,СВЦЭМ!$B$33:$B$776,T$119)+'СЕТ СН'!$I$11+СВЦЭМ!$D$10+'СЕТ СН'!$I$6-'СЕТ СН'!$I$23</f>
        <v>1244.3811965099999</v>
      </c>
      <c r="U146" s="36">
        <f>SUMIFS(СВЦЭМ!$D$33:$D$776,СВЦЭМ!$A$33:$A$776,$A146,СВЦЭМ!$B$33:$B$776,U$119)+'СЕТ СН'!$I$11+СВЦЭМ!$D$10+'СЕТ СН'!$I$6-'СЕТ СН'!$I$23</f>
        <v>1277.85882212</v>
      </c>
      <c r="V146" s="36">
        <f>SUMIFS(СВЦЭМ!$D$33:$D$776,СВЦЭМ!$A$33:$A$776,$A146,СВЦЭМ!$B$33:$B$776,V$119)+'СЕТ СН'!$I$11+СВЦЭМ!$D$10+'СЕТ СН'!$I$6-'СЕТ СН'!$I$23</f>
        <v>1285.1238489699999</v>
      </c>
      <c r="W146" s="36">
        <f>SUMIFS(СВЦЭМ!$D$33:$D$776,СВЦЭМ!$A$33:$A$776,$A146,СВЦЭМ!$B$33:$B$776,W$119)+'СЕТ СН'!$I$11+СВЦЭМ!$D$10+'СЕТ СН'!$I$6-'СЕТ СН'!$I$23</f>
        <v>1266.9369450899999</v>
      </c>
      <c r="X146" s="36">
        <f>SUMIFS(СВЦЭМ!$D$33:$D$776,СВЦЭМ!$A$33:$A$776,$A146,СВЦЭМ!$B$33:$B$776,X$119)+'СЕТ СН'!$I$11+СВЦЭМ!$D$10+'СЕТ СН'!$I$6-'СЕТ СН'!$I$23</f>
        <v>1253.0619259800001</v>
      </c>
      <c r="Y146" s="36">
        <f>SUMIFS(СВЦЭМ!$D$33:$D$776,СВЦЭМ!$A$33:$A$776,$A146,СВЦЭМ!$B$33:$B$776,Y$119)+'СЕТ СН'!$I$11+СВЦЭМ!$D$10+'СЕТ СН'!$I$6-'СЕТ СН'!$I$23</f>
        <v>1343.0983201899999</v>
      </c>
    </row>
    <row r="147" spans="1:27" ht="15.75" x14ac:dyDescent="0.2">
      <c r="A147" s="35">
        <f t="shared" si="3"/>
        <v>44102</v>
      </c>
      <c r="B147" s="36">
        <f>SUMIFS(СВЦЭМ!$D$33:$D$776,СВЦЭМ!$A$33:$A$776,$A147,СВЦЭМ!$B$33:$B$776,B$119)+'СЕТ СН'!$I$11+СВЦЭМ!$D$10+'СЕТ СН'!$I$6-'СЕТ СН'!$I$23</f>
        <v>1415.2030852400001</v>
      </c>
      <c r="C147" s="36">
        <f>SUMIFS(СВЦЭМ!$D$33:$D$776,СВЦЭМ!$A$33:$A$776,$A147,СВЦЭМ!$B$33:$B$776,C$119)+'СЕТ СН'!$I$11+СВЦЭМ!$D$10+'СЕТ СН'!$I$6-'СЕТ СН'!$I$23</f>
        <v>1431.7357167499999</v>
      </c>
      <c r="D147" s="36">
        <f>SUMIFS(СВЦЭМ!$D$33:$D$776,СВЦЭМ!$A$33:$A$776,$A147,СВЦЭМ!$B$33:$B$776,D$119)+'СЕТ СН'!$I$11+СВЦЭМ!$D$10+'СЕТ СН'!$I$6-'СЕТ СН'!$I$23</f>
        <v>1444.16512302</v>
      </c>
      <c r="E147" s="36">
        <f>SUMIFS(СВЦЭМ!$D$33:$D$776,СВЦЭМ!$A$33:$A$776,$A147,СВЦЭМ!$B$33:$B$776,E$119)+'СЕТ СН'!$I$11+СВЦЭМ!$D$10+'СЕТ СН'!$I$6-'СЕТ СН'!$I$23</f>
        <v>1457.56112871</v>
      </c>
      <c r="F147" s="36">
        <f>SUMIFS(СВЦЭМ!$D$33:$D$776,СВЦЭМ!$A$33:$A$776,$A147,СВЦЭМ!$B$33:$B$776,F$119)+'СЕТ СН'!$I$11+СВЦЭМ!$D$10+'СЕТ СН'!$I$6-'СЕТ СН'!$I$23</f>
        <v>1457.93988569</v>
      </c>
      <c r="G147" s="36">
        <f>SUMIFS(СВЦЭМ!$D$33:$D$776,СВЦЭМ!$A$33:$A$776,$A147,СВЦЭМ!$B$33:$B$776,G$119)+'СЕТ СН'!$I$11+СВЦЭМ!$D$10+'СЕТ СН'!$I$6-'СЕТ СН'!$I$23</f>
        <v>1442.8736489</v>
      </c>
      <c r="H147" s="36">
        <f>SUMIFS(СВЦЭМ!$D$33:$D$776,СВЦЭМ!$A$33:$A$776,$A147,СВЦЭМ!$B$33:$B$776,H$119)+'СЕТ СН'!$I$11+СВЦЭМ!$D$10+'СЕТ СН'!$I$6-'СЕТ СН'!$I$23</f>
        <v>1397.0702405000002</v>
      </c>
      <c r="I147" s="36">
        <f>SUMIFS(СВЦЭМ!$D$33:$D$776,СВЦЭМ!$A$33:$A$776,$A147,СВЦЭМ!$B$33:$B$776,I$119)+'СЕТ СН'!$I$11+СВЦЭМ!$D$10+'СЕТ СН'!$I$6-'СЕТ СН'!$I$23</f>
        <v>1376.3963339900001</v>
      </c>
      <c r="J147" s="36">
        <f>SUMIFS(СВЦЭМ!$D$33:$D$776,СВЦЭМ!$A$33:$A$776,$A147,СВЦЭМ!$B$33:$B$776,J$119)+'СЕТ СН'!$I$11+СВЦЭМ!$D$10+'СЕТ СН'!$I$6-'СЕТ СН'!$I$23</f>
        <v>1338.8602835199999</v>
      </c>
      <c r="K147" s="36">
        <f>SUMIFS(СВЦЭМ!$D$33:$D$776,СВЦЭМ!$A$33:$A$776,$A147,СВЦЭМ!$B$33:$B$776,K$119)+'СЕТ СН'!$I$11+СВЦЭМ!$D$10+'СЕТ СН'!$I$6-'СЕТ СН'!$I$23</f>
        <v>1330.8636032899999</v>
      </c>
      <c r="L147" s="36">
        <f>SUMIFS(СВЦЭМ!$D$33:$D$776,СВЦЭМ!$A$33:$A$776,$A147,СВЦЭМ!$B$33:$B$776,L$119)+'СЕТ СН'!$I$11+СВЦЭМ!$D$10+'СЕТ СН'!$I$6-'СЕТ СН'!$I$23</f>
        <v>1334.0218307700002</v>
      </c>
      <c r="M147" s="36">
        <f>SUMIFS(СВЦЭМ!$D$33:$D$776,СВЦЭМ!$A$33:$A$776,$A147,СВЦЭМ!$B$33:$B$776,M$119)+'СЕТ СН'!$I$11+СВЦЭМ!$D$10+'СЕТ СН'!$I$6-'СЕТ СН'!$I$23</f>
        <v>1293.65213812</v>
      </c>
      <c r="N147" s="36">
        <f>SUMIFS(СВЦЭМ!$D$33:$D$776,СВЦЭМ!$A$33:$A$776,$A147,СВЦЭМ!$B$33:$B$776,N$119)+'СЕТ СН'!$I$11+СВЦЭМ!$D$10+'СЕТ СН'!$I$6-'СЕТ СН'!$I$23</f>
        <v>1246.73412403</v>
      </c>
      <c r="O147" s="36">
        <f>SUMIFS(СВЦЭМ!$D$33:$D$776,СВЦЭМ!$A$33:$A$776,$A147,СВЦЭМ!$B$33:$B$776,O$119)+'СЕТ СН'!$I$11+СВЦЭМ!$D$10+'СЕТ СН'!$I$6-'СЕТ СН'!$I$23</f>
        <v>1231.0463425200001</v>
      </c>
      <c r="P147" s="36">
        <f>SUMIFS(СВЦЭМ!$D$33:$D$776,СВЦЭМ!$A$33:$A$776,$A147,СВЦЭМ!$B$33:$B$776,P$119)+'СЕТ СН'!$I$11+СВЦЭМ!$D$10+'СЕТ СН'!$I$6-'СЕТ СН'!$I$23</f>
        <v>1224.7924239500001</v>
      </c>
      <c r="Q147" s="36">
        <f>SUMIFS(СВЦЭМ!$D$33:$D$776,СВЦЭМ!$A$33:$A$776,$A147,СВЦЭМ!$B$33:$B$776,Q$119)+'СЕТ СН'!$I$11+СВЦЭМ!$D$10+'СЕТ СН'!$I$6-'СЕТ СН'!$I$23</f>
        <v>1224.7649914799999</v>
      </c>
      <c r="R147" s="36">
        <f>SUMIFS(СВЦЭМ!$D$33:$D$776,СВЦЭМ!$A$33:$A$776,$A147,СВЦЭМ!$B$33:$B$776,R$119)+'СЕТ СН'!$I$11+СВЦЭМ!$D$10+'СЕТ СН'!$I$6-'СЕТ СН'!$I$23</f>
        <v>1216.2512858800001</v>
      </c>
      <c r="S147" s="36">
        <f>SUMIFS(СВЦЭМ!$D$33:$D$776,СВЦЭМ!$A$33:$A$776,$A147,СВЦЭМ!$B$33:$B$776,S$119)+'СЕТ СН'!$I$11+СВЦЭМ!$D$10+'СЕТ СН'!$I$6-'СЕТ СН'!$I$23</f>
        <v>1234.3554210900002</v>
      </c>
      <c r="T147" s="36">
        <f>SUMIFS(СВЦЭМ!$D$33:$D$776,СВЦЭМ!$A$33:$A$776,$A147,СВЦЭМ!$B$33:$B$776,T$119)+'СЕТ СН'!$I$11+СВЦЭМ!$D$10+'СЕТ СН'!$I$6-'СЕТ СН'!$I$23</f>
        <v>1248.0361779700002</v>
      </c>
      <c r="U147" s="36">
        <f>SUMIFS(СВЦЭМ!$D$33:$D$776,СВЦЭМ!$A$33:$A$776,$A147,СВЦЭМ!$B$33:$B$776,U$119)+'СЕТ СН'!$I$11+СВЦЭМ!$D$10+'СЕТ СН'!$I$6-'СЕТ СН'!$I$23</f>
        <v>1274.4834663400002</v>
      </c>
      <c r="V147" s="36">
        <f>SUMIFS(СВЦЭМ!$D$33:$D$776,СВЦЭМ!$A$33:$A$776,$A147,СВЦЭМ!$B$33:$B$776,V$119)+'СЕТ СН'!$I$11+СВЦЭМ!$D$10+'СЕТ СН'!$I$6-'СЕТ СН'!$I$23</f>
        <v>1265.1975660000001</v>
      </c>
      <c r="W147" s="36">
        <f>SUMIFS(СВЦЭМ!$D$33:$D$776,СВЦЭМ!$A$33:$A$776,$A147,СВЦЭМ!$B$33:$B$776,W$119)+'СЕТ СН'!$I$11+СВЦЭМ!$D$10+'СЕТ СН'!$I$6-'СЕТ СН'!$I$23</f>
        <v>1247.7309319800002</v>
      </c>
      <c r="X147" s="36">
        <f>SUMIFS(СВЦЭМ!$D$33:$D$776,СВЦЭМ!$A$33:$A$776,$A147,СВЦЭМ!$B$33:$B$776,X$119)+'СЕТ СН'!$I$11+СВЦЭМ!$D$10+'СЕТ СН'!$I$6-'СЕТ СН'!$I$23</f>
        <v>1252.3436216700002</v>
      </c>
      <c r="Y147" s="36">
        <f>SUMIFS(СВЦЭМ!$D$33:$D$776,СВЦЭМ!$A$33:$A$776,$A147,СВЦЭМ!$B$33:$B$776,Y$119)+'СЕТ СН'!$I$11+СВЦЭМ!$D$10+'СЕТ СН'!$I$6-'СЕТ СН'!$I$23</f>
        <v>1330.9141012499999</v>
      </c>
    </row>
    <row r="148" spans="1:27" ht="15.75" x14ac:dyDescent="0.2">
      <c r="A148" s="35">
        <f t="shared" si="3"/>
        <v>44103</v>
      </c>
      <c r="B148" s="36">
        <f>SUMIFS(СВЦЭМ!$D$33:$D$776,СВЦЭМ!$A$33:$A$776,$A148,СВЦЭМ!$B$33:$B$776,B$119)+'СЕТ СН'!$I$11+СВЦЭМ!$D$10+'СЕТ СН'!$I$6-'СЕТ СН'!$I$23</f>
        <v>1387.7731738500001</v>
      </c>
      <c r="C148" s="36">
        <f>SUMIFS(СВЦЭМ!$D$33:$D$776,СВЦЭМ!$A$33:$A$776,$A148,СВЦЭМ!$B$33:$B$776,C$119)+'СЕТ СН'!$I$11+СВЦЭМ!$D$10+'СЕТ СН'!$I$6-'СЕТ СН'!$I$23</f>
        <v>1418.10079939</v>
      </c>
      <c r="D148" s="36">
        <f>SUMIFS(СВЦЭМ!$D$33:$D$776,СВЦЭМ!$A$33:$A$776,$A148,СВЦЭМ!$B$33:$B$776,D$119)+'СЕТ СН'!$I$11+СВЦЭМ!$D$10+'СЕТ СН'!$I$6-'СЕТ СН'!$I$23</f>
        <v>1433.7609924799999</v>
      </c>
      <c r="E148" s="36">
        <f>SUMIFS(СВЦЭМ!$D$33:$D$776,СВЦЭМ!$A$33:$A$776,$A148,СВЦЭМ!$B$33:$B$776,E$119)+'СЕТ СН'!$I$11+СВЦЭМ!$D$10+'СЕТ СН'!$I$6-'СЕТ СН'!$I$23</f>
        <v>1451.6615772800001</v>
      </c>
      <c r="F148" s="36">
        <f>SUMIFS(СВЦЭМ!$D$33:$D$776,СВЦЭМ!$A$33:$A$776,$A148,СВЦЭМ!$B$33:$B$776,F$119)+'СЕТ СН'!$I$11+СВЦЭМ!$D$10+'СЕТ СН'!$I$6-'СЕТ СН'!$I$23</f>
        <v>1452.93936519</v>
      </c>
      <c r="G148" s="36">
        <f>SUMIFS(СВЦЭМ!$D$33:$D$776,СВЦЭМ!$A$33:$A$776,$A148,СВЦЭМ!$B$33:$B$776,G$119)+'СЕТ СН'!$I$11+СВЦЭМ!$D$10+'СЕТ СН'!$I$6-'СЕТ СН'!$I$23</f>
        <v>1435.5063233999999</v>
      </c>
      <c r="H148" s="36">
        <f>SUMIFS(СВЦЭМ!$D$33:$D$776,СВЦЭМ!$A$33:$A$776,$A148,СВЦЭМ!$B$33:$B$776,H$119)+'СЕТ СН'!$I$11+СВЦЭМ!$D$10+'СЕТ СН'!$I$6-'СЕТ СН'!$I$23</f>
        <v>1392.9006748000002</v>
      </c>
      <c r="I148" s="36">
        <f>SUMIFS(СВЦЭМ!$D$33:$D$776,СВЦЭМ!$A$33:$A$776,$A148,СВЦЭМ!$B$33:$B$776,I$119)+'СЕТ СН'!$I$11+СВЦЭМ!$D$10+'СЕТ СН'!$I$6-'СЕТ СН'!$I$23</f>
        <v>1338.6483035900001</v>
      </c>
      <c r="J148" s="36">
        <f>SUMIFS(СВЦЭМ!$D$33:$D$776,СВЦЭМ!$A$33:$A$776,$A148,СВЦЭМ!$B$33:$B$776,J$119)+'СЕТ СН'!$I$11+СВЦЭМ!$D$10+'СЕТ СН'!$I$6-'СЕТ СН'!$I$23</f>
        <v>1309.9584562700002</v>
      </c>
      <c r="K148" s="36">
        <f>SUMIFS(СВЦЭМ!$D$33:$D$776,СВЦЭМ!$A$33:$A$776,$A148,СВЦЭМ!$B$33:$B$776,K$119)+'СЕТ СН'!$I$11+СВЦЭМ!$D$10+'СЕТ СН'!$I$6-'СЕТ СН'!$I$23</f>
        <v>1299.9522353900002</v>
      </c>
      <c r="L148" s="36">
        <f>SUMIFS(СВЦЭМ!$D$33:$D$776,СВЦЭМ!$A$33:$A$776,$A148,СВЦЭМ!$B$33:$B$776,L$119)+'СЕТ СН'!$I$11+СВЦЭМ!$D$10+'СЕТ СН'!$I$6-'СЕТ СН'!$I$23</f>
        <v>1337.0377645200001</v>
      </c>
      <c r="M148" s="36">
        <f>SUMIFS(СВЦЭМ!$D$33:$D$776,СВЦЭМ!$A$33:$A$776,$A148,СВЦЭМ!$B$33:$B$776,M$119)+'СЕТ СН'!$I$11+СВЦЭМ!$D$10+'СЕТ СН'!$I$6-'СЕТ СН'!$I$23</f>
        <v>1319.2581816100001</v>
      </c>
      <c r="N148" s="36">
        <f>SUMIFS(СВЦЭМ!$D$33:$D$776,СВЦЭМ!$A$33:$A$776,$A148,СВЦЭМ!$B$33:$B$776,N$119)+'СЕТ СН'!$I$11+СВЦЭМ!$D$10+'СЕТ СН'!$I$6-'СЕТ СН'!$I$23</f>
        <v>1292.77240751</v>
      </c>
      <c r="O148" s="36">
        <f>SUMIFS(СВЦЭМ!$D$33:$D$776,СВЦЭМ!$A$33:$A$776,$A148,СВЦЭМ!$B$33:$B$776,O$119)+'СЕТ СН'!$I$11+СВЦЭМ!$D$10+'СЕТ СН'!$I$6-'СЕТ СН'!$I$23</f>
        <v>1306.63999659</v>
      </c>
      <c r="P148" s="36">
        <f>SUMIFS(СВЦЭМ!$D$33:$D$776,СВЦЭМ!$A$33:$A$776,$A148,СВЦЭМ!$B$33:$B$776,P$119)+'СЕТ СН'!$I$11+СВЦЭМ!$D$10+'СЕТ СН'!$I$6-'СЕТ СН'!$I$23</f>
        <v>1291.9771053300001</v>
      </c>
      <c r="Q148" s="36">
        <f>SUMIFS(СВЦЭМ!$D$33:$D$776,СВЦЭМ!$A$33:$A$776,$A148,СВЦЭМ!$B$33:$B$776,Q$119)+'СЕТ СН'!$I$11+СВЦЭМ!$D$10+'СЕТ СН'!$I$6-'СЕТ СН'!$I$23</f>
        <v>1272.37157396</v>
      </c>
      <c r="R148" s="36">
        <f>SUMIFS(СВЦЭМ!$D$33:$D$776,СВЦЭМ!$A$33:$A$776,$A148,СВЦЭМ!$B$33:$B$776,R$119)+'СЕТ СН'!$I$11+СВЦЭМ!$D$10+'СЕТ СН'!$I$6-'СЕТ СН'!$I$23</f>
        <v>1374.06988658</v>
      </c>
      <c r="S148" s="36">
        <f>SUMIFS(СВЦЭМ!$D$33:$D$776,СВЦЭМ!$A$33:$A$776,$A148,СВЦЭМ!$B$33:$B$776,S$119)+'СЕТ СН'!$I$11+СВЦЭМ!$D$10+'СЕТ СН'!$I$6-'СЕТ СН'!$I$23</f>
        <v>1321.4829564000001</v>
      </c>
      <c r="T148" s="36">
        <f>SUMIFS(СВЦЭМ!$D$33:$D$776,СВЦЭМ!$A$33:$A$776,$A148,СВЦЭМ!$B$33:$B$776,T$119)+'СЕТ СН'!$I$11+СВЦЭМ!$D$10+'СЕТ СН'!$I$6-'СЕТ СН'!$I$23</f>
        <v>1278.8209050400001</v>
      </c>
      <c r="U148" s="36">
        <f>SUMIFS(СВЦЭМ!$D$33:$D$776,СВЦЭМ!$A$33:$A$776,$A148,СВЦЭМ!$B$33:$B$776,U$119)+'СЕТ СН'!$I$11+СВЦЭМ!$D$10+'СЕТ СН'!$I$6-'СЕТ СН'!$I$23</f>
        <v>1303.6581832699999</v>
      </c>
      <c r="V148" s="36">
        <f>SUMIFS(СВЦЭМ!$D$33:$D$776,СВЦЭМ!$A$33:$A$776,$A148,СВЦЭМ!$B$33:$B$776,V$119)+'СЕТ СН'!$I$11+СВЦЭМ!$D$10+'СЕТ СН'!$I$6-'СЕТ СН'!$I$23</f>
        <v>1294.81597904</v>
      </c>
      <c r="W148" s="36">
        <f>SUMIFS(СВЦЭМ!$D$33:$D$776,СВЦЭМ!$A$33:$A$776,$A148,СВЦЭМ!$B$33:$B$776,W$119)+'СЕТ СН'!$I$11+СВЦЭМ!$D$10+'СЕТ СН'!$I$6-'СЕТ СН'!$I$23</f>
        <v>1279.94176384</v>
      </c>
      <c r="X148" s="36">
        <f>SUMIFS(СВЦЭМ!$D$33:$D$776,СВЦЭМ!$A$33:$A$776,$A148,СВЦЭМ!$B$33:$B$776,X$119)+'СЕТ СН'!$I$11+СВЦЭМ!$D$10+'СЕТ СН'!$I$6-'СЕТ СН'!$I$23</f>
        <v>1252.5416632500001</v>
      </c>
      <c r="Y148" s="36">
        <f>SUMIFS(СВЦЭМ!$D$33:$D$776,СВЦЭМ!$A$33:$A$776,$A148,СВЦЭМ!$B$33:$B$776,Y$119)+'СЕТ СН'!$I$11+СВЦЭМ!$D$10+'СЕТ СН'!$I$6-'СЕТ СН'!$I$23</f>
        <v>1288.284435</v>
      </c>
    </row>
    <row r="149" spans="1:27" ht="15.75" x14ac:dyDescent="0.2">
      <c r="A149" s="35">
        <f t="shared" si="3"/>
        <v>44104</v>
      </c>
      <c r="B149" s="36">
        <f>SUMIFS(СВЦЭМ!$D$33:$D$776,СВЦЭМ!$A$33:$A$776,$A149,СВЦЭМ!$B$33:$B$776,B$119)+'СЕТ СН'!$I$11+СВЦЭМ!$D$10+'СЕТ СН'!$I$6-'СЕТ СН'!$I$23</f>
        <v>1361.9000774199999</v>
      </c>
      <c r="C149" s="36">
        <f>SUMIFS(СВЦЭМ!$D$33:$D$776,СВЦЭМ!$A$33:$A$776,$A149,СВЦЭМ!$B$33:$B$776,C$119)+'СЕТ СН'!$I$11+СВЦЭМ!$D$10+'СЕТ СН'!$I$6-'СЕТ СН'!$I$23</f>
        <v>1392.8380655800001</v>
      </c>
      <c r="D149" s="36">
        <f>SUMIFS(СВЦЭМ!$D$33:$D$776,СВЦЭМ!$A$33:$A$776,$A149,СВЦЭМ!$B$33:$B$776,D$119)+'СЕТ СН'!$I$11+СВЦЭМ!$D$10+'СЕТ СН'!$I$6-'СЕТ СН'!$I$23</f>
        <v>1412.6622329000002</v>
      </c>
      <c r="E149" s="36">
        <f>SUMIFS(СВЦЭМ!$D$33:$D$776,СВЦЭМ!$A$33:$A$776,$A149,СВЦЭМ!$B$33:$B$776,E$119)+'СЕТ СН'!$I$11+СВЦЭМ!$D$10+'СЕТ СН'!$I$6-'СЕТ СН'!$I$23</f>
        <v>1429.1881640000001</v>
      </c>
      <c r="F149" s="36">
        <f>SUMIFS(СВЦЭМ!$D$33:$D$776,СВЦЭМ!$A$33:$A$776,$A149,СВЦЭМ!$B$33:$B$776,F$119)+'СЕТ СН'!$I$11+СВЦЭМ!$D$10+'СЕТ СН'!$I$6-'СЕТ СН'!$I$23</f>
        <v>1424.7343495300001</v>
      </c>
      <c r="G149" s="36">
        <f>SUMIFS(СВЦЭМ!$D$33:$D$776,СВЦЭМ!$A$33:$A$776,$A149,СВЦЭМ!$B$33:$B$776,G$119)+'СЕТ СН'!$I$11+СВЦЭМ!$D$10+'СЕТ СН'!$I$6-'СЕТ СН'!$I$23</f>
        <v>1406.22928585</v>
      </c>
      <c r="H149" s="36">
        <f>SUMIFS(СВЦЭМ!$D$33:$D$776,СВЦЭМ!$A$33:$A$776,$A149,СВЦЭМ!$B$33:$B$776,H$119)+'СЕТ СН'!$I$11+СВЦЭМ!$D$10+'СЕТ СН'!$I$6-'СЕТ СН'!$I$23</f>
        <v>1362.19113098</v>
      </c>
      <c r="I149" s="36">
        <f>SUMIFS(СВЦЭМ!$D$33:$D$776,СВЦЭМ!$A$33:$A$776,$A149,СВЦЭМ!$B$33:$B$776,I$119)+'СЕТ СН'!$I$11+СВЦЭМ!$D$10+'СЕТ СН'!$I$6-'СЕТ СН'!$I$23</f>
        <v>1294.6509636199999</v>
      </c>
      <c r="J149" s="36">
        <f>SUMIFS(СВЦЭМ!$D$33:$D$776,СВЦЭМ!$A$33:$A$776,$A149,СВЦЭМ!$B$33:$B$776,J$119)+'СЕТ СН'!$I$11+СВЦЭМ!$D$10+'СЕТ СН'!$I$6-'СЕТ СН'!$I$23</f>
        <v>1265.9267385799999</v>
      </c>
      <c r="K149" s="36">
        <f>SUMIFS(СВЦЭМ!$D$33:$D$776,СВЦЭМ!$A$33:$A$776,$A149,СВЦЭМ!$B$33:$B$776,K$119)+'СЕТ СН'!$I$11+СВЦЭМ!$D$10+'СЕТ СН'!$I$6-'СЕТ СН'!$I$23</f>
        <v>1249.65572036</v>
      </c>
      <c r="L149" s="36">
        <f>SUMIFS(СВЦЭМ!$D$33:$D$776,СВЦЭМ!$A$33:$A$776,$A149,СВЦЭМ!$B$33:$B$776,L$119)+'СЕТ СН'!$I$11+СВЦЭМ!$D$10+'СЕТ СН'!$I$6-'СЕТ СН'!$I$23</f>
        <v>1262.8721103</v>
      </c>
      <c r="M149" s="36">
        <f>SUMIFS(СВЦЭМ!$D$33:$D$776,СВЦЭМ!$A$33:$A$776,$A149,СВЦЭМ!$B$33:$B$776,M$119)+'СЕТ СН'!$I$11+СВЦЭМ!$D$10+'СЕТ СН'!$I$6-'СЕТ СН'!$I$23</f>
        <v>1232.2369427200001</v>
      </c>
      <c r="N149" s="36">
        <f>SUMIFS(СВЦЭМ!$D$33:$D$776,СВЦЭМ!$A$33:$A$776,$A149,СВЦЭМ!$B$33:$B$776,N$119)+'СЕТ СН'!$I$11+СВЦЭМ!$D$10+'СЕТ СН'!$I$6-'СЕТ СН'!$I$23</f>
        <v>1190.1692479399999</v>
      </c>
      <c r="O149" s="36">
        <f>SUMIFS(СВЦЭМ!$D$33:$D$776,СВЦЭМ!$A$33:$A$776,$A149,СВЦЭМ!$B$33:$B$776,O$119)+'СЕТ СН'!$I$11+СВЦЭМ!$D$10+'СЕТ СН'!$I$6-'СЕТ СН'!$I$23</f>
        <v>1175.0661625299999</v>
      </c>
      <c r="P149" s="36">
        <f>SUMIFS(СВЦЭМ!$D$33:$D$776,СВЦЭМ!$A$33:$A$776,$A149,СВЦЭМ!$B$33:$B$776,P$119)+'СЕТ СН'!$I$11+СВЦЭМ!$D$10+'СЕТ СН'!$I$6-'СЕТ СН'!$I$23</f>
        <v>1173.17991729</v>
      </c>
      <c r="Q149" s="36">
        <f>SUMIFS(СВЦЭМ!$D$33:$D$776,СВЦЭМ!$A$33:$A$776,$A149,СВЦЭМ!$B$33:$B$776,Q$119)+'СЕТ СН'!$I$11+СВЦЭМ!$D$10+'СЕТ СН'!$I$6-'СЕТ СН'!$I$23</f>
        <v>1173.6827733800001</v>
      </c>
      <c r="R149" s="36">
        <f>SUMIFS(СВЦЭМ!$D$33:$D$776,СВЦЭМ!$A$33:$A$776,$A149,СВЦЭМ!$B$33:$B$776,R$119)+'СЕТ СН'!$I$11+СВЦЭМ!$D$10+'СЕТ СН'!$I$6-'СЕТ СН'!$I$23</f>
        <v>1173.4619743200001</v>
      </c>
      <c r="S149" s="36">
        <f>SUMIFS(СВЦЭМ!$D$33:$D$776,СВЦЭМ!$A$33:$A$776,$A149,СВЦЭМ!$B$33:$B$776,S$119)+'СЕТ СН'!$I$11+СВЦЭМ!$D$10+'СЕТ СН'!$I$6-'СЕТ СН'!$I$23</f>
        <v>1177.2322136900002</v>
      </c>
      <c r="T149" s="36">
        <f>SUMIFS(СВЦЭМ!$D$33:$D$776,СВЦЭМ!$A$33:$A$776,$A149,СВЦЭМ!$B$33:$B$776,T$119)+'СЕТ СН'!$I$11+СВЦЭМ!$D$10+'СЕТ СН'!$I$6-'СЕТ СН'!$I$23</f>
        <v>1169.24103715</v>
      </c>
      <c r="U149" s="36">
        <f>SUMIFS(СВЦЭМ!$D$33:$D$776,СВЦЭМ!$A$33:$A$776,$A149,СВЦЭМ!$B$33:$B$776,U$119)+'СЕТ СН'!$I$11+СВЦЭМ!$D$10+'СЕТ СН'!$I$6-'СЕТ СН'!$I$23</f>
        <v>1187.98968573</v>
      </c>
      <c r="V149" s="36">
        <f>SUMIFS(СВЦЭМ!$D$33:$D$776,СВЦЭМ!$A$33:$A$776,$A149,СВЦЭМ!$B$33:$B$776,V$119)+'СЕТ СН'!$I$11+СВЦЭМ!$D$10+'СЕТ СН'!$I$6-'СЕТ СН'!$I$23</f>
        <v>1172.6142001200001</v>
      </c>
      <c r="W149" s="36">
        <f>SUMIFS(СВЦЭМ!$D$33:$D$776,СВЦЭМ!$A$33:$A$776,$A149,СВЦЭМ!$B$33:$B$776,W$119)+'СЕТ СН'!$I$11+СВЦЭМ!$D$10+'СЕТ СН'!$I$6-'СЕТ СН'!$I$23</f>
        <v>1165.47588731</v>
      </c>
      <c r="X149" s="36">
        <f>SUMIFS(СВЦЭМ!$D$33:$D$776,СВЦЭМ!$A$33:$A$776,$A149,СВЦЭМ!$B$33:$B$776,X$119)+'СЕТ СН'!$I$11+СВЦЭМ!$D$10+'СЕТ СН'!$I$6-'СЕТ СН'!$I$23</f>
        <v>1203.40255553</v>
      </c>
      <c r="Y149" s="36">
        <f>SUMIFS(СВЦЭМ!$D$33:$D$776,СВЦЭМ!$A$33:$A$776,$A149,СВЦЭМ!$B$33:$B$776,Y$119)+'СЕТ СН'!$I$11+СВЦЭМ!$D$10+'СЕТ СН'!$I$6-'СЕТ СН'!$I$23</f>
        <v>1271.9201177999998</v>
      </c>
    </row>
    <row r="150" spans="1:27" ht="15.75" hidden="1" x14ac:dyDescent="0.2">
      <c r="A150" s="35">
        <f t="shared" si="3"/>
        <v>44105</v>
      </c>
      <c r="B150" s="36">
        <f>SUMIFS(СВЦЭМ!$D$33:$D$776,СВЦЭМ!$A$33:$A$776,$A150,СВЦЭМ!$B$33:$B$776,B$119)+'СЕТ СН'!$I$11+СВЦЭМ!$D$10+'СЕТ СН'!$I$6-'СЕТ СН'!$I$23</f>
        <v>710.04868404000001</v>
      </c>
      <c r="C150" s="36">
        <f>SUMIFS(СВЦЭМ!$D$33:$D$776,СВЦЭМ!$A$33:$A$776,$A150,СВЦЭМ!$B$33:$B$776,C$119)+'СЕТ СН'!$I$11+СВЦЭМ!$D$10+'СЕТ СН'!$I$6-'СЕТ СН'!$I$23</f>
        <v>710.04868404000001</v>
      </c>
      <c r="D150" s="36">
        <f>SUMIFS(СВЦЭМ!$D$33:$D$776,СВЦЭМ!$A$33:$A$776,$A150,СВЦЭМ!$B$33:$B$776,D$119)+'СЕТ СН'!$I$11+СВЦЭМ!$D$10+'СЕТ СН'!$I$6-'СЕТ СН'!$I$23</f>
        <v>710.04868404000001</v>
      </c>
      <c r="E150" s="36">
        <f>SUMIFS(СВЦЭМ!$D$33:$D$776,СВЦЭМ!$A$33:$A$776,$A150,СВЦЭМ!$B$33:$B$776,E$119)+'СЕТ СН'!$I$11+СВЦЭМ!$D$10+'СЕТ СН'!$I$6-'СЕТ СН'!$I$23</f>
        <v>710.04868404000001</v>
      </c>
      <c r="F150" s="36">
        <f>SUMIFS(СВЦЭМ!$D$33:$D$776,СВЦЭМ!$A$33:$A$776,$A150,СВЦЭМ!$B$33:$B$776,F$119)+'СЕТ СН'!$I$11+СВЦЭМ!$D$10+'СЕТ СН'!$I$6-'СЕТ СН'!$I$23</f>
        <v>710.04868404000001</v>
      </c>
      <c r="G150" s="36">
        <f>SUMIFS(СВЦЭМ!$D$33:$D$776,СВЦЭМ!$A$33:$A$776,$A150,СВЦЭМ!$B$33:$B$776,G$119)+'СЕТ СН'!$I$11+СВЦЭМ!$D$10+'СЕТ СН'!$I$6-'СЕТ СН'!$I$23</f>
        <v>710.04868404000001</v>
      </c>
      <c r="H150" s="36">
        <f>SUMIFS(СВЦЭМ!$D$33:$D$776,СВЦЭМ!$A$33:$A$776,$A150,СВЦЭМ!$B$33:$B$776,H$119)+'СЕТ СН'!$I$11+СВЦЭМ!$D$10+'СЕТ СН'!$I$6-'СЕТ СН'!$I$23</f>
        <v>710.04868404000001</v>
      </c>
      <c r="I150" s="36">
        <f>SUMIFS(СВЦЭМ!$D$33:$D$776,СВЦЭМ!$A$33:$A$776,$A150,СВЦЭМ!$B$33:$B$776,I$119)+'СЕТ СН'!$I$11+СВЦЭМ!$D$10+'СЕТ СН'!$I$6-'СЕТ СН'!$I$23</f>
        <v>710.04868404000001</v>
      </c>
      <c r="J150" s="36">
        <f>SUMIFS(СВЦЭМ!$D$33:$D$776,СВЦЭМ!$A$33:$A$776,$A150,СВЦЭМ!$B$33:$B$776,J$119)+'СЕТ СН'!$I$11+СВЦЭМ!$D$10+'СЕТ СН'!$I$6-'СЕТ СН'!$I$23</f>
        <v>710.04868404000001</v>
      </c>
      <c r="K150" s="36">
        <f>SUMIFS(СВЦЭМ!$D$33:$D$776,СВЦЭМ!$A$33:$A$776,$A150,СВЦЭМ!$B$33:$B$776,K$119)+'СЕТ СН'!$I$11+СВЦЭМ!$D$10+'СЕТ СН'!$I$6-'СЕТ СН'!$I$23</f>
        <v>710.04868404000001</v>
      </c>
      <c r="L150" s="36">
        <f>SUMIFS(СВЦЭМ!$D$33:$D$776,СВЦЭМ!$A$33:$A$776,$A150,СВЦЭМ!$B$33:$B$776,L$119)+'СЕТ СН'!$I$11+СВЦЭМ!$D$10+'СЕТ СН'!$I$6-'СЕТ СН'!$I$23</f>
        <v>710.04868404000001</v>
      </c>
      <c r="M150" s="36">
        <f>SUMIFS(СВЦЭМ!$D$33:$D$776,СВЦЭМ!$A$33:$A$776,$A150,СВЦЭМ!$B$33:$B$776,M$119)+'СЕТ СН'!$I$11+СВЦЭМ!$D$10+'СЕТ СН'!$I$6-'СЕТ СН'!$I$23</f>
        <v>710.04868404000001</v>
      </c>
      <c r="N150" s="36">
        <f>SUMIFS(СВЦЭМ!$D$33:$D$776,СВЦЭМ!$A$33:$A$776,$A150,СВЦЭМ!$B$33:$B$776,N$119)+'СЕТ СН'!$I$11+СВЦЭМ!$D$10+'СЕТ СН'!$I$6-'СЕТ СН'!$I$23</f>
        <v>710.04868404000001</v>
      </c>
      <c r="O150" s="36">
        <f>SUMIFS(СВЦЭМ!$D$33:$D$776,СВЦЭМ!$A$33:$A$776,$A150,СВЦЭМ!$B$33:$B$776,O$119)+'СЕТ СН'!$I$11+СВЦЭМ!$D$10+'СЕТ СН'!$I$6-'СЕТ СН'!$I$23</f>
        <v>710.04868404000001</v>
      </c>
      <c r="P150" s="36">
        <f>SUMIFS(СВЦЭМ!$D$33:$D$776,СВЦЭМ!$A$33:$A$776,$A150,СВЦЭМ!$B$33:$B$776,P$119)+'СЕТ СН'!$I$11+СВЦЭМ!$D$10+'СЕТ СН'!$I$6-'СЕТ СН'!$I$23</f>
        <v>710.04868404000001</v>
      </c>
      <c r="Q150" s="36">
        <f>SUMIFS(СВЦЭМ!$D$33:$D$776,СВЦЭМ!$A$33:$A$776,$A150,СВЦЭМ!$B$33:$B$776,Q$119)+'СЕТ СН'!$I$11+СВЦЭМ!$D$10+'СЕТ СН'!$I$6-'СЕТ СН'!$I$23</f>
        <v>710.04868404000001</v>
      </c>
      <c r="R150" s="36">
        <f>SUMIFS(СВЦЭМ!$D$33:$D$776,СВЦЭМ!$A$33:$A$776,$A150,СВЦЭМ!$B$33:$B$776,R$119)+'СЕТ СН'!$I$11+СВЦЭМ!$D$10+'СЕТ СН'!$I$6-'СЕТ СН'!$I$23</f>
        <v>710.04868404000001</v>
      </c>
      <c r="S150" s="36">
        <f>SUMIFS(СВЦЭМ!$D$33:$D$776,СВЦЭМ!$A$33:$A$776,$A150,СВЦЭМ!$B$33:$B$776,S$119)+'СЕТ СН'!$I$11+СВЦЭМ!$D$10+'СЕТ СН'!$I$6-'СЕТ СН'!$I$23</f>
        <v>710.04868404000001</v>
      </c>
      <c r="T150" s="36">
        <f>SUMIFS(СВЦЭМ!$D$33:$D$776,СВЦЭМ!$A$33:$A$776,$A150,СВЦЭМ!$B$33:$B$776,T$119)+'СЕТ СН'!$I$11+СВЦЭМ!$D$10+'СЕТ СН'!$I$6-'СЕТ СН'!$I$23</f>
        <v>710.04868404000001</v>
      </c>
      <c r="U150" s="36">
        <f>SUMIFS(СВЦЭМ!$D$33:$D$776,СВЦЭМ!$A$33:$A$776,$A150,СВЦЭМ!$B$33:$B$776,U$119)+'СЕТ СН'!$I$11+СВЦЭМ!$D$10+'СЕТ СН'!$I$6-'СЕТ СН'!$I$23</f>
        <v>710.04868404000001</v>
      </c>
      <c r="V150" s="36">
        <f>SUMIFS(СВЦЭМ!$D$33:$D$776,СВЦЭМ!$A$33:$A$776,$A150,СВЦЭМ!$B$33:$B$776,V$119)+'СЕТ СН'!$I$11+СВЦЭМ!$D$10+'СЕТ СН'!$I$6-'СЕТ СН'!$I$23</f>
        <v>710.04868404000001</v>
      </c>
      <c r="W150" s="36">
        <f>SUMIFS(СВЦЭМ!$D$33:$D$776,СВЦЭМ!$A$33:$A$776,$A150,СВЦЭМ!$B$33:$B$776,W$119)+'СЕТ СН'!$I$11+СВЦЭМ!$D$10+'СЕТ СН'!$I$6-'СЕТ СН'!$I$23</f>
        <v>710.04868404000001</v>
      </c>
      <c r="X150" s="36">
        <f>SUMIFS(СВЦЭМ!$D$33:$D$776,СВЦЭМ!$A$33:$A$776,$A150,СВЦЭМ!$B$33:$B$776,X$119)+'СЕТ СН'!$I$11+СВЦЭМ!$D$10+'СЕТ СН'!$I$6-'СЕТ СН'!$I$23</f>
        <v>710.04868404000001</v>
      </c>
      <c r="Y150" s="36">
        <f>SUMIFS(СВЦЭМ!$D$33:$D$776,СВЦЭМ!$A$33:$A$776,$A150,СВЦЭМ!$B$33:$B$776,Y$119)+'СЕТ СН'!$I$11+СВЦЭМ!$D$10+'СЕТ СН'!$I$6-'СЕТ СН'!$I$23</f>
        <v>710.04868404000001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2" t="s">
        <v>7</v>
      </c>
      <c r="B153" s="125" t="s">
        <v>106</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23"/>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24"/>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01.09.2020</v>
      </c>
      <c r="B156" s="36">
        <f>SUMIFS(СВЦЭМ!$E$33:$E$776,СВЦЭМ!$A$33:$A$776,$A156,СВЦЭМ!$B$33:$B$776,B$155)+'СЕТ СН'!$F$12</f>
        <v>150.01852532000001</v>
      </c>
      <c r="C156" s="36">
        <f>SUMIFS(СВЦЭМ!$E$33:$E$776,СВЦЭМ!$A$33:$A$776,$A156,СВЦЭМ!$B$33:$B$776,C$155)+'СЕТ СН'!$F$12</f>
        <v>159.57933598</v>
      </c>
      <c r="D156" s="36">
        <f>SUMIFS(СВЦЭМ!$E$33:$E$776,СВЦЭМ!$A$33:$A$776,$A156,СВЦЭМ!$B$33:$B$776,D$155)+'СЕТ СН'!$F$12</f>
        <v>163.18858177999999</v>
      </c>
      <c r="E156" s="36">
        <f>SUMIFS(СВЦЭМ!$E$33:$E$776,СВЦЭМ!$A$33:$A$776,$A156,СВЦЭМ!$B$33:$B$776,E$155)+'СЕТ СН'!$F$12</f>
        <v>166.07350675999999</v>
      </c>
      <c r="F156" s="36">
        <f>SUMIFS(СВЦЭМ!$E$33:$E$776,СВЦЭМ!$A$33:$A$776,$A156,СВЦЭМ!$B$33:$B$776,F$155)+'СЕТ СН'!$F$12</f>
        <v>168.04403350999999</v>
      </c>
      <c r="G156" s="36">
        <f>SUMIFS(СВЦЭМ!$E$33:$E$776,СВЦЭМ!$A$33:$A$776,$A156,СВЦЭМ!$B$33:$B$776,G$155)+'СЕТ СН'!$F$12</f>
        <v>168.19773838</v>
      </c>
      <c r="H156" s="36">
        <f>SUMIFS(СВЦЭМ!$E$33:$E$776,СВЦЭМ!$A$33:$A$776,$A156,СВЦЭМ!$B$33:$B$776,H$155)+'СЕТ СН'!$F$12</f>
        <v>164.87355866999999</v>
      </c>
      <c r="I156" s="36">
        <f>SUMIFS(СВЦЭМ!$E$33:$E$776,СВЦЭМ!$A$33:$A$776,$A156,СВЦЭМ!$B$33:$B$776,I$155)+'СЕТ СН'!$F$12</f>
        <v>157.60565732000001</v>
      </c>
      <c r="J156" s="36">
        <f>SUMIFS(СВЦЭМ!$E$33:$E$776,СВЦЭМ!$A$33:$A$776,$A156,СВЦЭМ!$B$33:$B$776,J$155)+'СЕТ СН'!$F$12</f>
        <v>147.81654695</v>
      </c>
      <c r="K156" s="36">
        <f>SUMIFS(СВЦЭМ!$E$33:$E$776,СВЦЭМ!$A$33:$A$776,$A156,СВЦЭМ!$B$33:$B$776,K$155)+'СЕТ СН'!$F$12</f>
        <v>144.34826688000001</v>
      </c>
      <c r="L156" s="36">
        <f>SUMIFS(СВЦЭМ!$E$33:$E$776,СВЦЭМ!$A$33:$A$776,$A156,СВЦЭМ!$B$33:$B$776,L$155)+'СЕТ СН'!$F$12</f>
        <v>142.94191337000001</v>
      </c>
      <c r="M156" s="36">
        <f>SUMIFS(СВЦЭМ!$E$33:$E$776,СВЦЭМ!$A$33:$A$776,$A156,СВЦЭМ!$B$33:$B$776,M$155)+'СЕТ СН'!$F$12</f>
        <v>143.50408795999999</v>
      </c>
      <c r="N156" s="36">
        <f>SUMIFS(СВЦЭМ!$E$33:$E$776,СВЦЭМ!$A$33:$A$776,$A156,СВЦЭМ!$B$33:$B$776,N$155)+'СЕТ СН'!$F$12</f>
        <v>148.17699526000001</v>
      </c>
      <c r="O156" s="36">
        <f>SUMIFS(СВЦЭМ!$E$33:$E$776,СВЦЭМ!$A$33:$A$776,$A156,СВЦЭМ!$B$33:$B$776,O$155)+'СЕТ СН'!$F$12</f>
        <v>147.53818158000001</v>
      </c>
      <c r="P156" s="36">
        <f>SUMIFS(СВЦЭМ!$E$33:$E$776,СВЦЭМ!$A$33:$A$776,$A156,СВЦЭМ!$B$33:$B$776,P$155)+'СЕТ СН'!$F$12</f>
        <v>147.35754772999999</v>
      </c>
      <c r="Q156" s="36">
        <f>SUMIFS(СВЦЭМ!$E$33:$E$776,СВЦЭМ!$A$33:$A$776,$A156,СВЦЭМ!$B$33:$B$776,Q$155)+'СЕТ СН'!$F$12</f>
        <v>148.45339200000001</v>
      </c>
      <c r="R156" s="36">
        <f>SUMIFS(СВЦЭМ!$E$33:$E$776,СВЦЭМ!$A$33:$A$776,$A156,СВЦЭМ!$B$33:$B$776,R$155)+'СЕТ СН'!$F$12</f>
        <v>146.43298308000001</v>
      </c>
      <c r="S156" s="36">
        <f>SUMIFS(СВЦЭМ!$E$33:$E$776,СВЦЭМ!$A$33:$A$776,$A156,СВЦЭМ!$B$33:$B$776,S$155)+'СЕТ СН'!$F$12</f>
        <v>147.41118718999999</v>
      </c>
      <c r="T156" s="36">
        <f>SUMIFS(СВЦЭМ!$E$33:$E$776,СВЦЭМ!$A$33:$A$776,$A156,СВЦЭМ!$B$33:$B$776,T$155)+'СЕТ СН'!$F$12</f>
        <v>146.30969192000001</v>
      </c>
      <c r="U156" s="36">
        <f>SUMIFS(СВЦЭМ!$E$33:$E$776,СВЦЭМ!$A$33:$A$776,$A156,СВЦЭМ!$B$33:$B$776,U$155)+'СЕТ СН'!$F$12</f>
        <v>145.61109701000001</v>
      </c>
      <c r="V156" s="36">
        <f>SUMIFS(СВЦЭМ!$E$33:$E$776,СВЦЭМ!$A$33:$A$776,$A156,СВЦЭМ!$B$33:$B$776,V$155)+'СЕТ СН'!$F$12</f>
        <v>143.9045654</v>
      </c>
      <c r="W156" s="36">
        <f>SUMIFS(СВЦЭМ!$E$33:$E$776,СВЦЭМ!$A$33:$A$776,$A156,СВЦЭМ!$B$33:$B$776,W$155)+'СЕТ СН'!$F$12</f>
        <v>141.81479884000001</v>
      </c>
      <c r="X156" s="36">
        <f>SUMIFS(СВЦЭМ!$E$33:$E$776,СВЦЭМ!$A$33:$A$776,$A156,СВЦЭМ!$B$33:$B$776,X$155)+'СЕТ СН'!$F$12</f>
        <v>146.98791858000001</v>
      </c>
      <c r="Y156" s="36">
        <f>SUMIFS(СВЦЭМ!$E$33:$E$776,СВЦЭМ!$A$33:$A$776,$A156,СВЦЭМ!$B$33:$B$776,Y$155)+'СЕТ СН'!$F$12</f>
        <v>158.26250883</v>
      </c>
      <c r="AA156" s="45"/>
    </row>
    <row r="157" spans="1:27" ht="15.75" x14ac:dyDescent="0.2">
      <c r="A157" s="35">
        <f>A156+1</f>
        <v>44076</v>
      </c>
      <c r="B157" s="36">
        <f>SUMIFS(СВЦЭМ!$E$33:$E$776,СВЦЭМ!$A$33:$A$776,$A157,СВЦЭМ!$B$33:$B$776,B$155)+'СЕТ СН'!$F$12</f>
        <v>162.99027975999999</v>
      </c>
      <c r="C157" s="36">
        <f>SUMIFS(СВЦЭМ!$E$33:$E$776,СВЦЭМ!$A$33:$A$776,$A157,СВЦЭМ!$B$33:$B$776,C$155)+'СЕТ СН'!$F$12</f>
        <v>174.11295591000001</v>
      </c>
      <c r="D157" s="36">
        <f>SUMIFS(СВЦЭМ!$E$33:$E$776,СВЦЭМ!$A$33:$A$776,$A157,СВЦЭМ!$B$33:$B$776,D$155)+'СЕТ СН'!$F$12</f>
        <v>181.65902725000001</v>
      </c>
      <c r="E157" s="36">
        <f>SUMIFS(СВЦЭМ!$E$33:$E$776,СВЦЭМ!$A$33:$A$776,$A157,СВЦЭМ!$B$33:$B$776,E$155)+'СЕТ СН'!$F$12</f>
        <v>184.82349621</v>
      </c>
      <c r="F157" s="36">
        <f>SUMIFS(СВЦЭМ!$E$33:$E$776,СВЦЭМ!$A$33:$A$776,$A157,СВЦЭМ!$B$33:$B$776,F$155)+'СЕТ СН'!$F$12</f>
        <v>184.8288067</v>
      </c>
      <c r="G157" s="36">
        <f>SUMIFS(СВЦЭМ!$E$33:$E$776,СВЦЭМ!$A$33:$A$776,$A157,СВЦЭМ!$B$33:$B$776,G$155)+'СЕТ СН'!$F$12</f>
        <v>180.55289703</v>
      </c>
      <c r="H157" s="36">
        <f>SUMIFS(СВЦЭМ!$E$33:$E$776,СВЦЭМ!$A$33:$A$776,$A157,СВЦЭМ!$B$33:$B$776,H$155)+'СЕТ СН'!$F$12</f>
        <v>170.29489113</v>
      </c>
      <c r="I157" s="36">
        <f>SUMIFS(СВЦЭМ!$E$33:$E$776,СВЦЭМ!$A$33:$A$776,$A157,СВЦЭМ!$B$33:$B$776,I$155)+'СЕТ СН'!$F$12</f>
        <v>157.03875345</v>
      </c>
      <c r="J157" s="36">
        <f>SUMIFS(СВЦЭМ!$E$33:$E$776,СВЦЭМ!$A$33:$A$776,$A157,СВЦЭМ!$B$33:$B$776,J$155)+'СЕТ СН'!$F$12</f>
        <v>145.40508098000001</v>
      </c>
      <c r="K157" s="36">
        <f>SUMIFS(СВЦЭМ!$E$33:$E$776,СВЦЭМ!$A$33:$A$776,$A157,СВЦЭМ!$B$33:$B$776,K$155)+'СЕТ СН'!$F$12</f>
        <v>145.14641155000001</v>
      </c>
      <c r="L157" s="36">
        <f>SUMIFS(СВЦЭМ!$E$33:$E$776,СВЦЭМ!$A$33:$A$776,$A157,СВЦЭМ!$B$33:$B$776,L$155)+'СЕТ СН'!$F$12</f>
        <v>146.19944122999999</v>
      </c>
      <c r="M157" s="36">
        <f>SUMIFS(СВЦЭМ!$E$33:$E$776,СВЦЭМ!$A$33:$A$776,$A157,СВЦЭМ!$B$33:$B$776,M$155)+'СЕТ СН'!$F$12</f>
        <v>146.08170016</v>
      </c>
      <c r="N157" s="36">
        <f>SUMIFS(СВЦЭМ!$E$33:$E$776,СВЦЭМ!$A$33:$A$776,$A157,СВЦЭМ!$B$33:$B$776,N$155)+'СЕТ СН'!$F$12</f>
        <v>148.19357571</v>
      </c>
      <c r="O157" s="36">
        <f>SUMIFS(СВЦЭМ!$E$33:$E$776,СВЦЭМ!$A$33:$A$776,$A157,СВЦЭМ!$B$33:$B$776,O$155)+'СЕТ СН'!$F$12</f>
        <v>149.38697963999999</v>
      </c>
      <c r="P157" s="36">
        <f>SUMIFS(СВЦЭМ!$E$33:$E$776,СВЦЭМ!$A$33:$A$776,$A157,СВЦЭМ!$B$33:$B$776,P$155)+'СЕТ СН'!$F$12</f>
        <v>150.10422109000001</v>
      </c>
      <c r="Q157" s="36">
        <f>SUMIFS(СВЦЭМ!$E$33:$E$776,СВЦЭМ!$A$33:$A$776,$A157,СВЦЭМ!$B$33:$B$776,Q$155)+'СЕТ СН'!$F$12</f>
        <v>149.85169536000001</v>
      </c>
      <c r="R157" s="36">
        <f>SUMIFS(СВЦЭМ!$E$33:$E$776,СВЦЭМ!$A$33:$A$776,$A157,СВЦЭМ!$B$33:$B$776,R$155)+'СЕТ СН'!$F$12</f>
        <v>148.07402056999999</v>
      </c>
      <c r="S157" s="36">
        <f>SUMIFS(СВЦЭМ!$E$33:$E$776,СВЦЭМ!$A$33:$A$776,$A157,СВЦЭМ!$B$33:$B$776,S$155)+'СЕТ СН'!$F$12</f>
        <v>149.01939758</v>
      </c>
      <c r="T157" s="36">
        <f>SUMIFS(СВЦЭМ!$E$33:$E$776,СВЦЭМ!$A$33:$A$776,$A157,СВЦЭМ!$B$33:$B$776,T$155)+'СЕТ СН'!$F$12</f>
        <v>139.88447442</v>
      </c>
      <c r="U157" s="36">
        <f>SUMIFS(СВЦЭМ!$E$33:$E$776,СВЦЭМ!$A$33:$A$776,$A157,СВЦЭМ!$B$33:$B$776,U$155)+'СЕТ СН'!$F$12</f>
        <v>136.14893473000001</v>
      </c>
      <c r="V157" s="36">
        <f>SUMIFS(СВЦЭМ!$E$33:$E$776,СВЦЭМ!$A$33:$A$776,$A157,СВЦЭМ!$B$33:$B$776,V$155)+'СЕТ СН'!$F$12</f>
        <v>132.90383267000001</v>
      </c>
      <c r="W157" s="36">
        <f>SUMIFS(СВЦЭМ!$E$33:$E$776,СВЦЭМ!$A$33:$A$776,$A157,СВЦЭМ!$B$33:$B$776,W$155)+'СЕТ СН'!$F$12</f>
        <v>134.19572567</v>
      </c>
      <c r="X157" s="36">
        <f>SUMIFS(СВЦЭМ!$E$33:$E$776,СВЦЭМ!$A$33:$A$776,$A157,СВЦЭМ!$B$33:$B$776,X$155)+'СЕТ СН'!$F$12</f>
        <v>143.62302323</v>
      </c>
      <c r="Y157" s="36">
        <f>SUMIFS(СВЦЭМ!$E$33:$E$776,СВЦЭМ!$A$33:$A$776,$A157,СВЦЭМ!$B$33:$B$776,Y$155)+'СЕТ СН'!$F$12</f>
        <v>150.57880889</v>
      </c>
    </row>
    <row r="158" spans="1:27" ht="15.75" x14ac:dyDescent="0.2">
      <c r="A158" s="35">
        <f t="shared" ref="A158:A186" si="4">A157+1</f>
        <v>44077</v>
      </c>
      <c r="B158" s="36">
        <f>SUMIFS(СВЦЭМ!$E$33:$E$776,СВЦЭМ!$A$33:$A$776,$A158,СВЦЭМ!$B$33:$B$776,B$155)+'СЕТ СН'!$F$12</f>
        <v>168.48550033000001</v>
      </c>
      <c r="C158" s="36">
        <f>SUMIFS(СВЦЭМ!$E$33:$E$776,СВЦЭМ!$A$33:$A$776,$A158,СВЦЭМ!$B$33:$B$776,C$155)+'СЕТ СН'!$F$12</f>
        <v>173.30509642999999</v>
      </c>
      <c r="D158" s="36">
        <f>SUMIFS(СВЦЭМ!$E$33:$E$776,СВЦЭМ!$A$33:$A$776,$A158,СВЦЭМ!$B$33:$B$776,D$155)+'СЕТ СН'!$F$12</f>
        <v>170.34185644999999</v>
      </c>
      <c r="E158" s="36">
        <f>SUMIFS(СВЦЭМ!$E$33:$E$776,СВЦЭМ!$A$33:$A$776,$A158,СВЦЭМ!$B$33:$B$776,E$155)+'СЕТ СН'!$F$12</f>
        <v>169.80534648</v>
      </c>
      <c r="F158" s="36">
        <f>SUMIFS(СВЦЭМ!$E$33:$E$776,СВЦЭМ!$A$33:$A$776,$A158,СВЦЭМ!$B$33:$B$776,F$155)+'СЕТ СН'!$F$12</f>
        <v>169.80330090000001</v>
      </c>
      <c r="G158" s="36">
        <f>SUMIFS(СВЦЭМ!$E$33:$E$776,СВЦЭМ!$A$33:$A$776,$A158,СВЦЭМ!$B$33:$B$776,G$155)+'СЕТ СН'!$F$12</f>
        <v>170.59141289999999</v>
      </c>
      <c r="H158" s="36">
        <f>SUMIFS(СВЦЭМ!$E$33:$E$776,СВЦЭМ!$A$33:$A$776,$A158,СВЦЭМ!$B$33:$B$776,H$155)+'СЕТ СН'!$F$12</f>
        <v>167.51713129000001</v>
      </c>
      <c r="I158" s="36">
        <f>SUMIFS(СВЦЭМ!$E$33:$E$776,СВЦЭМ!$A$33:$A$776,$A158,СВЦЭМ!$B$33:$B$776,I$155)+'СЕТ СН'!$F$12</f>
        <v>154.48879968</v>
      </c>
      <c r="J158" s="36">
        <f>SUMIFS(СВЦЭМ!$E$33:$E$776,СВЦЭМ!$A$33:$A$776,$A158,СВЦЭМ!$B$33:$B$776,J$155)+'СЕТ СН'!$F$12</f>
        <v>151.53489171999999</v>
      </c>
      <c r="K158" s="36">
        <f>SUMIFS(СВЦЭМ!$E$33:$E$776,СВЦЭМ!$A$33:$A$776,$A158,СВЦЭМ!$B$33:$B$776,K$155)+'СЕТ СН'!$F$12</f>
        <v>158.02069168</v>
      </c>
      <c r="L158" s="36">
        <f>SUMIFS(СВЦЭМ!$E$33:$E$776,СВЦЭМ!$A$33:$A$776,$A158,СВЦЭМ!$B$33:$B$776,L$155)+'СЕТ СН'!$F$12</f>
        <v>156.20335932</v>
      </c>
      <c r="M158" s="36">
        <f>SUMIFS(СВЦЭМ!$E$33:$E$776,СВЦЭМ!$A$33:$A$776,$A158,СВЦЭМ!$B$33:$B$776,M$155)+'СЕТ СН'!$F$12</f>
        <v>157.57673093</v>
      </c>
      <c r="N158" s="36">
        <f>SUMIFS(СВЦЭМ!$E$33:$E$776,СВЦЭМ!$A$33:$A$776,$A158,СВЦЭМ!$B$33:$B$776,N$155)+'СЕТ СН'!$F$12</f>
        <v>159.0295059</v>
      </c>
      <c r="O158" s="36">
        <f>SUMIFS(СВЦЭМ!$E$33:$E$776,СВЦЭМ!$A$33:$A$776,$A158,СВЦЭМ!$B$33:$B$776,O$155)+'СЕТ СН'!$F$12</f>
        <v>159.37866319</v>
      </c>
      <c r="P158" s="36">
        <f>SUMIFS(СВЦЭМ!$E$33:$E$776,СВЦЭМ!$A$33:$A$776,$A158,СВЦЭМ!$B$33:$B$776,P$155)+'СЕТ СН'!$F$12</f>
        <v>160.09443383000001</v>
      </c>
      <c r="Q158" s="36">
        <f>SUMIFS(СВЦЭМ!$E$33:$E$776,СВЦЭМ!$A$33:$A$776,$A158,СВЦЭМ!$B$33:$B$776,Q$155)+'СЕТ СН'!$F$12</f>
        <v>159.25665405999999</v>
      </c>
      <c r="R158" s="36">
        <f>SUMIFS(СВЦЭМ!$E$33:$E$776,СВЦЭМ!$A$33:$A$776,$A158,СВЦЭМ!$B$33:$B$776,R$155)+'СЕТ СН'!$F$12</f>
        <v>158.15360257</v>
      </c>
      <c r="S158" s="36">
        <f>SUMIFS(СВЦЭМ!$E$33:$E$776,СВЦЭМ!$A$33:$A$776,$A158,СВЦЭМ!$B$33:$B$776,S$155)+'СЕТ СН'!$F$12</f>
        <v>158.40280304999999</v>
      </c>
      <c r="T158" s="36">
        <f>SUMIFS(СВЦЭМ!$E$33:$E$776,СВЦЭМ!$A$33:$A$776,$A158,СВЦЭМ!$B$33:$B$776,T$155)+'СЕТ СН'!$F$12</f>
        <v>151.04421393999999</v>
      </c>
      <c r="U158" s="36">
        <f>SUMIFS(СВЦЭМ!$E$33:$E$776,СВЦЭМ!$A$33:$A$776,$A158,СВЦЭМ!$B$33:$B$776,U$155)+'СЕТ СН'!$F$12</f>
        <v>147.82347229000001</v>
      </c>
      <c r="V158" s="36">
        <f>SUMIFS(СВЦЭМ!$E$33:$E$776,СВЦЭМ!$A$33:$A$776,$A158,СВЦЭМ!$B$33:$B$776,V$155)+'СЕТ СН'!$F$12</f>
        <v>148.50385616</v>
      </c>
      <c r="W158" s="36">
        <f>SUMIFS(СВЦЭМ!$E$33:$E$776,СВЦЭМ!$A$33:$A$776,$A158,СВЦЭМ!$B$33:$B$776,W$155)+'СЕТ СН'!$F$12</f>
        <v>146.80868651</v>
      </c>
      <c r="X158" s="36">
        <f>SUMIFS(СВЦЭМ!$E$33:$E$776,СВЦЭМ!$A$33:$A$776,$A158,СВЦЭМ!$B$33:$B$776,X$155)+'СЕТ СН'!$F$12</f>
        <v>158.117704</v>
      </c>
      <c r="Y158" s="36">
        <f>SUMIFS(СВЦЭМ!$E$33:$E$776,СВЦЭМ!$A$33:$A$776,$A158,СВЦЭМ!$B$33:$B$776,Y$155)+'СЕТ СН'!$F$12</f>
        <v>158.78612963</v>
      </c>
    </row>
    <row r="159" spans="1:27" ht="15.75" x14ac:dyDescent="0.2">
      <c r="A159" s="35">
        <f t="shared" si="4"/>
        <v>44078</v>
      </c>
      <c r="B159" s="36">
        <f>SUMIFS(СВЦЭМ!$E$33:$E$776,СВЦЭМ!$A$33:$A$776,$A159,СВЦЭМ!$B$33:$B$776,B$155)+'СЕТ СН'!$F$12</f>
        <v>172.97344342</v>
      </c>
      <c r="C159" s="36">
        <f>SUMIFS(СВЦЭМ!$E$33:$E$776,СВЦЭМ!$A$33:$A$776,$A159,СВЦЭМ!$B$33:$B$776,C$155)+'СЕТ СН'!$F$12</f>
        <v>173.57903490999999</v>
      </c>
      <c r="D159" s="36">
        <f>SUMIFS(СВЦЭМ!$E$33:$E$776,СВЦЭМ!$A$33:$A$776,$A159,СВЦЭМ!$B$33:$B$776,D$155)+'СЕТ СН'!$F$12</f>
        <v>170.35393052000001</v>
      </c>
      <c r="E159" s="36">
        <f>SUMIFS(СВЦЭМ!$E$33:$E$776,СВЦЭМ!$A$33:$A$776,$A159,СВЦЭМ!$B$33:$B$776,E$155)+'СЕТ СН'!$F$12</f>
        <v>169.34341617000001</v>
      </c>
      <c r="F159" s="36">
        <f>SUMIFS(СВЦЭМ!$E$33:$E$776,СВЦЭМ!$A$33:$A$776,$A159,СВЦЭМ!$B$33:$B$776,F$155)+'СЕТ СН'!$F$12</f>
        <v>169.36212158999999</v>
      </c>
      <c r="G159" s="36">
        <f>SUMIFS(СВЦЭМ!$E$33:$E$776,СВЦЭМ!$A$33:$A$776,$A159,СВЦЭМ!$B$33:$B$776,G$155)+'СЕТ СН'!$F$12</f>
        <v>170.35800806</v>
      </c>
      <c r="H159" s="36">
        <f>SUMIFS(СВЦЭМ!$E$33:$E$776,СВЦЭМ!$A$33:$A$776,$A159,СВЦЭМ!$B$33:$B$776,H$155)+'СЕТ СН'!$F$12</f>
        <v>167.37890899000001</v>
      </c>
      <c r="I159" s="36">
        <f>SUMIFS(СВЦЭМ!$E$33:$E$776,СВЦЭМ!$A$33:$A$776,$A159,СВЦЭМ!$B$33:$B$776,I$155)+'СЕТ СН'!$F$12</f>
        <v>159.79892834</v>
      </c>
      <c r="J159" s="36">
        <f>SUMIFS(СВЦЭМ!$E$33:$E$776,СВЦЭМ!$A$33:$A$776,$A159,СВЦЭМ!$B$33:$B$776,J$155)+'СЕТ СН'!$F$12</f>
        <v>157.67677208000001</v>
      </c>
      <c r="K159" s="36">
        <f>SUMIFS(СВЦЭМ!$E$33:$E$776,СВЦЭМ!$A$33:$A$776,$A159,СВЦЭМ!$B$33:$B$776,K$155)+'СЕТ СН'!$F$12</f>
        <v>150.45455659999999</v>
      </c>
      <c r="L159" s="36">
        <f>SUMIFS(СВЦЭМ!$E$33:$E$776,СВЦЭМ!$A$33:$A$776,$A159,СВЦЭМ!$B$33:$B$776,L$155)+'СЕТ СН'!$F$12</f>
        <v>149.33575628</v>
      </c>
      <c r="M159" s="36">
        <f>SUMIFS(СВЦЭМ!$E$33:$E$776,СВЦЭМ!$A$33:$A$776,$A159,СВЦЭМ!$B$33:$B$776,M$155)+'СЕТ СН'!$F$12</f>
        <v>148.34225402999999</v>
      </c>
      <c r="N159" s="36">
        <f>SUMIFS(СВЦЭМ!$E$33:$E$776,СВЦЭМ!$A$33:$A$776,$A159,СВЦЭМ!$B$33:$B$776,N$155)+'СЕТ СН'!$F$12</f>
        <v>152.09547265</v>
      </c>
      <c r="O159" s="36">
        <f>SUMIFS(СВЦЭМ!$E$33:$E$776,СВЦЭМ!$A$33:$A$776,$A159,СВЦЭМ!$B$33:$B$776,O$155)+'СЕТ СН'!$F$12</f>
        <v>156.34419699</v>
      </c>
      <c r="P159" s="36">
        <f>SUMIFS(СВЦЭМ!$E$33:$E$776,СВЦЭМ!$A$33:$A$776,$A159,СВЦЭМ!$B$33:$B$776,P$155)+'СЕТ СН'!$F$12</f>
        <v>156.67610965</v>
      </c>
      <c r="Q159" s="36">
        <f>SUMIFS(СВЦЭМ!$E$33:$E$776,СВЦЭМ!$A$33:$A$776,$A159,СВЦЭМ!$B$33:$B$776,Q$155)+'СЕТ СН'!$F$12</f>
        <v>153.87852423999999</v>
      </c>
      <c r="R159" s="36">
        <f>SUMIFS(СВЦЭМ!$E$33:$E$776,СВЦЭМ!$A$33:$A$776,$A159,СВЦЭМ!$B$33:$B$776,R$155)+'СЕТ СН'!$F$12</f>
        <v>155.82640567999999</v>
      </c>
      <c r="S159" s="36">
        <f>SUMIFS(СВЦЭМ!$E$33:$E$776,СВЦЭМ!$A$33:$A$776,$A159,СВЦЭМ!$B$33:$B$776,S$155)+'СЕТ СН'!$F$12</f>
        <v>158.30076109000001</v>
      </c>
      <c r="T159" s="36">
        <f>SUMIFS(СВЦЭМ!$E$33:$E$776,СВЦЭМ!$A$33:$A$776,$A159,СВЦЭМ!$B$33:$B$776,T$155)+'СЕТ СН'!$F$12</f>
        <v>156.23332736</v>
      </c>
      <c r="U159" s="36">
        <f>SUMIFS(СВЦЭМ!$E$33:$E$776,СВЦЭМ!$A$33:$A$776,$A159,СВЦЭМ!$B$33:$B$776,U$155)+'СЕТ СН'!$F$12</f>
        <v>152.03257310999999</v>
      </c>
      <c r="V159" s="36">
        <f>SUMIFS(СВЦЭМ!$E$33:$E$776,СВЦЭМ!$A$33:$A$776,$A159,СВЦЭМ!$B$33:$B$776,V$155)+'СЕТ СН'!$F$12</f>
        <v>153.01240263</v>
      </c>
      <c r="W159" s="36">
        <f>SUMIFS(СВЦЭМ!$E$33:$E$776,СВЦЭМ!$A$33:$A$776,$A159,СВЦЭМ!$B$33:$B$776,W$155)+'СЕТ СН'!$F$12</f>
        <v>154.68206620999999</v>
      </c>
      <c r="X159" s="36">
        <f>SUMIFS(СВЦЭМ!$E$33:$E$776,СВЦЭМ!$A$33:$A$776,$A159,СВЦЭМ!$B$33:$B$776,X$155)+'СЕТ СН'!$F$12</f>
        <v>157.23374326999999</v>
      </c>
      <c r="Y159" s="36">
        <f>SUMIFS(СВЦЭМ!$E$33:$E$776,СВЦЭМ!$A$33:$A$776,$A159,СВЦЭМ!$B$33:$B$776,Y$155)+'СЕТ СН'!$F$12</f>
        <v>162.04150349</v>
      </c>
    </row>
    <row r="160" spans="1:27" ht="15.75" x14ac:dyDescent="0.2">
      <c r="A160" s="35">
        <f t="shared" si="4"/>
        <v>44079</v>
      </c>
      <c r="B160" s="36">
        <f>SUMIFS(СВЦЭМ!$E$33:$E$776,СВЦЭМ!$A$33:$A$776,$A160,СВЦЭМ!$B$33:$B$776,B$155)+'СЕТ СН'!$F$12</f>
        <v>165.99951232999999</v>
      </c>
      <c r="C160" s="36">
        <f>SUMIFS(СВЦЭМ!$E$33:$E$776,СВЦЭМ!$A$33:$A$776,$A160,СВЦЭМ!$B$33:$B$776,C$155)+'СЕТ СН'!$F$12</f>
        <v>172.60060632</v>
      </c>
      <c r="D160" s="36">
        <f>SUMIFS(СВЦЭМ!$E$33:$E$776,СВЦЭМ!$A$33:$A$776,$A160,СВЦЭМ!$B$33:$B$776,D$155)+'СЕТ СН'!$F$12</f>
        <v>171.79898628000001</v>
      </c>
      <c r="E160" s="36">
        <f>SUMIFS(СВЦЭМ!$E$33:$E$776,СВЦЭМ!$A$33:$A$776,$A160,СВЦЭМ!$B$33:$B$776,E$155)+'СЕТ СН'!$F$12</f>
        <v>173.73866860999999</v>
      </c>
      <c r="F160" s="36">
        <f>SUMIFS(СВЦЭМ!$E$33:$E$776,СВЦЭМ!$A$33:$A$776,$A160,СВЦЭМ!$B$33:$B$776,F$155)+'СЕТ СН'!$F$12</f>
        <v>175.1211452</v>
      </c>
      <c r="G160" s="36">
        <f>SUMIFS(СВЦЭМ!$E$33:$E$776,СВЦЭМ!$A$33:$A$776,$A160,СВЦЭМ!$B$33:$B$776,G$155)+'СЕТ СН'!$F$12</f>
        <v>175.23097182999999</v>
      </c>
      <c r="H160" s="36">
        <f>SUMIFS(СВЦЭМ!$E$33:$E$776,СВЦЭМ!$A$33:$A$776,$A160,СВЦЭМ!$B$33:$B$776,H$155)+'СЕТ СН'!$F$12</f>
        <v>172.58416002000001</v>
      </c>
      <c r="I160" s="36">
        <f>SUMIFS(СВЦЭМ!$E$33:$E$776,СВЦЭМ!$A$33:$A$776,$A160,СВЦЭМ!$B$33:$B$776,I$155)+'СЕТ СН'!$F$12</f>
        <v>161.91626287</v>
      </c>
      <c r="J160" s="36">
        <f>SUMIFS(СВЦЭМ!$E$33:$E$776,СВЦЭМ!$A$33:$A$776,$A160,СВЦЭМ!$B$33:$B$776,J$155)+'СЕТ СН'!$F$12</f>
        <v>160.09354825</v>
      </c>
      <c r="K160" s="36">
        <f>SUMIFS(СВЦЭМ!$E$33:$E$776,СВЦЭМ!$A$33:$A$776,$A160,СВЦЭМ!$B$33:$B$776,K$155)+'СЕТ СН'!$F$12</f>
        <v>154.43726727999999</v>
      </c>
      <c r="L160" s="36">
        <f>SUMIFS(СВЦЭМ!$E$33:$E$776,СВЦЭМ!$A$33:$A$776,$A160,СВЦЭМ!$B$33:$B$776,L$155)+'СЕТ СН'!$F$12</f>
        <v>149.61393461</v>
      </c>
      <c r="M160" s="36">
        <f>SUMIFS(СВЦЭМ!$E$33:$E$776,СВЦЭМ!$A$33:$A$776,$A160,СВЦЭМ!$B$33:$B$776,M$155)+'СЕТ СН'!$F$12</f>
        <v>147.11261024999999</v>
      </c>
      <c r="N160" s="36">
        <f>SUMIFS(СВЦЭМ!$E$33:$E$776,СВЦЭМ!$A$33:$A$776,$A160,СВЦЭМ!$B$33:$B$776,N$155)+'СЕТ СН'!$F$12</f>
        <v>148.84654742999999</v>
      </c>
      <c r="O160" s="36">
        <f>SUMIFS(СВЦЭМ!$E$33:$E$776,СВЦЭМ!$A$33:$A$776,$A160,СВЦЭМ!$B$33:$B$776,O$155)+'СЕТ СН'!$F$12</f>
        <v>149.24684859000001</v>
      </c>
      <c r="P160" s="36">
        <f>SUMIFS(СВЦЭМ!$E$33:$E$776,СВЦЭМ!$A$33:$A$776,$A160,СВЦЭМ!$B$33:$B$776,P$155)+'СЕТ СН'!$F$12</f>
        <v>148.15152334999999</v>
      </c>
      <c r="Q160" s="36">
        <f>SUMIFS(СВЦЭМ!$E$33:$E$776,СВЦЭМ!$A$33:$A$776,$A160,СВЦЭМ!$B$33:$B$776,Q$155)+'СЕТ СН'!$F$12</f>
        <v>144.71841893999999</v>
      </c>
      <c r="R160" s="36">
        <f>SUMIFS(СВЦЭМ!$E$33:$E$776,СВЦЭМ!$A$33:$A$776,$A160,СВЦЭМ!$B$33:$B$776,R$155)+'СЕТ СН'!$F$12</f>
        <v>148.27177889000001</v>
      </c>
      <c r="S160" s="36">
        <f>SUMIFS(СВЦЭМ!$E$33:$E$776,СВЦЭМ!$A$33:$A$776,$A160,СВЦЭМ!$B$33:$B$776,S$155)+'СЕТ СН'!$F$12</f>
        <v>150.07181786999999</v>
      </c>
      <c r="T160" s="36">
        <f>SUMIFS(СВЦЭМ!$E$33:$E$776,СВЦЭМ!$A$33:$A$776,$A160,СВЦЭМ!$B$33:$B$776,T$155)+'СЕТ СН'!$F$12</f>
        <v>148.70529368000001</v>
      </c>
      <c r="U160" s="36">
        <f>SUMIFS(СВЦЭМ!$E$33:$E$776,СВЦЭМ!$A$33:$A$776,$A160,СВЦЭМ!$B$33:$B$776,U$155)+'СЕТ СН'!$F$12</f>
        <v>146.80444365</v>
      </c>
      <c r="V160" s="36">
        <f>SUMIFS(СВЦЭМ!$E$33:$E$776,СВЦЭМ!$A$33:$A$776,$A160,СВЦЭМ!$B$33:$B$776,V$155)+'СЕТ СН'!$F$12</f>
        <v>147.49651216999999</v>
      </c>
      <c r="W160" s="36">
        <f>SUMIFS(СВЦЭМ!$E$33:$E$776,СВЦЭМ!$A$33:$A$776,$A160,СВЦЭМ!$B$33:$B$776,W$155)+'СЕТ СН'!$F$12</f>
        <v>152.18162326000001</v>
      </c>
      <c r="X160" s="36">
        <f>SUMIFS(СВЦЭМ!$E$33:$E$776,СВЦЭМ!$A$33:$A$776,$A160,СВЦЭМ!$B$33:$B$776,X$155)+'СЕТ СН'!$F$12</f>
        <v>150.05043456000001</v>
      </c>
      <c r="Y160" s="36">
        <f>SUMIFS(СВЦЭМ!$E$33:$E$776,СВЦЭМ!$A$33:$A$776,$A160,СВЦЭМ!$B$33:$B$776,Y$155)+'СЕТ СН'!$F$12</f>
        <v>157.77182768</v>
      </c>
    </row>
    <row r="161" spans="1:25" ht="15.75" x14ac:dyDescent="0.2">
      <c r="A161" s="35">
        <f t="shared" si="4"/>
        <v>44080</v>
      </c>
      <c r="B161" s="36">
        <f>SUMIFS(СВЦЭМ!$E$33:$E$776,СВЦЭМ!$A$33:$A$776,$A161,СВЦЭМ!$B$33:$B$776,B$155)+'СЕТ СН'!$F$12</f>
        <v>161.04363609000001</v>
      </c>
      <c r="C161" s="36">
        <f>SUMIFS(СВЦЭМ!$E$33:$E$776,СВЦЭМ!$A$33:$A$776,$A161,СВЦЭМ!$B$33:$B$776,C$155)+'СЕТ СН'!$F$12</f>
        <v>166.44662545</v>
      </c>
      <c r="D161" s="36">
        <f>SUMIFS(СВЦЭМ!$E$33:$E$776,СВЦЭМ!$A$33:$A$776,$A161,СВЦЭМ!$B$33:$B$776,D$155)+'СЕТ СН'!$F$12</f>
        <v>175.78753723</v>
      </c>
      <c r="E161" s="36">
        <f>SUMIFS(СВЦЭМ!$E$33:$E$776,СВЦЭМ!$A$33:$A$776,$A161,СВЦЭМ!$B$33:$B$776,E$155)+'СЕТ СН'!$F$12</f>
        <v>185.25657391999999</v>
      </c>
      <c r="F161" s="36">
        <f>SUMIFS(СВЦЭМ!$E$33:$E$776,СВЦЭМ!$A$33:$A$776,$A161,СВЦЭМ!$B$33:$B$776,F$155)+'СЕТ СН'!$F$12</f>
        <v>184.11504067000001</v>
      </c>
      <c r="G161" s="36">
        <f>SUMIFS(СВЦЭМ!$E$33:$E$776,СВЦЭМ!$A$33:$A$776,$A161,СВЦЭМ!$B$33:$B$776,G$155)+'СЕТ СН'!$F$12</f>
        <v>185.05445356000001</v>
      </c>
      <c r="H161" s="36">
        <f>SUMIFS(СВЦЭМ!$E$33:$E$776,СВЦЭМ!$A$33:$A$776,$A161,СВЦЭМ!$B$33:$B$776,H$155)+'СЕТ СН'!$F$12</f>
        <v>184.53261674999999</v>
      </c>
      <c r="I161" s="36">
        <f>SUMIFS(СВЦЭМ!$E$33:$E$776,СВЦЭМ!$A$33:$A$776,$A161,СВЦЭМ!$B$33:$B$776,I$155)+'СЕТ СН'!$F$12</f>
        <v>164.62631697</v>
      </c>
      <c r="J161" s="36">
        <f>SUMIFS(СВЦЭМ!$E$33:$E$776,СВЦЭМ!$A$33:$A$776,$A161,СВЦЭМ!$B$33:$B$776,J$155)+'СЕТ СН'!$F$12</f>
        <v>146.32721850999999</v>
      </c>
      <c r="K161" s="36">
        <f>SUMIFS(СВЦЭМ!$E$33:$E$776,СВЦЭМ!$A$33:$A$776,$A161,СВЦЭМ!$B$33:$B$776,K$155)+'СЕТ СН'!$F$12</f>
        <v>127.26358980000001</v>
      </c>
      <c r="L161" s="36">
        <f>SUMIFS(СВЦЭМ!$E$33:$E$776,СВЦЭМ!$A$33:$A$776,$A161,СВЦЭМ!$B$33:$B$776,L$155)+'СЕТ СН'!$F$12</f>
        <v>129.45412185000001</v>
      </c>
      <c r="M161" s="36">
        <f>SUMIFS(СВЦЭМ!$E$33:$E$776,СВЦЭМ!$A$33:$A$776,$A161,СВЦЭМ!$B$33:$B$776,M$155)+'СЕТ СН'!$F$12</f>
        <v>128.58526402000001</v>
      </c>
      <c r="N161" s="36">
        <f>SUMIFS(СВЦЭМ!$E$33:$E$776,СВЦЭМ!$A$33:$A$776,$A161,СВЦЭМ!$B$33:$B$776,N$155)+'СЕТ СН'!$F$12</f>
        <v>127.62364459</v>
      </c>
      <c r="O161" s="36">
        <f>SUMIFS(СВЦЭМ!$E$33:$E$776,СВЦЭМ!$A$33:$A$776,$A161,СВЦЭМ!$B$33:$B$776,O$155)+'СЕТ СН'!$F$12</f>
        <v>126.71940299000001</v>
      </c>
      <c r="P161" s="36">
        <f>SUMIFS(СВЦЭМ!$E$33:$E$776,СВЦЭМ!$A$33:$A$776,$A161,СВЦЭМ!$B$33:$B$776,P$155)+'СЕТ СН'!$F$12</f>
        <v>125.83029698999999</v>
      </c>
      <c r="Q161" s="36">
        <f>SUMIFS(СВЦЭМ!$E$33:$E$776,СВЦЭМ!$A$33:$A$776,$A161,СВЦЭМ!$B$33:$B$776,Q$155)+'СЕТ СН'!$F$12</f>
        <v>125.53024591</v>
      </c>
      <c r="R161" s="36">
        <f>SUMIFS(СВЦЭМ!$E$33:$E$776,СВЦЭМ!$A$33:$A$776,$A161,СВЦЭМ!$B$33:$B$776,R$155)+'СЕТ СН'!$F$12</f>
        <v>124.25480095</v>
      </c>
      <c r="S161" s="36">
        <f>SUMIFS(СВЦЭМ!$E$33:$E$776,СВЦЭМ!$A$33:$A$776,$A161,СВЦЭМ!$B$33:$B$776,S$155)+'СЕТ СН'!$F$12</f>
        <v>125.95413592</v>
      </c>
      <c r="T161" s="36">
        <f>SUMIFS(СВЦЭМ!$E$33:$E$776,СВЦЭМ!$A$33:$A$776,$A161,СВЦЭМ!$B$33:$B$776,T$155)+'СЕТ СН'!$F$12</f>
        <v>126.11194334</v>
      </c>
      <c r="U161" s="36">
        <f>SUMIFS(СВЦЭМ!$E$33:$E$776,СВЦЭМ!$A$33:$A$776,$A161,СВЦЭМ!$B$33:$B$776,U$155)+'СЕТ СН'!$F$12</f>
        <v>123.80609896999999</v>
      </c>
      <c r="V161" s="36">
        <f>SUMIFS(СВЦЭМ!$E$33:$E$776,СВЦЭМ!$A$33:$A$776,$A161,СВЦЭМ!$B$33:$B$776,V$155)+'СЕТ СН'!$F$12</f>
        <v>124.55892636</v>
      </c>
      <c r="W161" s="36">
        <f>SUMIFS(СВЦЭМ!$E$33:$E$776,СВЦЭМ!$A$33:$A$776,$A161,СВЦЭМ!$B$33:$B$776,W$155)+'СЕТ СН'!$F$12</f>
        <v>123.17909575</v>
      </c>
      <c r="X161" s="36">
        <f>SUMIFS(СВЦЭМ!$E$33:$E$776,СВЦЭМ!$A$33:$A$776,$A161,СВЦЭМ!$B$33:$B$776,X$155)+'СЕТ СН'!$F$12</f>
        <v>123.65015771</v>
      </c>
      <c r="Y161" s="36">
        <f>SUMIFS(СВЦЭМ!$E$33:$E$776,СВЦЭМ!$A$33:$A$776,$A161,СВЦЭМ!$B$33:$B$776,Y$155)+'СЕТ СН'!$F$12</f>
        <v>130.36844250999999</v>
      </c>
    </row>
    <row r="162" spans="1:25" ht="15.75" x14ac:dyDescent="0.2">
      <c r="A162" s="35">
        <f t="shared" si="4"/>
        <v>44081</v>
      </c>
      <c r="B162" s="36">
        <f>SUMIFS(СВЦЭМ!$E$33:$E$776,СВЦЭМ!$A$33:$A$776,$A162,СВЦЭМ!$B$33:$B$776,B$155)+'СЕТ СН'!$F$12</f>
        <v>154.30947419</v>
      </c>
      <c r="C162" s="36">
        <f>SUMIFS(СВЦЭМ!$E$33:$E$776,СВЦЭМ!$A$33:$A$776,$A162,СВЦЭМ!$B$33:$B$776,C$155)+'СЕТ СН'!$F$12</f>
        <v>161.26922166</v>
      </c>
      <c r="D162" s="36">
        <f>SUMIFS(СВЦЭМ!$E$33:$E$776,СВЦЭМ!$A$33:$A$776,$A162,СВЦЭМ!$B$33:$B$776,D$155)+'СЕТ СН'!$F$12</f>
        <v>163.93142613000001</v>
      </c>
      <c r="E162" s="36">
        <f>SUMIFS(СВЦЭМ!$E$33:$E$776,СВЦЭМ!$A$33:$A$776,$A162,СВЦЭМ!$B$33:$B$776,E$155)+'СЕТ СН'!$F$12</f>
        <v>167.95624258999999</v>
      </c>
      <c r="F162" s="36">
        <f>SUMIFS(СВЦЭМ!$E$33:$E$776,СВЦЭМ!$A$33:$A$776,$A162,СВЦЭМ!$B$33:$B$776,F$155)+'СЕТ СН'!$F$12</f>
        <v>167.90237432000001</v>
      </c>
      <c r="G162" s="36">
        <f>SUMIFS(СВЦЭМ!$E$33:$E$776,СВЦЭМ!$A$33:$A$776,$A162,СВЦЭМ!$B$33:$B$776,G$155)+'СЕТ СН'!$F$12</f>
        <v>166.04021415</v>
      </c>
      <c r="H162" s="36">
        <f>SUMIFS(СВЦЭМ!$E$33:$E$776,СВЦЭМ!$A$33:$A$776,$A162,СВЦЭМ!$B$33:$B$776,H$155)+'СЕТ СН'!$F$12</f>
        <v>162.31017854999999</v>
      </c>
      <c r="I162" s="36">
        <f>SUMIFS(СВЦЭМ!$E$33:$E$776,СВЦЭМ!$A$33:$A$776,$A162,СВЦЭМ!$B$33:$B$776,I$155)+'СЕТ СН'!$F$12</f>
        <v>157.16991114999999</v>
      </c>
      <c r="J162" s="36">
        <f>SUMIFS(СВЦЭМ!$E$33:$E$776,СВЦЭМ!$A$33:$A$776,$A162,СВЦЭМ!$B$33:$B$776,J$155)+'СЕТ СН'!$F$12</f>
        <v>150.51728875000001</v>
      </c>
      <c r="K162" s="36">
        <f>SUMIFS(СВЦЭМ!$E$33:$E$776,СВЦЭМ!$A$33:$A$776,$A162,СВЦЭМ!$B$33:$B$776,K$155)+'СЕТ СН'!$F$12</f>
        <v>143.21464058000001</v>
      </c>
      <c r="L162" s="36">
        <f>SUMIFS(СВЦЭМ!$E$33:$E$776,СВЦЭМ!$A$33:$A$776,$A162,СВЦЭМ!$B$33:$B$776,L$155)+'СЕТ СН'!$F$12</f>
        <v>140.47598995000001</v>
      </c>
      <c r="M162" s="36">
        <f>SUMIFS(СВЦЭМ!$E$33:$E$776,СВЦЭМ!$A$33:$A$776,$A162,СВЦЭМ!$B$33:$B$776,M$155)+'СЕТ СН'!$F$12</f>
        <v>133.70892056</v>
      </c>
      <c r="N162" s="36">
        <f>SUMIFS(СВЦЭМ!$E$33:$E$776,СВЦЭМ!$A$33:$A$776,$A162,СВЦЭМ!$B$33:$B$776,N$155)+'СЕТ СН'!$F$12</f>
        <v>127.40647633</v>
      </c>
      <c r="O162" s="36">
        <f>SUMIFS(СВЦЭМ!$E$33:$E$776,СВЦЭМ!$A$33:$A$776,$A162,СВЦЭМ!$B$33:$B$776,O$155)+'СЕТ СН'!$F$12</f>
        <v>126.53319953</v>
      </c>
      <c r="P162" s="36">
        <f>SUMIFS(СВЦЭМ!$E$33:$E$776,СВЦЭМ!$A$33:$A$776,$A162,СВЦЭМ!$B$33:$B$776,P$155)+'СЕТ СН'!$F$12</f>
        <v>125.91896411</v>
      </c>
      <c r="Q162" s="36">
        <f>SUMIFS(СВЦЭМ!$E$33:$E$776,СВЦЭМ!$A$33:$A$776,$A162,СВЦЭМ!$B$33:$B$776,Q$155)+'СЕТ СН'!$F$12</f>
        <v>125.37782197999999</v>
      </c>
      <c r="R162" s="36">
        <f>SUMIFS(СВЦЭМ!$E$33:$E$776,СВЦЭМ!$A$33:$A$776,$A162,СВЦЭМ!$B$33:$B$776,R$155)+'СЕТ СН'!$F$12</f>
        <v>124.95140348</v>
      </c>
      <c r="S162" s="36">
        <f>SUMIFS(СВЦЭМ!$E$33:$E$776,СВЦЭМ!$A$33:$A$776,$A162,СВЦЭМ!$B$33:$B$776,S$155)+'СЕТ СН'!$F$12</f>
        <v>126.30014025</v>
      </c>
      <c r="T162" s="36">
        <f>SUMIFS(СВЦЭМ!$E$33:$E$776,СВЦЭМ!$A$33:$A$776,$A162,СВЦЭМ!$B$33:$B$776,T$155)+'СЕТ СН'!$F$12</f>
        <v>127.49828348</v>
      </c>
      <c r="U162" s="36">
        <f>SUMIFS(СВЦЭМ!$E$33:$E$776,СВЦЭМ!$A$33:$A$776,$A162,СВЦЭМ!$B$33:$B$776,U$155)+'СЕТ СН'!$F$12</f>
        <v>127.88558623</v>
      </c>
      <c r="V162" s="36">
        <f>SUMIFS(СВЦЭМ!$E$33:$E$776,СВЦЭМ!$A$33:$A$776,$A162,СВЦЭМ!$B$33:$B$776,V$155)+'СЕТ СН'!$F$12</f>
        <v>128.02461396999999</v>
      </c>
      <c r="W162" s="36">
        <f>SUMIFS(СВЦЭМ!$E$33:$E$776,СВЦЭМ!$A$33:$A$776,$A162,СВЦЭМ!$B$33:$B$776,W$155)+'СЕТ СН'!$F$12</f>
        <v>128.33062885000001</v>
      </c>
      <c r="X162" s="36">
        <f>SUMIFS(СВЦЭМ!$E$33:$E$776,СВЦЭМ!$A$33:$A$776,$A162,СВЦЭМ!$B$33:$B$776,X$155)+'СЕТ СН'!$F$12</f>
        <v>126.31077449</v>
      </c>
      <c r="Y162" s="36">
        <f>SUMIFS(СВЦЭМ!$E$33:$E$776,СВЦЭМ!$A$33:$A$776,$A162,СВЦЭМ!$B$33:$B$776,Y$155)+'СЕТ СН'!$F$12</f>
        <v>142.93896186000001</v>
      </c>
    </row>
    <row r="163" spans="1:25" ht="15.75" x14ac:dyDescent="0.2">
      <c r="A163" s="35">
        <f t="shared" si="4"/>
        <v>44082</v>
      </c>
      <c r="B163" s="36">
        <f>SUMIFS(СВЦЭМ!$E$33:$E$776,СВЦЭМ!$A$33:$A$776,$A163,СВЦЭМ!$B$33:$B$776,B$155)+'СЕТ СН'!$F$12</f>
        <v>149.42349143999999</v>
      </c>
      <c r="C163" s="36">
        <f>SUMIFS(СВЦЭМ!$E$33:$E$776,СВЦЭМ!$A$33:$A$776,$A163,СВЦЭМ!$B$33:$B$776,C$155)+'СЕТ СН'!$F$12</f>
        <v>158.19263203</v>
      </c>
      <c r="D163" s="36">
        <f>SUMIFS(СВЦЭМ!$E$33:$E$776,СВЦЭМ!$A$33:$A$776,$A163,СВЦЭМ!$B$33:$B$776,D$155)+'СЕТ СН'!$F$12</f>
        <v>168.47454307999999</v>
      </c>
      <c r="E163" s="36">
        <f>SUMIFS(СВЦЭМ!$E$33:$E$776,СВЦЭМ!$A$33:$A$776,$A163,СВЦЭМ!$B$33:$B$776,E$155)+'СЕТ СН'!$F$12</f>
        <v>172.70025792000001</v>
      </c>
      <c r="F163" s="36">
        <f>SUMIFS(СВЦЭМ!$E$33:$E$776,СВЦЭМ!$A$33:$A$776,$A163,СВЦЭМ!$B$33:$B$776,F$155)+'СЕТ СН'!$F$12</f>
        <v>166.69174014999999</v>
      </c>
      <c r="G163" s="36">
        <f>SUMIFS(СВЦЭМ!$E$33:$E$776,СВЦЭМ!$A$33:$A$776,$A163,СВЦЭМ!$B$33:$B$776,G$155)+'СЕТ СН'!$F$12</f>
        <v>159.69080500999999</v>
      </c>
      <c r="H163" s="36">
        <f>SUMIFS(СВЦЭМ!$E$33:$E$776,СВЦЭМ!$A$33:$A$776,$A163,СВЦЭМ!$B$33:$B$776,H$155)+'СЕТ СН'!$F$12</f>
        <v>150.99195327999999</v>
      </c>
      <c r="I163" s="36">
        <f>SUMIFS(СВЦЭМ!$E$33:$E$776,СВЦЭМ!$A$33:$A$776,$A163,СВЦЭМ!$B$33:$B$776,I$155)+'СЕТ СН'!$F$12</f>
        <v>145.28203232999999</v>
      </c>
      <c r="J163" s="36">
        <f>SUMIFS(СВЦЭМ!$E$33:$E$776,СВЦЭМ!$A$33:$A$776,$A163,СВЦЭМ!$B$33:$B$776,J$155)+'СЕТ СН'!$F$12</f>
        <v>135.41879825000001</v>
      </c>
      <c r="K163" s="36">
        <f>SUMIFS(СВЦЭМ!$E$33:$E$776,СВЦЭМ!$A$33:$A$776,$A163,СВЦЭМ!$B$33:$B$776,K$155)+'СЕТ СН'!$F$12</f>
        <v>135.27496711000001</v>
      </c>
      <c r="L163" s="36">
        <f>SUMIFS(СВЦЭМ!$E$33:$E$776,СВЦЭМ!$A$33:$A$776,$A163,СВЦЭМ!$B$33:$B$776,L$155)+'СЕТ СН'!$F$12</f>
        <v>127.54673569000001</v>
      </c>
      <c r="M163" s="36">
        <f>SUMIFS(СВЦЭМ!$E$33:$E$776,СВЦЭМ!$A$33:$A$776,$A163,СВЦЭМ!$B$33:$B$776,M$155)+'СЕТ СН'!$F$12</f>
        <v>125.12305307</v>
      </c>
      <c r="N163" s="36">
        <f>SUMIFS(СВЦЭМ!$E$33:$E$776,СВЦЭМ!$A$33:$A$776,$A163,СВЦЭМ!$B$33:$B$776,N$155)+'СЕТ СН'!$F$12</f>
        <v>112.57534996</v>
      </c>
      <c r="O163" s="36">
        <f>SUMIFS(СВЦЭМ!$E$33:$E$776,СВЦЭМ!$A$33:$A$776,$A163,СВЦЭМ!$B$33:$B$776,O$155)+'СЕТ СН'!$F$12</f>
        <v>110.70334729</v>
      </c>
      <c r="P163" s="36">
        <f>SUMIFS(СВЦЭМ!$E$33:$E$776,СВЦЭМ!$A$33:$A$776,$A163,СВЦЭМ!$B$33:$B$776,P$155)+'СЕТ СН'!$F$12</f>
        <v>110.84119797</v>
      </c>
      <c r="Q163" s="36">
        <f>SUMIFS(СВЦЭМ!$E$33:$E$776,СВЦЭМ!$A$33:$A$776,$A163,СВЦЭМ!$B$33:$B$776,Q$155)+'СЕТ СН'!$F$12</f>
        <v>111.8875992</v>
      </c>
      <c r="R163" s="36">
        <f>SUMIFS(СВЦЭМ!$E$33:$E$776,СВЦЭМ!$A$33:$A$776,$A163,СВЦЭМ!$B$33:$B$776,R$155)+'СЕТ СН'!$F$12</f>
        <v>108.67541835999999</v>
      </c>
      <c r="S163" s="36">
        <f>SUMIFS(СВЦЭМ!$E$33:$E$776,СВЦЭМ!$A$33:$A$776,$A163,СВЦЭМ!$B$33:$B$776,S$155)+'СЕТ СН'!$F$12</f>
        <v>111.86405911999999</v>
      </c>
      <c r="T163" s="36">
        <f>SUMIFS(СВЦЭМ!$E$33:$E$776,СВЦЭМ!$A$33:$A$776,$A163,СВЦЭМ!$B$33:$B$776,T$155)+'СЕТ СН'!$F$12</f>
        <v>113.56425983</v>
      </c>
      <c r="U163" s="36">
        <f>SUMIFS(СВЦЭМ!$E$33:$E$776,СВЦЭМ!$A$33:$A$776,$A163,СВЦЭМ!$B$33:$B$776,U$155)+'СЕТ СН'!$F$12</f>
        <v>115.7483953</v>
      </c>
      <c r="V163" s="36">
        <f>SUMIFS(СВЦЭМ!$E$33:$E$776,СВЦЭМ!$A$33:$A$776,$A163,СВЦЭМ!$B$33:$B$776,V$155)+'СЕТ СН'!$F$12</f>
        <v>118.09264118999999</v>
      </c>
      <c r="W163" s="36">
        <f>SUMIFS(СВЦЭМ!$E$33:$E$776,СВЦЭМ!$A$33:$A$776,$A163,СВЦЭМ!$B$33:$B$776,W$155)+'СЕТ СН'!$F$12</f>
        <v>117.33177714999999</v>
      </c>
      <c r="X163" s="36">
        <f>SUMIFS(СВЦЭМ!$E$33:$E$776,СВЦЭМ!$A$33:$A$776,$A163,СВЦЭМ!$B$33:$B$776,X$155)+'СЕТ СН'!$F$12</f>
        <v>117.83125337</v>
      </c>
      <c r="Y163" s="36">
        <f>SUMIFS(СВЦЭМ!$E$33:$E$776,СВЦЭМ!$A$33:$A$776,$A163,СВЦЭМ!$B$33:$B$776,Y$155)+'СЕТ СН'!$F$12</f>
        <v>135.34699119000001</v>
      </c>
    </row>
    <row r="164" spans="1:25" ht="15.75" x14ac:dyDescent="0.2">
      <c r="A164" s="35">
        <f t="shared" si="4"/>
        <v>44083</v>
      </c>
      <c r="B164" s="36">
        <f>SUMIFS(СВЦЭМ!$E$33:$E$776,СВЦЭМ!$A$33:$A$776,$A164,СВЦЭМ!$B$33:$B$776,B$155)+'СЕТ СН'!$F$12</f>
        <v>150.38754610000001</v>
      </c>
      <c r="C164" s="36">
        <f>SUMIFS(СВЦЭМ!$E$33:$E$776,СВЦЭМ!$A$33:$A$776,$A164,СВЦЭМ!$B$33:$B$776,C$155)+'СЕТ СН'!$F$12</f>
        <v>156.89355082</v>
      </c>
      <c r="D164" s="36">
        <f>SUMIFS(СВЦЭМ!$E$33:$E$776,СВЦЭМ!$A$33:$A$776,$A164,СВЦЭМ!$B$33:$B$776,D$155)+'СЕТ СН'!$F$12</f>
        <v>163.24087954999999</v>
      </c>
      <c r="E164" s="36">
        <f>SUMIFS(СВЦЭМ!$E$33:$E$776,СВЦЭМ!$A$33:$A$776,$A164,СВЦЭМ!$B$33:$B$776,E$155)+'СЕТ СН'!$F$12</f>
        <v>165.86982610000001</v>
      </c>
      <c r="F164" s="36">
        <f>SUMIFS(СВЦЭМ!$E$33:$E$776,СВЦЭМ!$A$33:$A$776,$A164,СВЦЭМ!$B$33:$B$776,F$155)+'СЕТ СН'!$F$12</f>
        <v>161.34923753000001</v>
      </c>
      <c r="G164" s="36">
        <f>SUMIFS(СВЦЭМ!$E$33:$E$776,СВЦЭМ!$A$33:$A$776,$A164,СВЦЭМ!$B$33:$B$776,G$155)+'СЕТ СН'!$F$12</f>
        <v>159.16113799999999</v>
      </c>
      <c r="H164" s="36">
        <f>SUMIFS(СВЦЭМ!$E$33:$E$776,СВЦЭМ!$A$33:$A$776,$A164,СВЦЭМ!$B$33:$B$776,H$155)+'СЕТ СН'!$F$12</f>
        <v>154.58105835999999</v>
      </c>
      <c r="I164" s="36">
        <f>SUMIFS(СВЦЭМ!$E$33:$E$776,СВЦЭМ!$A$33:$A$776,$A164,СВЦЭМ!$B$33:$B$776,I$155)+'СЕТ СН'!$F$12</f>
        <v>152.97439822000001</v>
      </c>
      <c r="J164" s="36">
        <f>SUMIFS(СВЦЭМ!$E$33:$E$776,СВЦЭМ!$A$33:$A$776,$A164,СВЦЭМ!$B$33:$B$776,J$155)+'СЕТ СН'!$F$12</f>
        <v>144.04960238000001</v>
      </c>
      <c r="K164" s="36">
        <f>SUMIFS(СВЦЭМ!$E$33:$E$776,СВЦЭМ!$A$33:$A$776,$A164,СВЦЭМ!$B$33:$B$776,K$155)+'СЕТ СН'!$F$12</f>
        <v>142.11194197</v>
      </c>
      <c r="L164" s="36">
        <f>SUMIFS(СВЦЭМ!$E$33:$E$776,СВЦЭМ!$A$33:$A$776,$A164,СВЦЭМ!$B$33:$B$776,L$155)+'СЕТ СН'!$F$12</f>
        <v>138.84723127999999</v>
      </c>
      <c r="M164" s="36">
        <f>SUMIFS(СВЦЭМ!$E$33:$E$776,СВЦЭМ!$A$33:$A$776,$A164,СВЦЭМ!$B$33:$B$776,M$155)+'СЕТ СН'!$F$12</f>
        <v>127.85783214</v>
      </c>
      <c r="N164" s="36">
        <f>SUMIFS(СВЦЭМ!$E$33:$E$776,СВЦЭМ!$A$33:$A$776,$A164,СВЦЭМ!$B$33:$B$776,N$155)+'СЕТ СН'!$F$12</f>
        <v>116.17785082</v>
      </c>
      <c r="O164" s="36">
        <f>SUMIFS(СВЦЭМ!$E$33:$E$776,СВЦЭМ!$A$33:$A$776,$A164,СВЦЭМ!$B$33:$B$776,O$155)+'СЕТ СН'!$F$12</f>
        <v>115.73772805999999</v>
      </c>
      <c r="P164" s="36">
        <f>SUMIFS(СВЦЭМ!$E$33:$E$776,СВЦЭМ!$A$33:$A$776,$A164,СВЦЭМ!$B$33:$B$776,P$155)+'СЕТ СН'!$F$12</f>
        <v>115.97728022</v>
      </c>
      <c r="Q164" s="36">
        <f>SUMIFS(СВЦЭМ!$E$33:$E$776,СВЦЭМ!$A$33:$A$776,$A164,СВЦЭМ!$B$33:$B$776,Q$155)+'СЕТ СН'!$F$12</f>
        <v>116.99679826000001</v>
      </c>
      <c r="R164" s="36">
        <f>SUMIFS(СВЦЭМ!$E$33:$E$776,СВЦЭМ!$A$33:$A$776,$A164,СВЦЭМ!$B$33:$B$776,R$155)+'СЕТ СН'!$F$12</f>
        <v>114.94206364</v>
      </c>
      <c r="S164" s="36">
        <f>SUMIFS(СВЦЭМ!$E$33:$E$776,СВЦЭМ!$A$33:$A$776,$A164,СВЦЭМ!$B$33:$B$776,S$155)+'СЕТ СН'!$F$12</f>
        <v>114.8842027</v>
      </c>
      <c r="T164" s="36">
        <f>SUMIFS(СВЦЭМ!$E$33:$E$776,СВЦЭМ!$A$33:$A$776,$A164,СВЦЭМ!$B$33:$B$776,T$155)+'СЕТ СН'!$F$12</f>
        <v>116.00956114</v>
      </c>
      <c r="U164" s="36">
        <f>SUMIFS(СВЦЭМ!$E$33:$E$776,СВЦЭМ!$A$33:$A$776,$A164,СВЦЭМ!$B$33:$B$776,U$155)+'СЕТ СН'!$F$12</f>
        <v>118.88252605</v>
      </c>
      <c r="V164" s="36">
        <f>SUMIFS(СВЦЭМ!$E$33:$E$776,СВЦЭМ!$A$33:$A$776,$A164,СВЦЭМ!$B$33:$B$776,V$155)+'СЕТ СН'!$F$12</f>
        <v>118.16518556</v>
      </c>
      <c r="W164" s="36">
        <f>SUMIFS(СВЦЭМ!$E$33:$E$776,СВЦЭМ!$A$33:$A$776,$A164,СВЦЭМ!$B$33:$B$776,W$155)+'СЕТ СН'!$F$12</f>
        <v>117.19817476999999</v>
      </c>
      <c r="X164" s="36">
        <f>SUMIFS(СВЦЭМ!$E$33:$E$776,СВЦЭМ!$A$33:$A$776,$A164,СВЦЭМ!$B$33:$B$776,X$155)+'СЕТ СН'!$F$12</f>
        <v>121.22856935999999</v>
      </c>
      <c r="Y164" s="36">
        <f>SUMIFS(СВЦЭМ!$E$33:$E$776,СВЦЭМ!$A$33:$A$776,$A164,СВЦЭМ!$B$33:$B$776,Y$155)+'СЕТ СН'!$F$12</f>
        <v>139.86386494000001</v>
      </c>
    </row>
    <row r="165" spans="1:25" ht="15.75" x14ac:dyDescent="0.2">
      <c r="A165" s="35">
        <f t="shared" si="4"/>
        <v>44084</v>
      </c>
      <c r="B165" s="36">
        <f>SUMIFS(СВЦЭМ!$E$33:$E$776,СВЦЭМ!$A$33:$A$776,$A165,СВЦЭМ!$B$33:$B$776,B$155)+'СЕТ СН'!$F$12</f>
        <v>143.2499875</v>
      </c>
      <c r="C165" s="36">
        <f>SUMIFS(СВЦЭМ!$E$33:$E$776,СВЦЭМ!$A$33:$A$776,$A165,СВЦЭМ!$B$33:$B$776,C$155)+'СЕТ СН'!$F$12</f>
        <v>152.48864832000001</v>
      </c>
      <c r="D165" s="36">
        <f>SUMIFS(СВЦЭМ!$E$33:$E$776,СВЦЭМ!$A$33:$A$776,$A165,СВЦЭМ!$B$33:$B$776,D$155)+'СЕТ СН'!$F$12</f>
        <v>156.53070635</v>
      </c>
      <c r="E165" s="36">
        <f>SUMIFS(СВЦЭМ!$E$33:$E$776,СВЦЭМ!$A$33:$A$776,$A165,СВЦЭМ!$B$33:$B$776,E$155)+'СЕТ СН'!$F$12</f>
        <v>158.39725601999999</v>
      </c>
      <c r="F165" s="36">
        <f>SUMIFS(СВЦЭМ!$E$33:$E$776,СВЦЭМ!$A$33:$A$776,$A165,СВЦЭМ!$B$33:$B$776,F$155)+'СЕТ СН'!$F$12</f>
        <v>158.71266954999999</v>
      </c>
      <c r="G165" s="36">
        <f>SUMIFS(СВЦЭМ!$E$33:$E$776,СВЦЭМ!$A$33:$A$776,$A165,СВЦЭМ!$B$33:$B$776,G$155)+'СЕТ СН'!$F$12</f>
        <v>154.63443312000001</v>
      </c>
      <c r="H165" s="36">
        <f>SUMIFS(СВЦЭМ!$E$33:$E$776,СВЦЭМ!$A$33:$A$776,$A165,СВЦЭМ!$B$33:$B$776,H$155)+'СЕТ СН'!$F$12</f>
        <v>145.85145742</v>
      </c>
      <c r="I165" s="36">
        <f>SUMIFS(СВЦЭМ!$E$33:$E$776,СВЦЭМ!$A$33:$A$776,$A165,СВЦЭМ!$B$33:$B$776,I$155)+'СЕТ СН'!$F$12</f>
        <v>137.72410393000001</v>
      </c>
      <c r="J165" s="36">
        <f>SUMIFS(СВЦЭМ!$E$33:$E$776,СВЦЭМ!$A$33:$A$776,$A165,СВЦЭМ!$B$33:$B$776,J$155)+'СЕТ СН'!$F$12</f>
        <v>133.82869224000001</v>
      </c>
      <c r="K165" s="36">
        <f>SUMIFS(СВЦЭМ!$E$33:$E$776,СВЦЭМ!$A$33:$A$776,$A165,СВЦЭМ!$B$33:$B$776,K$155)+'СЕТ СН'!$F$12</f>
        <v>135.2890792</v>
      </c>
      <c r="L165" s="36">
        <f>SUMIFS(СВЦЭМ!$E$33:$E$776,СВЦЭМ!$A$33:$A$776,$A165,СВЦЭМ!$B$33:$B$776,L$155)+'СЕТ СН'!$F$12</f>
        <v>136.3290653</v>
      </c>
      <c r="M165" s="36">
        <f>SUMIFS(СВЦЭМ!$E$33:$E$776,СВЦЭМ!$A$33:$A$776,$A165,СВЦЭМ!$B$33:$B$776,M$155)+'СЕТ СН'!$F$12</f>
        <v>127.63068355999999</v>
      </c>
      <c r="N165" s="36">
        <f>SUMIFS(СВЦЭМ!$E$33:$E$776,СВЦЭМ!$A$33:$A$776,$A165,СВЦЭМ!$B$33:$B$776,N$155)+'СЕТ СН'!$F$12</f>
        <v>113.02648517999999</v>
      </c>
      <c r="O165" s="36">
        <f>SUMIFS(СВЦЭМ!$E$33:$E$776,СВЦЭМ!$A$33:$A$776,$A165,СВЦЭМ!$B$33:$B$776,O$155)+'СЕТ СН'!$F$12</f>
        <v>110.48648344999999</v>
      </c>
      <c r="P165" s="36">
        <f>SUMIFS(СВЦЭМ!$E$33:$E$776,СВЦЭМ!$A$33:$A$776,$A165,СВЦЭМ!$B$33:$B$776,P$155)+'СЕТ СН'!$F$12</f>
        <v>110.83819568</v>
      </c>
      <c r="Q165" s="36">
        <f>SUMIFS(СВЦЭМ!$E$33:$E$776,СВЦЭМ!$A$33:$A$776,$A165,СВЦЭМ!$B$33:$B$776,Q$155)+'СЕТ СН'!$F$12</f>
        <v>112.19275553</v>
      </c>
      <c r="R165" s="36">
        <f>SUMIFS(СВЦЭМ!$E$33:$E$776,СВЦЭМ!$A$33:$A$776,$A165,СВЦЭМ!$B$33:$B$776,R$155)+'СЕТ СН'!$F$12</f>
        <v>110.60941384</v>
      </c>
      <c r="S165" s="36">
        <f>SUMIFS(СВЦЭМ!$E$33:$E$776,СВЦЭМ!$A$33:$A$776,$A165,СВЦЭМ!$B$33:$B$776,S$155)+'СЕТ СН'!$F$12</f>
        <v>109.70538633</v>
      </c>
      <c r="T165" s="36">
        <f>SUMIFS(СВЦЭМ!$E$33:$E$776,СВЦЭМ!$A$33:$A$776,$A165,СВЦЭМ!$B$33:$B$776,T$155)+'СЕТ СН'!$F$12</f>
        <v>110.20116831999999</v>
      </c>
      <c r="U165" s="36">
        <f>SUMIFS(СВЦЭМ!$E$33:$E$776,СВЦЭМ!$A$33:$A$776,$A165,СВЦЭМ!$B$33:$B$776,U$155)+'СЕТ СН'!$F$12</f>
        <v>113.82733390999999</v>
      </c>
      <c r="V165" s="36">
        <f>SUMIFS(СВЦЭМ!$E$33:$E$776,СВЦЭМ!$A$33:$A$776,$A165,СВЦЭМ!$B$33:$B$776,V$155)+'СЕТ СН'!$F$12</f>
        <v>116.22917692</v>
      </c>
      <c r="W165" s="36">
        <f>SUMIFS(СВЦЭМ!$E$33:$E$776,СВЦЭМ!$A$33:$A$776,$A165,СВЦЭМ!$B$33:$B$776,W$155)+'СЕТ СН'!$F$12</f>
        <v>114.55551205</v>
      </c>
      <c r="X165" s="36">
        <f>SUMIFS(СВЦЭМ!$E$33:$E$776,СВЦЭМ!$A$33:$A$776,$A165,СВЦЭМ!$B$33:$B$776,X$155)+'СЕТ СН'!$F$12</f>
        <v>117.13740231</v>
      </c>
      <c r="Y165" s="36">
        <f>SUMIFS(СВЦЭМ!$E$33:$E$776,СВЦЭМ!$A$33:$A$776,$A165,СВЦЭМ!$B$33:$B$776,Y$155)+'СЕТ СН'!$F$12</f>
        <v>133.32030749</v>
      </c>
    </row>
    <row r="166" spans="1:25" ht="15.75" x14ac:dyDescent="0.2">
      <c r="A166" s="35">
        <f t="shared" si="4"/>
        <v>44085</v>
      </c>
      <c r="B166" s="36">
        <f>SUMIFS(СВЦЭМ!$E$33:$E$776,СВЦЭМ!$A$33:$A$776,$A166,СВЦЭМ!$B$33:$B$776,B$155)+'СЕТ СН'!$F$12</f>
        <v>144.63734113000001</v>
      </c>
      <c r="C166" s="36">
        <f>SUMIFS(СВЦЭМ!$E$33:$E$776,СВЦЭМ!$A$33:$A$776,$A166,СВЦЭМ!$B$33:$B$776,C$155)+'СЕТ СН'!$F$12</f>
        <v>148.50343051999999</v>
      </c>
      <c r="D166" s="36">
        <f>SUMIFS(СВЦЭМ!$E$33:$E$776,СВЦЭМ!$A$33:$A$776,$A166,СВЦЭМ!$B$33:$B$776,D$155)+'СЕТ СН'!$F$12</f>
        <v>150.96020583999999</v>
      </c>
      <c r="E166" s="36">
        <f>SUMIFS(СВЦЭМ!$E$33:$E$776,СВЦЭМ!$A$33:$A$776,$A166,СВЦЭМ!$B$33:$B$776,E$155)+'СЕТ СН'!$F$12</f>
        <v>155.42802139</v>
      </c>
      <c r="F166" s="36">
        <f>SUMIFS(СВЦЭМ!$E$33:$E$776,СВЦЭМ!$A$33:$A$776,$A166,СВЦЭМ!$B$33:$B$776,F$155)+'СЕТ СН'!$F$12</f>
        <v>156.25472550999999</v>
      </c>
      <c r="G166" s="36">
        <f>SUMIFS(СВЦЭМ!$E$33:$E$776,СВЦЭМ!$A$33:$A$776,$A166,СВЦЭМ!$B$33:$B$776,G$155)+'СЕТ СН'!$F$12</f>
        <v>153.01112352000001</v>
      </c>
      <c r="H166" s="36">
        <f>SUMIFS(СВЦЭМ!$E$33:$E$776,СВЦЭМ!$A$33:$A$776,$A166,СВЦЭМ!$B$33:$B$776,H$155)+'СЕТ СН'!$F$12</f>
        <v>143.44837457</v>
      </c>
      <c r="I166" s="36">
        <f>SUMIFS(СВЦЭМ!$E$33:$E$776,СВЦЭМ!$A$33:$A$776,$A166,СВЦЭМ!$B$33:$B$776,I$155)+'СЕТ СН'!$F$12</f>
        <v>133.24106330999999</v>
      </c>
      <c r="J166" s="36">
        <f>SUMIFS(СВЦЭМ!$E$33:$E$776,СВЦЭМ!$A$33:$A$776,$A166,СВЦЭМ!$B$33:$B$776,J$155)+'СЕТ СН'!$F$12</f>
        <v>126.14627301</v>
      </c>
      <c r="K166" s="36">
        <f>SUMIFS(СВЦЭМ!$E$33:$E$776,СВЦЭМ!$A$33:$A$776,$A166,СВЦЭМ!$B$33:$B$776,K$155)+'СЕТ СН'!$F$12</f>
        <v>124.9492489</v>
      </c>
      <c r="L166" s="36">
        <f>SUMIFS(СВЦЭМ!$E$33:$E$776,СВЦЭМ!$A$33:$A$776,$A166,СВЦЭМ!$B$33:$B$776,L$155)+'СЕТ СН'!$F$12</f>
        <v>131.07733099000001</v>
      </c>
      <c r="M166" s="36">
        <f>SUMIFS(СВЦЭМ!$E$33:$E$776,СВЦЭМ!$A$33:$A$776,$A166,СВЦЭМ!$B$33:$B$776,M$155)+'СЕТ СН'!$F$12</f>
        <v>123.62460313</v>
      </c>
      <c r="N166" s="36">
        <f>SUMIFS(СВЦЭМ!$E$33:$E$776,СВЦЭМ!$A$33:$A$776,$A166,СВЦЭМ!$B$33:$B$776,N$155)+'СЕТ СН'!$F$12</f>
        <v>114.61718689</v>
      </c>
      <c r="O166" s="36">
        <f>SUMIFS(СВЦЭМ!$E$33:$E$776,СВЦЭМ!$A$33:$A$776,$A166,СВЦЭМ!$B$33:$B$776,O$155)+'СЕТ СН'!$F$12</f>
        <v>111.03975681999999</v>
      </c>
      <c r="P166" s="36">
        <f>SUMIFS(СВЦЭМ!$E$33:$E$776,СВЦЭМ!$A$33:$A$776,$A166,СВЦЭМ!$B$33:$B$776,P$155)+'СЕТ СН'!$F$12</f>
        <v>110.49454170999999</v>
      </c>
      <c r="Q166" s="36">
        <f>SUMIFS(СВЦЭМ!$E$33:$E$776,СВЦЭМ!$A$33:$A$776,$A166,СВЦЭМ!$B$33:$B$776,Q$155)+'СЕТ СН'!$F$12</f>
        <v>110.18515834999999</v>
      </c>
      <c r="R166" s="36">
        <f>SUMIFS(СВЦЭМ!$E$33:$E$776,СВЦЭМ!$A$33:$A$776,$A166,СВЦЭМ!$B$33:$B$776,R$155)+'СЕТ СН'!$F$12</f>
        <v>108.98701131999999</v>
      </c>
      <c r="S166" s="36">
        <f>SUMIFS(СВЦЭМ!$E$33:$E$776,СВЦЭМ!$A$33:$A$776,$A166,СВЦЭМ!$B$33:$B$776,S$155)+'СЕТ СН'!$F$12</f>
        <v>108.98162560999999</v>
      </c>
      <c r="T166" s="36">
        <f>SUMIFS(СВЦЭМ!$E$33:$E$776,СВЦЭМ!$A$33:$A$776,$A166,СВЦЭМ!$B$33:$B$776,T$155)+'СЕТ СН'!$F$12</f>
        <v>107.93691293000001</v>
      </c>
      <c r="U166" s="36">
        <f>SUMIFS(СВЦЭМ!$E$33:$E$776,СВЦЭМ!$A$33:$A$776,$A166,СВЦЭМ!$B$33:$B$776,U$155)+'СЕТ СН'!$F$12</f>
        <v>109.07258647</v>
      </c>
      <c r="V166" s="36">
        <f>SUMIFS(СВЦЭМ!$E$33:$E$776,СВЦЭМ!$A$33:$A$776,$A166,СВЦЭМ!$B$33:$B$776,V$155)+'СЕТ СН'!$F$12</f>
        <v>111.83952664</v>
      </c>
      <c r="W166" s="36">
        <f>SUMIFS(СВЦЭМ!$E$33:$E$776,СВЦЭМ!$A$33:$A$776,$A166,СВЦЭМ!$B$33:$B$776,W$155)+'СЕТ СН'!$F$12</f>
        <v>110.82377647</v>
      </c>
      <c r="X166" s="36">
        <f>SUMIFS(СВЦЭМ!$E$33:$E$776,СВЦЭМ!$A$33:$A$776,$A166,СВЦЭМ!$B$33:$B$776,X$155)+'СЕТ СН'!$F$12</f>
        <v>111.49644617</v>
      </c>
      <c r="Y166" s="36">
        <f>SUMIFS(СВЦЭМ!$E$33:$E$776,СВЦЭМ!$A$33:$A$776,$A166,СВЦЭМ!$B$33:$B$776,Y$155)+'СЕТ СН'!$F$12</f>
        <v>119.46165585999999</v>
      </c>
    </row>
    <row r="167" spans="1:25" ht="15.75" x14ac:dyDescent="0.2">
      <c r="A167" s="35">
        <f t="shared" si="4"/>
        <v>44086</v>
      </c>
      <c r="B167" s="36">
        <f>SUMIFS(СВЦЭМ!$E$33:$E$776,СВЦЭМ!$A$33:$A$776,$A167,СВЦЭМ!$B$33:$B$776,B$155)+'СЕТ СН'!$F$12</f>
        <v>139.39891743000001</v>
      </c>
      <c r="C167" s="36">
        <f>SUMIFS(СВЦЭМ!$E$33:$E$776,СВЦЭМ!$A$33:$A$776,$A167,СВЦЭМ!$B$33:$B$776,C$155)+'СЕТ СН'!$F$12</f>
        <v>146.56897090000001</v>
      </c>
      <c r="D167" s="36">
        <f>SUMIFS(СВЦЭМ!$E$33:$E$776,СВЦЭМ!$A$33:$A$776,$A167,СВЦЭМ!$B$33:$B$776,D$155)+'СЕТ СН'!$F$12</f>
        <v>149.99157201</v>
      </c>
      <c r="E167" s="36">
        <f>SUMIFS(СВЦЭМ!$E$33:$E$776,СВЦЭМ!$A$33:$A$776,$A167,СВЦЭМ!$B$33:$B$776,E$155)+'СЕТ СН'!$F$12</f>
        <v>154.15667350000001</v>
      </c>
      <c r="F167" s="36">
        <f>SUMIFS(СВЦЭМ!$E$33:$E$776,СВЦЭМ!$A$33:$A$776,$A167,СВЦЭМ!$B$33:$B$776,F$155)+'СЕТ СН'!$F$12</f>
        <v>156.69921887999999</v>
      </c>
      <c r="G167" s="36">
        <f>SUMIFS(СВЦЭМ!$E$33:$E$776,СВЦЭМ!$A$33:$A$776,$A167,СВЦЭМ!$B$33:$B$776,G$155)+'СЕТ СН'!$F$12</f>
        <v>154.52125602999999</v>
      </c>
      <c r="H167" s="36">
        <f>SUMIFS(СВЦЭМ!$E$33:$E$776,СВЦЭМ!$A$33:$A$776,$A167,СВЦЭМ!$B$33:$B$776,H$155)+'СЕТ СН'!$F$12</f>
        <v>147.47762363000001</v>
      </c>
      <c r="I167" s="36">
        <f>SUMIFS(СВЦЭМ!$E$33:$E$776,СВЦЭМ!$A$33:$A$776,$A167,СВЦЭМ!$B$33:$B$776,I$155)+'СЕТ СН'!$F$12</f>
        <v>140.46793432000001</v>
      </c>
      <c r="J167" s="36">
        <f>SUMIFS(СВЦЭМ!$E$33:$E$776,СВЦЭМ!$A$33:$A$776,$A167,СВЦЭМ!$B$33:$B$776,J$155)+'СЕТ СН'!$F$12</f>
        <v>131.99573303</v>
      </c>
      <c r="K167" s="36">
        <f>SUMIFS(СВЦЭМ!$E$33:$E$776,СВЦЭМ!$A$33:$A$776,$A167,СВЦЭМ!$B$33:$B$776,K$155)+'СЕТ СН'!$F$12</f>
        <v>127.29604585</v>
      </c>
      <c r="L167" s="36">
        <f>SUMIFS(СВЦЭМ!$E$33:$E$776,СВЦЭМ!$A$33:$A$776,$A167,СВЦЭМ!$B$33:$B$776,L$155)+'СЕТ СН'!$F$12</f>
        <v>123.6578818</v>
      </c>
      <c r="M167" s="36">
        <f>SUMIFS(СВЦЭМ!$E$33:$E$776,СВЦЭМ!$A$33:$A$776,$A167,СВЦЭМ!$B$33:$B$776,M$155)+'СЕТ СН'!$F$12</f>
        <v>115.96420877</v>
      </c>
      <c r="N167" s="36">
        <f>SUMIFS(СВЦЭМ!$E$33:$E$776,СВЦЭМ!$A$33:$A$776,$A167,СВЦЭМ!$B$33:$B$776,N$155)+'СЕТ СН'!$F$12</f>
        <v>110.63543842999999</v>
      </c>
      <c r="O167" s="36">
        <f>SUMIFS(СВЦЭМ!$E$33:$E$776,СВЦЭМ!$A$33:$A$776,$A167,СВЦЭМ!$B$33:$B$776,O$155)+'СЕТ СН'!$F$12</f>
        <v>110.91280208000001</v>
      </c>
      <c r="P167" s="36">
        <f>SUMIFS(СВЦЭМ!$E$33:$E$776,СВЦЭМ!$A$33:$A$776,$A167,СВЦЭМ!$B$33:$B$776,P$155)+'СЕТ СН'!$F$12</f>
        <v>109.25115235</v>
      </c>
      <c r="Q167" s="36">
        <f>SUMIFS(СВЦЭМ!$E$33:$E$776,СВЦЭМ!$A$33:$A$776,$A167,СВЦЭМ!$B$33:$B$776,Q$155)+'СЕТ СН'!$F$12</f>
        <v>109.10451999</v>
      </c>
      <c r="R167" s="36">
        <f>SUMIFS(СВЦЭМ!$E$33:$E$776,СВЦЭМ!$A$33:$A$776,$A167,СВЦЭМ!$B$33:$B$776,R$155)+'СЕТ СН'!$F$12</f>
        <v>107.33342003999999</v>
      </c>
      <c r="S167" s="36">
        <f>SUMIFS(СВЦЭМ!$E$33:$E$776,СВЦЭМ!$A$33:$A$776,$A167,СВЦЭМ!$B$33:$B$776,S$155)+'СЕТ СН'!$F$12</f>
        <v>108.42719859</v>
      </c>
      <c r="T167" s="36">
        <f>SUMIFS(СВЦЭМ!$E$33:$E$776,СВЦЭМ!$A$33:$A$776,$A167,СВЦЭМ!$B$33:$B$776,T$155)+'СЕТ СН'!$F$12</f>
        <v>109.23634955999999</v>
      </c>
      <c r="U167" s="36">
        <f>SUMIFS(СВЦЭМ!$E$33:$E$776,СВЦЭМ!$A$33:$A$776,$A167,СВЦЭМ!$B$33:$B$776,U$155)+'СЕТ СН'!$F$12</f>
        <v>110.92181115</v>
      </c>
      <c r="V167" s="36">
        <f>SUMIFS(СВЦЭМ!$E$33:$E$776,СВЦЭМ!$A$33:$A$776,$A167,СВЦЭМ!$B$33:$B$776,V$155)+'СЕТ СН'!$F$12</f>
        <v>113.64565974999999</v>
      </c>
      <c r="W167" s="36">
        <f>SUMIFS(СВЦЭМ!$E$33:$E$776,СВЦЭМ!$A$33:$A$776,$A167,СВЦЭМ!$B$33:$B$776,W$155)+'СЕТ СН'!$F$12</f>
        <v>113.00020307</v>
      </c>
      <c r="X167" s="36">
        <f>SUMIFS(СВЦЭМ!$E$33:$E$776,СВЦЭМ!$A$33:$A$776,$A167,СВЦЭМ!$B$33:$B$776,X$155)+'СЕТ СН'!$F$12</f>
        <v>103.99352722</v>
      </c>
      <c r="Y167" s="36">
        <f>SUMIFS(СВЦЭМ!$E$33:$E$776,СВЦЭМ!$A$33:$A$776,$A167,СВЦЭМ!$B$33:$B$776,Y$155)+'СЕТ СН'!$F$12</f>
        <v>115.74825378</v>
      </c>
    </row>
    <row r="168" spans="1:25" ht="15.75" x14ac:dyDescent="0.2">
      <c r="A168" s="35">
        <f t="shared" si="4"/>
        <v>44087</v>
      </c>
      <c r="B168" s="36">
        <f>SUMIFS(СВЦЭМ!$E$33:$E$776,СВЦЭМ!$A$33:$A$776,$A168,СВЦЭМ!$B$33:$B$776,B$155)+'СЕТ СН'!$F$12</f>
        <v>132.67480076000001</v>
      </c>
      <c r="C168" s="36">
        <f>SUMIFS(СВЦЭМ!$E$33:$E$776,СВЦЭМ!$A$33:$A$776,$A168,СВЦЭМ!$B$33:$B$776,C$155)+'СЕТ СН'!$F$12</f>
        <v>136.72496147999999</v>
      </c>
      <c r="D168" s="36">
        <f>SUMIFS(СВЦЭМ!$E$33:$E$776,СВЦЭМ!$A$33:$A$776,$A168,СВЦЭМ!$B$33:$B$776,D$155)+'СЕТ СН'!$F$12</f>
        <v>140.36477321000001</v>
      </c>
      <c r="E168" s="36">
        <f>SUMIFS(СВЦЭМ!$E$33:$E$776,СВЦЭМ!$A$33:$A$776,$A168,СВЦЭМ!$B$33:$B$776,E$155)+'СЕТ СН'!$F$12</f>
        <v>142.30348810999999</v>
      </c>
      <c r="F168" s="36">
        <f>SUMIFS(СВЦЭМ!$E$33:$E$776,СВЦЭМ!$A$33:$A$776,$A168,СВЦЭМ!$B$33:$B$776,F$155)+'СЕТ СН'!$F$12</f>
        <v>143.51126006000001</v>
      </c>
      <c r="G168" s="36">
        <f>SUMIFS(СВЦЭМ!$E$33:$E$776,СВЦЭМ!$A$33:$A$776,$A168,СВЦЭМ!$B$33:$B$776,G$155)+'СЕТ СН'!$F$12</f>
        <v>141.77723019999999</v>
      </c>
      <c r="H168" s="36">
        <f>SUMIFS(СВЦЭМ!$E$33:$E$776,СВЦЭМ!$A$33:$A$776,$A168,СВЦЭМ!$B$33:$B$776,H$155)+'СЕТ СН'!$F$12</f>
        <v>140.54176207</v>
      </c>
      <c r="I168" s="36">
        <f>SUMIFS(СВЦЭМ!$E$33:$E$776,СВЦЭМ!$A$33:$A$776,$A168,СВЦЭМ!$B$33:$B$776,I$155)+'СЕТ СН'!$F$12</f>
        <v>135.50472995000001</v>
      </c>
      <c r="J168" s="36">
        <f>SUMIFS(СВЦЭМ!$E$33:$E$776,СВЦЭМ!$A$33:$A$776,$A168,СВЦЭМ!$B$33:$B$776,J$155)+'СЕТ СН'!$F$12</f>
        <v>126.55230100999999</v>
      </c>
      <c r="K168" s="36">
        <f>SUMIFS(СВЦЭМ!$E$33:$E$776,СВЦЭМ!$A$33:$A$776,$A168,СВЦЭМ!$B$33:$B$776,K$155)+'СЕТ СН'!$F$12</f>
        <v>118.57625489</v>
      </c>
      <c r="L168" s="36">
        <f>SUMIFS(СВЦЭМ!$E$33:$E$776,СВЦЭМ!$A$33:$A$776,$A168,СВЦЭМ!$B$33:$B$776,L$155)+'СЕТ СН'!$F$12</f>
        <v>115.06270738000001</v>
      </c>
      <c r="M168" s="36">
        <f>SUMIFS(СВЦЭМ!$E$33:$E$776,СВЦЭМ!$A$33:$A$776,$A168,СВЦЭМ!$B$33:$B$776,M$155)+'СЕТ СН'!$F$12</f>
        <v>106.25683145000001</v>
      </c>
      <c r="N168" s="36">
        <f>SUMIFS(СВЦЭМ!$E$33:$E$776,СВЦЭМ!$A$33:$A$776,$A168,СВЦЭМ!$B$33:$B$776,N$155)+'СЕТ СН'!$F$12</f>
        <v>98.697531319999996</v>
      </c>
      <c r="O168" s="36">
        <f>SUMIFS(СВЦЭМ!$E$33:$E$776,СВЦЭМ!$A$33:$A$776,$A168,СВЦЭМ!$B$33:$B$776,O$155)+'СЕТ СН'!$F$12</f>
        <v>98.554198439999993</v>
      </c>
      <c r="P168" s="36">
        <f>SUMIFS(СВЦЭМ!$E$33:$E$776,СВЦЭМ!$A$33:$A$776,$A168,СВЦЭМ!$B$33:$B$776,P$155)+'СЕТ СН'!$F$12</f>
        <v>96.920086609999998</v>
      </c>
      <c r="Q168" s="36">
        <f>SUMIFS(СВЦЭМ!$E$33:$E$776,СВЦЭМ!$A$33:$A$776,$A168,СВЦЭМ!$B$33:$B$776,Q$155)+'СЕТ СН'!$F$12</f>
        <v>96.815675940000006</v>
      </c>
      <c r="R168" s="36">
        <f>SUMIFS(СВЦЭМ!$E$33:$E$776,СВЦЭМ!$A$33:$A$776,$A168,СВЦЭМ!$B$33:$B$776,R$155)+'СЕТ СН'!$F$12</f>
        <v>96.547190959999995</v>
      </c>
      <c r="S168" s="36">
        <f>SUMIFS(СВЦЭМ!$E$33:$E$776,СВЦЭМ!$A$33:$A$776,$A168,СВЦЭМ!$B$33:$B$776,S$155)+'СЕТ СН'!$F$12</f>
        <v>98.394521999999995</v>
      </c>
      <c r="T168" s="36">
        <f>SUMIFS(СВЦЭМ!$E$33:$E$776,СВЦЭМ!$A$33:$A$776,$A168,СВЦЭМ!$B$33:$B$776,T$155)+'СЕТ СН'!$F$12</f>
        <v>99.269436519999999</v>
      </c>
      <c r="U168" s="36">
        <f>SUMIFS(СВЦЭМ!$E$33:$E$776,СВЦЭМ!$A$33:$A$776,$A168,СВЦЭМ!$B$33:$B$776,U$155)+'СЕТ СН'!$F$12</f>
        <v>101.4371944</v>
      </c>
      <c r="V168" s="36">
        <f>SUMIFS(СВЦЭМ!$E$33:$E$776,СВЦЭМ!$A$33:$A$776,$A168,СВЦЭМ!$B$33:$B$776,V$155)+'СЕТ СН'!$F$12</f>
        <v>105.36150957</v>
      </c>
      <c r="W168" s="36">
        <f>SUMIFS(СВЦЭМ!$E$33:$E$776,СВЦЭМ!$A$33:$A$776,$A168,СВЦЭМ!$B$33:$B$776,W$155)+'СЕТ СН'!$F$12</f>
        <v>104.5196122</v>
      </c>
      <c r="X168" s="36">
        <f>SUMIFS(СВЦЭМ!$E$33:$E$776,СВЦЭМ!$A$33:$A$776,$A168,СВЦЭМ!$B$33:$B$776,X$155)+'СЕТ СН'!$F$12</f>
        <v>100.33784188</v>
      </c>
      <c r="Y168" s="36">
        <f>SUMIFS(СВЦЭМ!$E$33:$E$776,СВЦЭМ!$A$33:$A$776,$A168,СВЦЭМ!$B$33:$B$776,Y$155)+'СЕТ СН'!$F$12</f>
        <v>115.17132914</v>
      </c>
    </row>
    <row r="169" spans="1:25" ht="15.75" x14ac:dyDescent="0.2">
      <c r="A169" s="35">
        <f t="shared" si="4"/>
        <v>44088</v>
      </c>
      <c r="B169" s="36">
        <f>SUMIFS(СВЦЭМ!$E$33:$E$776,СВЦЭМ!$A$33:$A$776,$A169,СВЦЭМ!$B$33:$B$776,B$155)+'СЕТ СН'!$F$12</f>
        <v>132.84544740000001</v>
      </c>
      <c r="C169" s="36">
        <f>SUMIFS(СВЦЭМ!$E$33:$E$776,СВЦЭМ!$A$33:$A$776,$A169,СВЦЭМ!$B$33:$B$776,C$155)+'СЕТ СН'!$F$12</f>
        <v>140.18821729999999</v>
      </c>
      <c r="D169" s="36">
        <f>SUMIFS(СВЦЭМ!$E$33:$E$776,СВЦЭМ!$A$33:$A$776,$A169,СВЦЭМ!$B$33:$B$776,D$155)+'СЕТ СН'!$F$12</f>
        <v>141.27521777999999</v>
      </c>
      <c r="E169" s="36">
        <f>SUMIFS(СВЦЭМ!$E$33:$E$776,СВЦЭМ!$A$33:$A$776,$A169,СВЦЭМ!$B$33:$B$776,E$155)+'СЕТ СН'!$F$12</f>
        <v>141.00426594999999</v>
      </c>
      <c r="F169" s="36">
        <f>SUMIFS(СВЦЭМ!$E$33:$E$776,СВЦЭМ!$A$33:$A$776,$A169,СВЦЭМ!$B$33:$B$776,F$155)+'СЕТ СН'!$F$12</f>
        <v>140.83662326000001</v>
      </c>
      <c r="G169" s="36">
        <f>SUMIFS(СВЦЭМ!$E$33:$E$776,СВЦЭМ!$A$33:$A$776,$A169,СВЦЭМ!$B$33:$B$776,G$155)+'СЕТ СН'!$F$12</f>
        <v>141.52532896</v>
      </c>
      <c r="H169" s="36">
        <f>SUMIFS(СВЦЭМ!$E$33:$E$776,СВЦЭМ!$A$33:$A$776,$A169,СВЦЭМ!$B$33:$B$776,H$155)+'СЕТ СН'!$F$12</f>
        <v>148.86803774000001</v>
      </c>
      <c r="I169" s="36">
        <f>SUMIFS(СВЦЭМ!$E$33:$E$776,СВЦЭМ!$A$33:$A$776,$A169,СВЦЭМ!$B$33:$B$776,I$155)+'СЕТ СН'!$F$12</f>
        <v>145.21668117999999</v>
      </c>
      <c r="J169" s="36">
        <f>SUMIFS(СВЦЭМ!$E$33:$E$776,СВЦЭМ!$A$33:$A$776,$A169,СВЦЭМ!$B$33:$B$776,J$155)+'СЕТ СН'!$F$12</f>
        <v>137.29757140000001</v>
      </c>
      <c r="K169" s="36">
        <f>SUMIFS(СВЦЭМ!$E$33:$E$776,СВЦЭМ!$A$33:$A$776,$A169,СВЦЭМ!$B$33:$B$776,K$155)+'СЕТ СН'!$F$12</f>
        <v>132.09385114</v>
      </c>
      <c r="L169" s="36">
        <f>SUMIFS(СВЦЭМ!$E$33:$E$776,СВЦЭМ!$A$33:$A$776,$A169,СВЦЭМ!$B$33:$B$776,L$155)+'СЕТ СН'!$F$12</f>
        <v>129.83464964999999</v>
      </c>
      <c r="M169" s="36">
        <f>SUMIFS(СВЦЭМ!$E$33:$E$776,СВЦЭМ!$A$33:$A$776,$A169,СВЦЭМ!$B$33:$B$776,M$155)+'СЕТ СН'!$F$12</f>
        <v>119.02086672999999</v>
      </c>
      <c r="N169" s="36">
        <f>SUMIFS(СВЦЭМ!$E$33:$E$776,СВЦЭМ!$A$33:$A$776,$A169,СВЦЭМ!$B$33:$B$776,N$155)+'СЕТ СН'!$F$12</f>
        <v>110.42848753</v>
      </c>
      <c r="O169" s="36">
        <f>SUMIFS(СВЦЭМ!$E$33:$E$776,СВЦЭМ!$A$33:$A$776,$A169,СВЦЭМ!$B$33:$B$776,O$155)+'СЕТ СН'!$F$12</f>
        <v>109.69096741</v>
      </c>
      <c r="P169" s="36">
        <f>SUMIFS(СВЦЭМ!$E$33:$E$776,СВЦЭМ!$A$33:$A$776,$A169,СВЦЭМ!$B$33:$B$776,P$155)+'СЕТ СН'!$F$12</f>
        <v>110.25607832</v>
      </c>
      <c r="Q169" s="36">
        <f>SUMIFS(СВЦЭМ!$E$33:$E$776,СВЦЭМ!$A$33:$A$776,$A169,СВЦЭМ!$B$33:$B$776,Q$155)+'СЕТ СН'!$F$12</f>
        <v>110.86740596999999</v>
      </c>
      <c r="R169" s="36">
        <f>SUMIFS(СВЦЭМ!$E$33:$E$776,СВЦЭМ!$A$33:$A$776,$A169,СВЦЭМ!$B$33:$B$776,R$155)+'СЕТ СН'!$F$12</f>
        <v>107.9579822</v>
      </c>
      <c r="S169" s="36">
        <f>SUMIFS(СВЦЭМ!$E$33:$E$776,СВЦЭМ!$A$33:$A$776,$A169,СВЦЭМ!$B$33:$B$776,S$155)+'СЕТ СН'!$F$12</f>
        <v>108.59576262</v>
      </c>
      <c r="T169" s="36">
        <f>SUMIFS(СВЦЭМ!$E$33:$E$776,СВЦЭМ!$A$33:$A$776,$A169,СВЦЭМ!$B$33:$B$776,T$155)+'СЕТ СН'!$F$12</f>
        <v>108.16040820000001</v>
      </c>
      <c r="U169" s="36">
        <f>SUMIFS(СВЦЭМ!$E$33:$E$776,СВЦЭМ!$A$33:$A$776,$A169,СВЦЭМ!$B$33:$B$776,U$155)+'СЕТ СН'!$F$12</f>
        <v>104.59073523000001</v>
      </c>
      <c r="V169" s="36">
        <f>SUMIFS(СВЦЭМ!$E$33:$E$776,СВЦЭМ!$A$33:$A$776,$A169,СВЦЭМ!$B$33:$B$776,V$155)+'СЕТ СН'!$F$12</f>
        <v>103.6435759</v>
      </c>
      <c r="W169" s="36">
        <f>SUMIFS(СВЦЭМ!$E$33:$E$776,СВЦЭМ!$A$33:$A$776,$A169,СВЦЭМ!$B$33:$B$776,W$155)+'СЕТ СН'!$F$12</f>
        <v>105.61002627000001</v>
      </c>
      <c r="X169" s="36">
        <f>SUMIFS(СВЦЭМ!$E$33:$E$776,СВЦЭМ!$A$33:$A$776,$A169,СВЦЭМ!$B$33:$B$776,X$155)+'СЕТ СН'!$F$12</f>
        <v>110.01619015</v>
      </c>
      <c r="Y169" s="36">
        <f>SUMIFS(СВЦЭМ!$E$33:$E$776,СВЦЭМ!$A$33:$A$776,$A169,СВЦЭМ!$B$33:$B$776,Y$155)+'СЕТ СН'!$F$12</f>
        <v>130.23336689000001</v>
      </c>
    </row>
    <row r="170" spans="1:25" ht="15.75" x14ac:dyDescent="0.2">
      <c r="A170" s="35">
        <f t="shared" si="4"/>
        <v>44089</v>
      </c>
      <c r="B170" s="36">
        <f>SUMIFS(СВЦЭМ!$E$33:$E$776,СВЦЭМ!$A$33:$A$776,$A170,СВЦЭМ!$B$33:$B$776,B$155)+'СЕТ СН'!$F$12</f>
        <v>137.74491474000001</v>
      </c>
      <c r="C170" s="36">
        <f>SUMIFS(СВЦЭМ!$E$33:$E$776,СВЦЭМ!$A$33:$A$776,$A170,СВЦЭМ!$B$33:$B$776,C$155)+'СЕТ СН'!$F$12</f>
        <v>140.40028482</v>
      </c>
      <c r="D170" s="36">
        <f>SUMIFS(СВЦЭМ!$E$33:$E$776,СВЦЭМ!$A$33:$A$776,$A170,СВЦЭМ!$B$33:$B$776,D$155)+'СЕТ СН'!$F$12</f>
        <v>145.16818212999999</v>
      </c>
      <c r="E170" s="36">
        <f>SUMIFS(СВЦЭМ!$E$33:$E$776,СВЦЭМ!$A$33:$A$776,$A170,СВЦЭМ!$B$33:$B$776,E$155)+'СЕТ СН'!$F$12</f>
        <v>145.53245978999999</v>
      </c>
      <c r="F170" s="36">
        <f>SUMIFS(СВЦЭМ!$E$33:$E$776,СВЦЭМ!$A$33:$A$776,$A170,СВЦЭМ!$B$33:$B$776,F$155)+'СЕТ СН'!$F$12</f>
        <v>145.36942937000001</v>
      </c>
      <c r="G170" s="36">
        <f>SUMIFS(СВЦЭМ!$E$33:$E$776,СВЦЭМ!$A$33:$A$776,$A170,СВЦЭМ!$B$33:$B$776,G$155)+'СЕТ СН'!$F$12</f>
        <v>143.81165523999999</v>
      </c>
      <c r="H170" s="36">
        <f>SUMIFS(СВЦЭМ!$E$33:$E$776,СВЦЭМ!$A$33:$A$776,$A170,СВЦЭМ!$B$33:$B$776,H$155)+'СЕТ СН'!$F$12</f>
        <v>135.72706170999999</v>
      </c>
      <c r="I170" s="36">
        <f>SUMIFS(СВЦЭМ!$E$33:$E$776,СВЦЭМ!$A$33:$A$776,$A170,СВЦЭМ!$B$33:$B$776,I$155)+'СЕТ СН'!$F$12</f>
        <v>133.15064985000001</v>
      </c>
      <c r="J170" s="36">
        <f>SUMIFS(СВЦЭМ!$E$33:$E$776,СВЦЭМ!$A$33:$A$776,$A170,СВЦЭМ!$B$33:$B$776,J$155)+'СЕТ СН'!$F$12</f>
        <v>123.79942197</v>
      </c>
      <c r="K170" s="36">
        <f>SUMIFS(СВЦЭМ!$E$33:$E$776,СВЦЭМ!$A$33:$A$776,$A170,СВЦЭМ!$B$33:$B$776,K$155)+'СЕТ СН'!$F$12</f>
        <v>117.01421313</v>
      </c>
      <c r="L170" s="36">
        <f>SUMIFS(СВЦЭМ!$E$33:$E$776,СВЦЭМ!$A$33:$A$776,$A170,СВЦЭМ!$B$33:$B$776,L$155)+'СЕТ СН'!$F$12</f>
        <v>118.99430812999999</v>
      </c>
      <c r="M170" s="36">
        <f>SUMIFS(СВЦЭМ!$E$33:$E$776,СВЦЭМ!$A$33:$A$776,$A170,СВЦЭМ!$B$33:$B$776,M$155)+'СЕТ СН'!$F$12</f>
        <v>114.23896654000001</v>
      </c>
      <c r="N170" s="36">
        <f>SUMIFS(СВЦЭМ!$E$33:$E$776,СВЦЭМ!$A$33:$A$776,$A170,СВЦЭМ!$B$33:$B$776,N$155)+'СЕТ СН'!$F$12</f>
        <v>106.75539759</v>
      </c>
      <c r="O170" s="36">
        <f>SUMIFS(СВЦЭМ!$E$33:$E$776,СВЦЭМ!$A$33:$A$776,$A170,СВЦЭМ!$B$33:$B$776,O$155)+'СЕТ СН'!$F$12</f>
        <v>101.97163292</v>
      </c>
      <c r="P170" s="36">
        <f>SUMIFS(СВЦЭМ!$E$33:$E$776,СВЦЭМ!$A$33:$A$776,$A170,СВЦЭМ!$B$33:$B$776,P$155)+'СЕТ СН'!$F$12</f>
        <v>101.96096974</v>
      </c>
      <c r="Q170" s="36">
        <f>SUMIFS(СВЦЭМ!$E$33:$E$776,СВЦЭМ!$A$33:$A$776,$A170,СВЦЭМ!$B$33:$B$776,Q$155)+'СЕТ СН'!$F$12</f>
        <v>102.18395393</v>
      </c>
      <c r="R170" s="36">
        <f>SUMIFS(СВЦЭМ!$E$33:$E$776,СВЦЭМ!$A$33:$A$776,$A170,СВЦЭМ!$B$33:$B$776,R$155)+'СЕТ СН'!$F$12</f>
        <v>100.86542058000001</v>
      </c>
      <c r="S170" s="36">
        <f>SUMIFS(СВЦЭМ!$E$33:$E$776,СВЦЭМ!$A$33:$A$776,$A170,СВЦЭМ!$B$33:$B$776,S$155)+'СЕТ СН'!$F$12</f>
        <v>101.80635226</v>
      </c>
      <c r="T170" s="36">
        <f>SUMIFS(СВЦЭМ!$E$33:$E$776,СВЦЭМ!$A$33:$A$776,$A170,СВЦЭМ!$B$33:$B$776,T$155)+'СЕТ СН'!$F$12</f>
        <v>98.660153699999995</v>
      </c>
      <c r="U170" s="36">
        <f>SUMIFS(СВЦЭМ!$E$33:$E$776,СВЦЭМ!$A$33:$A$776,$A170,СВЦЭМ!$B$33:$B$776,U$155)+'СЕТ СН'!$F$12</f>
        <v>95.439496379999994</v>
      </c>
      <c r="V170" s="36">
        <f>SUMIFS(СВЦЭМ!$E$33:$E$776,СВЦЭМ!$A$33:$A$776,$A170,СВЦЭМ!$B$33:$B$776,V$155)+'СЕТ СН'!$F$12</f>
        <v>97.936843300000007</v>
      </c>
      <c r="W170" s="36">
        <f>SUMIFS(СВЦЭМ!$E$33:$E$776,СВЦЭМ!$A$33:$A$776,$A170,СВЦЭМ!$B$33:$B$776,W$155)+'СЕТ СН'!$F$12</f>
        <v>98.747397329999998</v>
      </c>
      <c r="X170" s="36">
        <f>SUMIFS(СВЦЭМ!$E$33:$E$776,СВЦЭМ!$A$33:$A$776,$A170,СВЦЭМ!$B$33:$B$776,X$155)+'СЕТ СН'!$F$12</f>
        <v>104.06236237</v>
      </c>
      <c r="Y170" s="36">
        <f>SUMIFS(СВЦЭМ!$E$33:$E$776,СВЦЭМ!$A$33:$A$776,$A170,СВЦЭМ!$B$33:$B$776,Y$155)+'СЕТ СН'!$F$12</f>
        <v>121.16340818</v>
      </c>
    </row>
    <row r="171" spans="1:25" ht="15.75" x14ac:dyDescent="0.2">
      <c r="A171" s="35">
        <f t="shared" si="4"/>
        <v>44090</v>
      </c>
      <c r="B171" s="36">
        <f>SUMIFS(СВЦЭМ!$E$33:$E$776,СВЦЭМ!$A$33:$A$776,$A171,СВЦЭМ!$B$33:$B$776,B$155)+'СЕТ СН'!$F$12</f>
        <v>134.80460926000001</v>
      </c>
      <c r="C171" s="36">
        <f>SUMIFS(СВЦЭМ!$E$33:$E$776,СВЦЭМ!$A$33:$A$776,$A171,СВЦЭМ!$B$33:$B$776,C$155)+'СЕТ СН'!$F$12</f>
        <v>140.04009493000001</v>
      </c>
      <c r="D171" s="36">
        <f>SUMIFS(СВЦЭМ!$E$33:$E$776,СВЦЭМ!$A$33:$A$776,$A171,СВЦЭМ!$B$33:$B$776,D$155)+'СЕТ СН'!$F$12</f>
        <v>145.45495525000001</v>
      </c>
      <c r="E171" s="36">
        <f>SUMIFS(СВЦЭМ!$E$33:$E$776,СВЦЭМ!$A$33:$A$776,$A171,СВЦЭМ!$B$33:$B$776,E$155)+'СЕТ СН'!$F$12</f>
        <v>147.35882662</v>
      </c>
      <c r="F171" s="36">
        <f>SUMIFS(СВЦЭМ!$E$33:$E$776,СВЦЭМ!$A$33:$A$776,$A171,СВЦЭМ!$B$33:$B$776,F$155)+'СЕТ СН'!$F$12</f>
        <v>150.92455114000001</v>
      </c>
      <c r="G171" s="36">
        <f>SUMIFS(СВЦЭМ!$E$33:$E$776,СВЦЭМ!$A$33:$A$776,$A171,СВЦЭМ!$B$33:$B$776,G$155)+'СЕТ СН'!$F$12</f>
        <v>148.78001386</v>
      </c>
      <c r="H171" s="36">
        <f>SUMIFS(СВЦЭМ!$E$33:$E$776,СВЦЭМ!$A$33:$A$776,$A171,СВЦЭМ!$B$33:$B$776,H$155)+'СЕТ СН'!$F$12</f>
        <v>137.42208145999999</v>
      </c>
      <c r="I171" s="36">
        <f>SUMIFS(СВЦЭМ!$E$33:$E$776,СВЦЭМ!$A$33:$A$776,$A171,СВЦЭМ!$B$33:$B$776,I$155)+'СЕТ СН'!$F$12</f>
        <v>125.9923332</v>
      </c>
      <c r="J171" s="36">
        <f>SUMIFS(СВЦЭМ!$E$33:$E$776,СВЦЭМ!$A$33:$A$776,$A171,СВЦЭМ!$B$33:$B$776,J$155)+'СЕТ СН'!$F$12</f>
        <v>119.70627709</v>
      </c>
      <c r="K171" s="36">
        <f>SUMIFS(СВЦЭМ!$E$33:$E$776,СВЦЭМ!$A$33:$A$776,$A171,СВЦЭМ!$B$33:$B$776,K$155)+'СЕТ СН'!$F$12</f>
        <v>119.57466162999999</v>
      </c>
      <c r="L171" s="36">
        <f>SUMIFS(СВЦЭМ!$E$33:$E$776,СВЦЭМ!$A$33:$A$776,$A171,СВЦЭМ!$B$33:$B$776,L$155)+'СЕТ СН'!$F$12</f>
        <v>116.63846571000001</v>
      </c>
      <c r="M171" s="36">
        <f>SUMIFS(СВЦЭМ!$E$33:$E$776,СВЦЭМ!$A$33:$A$776,$A171,СВЦЭМ!$B$33:$B$776,M$155)+'СЕТ СН'!$F$12</f>
        <v>109.8664426</v>
      </c>
      <c r="N171" s="36">
        <f>SUMIFS(СВЦЭМ!$E$33:$E$776,СВЦЭМ!$A$33:$A$776,$A171,СВЦЭМ!$B$33:$B$776,N$155)+'СЕТ СН'!$F$12</f>
        <v>101.06752974</v>
      </c>
      <c r="O171" s="36">
        <f>SUMIFS(СВЦЭМ!$E$33:$E$776,СВЦЭМ!$A$33:$A$776,$A171,СВЦЭМ!$B$33:$B$776,O$155)+'СЕТ СН'!$F$12</f>
        <v>98.289246809999995</v>
      </c>
      <c r="P171" s="36">
        <f>SUMIFS(СВЦЭМ!$E$33:$E$776,СВЦЭМ!$A$33:$A$776,$A171,СВЦЭМ!$B$33:$B$776,P$155)+'СЕТ СН'!$F$12</f>
        <v>98.659886909999997</v>
      </c>
      <c r="Q171" s="36">
        <f>SUMIFS(СВЦЭМ!$E$33:$E$776,СВЦЭМ!$A$33:$A$776,$A171,СВЦЭМ!$B$33:$B$776,Q$155)+'СЕТ СН'!$F$12</f>
        <v>98.184403939999996</v>
      </c>
      <c r="R171" s="36">
        <f>SUMIFS(СВЦЭМ!$E$33:$E$776,СВЦЭМ!$A$33:$A$776,$A171,СВЦЭМ!$B$33:$B$776,R$155)+'СЕТ СН'!$F$12</f>
        <v>97.650825780000005</v>
      </c>
      <c r="S171" s="36">
        <f>SUMIFS(СВЦЭМ!$E$33:$E$776,СВЦЭМ!$A$33:$A$776,$A171,СВЦЭМ!$B$33:$B$776,S$155)+'СЕТ СН'!$F$12</f>
        <v>97.586044049999998</v>
      </c>
      <c r="T171" s="36">
        <f>SUMIFS(СВЦЭМ!$E$33:$E$776,СВЦЭМ!$A$33:$A$776,$A171,СВЦЭМ!$B$33:$B$776,T$155)+'СЕТ СН'!$F$12</f>
        <v>96.39868079</v>
      </c>
      <c r="U171" s="36">
        <f>SUMIFS(СВЦЭМ!$E$33:$E$776,СВЦЭМ!$A$33:$A$776,$A171,СВЦЭМ!$B$33:$B$776,U$155)+'СЕТ СН'!$F$12</f>
        <v>96.302800000000005</v>
      </c>
      <c r="V171" s="36">
        <f>SUMIFS(СВЦЭМ!$E$33:$E$776,СВЦЭМ!$A$33:$A$776,$A171,СВЦЭМ!$B$33:$B$776,V$155)+'СЕТ СН'!$F$12</f>
        <v>97.146366900000004</v>
      </c>
      <c r="W171" s="36">
        <f>SUMIFS(СВЦЭМ!$E$33:$E$776,СВЦЭМ!$A$33:$A$776,$A171,СВЦЭМ!$B$33:$B$776,W$155)+'СЕТ СН'!$F$12</f>
        <v>95.384440179999999</v>
      </c>
      <c r="X171" s="36">
        <f>SUMIFS(СВЦЭМ!$E$33:$E$776,СВЦЭМ!$A$33:$A$776,$A171,СВЦЭМ!$B$33:$B$776,X$155)+'СЕТ СН'!$F$12</f>
        <v>101.28469456000001</v>
      </c>
      <c r="Y171" s="36">
        <f>SUMIFS(СВЦЭМ!$E$33:$E$776,СВЦЭМ!$A$33:$A$776,$A171,СВЦЭМ!$B$33:$B$776,Y$155)+'СЕТ СН'!$F$12</f>
        <v>117.52712416</v>
      </c>
    </row>
    <row r="172" spans="1:25" ht="15.75" x14ac:dyDescent="0.2">
      <c r="A172" s="35">
        <f t="shared" si="4"/>
        <v>44091</v>
      </c>
      <c r="B172" s="36">
        <f>SUMIFS(СВЦЭМ!$E$33:$E$776,СВЦЭМ!$A$33:$A$776,$A172,СВЦЭМ!$B$33:$B$776,B$155)+'СЕТ СН'!$F$12</f>
        <v>138.59831650000001</v>
      </c>
      <c r="C172" s="36">
        <f>SUMIFS(СВЦЭМ!$E$33:$E$776,СВЦЭМ!$A$33:$A$776,$A172,СВЦЭМ!$B$33:$B$776,C$155)+'СЕТ СН'!$F$12</f>
        <v>144.68553747000001</v>
      </c>
      <c r="D172" s="36">
        <f>SUMIFS(СВЦЭМ!$E$33:$E$776,СВЦЭМ!$A$33:$A$776,$A172,СВЦЭМ!$B$33:$B$776,D$155)+'СЕТ СН'!$F$12</f>
        <v>149.41756857999999</v>
      </c>
      <c r="E172" s="36">
        <f>SUMIFS(СВЦЭМ!$E$33:$E$776,СВЦЭМ!$A$33:$A$776,$A172,СВЦЭМ!$B$33:$B$776,E$155)+'СЕТ СН'!$F$12</f>
        <v>151.21590409999999</v>
      </c>
      <c r="F172" s="36">
        <f>SUMIFS(СВЦЭМ!$E$33:$E$776,СВЦЭМ!$A$33:$A$776,$A172,СВЦЭМ!$B$33:$B$776,F$155)+'СЕТ СН'!$F$12</f>
        <v>152.59837601000001</v>
      </c>
      <c r="G172" s="36">
        <f>SUMIFS(СВЦЭМ!$E$33:$E$776,СВЦЭМ!$A$33:$A$776,$A172,СВЦЭМ!$B$33:$B$776,G$155)+'СЕТ СН'!$F$12</f>
        <v>149.41752528999999</v>
      </c>
      <c r="H172" s="36">
        <f>SUMIFS(СВЦЭМ!$E$33:$E$776,СВЦЭМ!$A$33:$A$776,$A172,СВЦЭМ!$B$33:$B$776,H$155)+'СЕТ СН'!$F$12</f>
        <v>138.58002827999999</v>
      </c>
      <c r="I172" s="36">
        <f>SUMIFS(СВЦЭМ!$E$33:$E$776,СВЦЭМ!$A$33:$A$776,$A172,СВЦЭМ!$B$33:$B$776,I$155)+'СЕТ СН'!$F$12</f>
        <v>126.45941522</v>
      </c>
      <c r="J172" s="36">
        <f>SUMIFS(СВЦЭМ!$E$33:$E$776,СВЦЭМ!$A$33:$A$776,$A172,СВЦЭМ!$B$33:$B$776,J$155)+'СЕТ СН'!$F$12</f>
        <v>118.87836679999999</v>
      </c>
      <c r="K172" s="36">
        <f>SUMIFS(СВЦЭМ!$E$33:$E$776,СВЦЭМ!$A$33:$A$776,$A172,СВЦЭМ!$B$33:$B$776,K$155)+'СЕТ СН'!$F$12</f>
        <v>113.8872914</v>
      </c>
      <c r="L172" s="36">
        <f>SUMIFS(СВЦЭМ!$E$33:$E$776,СВЦЭМ!$A$33:$A$776,$A172,СВЦЭМ!$B$33:$B$776,L$155)+'СЕТ СН'!$F$12</f>
        <v>116.15685123999999</v>
      </c>
      <c r="M172" s="36">
        <f>SUMIFS(СВЦЭМ!$E$33:$E$776,СВЦЭМ!$A$33:$A$776,$A172,СВЦЭМ!$B$33:$B$776,M$155)+'СЕТ СН'!$F$12</f>
        <v>108.67351984</v>
      </c>
      <c r="N172" s="36">
        <f>SUMIFS(СВЦЭМ!$E$33:$E$776,СВЦЭМ!$A$33:$A$776,$A172,СВЦЭМ!$B$33:$B$776,N$155)+'СЕТ СН'!$F$12</f>
        <v>99.970912679999998</v>
      </c>
      <c r="O172" s="36">
        <f>SUMIFS(СВЦЭМ!$E$33:$E$776,СВЦЭМ!$A$33:$A$776,$A172,СВЦЭМ!$B$33:$B$776,O$155)+'СЕТ СН'!$F$12</f>
        <v>96.232297239999994</v>
      </c>
      <c r="P172" s="36">
        <f>SUMIFS(СВЦЭМ!$E$33:$E$776,СВЦЭМ!$A$33:$A$776,$A172,СВЦЭМ!$B$33:$B$776,P$155)+'СЕТ СН'!$F$12</f>
        <v>96.427306869999995</v>
      </c>
      <c r="Q172" s="36">
        <f>SUMIFS(СВЦЭМ!$E$33:$E$776,СВЦЭМ!$A$33:$A$776,$A172,СВЦЭМ!$B$33:$B$776,Q$155)+'СЕТ СН'!$F$12</f>
        <v>97.200606870000001</v>
      </c>
      <c r="R172" s="36">
        <f>SUMIFS(СВЦЭМ!$E$33:$E$776,СВЦЭМ!$A$33:$A$776,$A172,СВЦЭМ!$B$33:$B$776,R$155)+'СЕТ СН'!$F$12</f>
        <v>97.605918869999996</v>
      </c>
      <c r="S172" s="36">
        <f>SUMIFS(СВЦЭМ!$E$33:$E$776,СВЦЭМ!$A$33:$A$776,$A172,СВЦЭМ!$B$33:$B$776,S$155)+'СЕТ СН'!$F$12</f>
        <v>96.061820389999994</v>
      </c>
      <c r="T172" s="36">
        <f>SUMIFS(СВЦЭМ!$E$33:$E$776,СВЦЭМ!$A$33:$A$776,$A172,СВЦЭМ!$B$33:$B$776,T$155)+'СЕТ СН'!$F$12</f>
        <v>94.369794350000006</v>
      </c>
      <c r="U172" s="36">
        <f>SUMIFS(СВЦЭМ!$E$33:$E$776,СВЦЭМ!$A$33:$A$776,$A172,СВЦЭМ!$B$33:$B$776,U$155)+'СЕТ СН'!$F$12</f>
        <v>93.680598950000004</v>
      </c>
      <c r="V172" s="36">
        <f>SUMIFS(СВЦЭМ!$E$33:$E$776,СВЦЭМ!$A$33:$A$776,$A172,СВЦЭМ!$B$33:$B$776,V$155)+'СЕТ СН'!$F$12</f>
        <v>96.029925860000006</v>
      </c>
      <c r="W172" s="36">
        <f>SUMIFS(СВЦЭМ!$E$33:$E$776,СВЦЭМ!$A$33:$A$776,$A172,СВЦЭМ!$B$33:$B$776,W$155)+'СЕТ СН'!$F$12</f>
        <v>93.367253550000001</v>
      </c>
      <c r="X172" s="36">
        <f>SUMIFS(СВЦЭМ!$E$33:$E$776,СВЦЭМ!$A$33:$A$776,$A172,СВЦЭМ!$B$33:$B$776,X$155)+'СЕТ СН'!$F$12</f>
        <v>101.66465617999999</v>
      </c>
      <c r="Y172" s="36">
        <f>SUMIFS(СВЦЭМ!$E$33:$E$776,СВЦЭМ!$A$33:$A$776,$A172,СВЦЭМ!$B$33:$B$776,Y$155)+'СЕТ СН'!$F$12</f>
        <v>117.69746782</v>
      </c>
    </row>
    <row r="173" spans="1:25" ht="15.75" x14ac:dyDescent="0.2">
      <c r="A173" s="35">
        <f t="shared" si="4"/>
        <v>44092</v>
      </c>
      <c r="B173" s="36">
        <f>SUMIFS(СВЦЭМ!$E$33:$E$776,СВЦЭМ!$A$33:$A$776,$A173,СВЦЭМ!$B$33:$B$776,B$155)+'СЕТ СН'!$F$12</f>
        <v>138.14874703999999</v>
      </c>
      <c r="C173" s="36">
        <f>SUMIFS(СВЦЭМ!$E$33:$E$776,СВЦЭМ!$A$33:$A$776,$A173,СВЦЭМ!$B$33:$B$776,C$155)+'СЕТ СН'!$F$12</f>
        <v>146.92050186</v>
      </c>
      <c r="D173" s="36">
        <f>SUMIFS(СВЦЭМ!$E$33:$E$776,СВЦЭМ!$A$33:$A$776,$A173,СВЦЭМ!$B$33:$B$776,D$155)+'СЕТ СН'!$F$12</f>
        <v>155.7793849</v>
      </c>
      <c r="E173" s="36">
        <f>SUMIFS(СВЦЭМ!$E$33:$E$776,СВЦЭМ!$A$33:$A$776,$A173,СВЦЭМ!$B$33:$B$776,E$155)+'СЕТ СН'!$F$12</f>
        <v>162.48018271999999</v>
      </c>
      <c r="F173" s="36">
        <f>SUMIFS(СВЦЭМ!$E$33:$E$776,СВЦЭМ!$A$33:$A$776,$A173,СВЦЭМ!$B$33:$B$776,F$155)+'СЕТ СН'!$F$12</f>
        <v>165.86553096</v>
      </c>
      <c r="G173" s="36">
        <f>SUMIFS(СВЦЭМ!$E$33:$E$776,СВЦЭМ!$A$33:$A$776,$A173,СВЦЭМ!$B$33:$B$776,G$155)+'СЕТ СН'!$F$12</f>
        <v>160.08245812000001</v>
      </c>
      <c r="H173" s="36">
        <f>SUMIFS(СВЦЭМ!$E$33:$E$776,СВЦЭМ!$A$33:$A$776,$A173,СВЦЭМ!$B$33:$B$776,H$155)+'СЕТ СН'!$F$12</f>
        <v>150.73859906000001</v>
      </c>
      <c r="I173" s="36">
        <f>SUMIFS(СВЦЭМ!$E$33:$E$776,СВЦЭМ!$A$33:$A$776,$A173,СВЦЭМ!$B$33:$B$776,I$155)+'СЕТ СН'!$F$12</f>
        <v>142.16048246</v>
      </c>
      <c r="J173" s="36">
        <f>SUMIFS(СВЦЭМ!$E$33:$E$776,СВЦЭМ!$A$33:$A$776,$A173,СВЦЭМ!$B$33:$B$776,J$155)+'СЕТ СН'!$F$12</f>
        <v>135.95924127000001</v>
      </c>
      <c r="K173" s="36">
        <f>SUMIFS(СВЦЭМ!$E$33:$E$776,СВЦЭМ!$A$33:$A$776,$A173,СВЦЭМ!$B$33:$B$776,K$155)+'СЕТ СН'!$F$12</f>
        <v>130.54340285999999</v>
      </c>
      <c r="L173" s="36">
        <f>SUMIFS(СВЦЭМ!$E$33:$E$776,СВЦЭМ!$A$33:$A$776,$A173,СВЦЭМ!$B$33:$B$776,L$155)+'СЕТ СН'!$F$12</f>
        <v>131.10592575000001</v>
      </c>
      <c r="M173" s="36">
        <f>SUMIFS(СВЦЭМ!$E$33:$E$776,СВЦЭМ!$A$33:$A$776,$A173,СВЦЭМ!$B$33:$B$776,M$155)+'СЕТ СН'!$F$12</f>
        <v>121.74300787999999</v>
      </c>
      <c r="N173" s="36">
        <f>SUMIFS(СВЦЭМ!$E$33:$E$776,СВЦЭМ!$A$33:$A$776,$A173,СВЦЭМ!$B$33:$B$776,N$155)+'СЕТ СН'!$F$12</f>
        <v>111.53839284</v>
      </c>
      <c r="O173" s="36">
        <f>SUMIFS(СВЦЭМ!$E$33:$E$776,СВЦЭМ!$A$33:$A$776,$A173,СВЦЭМ!$B$33:$B$776,O$155)+'СЕТ СН'!$F$12</f>
        <v>105.18883031</v>
      </c>
      <c r="P173" s="36">
        <f>SUMIFS(СВЦЭМ!$E$33:$E$776,СВЦЭМ!$A$33:$A$776,$A173,СВЦЭМ!$B$33:$B$776,P$155)+'СЕТ СН'!$F$12</f>
        <v>111.8321753</v>
      </c>
      <c r="Q173" s="36">
        <f>SUMIFS(СВЦЭМ!$E$33:$E$776,СВЦЭМ!$A$33:$A$776,$A173,СВЦЭМ!$B$33:$B$776,Q$155)+'СЕТ СН'!$F$12</f>
        <v>110.8817294</v>
      </c>
      <c r="R173" s="36">
        <f>SUMIFS(СВЦЭМ!$E$33:$E$776,СВЦЭМ!$A$33:$A$776,$A173,СВЦЭМ!$B$33:$B$776,R$155)+'СЕТ СН'!$F$12</f>
        <v>106.59261449</v>
      </c>
      <c r="S173" s="36">
        <f>SUMIFS(СВЦЭМ!$E$33:$E$776,СВЦЭМ!$A$33:$A$776,$A173,СВЦЭМ!$B$33:$B$776,S$155)+'СЕТ СН'!$F$12</f>
        <v>105.29241759</v>
      </c>
      <c r="T173" s="36">
        <f>SUMIFS(СВЦЭМ!$E$33:$E$776,СВЦЭМ!$A$33:$A$776,$A173,СВЦЭМ!$B$33:$B$776,T$155)+'СЕТ СН'!$F$12</f>
        <v>103.72849951000001</v>
      </c>
      <c r="U173" s="36">
        <f>SUMIFS(СВЦЭМ!$E$33:$E$776,СВЦЭМ!$A$33:$A$776,$A173,СВЦЭМ!$B$33:$B$776,U$155)+'СЕТ СН'!$F$12</f>
        <v>100.8370645</v>
      </c>
      <c r="V173" s="36">
        <f>SUMIFS(СВЦЭМ!$E$33:$E$776,СВЦЭМ!$A$33:$A$776,$A173,СВЦЭМ!$B$33:$B$776,V$155)+'СЕТ СН'!$F$12</f>
        <v>101.41236919000001</v>
      </c>
      <c r="W173" s="36">
        <f>SUMIFS(СВЦЭМ!$E$33:$E$776,СВЦЭМ!$A$33:$A$776,$A173,СВЦЭМ!$B$33:$B$776,W$155)+'СЕТ СН'!$F$12</f>
        <v>101.25029542</v>
      </c>
      <c r="X173" s="36">
        <f>SUMIFS(СВЦЭМ!$E$33:$E$776,СВЦЭМ!$A$33:$A$776,$A173,СВЦЭМ!$B$33:$B$776,X$155)+'СЕТ СН'!$F$12</f>
        <v>109.3324264</v>
      </c>
      <c r="Y173" s="36">
        <f>SUMIFS(СВЦЭМ!$E$33:$E$776,СВЦЭМ!$A$33:$A$776,$A173,СВЦЭМ!$B$33:$B$776,Y$155)+'СЕТ СН'!$F$12</f>
        <v>125.05611281</v>
      </c>
    </row>
    <row r="174" spans="1:25" ht="15.75" x14ac:dyDescent="0.2">
      <c r="A174" s="35">
        <f t="shared" si="4"/>
        <v>44093</v>
      </c>
      <c r="B174" s="36">
        <f>SUMIFS(СВЦЭМ!$E$33:$E$776,СВЦЭМ!$A$33:$A$776,$A174,СВЦЭМ!$B$33:$B$776,B$155)+'СЕТ СН'!$F$12</f>
        <v>142.34003888000001</v>
      </c>
      <c r="C174" s="36">
        <f>SUMIFS(СВЦЭМ!$E$33:$E$776,СВЦЭМ!$A$33:$A$776,$A174,СВЦЭМ!$B$33:$B$776,C$155)+'СЕТ СН'!$F$12</f>
        <v>149.14747148999999</v>
      </c>
      <c r="D174" s="36">
        <f>SUMIFS(СВЦЭМ!$E$33:$E$776,СВЦЭМ!$A$33:$A$776,$A174,СВЦЭМ!$B$33:$B$776,D$155)+'СЕТ СН'!$F$12</f>
        <v>153.57480722</v>
      </c>
      <c r="E174" s="36">
        <f>SUMIFS(СВЦЭМ!$E$33:$E$776,СВЦЭМ!$A$33:$A$776,$A174,СВЦЭМ!$B$33:$B$776,E$155)+'СЕТ СН'!$F$12</f>
        <v>157.38357744000001</v>
      </c>
      <c r="F174" s="36">
        <f>SUMIFS(СВЦЭМ!$E$33:$E$776,СВЦЭМ!$A$33:$A$776,$A174,СВЦЭМ!$B$33:$B$776,F$155)+'СЕТ СН'!$F$12</f>
        <v>158.09624314000001</v>
      </c>
      <c r="G174" s="36">
        <f>SUMIFS(СВЦЭМ!$E$33:$E$776,СВЦЭМ!$A$33:$A$776,$A174,СВЦЭМ!$B$33:$B$776,G$155)+'СЕТ СН'!$F$12</f>
        <v>155.76134266</v>
      </c>
      <c r="H174" s="36">
        <f>SUMIFS(СВЦЭМ!$E$33:$E$776,СВЦЭМ!$A$33:$A$776,$A174,СВЦЭМ!$B$33:$B$776,H$155)+'СЕТ СН'!$F$12</f>
        <v>150.17205501000001</v>
      </c>
      <c r="I174" s="36">
        <f>SUMIFS(СВЦЭМ!$E$33:$E$776,СВЦЭМ!$A$33:$A$776,$A174,СВЦЭМ!$B$33:$B$776,I$155)+'СЕТ СН'!$F$12</f>
        <v>144.42066022</v>
      </c>
      <c r="J174" s="36">
        <f>SUMIFS(СВЦЭМ!$E$33:$E$776,СВЦЭМ!$A$33:$A$776,$A174,СВЦЭМ!$B$33:$B$776,J$155)+'СЕТ СН'!$F$12</f>
        <v>133.62042703</v>
      </c>
      <c r="K174" s="36">
        <f>SUMIFS(СВЦЭМ!$E$33:$E$776,СВЦЭМ!$A$33:$A$776,$A174,СВЦЭМ!$B$33:$B$776,K$155)+'СЕТ СН'!$F$12</f>
        <v>126.59613699000001</v>
      </c>
      <c r="L174" s="36">
        <f>SUMIFS(СВЦЭМ!$E$33:$E$776,СВЦЭМ!$A$33:$A$776,$A174,СВЦЭМ!$B$33:$B$776,L$155)+'СЕТ СН'!$F$12</f>
        <v>122.67700913</v>
      </c>
      <c r="M174" s="36">
        <f>SUMIFS(СВЦЭМ!$E$33:$E$776,СВЦЭМ!$A$33:$A$776,$A174,СВЦЭМ!$B$33:$B$776,M$155)+'СЕТ СН'!$F$12</f>
        <v>114.44512678</v>
      </c>
      <c r="N174" s="36">
        <f>SUMIFS(СВЦЭМ!$E$33:$E$776,СВЦЭМ!$A$33:$A$776,$A174,СВЦЭМ!$B$33:$B$776,N$155)+'СЕТ СН'!$F$12</f>
        <v>106.59271382</v>
      </c>
      <c r="O174" s="36">
        <f>SUMIFS(СВЦЭМ!$E$33:$E$776,СВЦЭМ!$A$33:$A$776,$A174,СВЦЭМ!$B$33:$B$776,O$155)+'СЕТ СН'!$F$12</f>
        <v>105.91924164</v>
      </c>
      <c r="P174" s="36">
        <f>SUMIFS(СВЦЭМ!$E$33:$E$776,СВЦЭМ!$A$33:$A$776,$A174,СВЦЭМ!$B$33:$B$776,P$155)+'СЕТ СН'!$F$12</f>
        <v>107.8196562</v>
      </c>
      <c r="Q174" s="36">
        <f>SUMIFS(СВЦЭМ!$E$33:$E$776,СВЦЭМ!$A$33:$A$776,$A174,СВЦЭМ!$B$33:$B$776,Q$155)+'СЕТ СН'!$F$12</f>
        <v>104.19215154</v>
      </c>
      <c r="R174" s="36">
        <f>SUMIFS(СВЦЭМ!$E$33:$E$776,СВЦЭМ!$A$33:$A$776,$A174,СВЦЭМ!$B$33:$B$776,R$155)+'СЕТ СН'!$F$12</f>
        <v>101.58552621</v>
      </c>
      <c r="S174" s="36">
        <f>SUMIFS(СВЦЭМ!$E$33:$E$776,СВЦЭМ!$A$33:$A$776,$A174,СВЦЭМ!$B$33:$B$776,S$155)+'СЕТ СН'!$F$12</f>
        <v>102.71621456</v>
      </c>
      <c r="T174" s="36">
        <f>SUMIFS(СВЦЭМ!$E$33:$E$776,СВЦЭМ!$A$33:$A$776,$A174,СВЦЭМ!$B$33:$B$776,T$155)+'СЕТ СН'!$F$12</f>
        <v>104.79822579</v>
      </c>
      <c r="U174" s="36">
        <f>SUMIFS(СВЦЭМ!$E$33:$E$776,СВЦЭМ!$A$33:$A$776,$A174,СВЦЭМ!$B$33:$B$776,U$155)+'СЕТ СН'!$F$12</f>
        <v>104.43923612</v>
      </c>
      <c r="V174" s="36">
        <f>SUMIFS(СВЦЭМ!$E$33:$E$776,СВЦЭМ!$A$33:$A$776,$A174,СВЦЭМ!$B$33:$B$776,V$155)+'СЕТ СН'!$F$12</f>
        <v>106.55308659000001</v>
      </c>
      <c r="W174" s="36">
        <f>SUMIFS(СВЦЭМ!$E$33:$E$776,СВЦЭМ!$A$33:$A$776,$A174,СВЦЭМ!$B$33:$B$776,W$155)+'СЕТ СН'!$F$12</f>
        <v>105.66611618</v>
      </c>
      <c r="X174" s="36">
        <f>SUMIFS(СВЦЭМ!$E$33:$E$776,СВЦЭМ!$A$33:$A$776,$A174,СВЦЭМ!$B$33:$B$776,X$155)+'СЕТ СН'!$F$12</f>
        <v>110.30782911999999</v>
      </c>
      <c r="Y174" s="36">
        <f>SUMIFS(СВЦЭМ!$E$33:$E$776,СВЦЭМ!$A$33:$A$776,$A174,СВЦЭМ!$B$33:$B$776,Y$155)+'СЕТ СН'!$F$12</f>
        <v>119.97813128999999</v>
      </c>
    </row>
    <row r="175" spans="1:25" ht="15.75" x14ac:dyDescent="0.2">
      <c r="A175" s="35">
        <f t="shared" si="4"/>
        <v>44094</v>
      </c>
      <c r="B175" s="36">
        <f>SUMIFS(СВЦЭМ!$E$33:$E$776,СВЦЭМ!$A$33:$A$776,$A175,СВЦЭМ!$B$33:$B$776,B$155)+'СЕТ СН'!$F$12</f>
        <v>129.35237229000001</v>
      </c>
      <c r="C175" s="36">
        <f>SUMIFS(СВЦЭМ!$E$33:$E$776,СВЦЭМ!$A$33:$A$776,$A175,СВЦЭМ!$B$33:$B$776,C$155)+'СЕТ СН'!$F$12</f>
        <v>135.47640784999999</v>
      </c>
      <c r="D175" s="36">
        <f>SUMIFS(СВЦЭМ!$E$33:$E$776,СВЦЭМ!$A$33:$A$776,$A175,СВЦЭМ!$B$33:$B$776,D$155)+'СЕТ СН'!$F$12</f>
        <v>141.90355779999999</v>
      </c>
      <c r="E175" s="36">
        <f>SUMIFS(СВЦЭМ!$E$33:$E$776,СВЦЭМ!$A$33:$A$776,$A175,СВЦЭМ!$B$33:$B$776,E$155)+'СЕТ СН'!$F$12</f>
        <v>147.58477207999999</v>
      </c>
      <c r="F175" s="36">
        <f>SUMIFS(СВЦЭМ!$E$33:$E$776,СВЦЭМ!$A$33:$A$776,$A175,СВЦЭМ!$B$33:$B$776,F$155)+'СЕТ СН'!$F$12</f>
        <v>148.99139417999999</v>
      </c>
      <c r="G175" s="36">
        <f>SUMIFS(СВЦЭМ!$E$33:$E$776,СВЦЭМ!$A$33:$A$776,$A175,СВЦЭМ!$B$33:$B$776,G$155)+'СЕТ СН'!$F$12</f>
        <v>146.85625715</v>
      </c>
      <c r="H175" s="36">
        <f>SUMIFS(СВЦЭМ!$E$33:$E$776,СВЦЭМ!$A$33:$A$776,$A175,СВЦЭМ!$B$33:$B$776,H$155)+'СЕТ СН'!$F$12</f>
        <v>143.26079966</v>
      </c>
      <c r="I175" s="36">
        <f>SUMIFS(СВЦЭМ!$E$33:$E$776,СВЦЭМ!$A$33:$A$776,$A175,СВЦЭМ!$B$33:$B$776,I$155)+'СЕТ СН'!$F$12</f>
        <v>134.72894162</v>
      </c>
      <c r="J175" s="36">
        <f>SUMIFS(СВЦЭМ!$E$33:$E$776,СВЦЭМ!$A$33:$A$776,$A175,СВЦЭМ!$B$33:$B$776,J$155)+'СЕТ СН'!$F$12</f>
        <v>126.2824471</v>
      </c>
      <c r="K175" s="36">
        <f>SUMIFS(СВЦЭМ!$E$33:$E$776,СВЦЭМ!$A$33:$A$776,$A175,СВЦЭМ!$B$33:$B$776,K$155)+'СЕТ СН'!$F$12</f>
        <v>123.53931453</v>
      </c>
      <c r="L175" s="36">
        <f>SUMIFS(СВЦЭМ!$E$33:$E$776,СВЦЭМ!$A$33:$A$776,$A175,СВЦЭМ!$B$33:$B$776,L$155)+'СЕТ СН'!$F$12</f>
        <v>123.01312043</v>
      </c>
      <c r="M175" s="36">
        <f>SUMIFS(СВЦЭМ!$E$33:$E$776,СВЦЭМ!$A$33:$A$776,$A175,СВЦЭМ!$B$33:$B$776,M$155)+'СЕТ СН'!$F$12</f>
        <v>116.89809278</v>
      </c>
      <c r="N175" s="36">
        <f>SUMIFS(СВЦЭМ!$E$33:$E$776,СВЦЭМ!$A$33:$A$776,$A175,СВЦЭМ!$B$33:$B$776,N$155)+'СЕТ СН'!$F$12</f>
        <v>111.42463671</v>
      </c>
      <c r="O175" s="36">
        <f>SUMIFS(СВЦЭМ!$E$33:$E$776,СВЦЭМ!$A$33:$A$776,$A175,СВЦЭМ!$B$33:$B$776,O$155)+'СЕТ СН'!$F$12</f>
        <v>112.18732593</v>
      </c>
      <c r="P175" s="36">
        <f>SUMIFS(СВЦЭМ!$E$33:$E$776,СВЦЭМ!$A$33:$A$776,$A175,СВЦЭМ!$B$33:$B$776,P$155)+'СЕТ СН'!$F$12</f>
        <v>110.86298489000001</v>
      </c>
      <c r="Q175" s="36">
        <f>SUMIFS(СВЦЭМ!$E$33:$E$776,СВЦЭМ!$A$33:$A$776,$A175,СВЦЭМ!$B$33:$B$776,Q$155)+'СЕТ СН'!$F$12</f>
        <v>111.05047144</v>
      </c>
      <c r="R175" s="36">
        <f>SUMIFS(СВЦЭМ!$E$33:$E$776,СВЦЭМ!$A$33:$A$776,$A175,СВЦЭМ!$B$33:$B$776,R$155)+'СЕТ СН'!$F$12</f>
        <v>110.71021147</v>
      </c>
      <c r="S175" s="36">
        <f>SUMIFS(СВЦЭМ!$E$33:$E$776,СВЦЭМ!$A$33:$A$776,$A175,СВЦЭМ!$B$33:$B$776,S$155)+'СЕТ СН'!$F$12</f>
        <v>112.91147942000001</v>
      </c>
      <c r="T175" s="36">
        <f>SUMIFS(СВЦЭМ!$E$33:$E$776,СВЦЭМ!$A$33:$A$776,$A175,СВЦЭМ!$B$33:$B$776,T$155)+'СЕТ СН'!$F$12</f>
        <v>115.74625909</v>
      </c>
      <c r="U175" s="36">
        <f>SUMIFS(СВЦЭМ!$E$33:$E$776,СВЦЭМ!$A$33:$A$776,$A175,СВЦЭМ!$B$33:$B$776,U$155)+'СЕТ СН'!$F$12</f>
        <v>118.84960565999999</v>
      </c>
      <c r="V175" s="36">
        <f>SUMIFS(СВЦЭМ!$E$33:$E$776,СВЦЭМ!$A$33:$A$776,$A175,СВЦЭМ!$B$33:$B$776,V$155)+'СЕТ СН'!$F$12</f>
        <v>121.3260839</v>
      </c>
      <c r="W175" s="36">
        <f>SUMIFS(СВЦЭМ!$E$33:$E$776,СВЦЭМ!$A$33:$A$776,$A175,СВЦЭМ!$B$33:$B$776,W$155)+'СЕТ СН'!$F$12</f>
        <v>119.05008402999999</v>
      </c>
      <c r="X175" s="36">
        <f>SUMIFS(СВЦЭМ!$E$33:$E$776,СВЦЭМ!$A$33:$A$776,$A175,СВЦЭМ!$B$33:$B$776,X$155)+'СЕТ СН'!$F$12</f>
        <v>114.38101229</v>
      </c>
      <c r="Y175" s="36">
        <f>SUMIFS(СВЦЭМ!$E$33:$E$776,СВЦЭМ!$A$33:$A$776,$A175,СВЦЭМ!$B$33:$B$776,Y$155)+'СЕТ СН'!$F$12</f>
        <v>128.42353965999999</v>
      </c>
    </row>
    <row r="176" spans="1:25" ht="15.75" x14ac:dyDescent="0.2">
      <c r="A176" s="35">
        <f t="shared" si="4"/>
        <v>44095</v>
      </c>
      <c r="B176" s="36">
        <f>SUMIFS(СВЦЭМ!$E$33:$E$776,СВЦЭМ!$A$33:$A$776,$A176,СВЦЭМ!$B$33:$B$776,B$155)+'СЕТ СН'!$F$12</f>
        <v>134.10360803</v>
      </c>
      <c r="C176" s="36">
        <f>SUMIFS(СВЦЭМ!$E$33:$E$776,СВЦЭМ!$A$33:$A$776,$A176,СВЦЭМ!$B$33:$B$776,C$155)+'СЕТ СН'!$F$12</f>
        <v>135.71816275</v>
      </c>
      <c r="D176" s="36">
        <f>SUMIFS(СВЦЭМ!$E$33:$E$776,СВЦЭМ!$A$33:$A$776,$A176,СВЦЭМ!$B$33:$B$776,D$155)+'СЕТ СН'!$F$12</f>
        <v>137.20907406000001</v>
      </c>
      <c r="E176" s="36">
        <f>SUMIFS(СВЦЭМ!$E$33:$E$776,СВЦЭМ!$A$33:$A$776,$A176,СВЦЭМ!$B$33:$B$776,E$155)+'СЕТ СН'!$F$12</f>
        <v>141.01362039</v>
      </c>
      <c r="F176" s="36">
        <f>SUMIFS(СВЦЭМ!$E$33:$E$776,СВЦЭМ!$A$33:$A$776,$A176,СВЦЭМ!$B$33:$B$776,F$155)+'СЕТ СН'!$F$12</f>
        <v>141.0286902</v>
      </c>
      <c r="G176" s="36">
        <f>SUMIFS(СВЦЭМ!$E$33:$E$776,СВЦЭМ!$A$33:$A$776,$A176,СВЦЭМ!$B$33:$B$776,G$155)+'СЕТ СН'!$F$12</f>
        <v>138.38924542000001</v>
      </c>
      <c r="H176" s="36">
        <f>SUMIFS(СВЦЭМ!$E$33:$E$776,СВЦЭМ!$A$33:$A$776,$A176,СВЦЭМ!$B$33:$B$776,H$155)+'СЕТ СН'!$F$12</f>
        <v>130.12325362000001</v>
      </c>
      <c r="I176" s="36">
        <f>SUMIFS(СВЦЭМ!$E$33:$E$776,СВЦЭМ!$A$33:$A$776,$A176,СВЦЭМ!$B$33:$B$776,I$155)+'СЕТ СН'!$F$12</f>
        <v>120.5819955</v>
      </c>
      <c r="J176" s="36">
        <f>SUMIFS(СВЦЭМ!$E$33:$E$776,СВЦЭМ!$A$33:$A$776,$A176,СВЦЭМ!$B$33:$B$776,J$155)+'СЕТ СН'!$F$12</f>
        <v>113.58076655000001</v>
      </c>
      <c r="K176" s="36">
        <f>SUMIFS(СВЦЭМ!$E$33:$E$776,СВЦЭМ!$A$33:$A$776,$A176,СВЦЭМ!$B$33:$B$776,K$155)+'СЕТ СН'!$F$12</f>
        <v>110.87678578000001</v>
      </c>
      <c r="L176" s="36">
        <f>SUMIFS(СВЦЭМ!$E$33:$E$776,СВЦЭМ!$A$33:$A$776,$A176,СВЦЭМ!$B$33:$B$776,L$155)+'СЕТ СН'!$F$12</f>
        <v>113.88391498</v>
      </c>
      <c r="M176" s="36">
        <f>SUMIFS(СВЦЭМ!$E$33:$E$776,СВЦЭМ!$A$33:$A$776,$A176,СВЦЭМ!$B$33:$B$776,M$155)+'СЕТ СН'!$F$12</f>
        <v>108.11817019</v>
      </c>
      <c r="N176" s="36">
        <f>SUMIFS(СВЦЭМ!$E$33:$E$776,СВЦЭМ!$A$33:$A$776,$A176,СВЦЭМ!$B$33:$B$776,N$155)+'СЕТ СН'!$F$12</f>
        <v>100.16726067</v>
      </c>
      <c r="O176" s="36">
        <f>SUMIFS(СВЦЭМ!$E$33:$E$776,СВЦЭМ!$A$33:$A$776,$A176,СВЦЭМ!$B$33:$B$776,O$155)+'СЕТ СН'!$F$12</f>
        <v>100.34558873</v>
      </c>
      <c r="P176" s="36">
        <f>SUMIFS(СВЦЭМ!$E$33:$E$776,СВЦЭМ!$A$33:$A$776,$A176,СВЦЭМ!$B$33:$B$776,P$155)+'СЕТ СН'!$F$12</f>
        <v>99.358123980000002</v>
      </c>
      <c r="Q176" s="36">
        <f>SUMIFS(СВЦЭМ!$E$33:$E$776,СВЦЭМ!$A$33:$A$776,$A176,СВЦЭМ!$B$33:$B$776,Q$155)+'СЕТ СН'!$F$12</f>
        <v>98.939541689999999</v>
      </c>
      <c r="R176" s="36">
        <f>SUMIFS(СВЦЭМ!$E$33:$E$776,СВЦЭМ!$A$33:$A$776,$A176,СВЦЭМ!$B$33:$B$776,R$155)+'СЕТ СН'!$F$12</f>
        <v>98.641549620000006</v>
      </c>
      <c r="S176" s="36">
        <f>SUMIFS(СВЦЭМ!$E$33:$E$776,СВЦЭМ!$A$33:$A$776,$A176,СВЦЭМ!$B$33:$B$776,S$155)+'СЕТ СН'!$F$12</f>
        <v>100.37573284</v>
      </c>
      <c r="T176" s="36">
        <f>SUMIFS(СВЦЭМ!$E$33:$E$776,СВЦЭМ!$A$33:$A$776,$A176,СВЦЭМ!$B$33:$B$776,T$155)+'СЕТ СН'!$F$12</f>
        <v>105.13409857000001</v>
      </c>
      <c r="U176" s="36">
        <f>SUMIFS(СВЦЭМ!$E$33:$E$776,СВЦЭМ!$A$33:$A$776,$A176,СВЦЭМ!$B$33:$B$776,U$155)+'СЕТ СН'!$F$12</f>
        <v>107.74266659</v>
      </c>
      <c r="V176" s="36">
        <f>SUMIFS(СВЦЭМ!$E$33:$E$776,СВЦЭМ!$A$33:$A$776,$A176,СВЦЭМ!$B$33:$B$776,V$155)+'СЕТ СН'!$F$12</f>
        <v>109.34129652</v>
      </c>
      <c r="W176" s="36">
        <f>SUMIFS(СВЦЭМ!$E$33:$E$776,СВЦЭМ!$A$33:$A$776,$A176,СВЦЭМ!$B$33:$B$776,W$155)+'СЕТ СН'!$F$12</f>
        <v>105.37979898</v>
      </c>
      <c r="X176" s="36">
        <f>SUMIFS(СВЦЭМ!$E$33:$E$776,СВЦЭМ!$A$33:$A$776,$A176,СВЦЭМ!$B$33:$B$776,X$155)+'СЕТ СН'!$F$12</f>
        <v>100.97932788999999</v>
      </c>
      <c r="Y176" s="36">
        <f>SUMIFS(СВЦЭМ!$E$33:$E$776,СВЦЭМ!$A$33:$A$776,$A176,СВЦЭМ!$B$33:$B$776,Y$155)+'СЕТ СН'!$F$12</f>
        <v>117.51887723</v>
      </c>
    </row>
    <row r="177" spans="1:27" ht="15.75" x14ac:dyDescent="0.2">
      <c r="A177" s="35">
        <f t="shared" si="4"/>
        <v>44096</v>
      </c>
      <c r="B177" s="36">
        <f>SUMIFS(СВЦЭМ!$E$33:$E$776,СВЦЭМ!$A$33:$A$776,$A177,СВЦЭМ!$B$33:$B$776,B$155)+'СЕТ СН'!$F$12</f>
        <v>135.03537802</v>
      </c>
      <c r="C177" s="36">
        <f>SUMIFS(СВЦЭМ!$E$33:$E$776,СВЦЭМ!$A$33:$A$776,$A177,СВЦЭМ!$B$33:$B$776,C$155)+'СЕТ СН'!$F$12</f>
        <v>142.33517823</v>
      </c>
      <c r="D177" s="36">
        <f>SUMIFS(СВЦЭМ!$E$33:$E$776,СВЦЭМ!$A$33:$A$776,$A177,СВЦЭМ!$B$33:$B$776,D$155)+'СЕТ СН'!$F$12</f>
        <v>145.93399857</v>
      </c>
      <c r="E177" s="36">
        <f>SUMIFS(СВЦЭМ!$E$33:$E$776,СВЦЭМ!$A$33:$A$776,$A177,СВЦЭМ!$B$33:$B$776,E$155)+'СЕТ СН'!$F$12</f>
        <v>149.83244632</v>
      </c>
      <c r="F177" s="36">
        <f>SUMIFS(СВЦЭМ!$E$33:$E$776,СВЦЭМ!$A$33:$A$776,$A177,СВЦЭМ!$B$33:$B$776,F$155)+'СЕТ СН'!$F$12</f>
        <v>146.95566403999999</v>
      </c>
      <c r="G177" s="36">
        <f>SUMIFS(СВЦЭМ!$E$33:$E$776,СВЦЭМ!$A$33:$A$776,$A177,СВЦЭМ!$B$33:$B$776,G$155)+'СЕТ СН'!$F$12</f>
        <v>142.37007703</v>
      </c>
      <c r="H177" s="36">
        <f>SUMIFS(СВЦЭМ!$E$33:$E$776,СВЦЭМ!$A$33:$A$776,$A177,СВЦЭМ!$B$33:$B$776,H$155)+'СЕТ СН'!$F$12</f>
        <v>134.99087402000001</v>
      </c>
      <c r="I177" s="36">
        <f>SUMIFS(СВЦЭМ!$E$33:$E$776,СВЦЭМ!$A$33:$A$776,$A177,СВЦЭМ!$B$33:$B$776,I$155)+'СЕТ СН'!$F$12</f>
        <v>129.52585776999999</v>
      </c>
      <c r="J177" s="36">
        <f>SUMIFS(СВЦЭМ!$E$33:$E$776,СВЦЭМ!$A$33:$A$776,$A177,СВЦЭМ!$B$33:$B$776,J$155)+'СЕТ СН'!$F$12</f>
        <v>123.91973926</v>
      </c>
      <c r="K177" s="36">
        <f>SUMIFS(СВЦЭМ!$E$33:$E$776,СВЦЭМ!$A$33:$A$776,$A177,СВЦЭМ!$B$33:$B$776,K$155)+'СЕТ СН'!$F$12</f>
        <v>121.99073228</v>
      </c>
      <c r="L177" s="36">
        <f>SUMIFS(СВЦЭМ!$E$33:$E$776,СВЦЭМ!$A$33:$A$776,$A177,СВЦЭМ!$B$33:$B$776,L$155)+'СЕТ СН'!$F$12</f>
        <v>121.88414709</v>
      </c>
      <c r="M177" s="36">
        <f>SUMIFS(СВЦЭМ!$E$33:$E$776,СВЦЭМ!$A$33:$A$776,$A177,СВЦЭМ!$B$33:$B$776,M$155)+'СЕТ СН'!$F$12</f>
        <v>117.11237305</v>
      </c>
      <c r="N177" s="36">
        <f>SUMIFS(СВЦЭМ!$E$33:$E$776,СВЦЭМ!$A$33:$A$776,$A177,СВЦЭМ!$B$33:$B$776,N$155)+'СЕТ СН'!$F$12</f>
        <v>107.74011609</v>
      </c>
      <c r="O177" s="36">
        <f>SUMIFS(СВЦЭМ!$E$33:$E$776,СВЦЭМ!$A$33:$A$776,$A177,СВЦЭМ!$B$33:$B$776,O$155)+'СЕТ СН'!$F$12</f>
        <v>105.84547212</v>
      </c>
      <c r="P177" s="36">
        <f>SUMIFS(СВЦЭМ!$E$33:$E$776,СВЦЭМ!$A$33:$A$776,$A177,СВЦЭМ!$B$33:$B$776,P$155)+'СЕТ СН'!$F$12</f>
        <v>105.03464269</v>
      </c>
      <c r="Q177" s="36">
        <f>SUMIFS(СВЦЭМ!$E$33:$E$776,СВЦЭМ!$A$33:$A$776,$A177,СВЦЭМ!$B$33:$B$776,Q$155)+'СЕТ СН'!$F$12</f>
        <v>105.43886265</v>
      </c>
      <c r="R177" s="36">
        <f>SUMIFS(СВЦЭМ!$E$33:$E$776,СВЦЭМ!$A$33:$A$776,$A177,СВЦЭМ!$B$33:$B$776,R$155)+'СЕТ СН'!$F$12</f>
        <v>105.07904118</v>
      </c>
      <c r="S177" s="36">
        <f>SUMIFS(СВЦЭМ!$E$33:$E$776,СВЦЭМ!$A$33:$A$776,$A177,СВЦЭМ!$B$33:$B$776,S$155)+'СЕТ СН'!$F$12</f>
        <v>106.30212066999999</v>
      </c>
      <c r="T177" s="36">
        <f>SUMIFS(СВЦЭМ!$E$33:$E$776,СВЦЭМ!$A$33:$A$776,$A177,СВЦЭМ!$B$33:$B$776,T$155)+'СЕТ СН'!$F$12</f>
        <v>108.18833868999999</v>
      </c>
      <c r="U177" s="36">
        <f>SUMIFS(СВЦЭМ!$E$33:$E$776,СВЦЭМ!$A$33:$A$776,$A177,СВЦЭМ!$B$33:$B$776,U$155)+'СЕТ СН'!$F$12</f>
        <v>112.66066377</v>
      </c>
      <c r="V177" s="36">
        <f>SUMIFS(СВЦЭМ!$E$33:$E$776,СВЦЭМ!$A$33:$A$776,$A177,СВЦЭМ!$B$33:$B$776,V$155)+'СЕТ СН'!$F$12</f>
        <v>112.72548</v>
      </c>
      <c r="W177" s="36">
        <f>SUMIFS(СВЦЭМ!$E$33:$E$776,СВЦЭМ!$A$33:$A$776,$A177,СВЦЭМ!$B$33:$B$776,W$155)+'СЕТ СН'!$F$12</f>
        <v>110.4405665</v>
      </c>
      <c r="X177" s="36">
        <f>SUMIFS(СВЦЭМ!$E$33:$E$776,СВЦЭМ!$A$33:$A$776,$A177,СВЦЭМ!$B$33:$B$776,X$155)+'СЕТ СН'!$F$12</f>
        <v>109.93425549</v>
      </c>
      <c r="Y177" s="36">
        <f>SUMIFS(СВЦЭМ!$E$33:$E$776,СВЦЭМ!$A$33:$A$776,$A177,СВЦЭМ!$B$33:$B$776,Y$155)+'СЕТ СН'!$F$12</f>
        <v>123.84057601000001</v>
      </c>
    </row>
    <row r="178" spans="1:27" ht="15.75" x14ac:dyDescent="0.2">
      <c r="A178" s="35">
        <f t="shared" si="4"/>
        <v>44097</v>
      </c>
      <c r="B178" s="36">
        <f>SUMIFS(СВЦЭМ!$E$33:$E$776,СВЦЭМ!$A$33:$A$776,$A178,СВЦЭМ!$B$33:$B$776,B$155)+'СЕТ СН'!$F$12</f>
        <v>133.28056040000001</v>
      </c>
      <c r="C178" s="36">
        <f>SUMIFS(СВЦЭМ!$E$33:$E$776,СВЦЭМ!$A$33:$A$776,$A178,СВЦЭМ!$B$33:$B$776,C$155)+'СЕТ СН'!$F$12</f>
        <v>140.12389708000001</v>
      </c>
      <c r="D178" s="36">
        <f>SUMIFS(СВЦЭМ!$E$33:$E$776,СВЦЭМ!$A$33:$A$776,$A178,СВЦЭМ!$B$33:$B$776,D$155)+'СЕТ СН'!$F$12</f>
        <v>142.91239408999999</v>
      </c>
      <c r="E178" s="36">
        <f>SUMIFS(СВЦЭМ!$E$33:$E$776,СВЦЭМ!$A$33:$A$776,$A178,СВЦЭМ!$B$33:$B$776,E$155)+'СЕТ СН'!$F$12</f>
        <v>146.35082510000001</v>
      </c>
      <c r="F178" s="36">
        <f>SUMIFS(СВЦЭМ!$E$33:$E$776,СВЦЭМ!$A$33:$A$776,$A178,СВЦЭМ!$B$33:$B$776,F$155)+'СЕТ СН'!$F$12</f>
        <v>148.05696220999999</v>
      </c>
      <c r="G178" s="36">
        <f>SUMIFS(СВЦЭМ!$E$33:$E$776,СВЦЭМ!$A$33:$A$776,$A178,СВЦЭМ!$B$33:$B$776,G$155)+'СЕТ СН'!$F$12</f>
        <v>144.35265261000001</v>
      </c>
      <c r="H178" s="36">
        <f>SUMIFS(СВЦЭМ!$E$33:$E$776,СВЦЭМ!$A$33:$A$776,$A178,СВЦЭМ!$B$33:$B$776,H$155)+'СЕТ СН'!$F$12</f>
        <v>134.50238393000001</v>
      </c>
      <c r="I178" s="36">
        <f>SUMIFS(СВЦЭМ!$E$33:$E$776,СВЦЭМ!$A$33:$A$776,$A178,СВЦЭМ!$B$33:$B$776,I$155)+'СЕТ СН'!$F$12</f>
        <v>123.80682204</v>
      </c>
      <c r="J178" s="36">
        <f>SUMIFS(СВЦЭМ!$E$33:$E$776,СВЦЭМ!$A$33:$A$776,$A178,СВЦЭМ!$B$33:$B$776,J$155)+'СЕТ СН'!$F$12</f>
        <v>118.48672679000001</v>
      </c>
      <c r="K178" s="36">
        <f>SUMIFS(СВЦЭМ!$E$33:$E$776,СВЦЭМ!$A$33:$A$776,$A178,СВЦЭМ!$B$33:$B$776,K$155)+'СЕТ СН'!$F$12</f>
        <v>117.67853282</v>
      </c>
      <c r="L178" s="36">
        <f>SUMIFS(СВЦЭМ!$E$33:$E$776,СВЦЭМ!$A$33:$A$776,$A178,СВЦЭМ!$B$33:$B$776,L$155)+'СЕТ СН'!$F$12</f>
        <v>116.43122624</v>
      </c>
      <c r="M178" s="36">
        <f>SUMIFS(СВЦЭМ!$E$33:$E$776,СВЦЭМ!$A$33:$A$776,$A178,СВЦЭМ!$B$33:$B$776,M$155)+'СЕТ СН'!$F$12</f>
        <v>108.80443341</v>
      </c>
      <c r="N178" s="36">
        <f>SUMIFS(СВЦЭМ!$E$33:$E$776,СВЦЭМ!$A$33:$A$776,$A178,СВЦЭМ!$B$33:$B$776,N$155)+'СЕТ СН'!$F$12</f>
        <v>107.8616588</v>
      </c>
      <c r="O178" s="36">
        <f>SUMIFS(СВЦЭМ!$E$33:$E$776,СВЦЭМ!$A$33:$A$776,$A178,СВЦЭМ!$B$33:$B$776,O$155)+'СЕТ СН'!$F$12</f>
        <v>107.59261293</v>
      </c>
      <c r="P178" s="36">
        <f>SUMIFS(СВЦЭМ!$E$33:$E$776,СВЦЭМ!$A$33:$A$776,$A178,СВЦЭМ!$B$33:$B$776,P$155)+'СЕТ СН'!$F$12</f>
        <v>106.70670294</v>
      </c>
      <c r="Q178" s="36">
        <f>SUMIFS(СВЦЭМ!$E$33:$E$776,СВЦЭМ!$A$33:$A$776,$A178,СВЦЭМ!$B$33:$B$776,Q$155)+'СЕТ СН'!$F$12</f>
        <v>106.72629843999999</v>
      </c>
      <c r="R178" s="36">
        <f>SUMIFS(СВЦЭМ!$E$33:$E$776,СВЦЭМ!$A$33:$A$776,$A178,СВЦЭМ!$B$33:$B$776,R$155)+'СЕТ СН'!$F$12</f>
        <v>105.91066198</v>
      </c>
      <c r="S178" s="36">
        <f>SUMIFS(СВЦЭМ!$E$33:$E$776,СВЦЭМ!$A$33:$A$776,$A178,СВЦЭМ!$B$33:$B$776,S$155)+'СЕТ СН'!$F$12</f>
        <v>107.14824461000001</v>
      </c>
      <c r="T178" s="36">
        <f>SUMIFS(СВЦЭМ!$E$33:$E$776,СВЦЭМ!$A$33:$A$776,$A178,СВЦЭМ!$B$33:$B$776,T$155)+'СЕТ СН'!$F$12</f>
        <v>107.65974909000001</v>
      </c>
      <c r="U178" s="36">
        <f>SUMIFS(СВЦЭМ!$E$33:$E$776,СВЦЭМ!$A$33:$A$776,$A178,СВЦЭМ!$B$33:$B$776,U$155)+'СЕТ СН'!$F$12</f>
        <v>110.98501051</v>
      </c>
      <c r="V178" s="36">
        <f>SUMIFS(СВЦЭМ!$E$33:$E$776,СВЦЭМ!$A$33:$A$776,$A178,СВЦЭМ!$B$33:$B$776,V$155)+'СЕТ СН'!$F$12</f>
        <v>109.77372295000001</v>
      </c>
      <c r="W178" s="36">
        <f>SUMIFS(СВЦЭМ!$E$33:$E$776,СВЦЭМ!$A$33:$A$776,$A178,СВЦЭМ!$B$33:$B$776,W$155)+'СЕТ СН'!$F$12</f>
        <v>107.87167861</v>
      </c>
      <c r="X178" s="36">
        <f>SUMIFS(СВЦЭМ!$E$33:$E$776,СВЦЭМ!$A$33:$A$776,$A178,СВЦЭМ!$B$33:$B$776,X$155)+'СЕТ СН'!$F$12</f>
        <v>105.61174681999999</v>
      </c>
      <c r="Y178" s="36">
        <f>SUMIFS(СВЦЭМ!$E$33:$E$776,СВЦЭМ!$A$33:$A$776,$A178,СВЦЭМ!$B$33:$B$776,Y$155)+'СЕТ СН'!$F$12</f>
        <v>116.30123123</v>
      </c>
    </row>
    <row r="179" spans="1:27" ht="15.75" x14ac:dyDescent="0.2">
      <c r="A179" s="35">
        <f t="shared" si="4"/>
        <v>44098</v>
      </c>
      <c r="B179" s="36">
        <f>SUMIFS(СВЦЭМ!$E$33:$E$776,СВЦЭМ!$A$33:$A$776,$A179,СВЦЭМ!$B$33:$B$776,B$155)+'СЕТ СН'!$F$12</f>
        <v>137.93622278999999</v>
      </c>
      <c r="C179" s="36">
        <f>SUMIFS(СВЦЭМ!$E$33:$E$776,СВЦЭМ!$A$33:$A$776,$A179,СВЦЭМ!$B$33:$B$776,C$155)+'СЕТ СН'!$F$12</f>
        <v>141.26097618</v>
      </c>
      <c r="D179" s="36">
        <f>SUMIFS(СВЦЭМ!$E$33:$E$776,СВЦЭМ!$A$33:$A$776,$A179,СВЦЭМ!$B$33:$B$776,D$155)+'СЕТ СН'!$F$12</f>
        <v>144.43939698</v>
      </c>
      <c r="E179" s="36">
        <f>SUMIFS(СВЦЭМ!$E$33:$E$776,СВЦЭМ!$A$33:$A$776,$A179,СВЦЭМ!$B$33:$B$776,E$155)+'СЕТ СН'!$F$12</f>
        <v>145.53278576</v>
      </c>
      <c r="F179" s="36">
        <f>SUMIFS(СВЦЭМ!$E$33:$E$776,СВЦЭМ!$A$33:$A$776,$A179,СВЦЭМ!$B$33:$B$776,F$155)+'СЕТ СН'!$F$12</f>
        <v>143.82410182999999</v>
      </c>
      <c r="G179" s="36">
        <f>SUMIFS(СВЦЭМ!$E$33:$E$776,СВЦЭМ!$A$33:$A$776,$A179,СВЦЭМ!$B$33:$B$776,G$155)+'СЕТ СН'!$F$12</f>
        <v>143.376577</v>
      </c>
      <c r="H179" s="36">
        <f>SUMIFS(СВЦЭМ!$E$33:$E$776,СВЦЭМ!$A$33:$A$776,$A179,СВЦЭМ!$B$33:$B$776,H$155)+'СЕТ СН'!$F$12</f>
        <v>143.81549307</v>
      </c>
      <c r="I179" s="36">
        <f>SUMIFS(СВЦЭМ!$E$33:$E$776,СВЦЭМ!$A$33:$A$776,$A179,СВЦЭМ!$B$33:$B$776,I$155)+'СЕТ СН'!$F$12</f>
        <v>127.33103663</v>
      </c>
      <c r="J179" s="36">
        <f>SUMIFS(СВЦЭМ!$E$33:$E$776,СВЦЭМ!$A$33:$A$776,$A179,СВЦЭМ!$B$33:$B$776,J$155)+'СЕТ СН'!$F$12</f>
        <v>121.31330749</v>
      </c>
      <c r="K179" s="36">
        <f>SUMIFS(СВЦЭМ!$E$33:$E$776,СВЦЭМ!$A$33:$A$776,$A179,СВЦЭМ!$B$33:$B$776,K$155)+'СЕТ СН'!$F$12</f>
        <v>122.06139539999999</v>
      </c>
      <c r="L179" s="36">
        <f>SUMIFS(СВЦЭМ!$E$33:$E$776,СВЦЭМ!$A$33:$A$776,$A179,СВЦЭМ!$B$33:$B$776,L$155)+'СЕТ СН'!$F$12</f>
        <v>124.06534344000001</v>
      </c>
      <c r="M179" s="36">
        <f>SUMIFS(СВЦЭМ!$E$33:$E$776,СВЦЭМ!$A$33:$A$776,$A179,СВЦЭМ!$B$33:$B$776,M$155)+'СЕТ СН'!$F$12</f>
        <v>117.10529287999999</v>
      </c>
      <c r="N179" s="36">
        <f>SUMIFS(СВЦЭМ!$E$33:$E$776,СВЦЭМ!$A$33:$A$776,$A179,СВЦЭМ!$B$33:$B$776,N$155)+'СЕТ СН'!$F$12</f>
        <v>108.31677440999999</v>
      </c>
      <c r="O179" s="36">
        <f>SUMIFS(СВЦЭМ!$E$33:$E$776,СВЦЭМ!$A$33:$A$776,$A179,СВЦЭМ!$B$33:$B$776,O$155)+'СЕТ СН'!$F$12</f>
        <v>107.92154898</v>
      </c>
      <c r="P179" s="36">
        <f>SUMIFS(СВЦЭМ!$E$33:$E$776,СВЦЭМ!$A$33:$A$776,$A179,СВЦЭМ!$B$33:$B$776,P$155)+'СЕТ СН'!$F$12</f>
        <v>107.49584718</v>
      </c>
      <c r="Q179" s="36">
        <f>SUMIFS(СВЦЭМ!$E$33:$E$776,СВЦЭМ!$A$33:$A$776,$A179,СВЦЭМ!$B$33:$B$776,Q$155)+'СЕТ СН'!$F$12</f>
        <v>106.58082777</v>
      </c>
      <c r="R179" s="36">
        <f>SUMIFS(СВЦЭМ!$E$33:$E$776,СВЦЭМ!$A$33:$A$776,$A179,СВЦЭМ!$B$33:$B$776,R$155)+'СЕТ СН'!$F$12</f>
        <v>105.78567535000001</v>
      </c>
      <c r="S179" s="36">
        <f>SUMIFS(СВЦЭМ!$E$33:$E$776,СВЦЭМ!$A$33:$A$776,$A179,СВЦЭМ!$B$33:$B$776,S$155)+'СЕТ СН'!$F$12</f>
        <v>106.72365430000001</v>
      </c>
      <c r="T179" s="36">
        <f>SUMIFS(СВЦЭМ!$E$33:$E$776,СВЦЭМ!$A$33:$A$776,$A179,СВЦЭМ!$B$33:$B$776,T$155)+'СЕТ СН'!$F$12</f>
        <v>107.78202892</v>
      </c>
      <c r="U179" s="36">
        <f>SUMIFS(СВЦЭМ!$E$33:$E$776,СВЦЭМ!$A$33:$A$776,$A179,СВЦЭМ!$B$33:$B$776,U$155)+'СЕТ СН'!$F$12</f>
        <v>113.77917149</v>
      </c>
      <c r="V179" s="36">
        <f>SUMIFS(СВЦЭМ!$E$33:$E$776,СВЦЭМ!$A$33:$A$776,$A179,СВЦЭМ!$B$33:$B$776,V$155)+'СЕТ СН'!$F$12</f>
        <v>113.1274104</v>
      </c>
      <c r="W179" s="36">
        <f>SUMIFS(СВЦЭМ!$E$33:$E$776,СВЦЭМ!$A$33:$A$776,$A179,СВЦЭМ!$B$33:$B$776,W$155)+'СЕТ СН'!$F$12</f>
        <v>122.14914235000001</v>
      </c>
      <c r="X179" s="36">
        <f>SUMIFS(СВЦЭМ!$E$33:$E$776,СВЦЭМ!$A$33:$A$776,$A179,СВЦЭМ!$B$33:$B$776,X$155)+'СЕТ СН'!$F$12</f>
        <v>125.06242754</v>
      </c>
      <c r="Y179" s="36">
        <f>SUMIFS(СВЦЭМ!$E$33:$E$776,СВЦЭМ!$A$33:$A$776,$A179,СВЦЭМ!$B$33:$B$776,Y$155)+'СЕТ СН'!$F$12</f>
        <v>133.45194108000001</v>
      </c>
    </row>
    <row r="180" spans="1:27" ht="15.75" x14ac:dyDescent="0.2">
      <c r="A180" s="35">
        <f t="shared" si="4"/>
        <v>44099</v>
      </c>
      <c r="B180" s="36">
        <f>SUMIFS(СВЦЭМ!$E$33:$E$776,СВЦЭМ!$A$33:$A$776,$A180,СВЦЭМ!$B$33:$B$776,B$155)+'СЕТ СН'!$F$12</f>
        <v>132.30446512</v>
      </c>
      <c r="C180" s="36">
        <f>SUMIFS(СВЦЭМ!$E$33:$E$776,СВЦЭМ!$A$33:$A$776,$A180,СВЦЭМ!$B$33:$B$776,C$155)+'СЕТ СН'!$F$12</f>
        <v>135.04588428</v>
      </c>
      <c r="D180" s="36">
        <f>SUMIFS(СВЦЭМ!$E$33:$E$776,СВЦЭМ!$A$33:$A$776,$A180,СВЦЭМ!$B$33:$B$776,D$155)+'СЕТ СН'!$F$12</f>
        <v>137.64103825999999</v>
      </c>
      <c r="E180" s="36">
        <f>SUMIFS(СВЦЭМ!$E$33:$E$776,СВЦЭМ!$A$33:$A$776,$A180,СВЦЭМ!$B$33:$B$776,E$155)+'СЕТ СН'!$F$12</f>
        <v>138.15617159999999</v>
      </c>
      <c r="F180" s="36">
        <f>SUMIFS(СВЦЭМ!$E$33:$E$776,СВЦЭМ!$A$33:$A$776,$A180,СВЦЭМ!$B$33:$B$776,F$155)+'СЕТ СН'!$F$12</f>
        <v>137.06635030000001</v>
      </c>
      <c r="G180" s="36">
        <f>SUMIFS(СВЦЭМ!$E$33:$E$776,СВЦЭМ!$A$33:$A$776,$A180,СВЦЭМ!$B$33:$B$776,G$155)+'СЕТ СН'!$F$12</f>
        <v>134.16420841999999</v>
      </c>
      <c r="H180" s="36">
        <f>SUMIFS(СВЦЭМ!$E$33:$E$776,СВЦЭМ!$A$33:$A$776,$A180,СВЦЭМ!$B$33:$B$776,H$155)+'СЕТ СН'!$F$12</f>
        <v>127.43181401</v>
      </c>
      <c r="I180" s="36">
        <f>SUMIFS(СВЦЭМ!$E$33:$E$776,СВЦЭМ!$A$33:$A$776,$A180,СВЦЭМ!$B$33:$B$776,I$155)+'СЕТ СН'!$F$12</f>
        <v>122.5741725</v>
      </c>
      <c r="J180" s="36">
        <f>SUMIFS(СВЦЭМ!$E$33:$E$776,СВЦЭМ!$A$33:$A$776,$A180,СВЦЭМ!$B$33:$B$776,J$155)+'СЕТ СН'!$F$12</f>
        <v>120.75857487</v>
      </c>
      <c r="K180" s="36">
        <f>SUMIFS(СВЦЭМ!$E$33:$E$776,СВЦЭМ!$A$33:$A$776,$A180,СВЦЭМ!$B$33:$B$776,K$155)+'СЕТ СН'!$F$12</f>
        <v>120.17464016</v>
      </c>
      <c r="L180" s="36">
        <f>SUMIFS(СВЦЭМ!$E$33:$E$776,СВЦЭМ!$A$33:$A$776,$A180,СВЦЭМ!$B$33:$B$776,L$155)+'СЕТ СН'!$F$12</f>
        <v>122.13562097000001</v>
      </c>
      <c r="M180" s="36">
        <f>SUMIFS(СВЦЭМ!$E$33:$E$776,СВЦЭМ!$A$33:$A$776,$A180,СВЦЭМ!$B$33:$B$776,M$155)+'СЕТ СН'!$F$12</f>
        <v>114.50244093000001</v>
      </c>
      <c r="N180" s="36">
        <f>SUMIFS(СВЦЭМ!$E$33:$E$776,СВЦЭМ!$A$33:$A$776,$A180,СВЦЭМ!$B$33:$B$776,N$155)+'СЕТ СН'!$F$12</f>
        <v>106.97205762999999</v>
      </c>
      <c r="O180" s="36">
        <f>SUMIFS(СВЦЭМ!$E$33:$E$776,СВЦЭМ!$A$33:$A$776,$A180,СВЦЭМ!$B$33:$B$776,O$155)+'СЕТ СН'!$F$12</f>
        <v>102.93458276</v>
      </c>
      <c r="P180" s="36">
        <f>SUMIFS(СВЦЭМ!$E$33:$E$776,СВЦЭМ!$A$33:$A$776,$A180,СВЦЭМ!$B$33:$B$776,P$155)+'СЕТ СН'!$F$12</f>
        <v>102.11881898</v>
      </c>
      <c r="Q180" s="36">
        <f>SUMIFS(СВЦЭМ!$E$33:$E$776,СВЦЭМ!$A$33:$A$776,$A180,СВЦЭМ!$B$33:$B$776,Q$155)+'СЕТ СН'!$F$12</f>
        <v>101.57688623999999</v>
      </c>
      <c r="R180" s="36">
        <f>SUMIFS(СВЦЭМ!$E$33:$E$776,СВЦЭМ!$A$33:$A$776,$A180,СВЦЭМ!$B$33:$B$776,R$155)+'СЕТ СН'!$F$12</f>
        <v>101.77946149</v>
      </c>
      <c r="S180" s="36">
        <f>SUMIFS(СВЦЭМ!$E$33:$E$776,СВЦЭМ!$A$33:$A$776,$A180,СВЦЭМ!$B$33:$B$776,S$155)+'СЕТ СН'!$F$12</f>
        <v>102.34752247999999</v>
      </c>
      <c r="T180" s="36">
        <f>SUMIFS(СВЦЭМ!$E$33:$E$776,СВЦЭМ!$A$33:$A$776,$A180,СВЦЭМ!$B$33:$B$776,T$155)+'СЕТ СН'!$F$12</f>
        <v>100.45881836</v>
      </c>
      <c r="U180" s="36">
        <f>SUMIFS(СВЦЭМ!$E$33:$E$776,СВЦЭМ!$A$33:$A$776,$A180,СВЦЭМ!$B$33:$B$776,U$155)+'СЕТ СН'!$F$12</f>
        <v>102.78303717999999</v>
      </c>
      <c r="V180" s="36">
        <f>SUMIFS(СВЦЭМ!$E$33:$E$776,СВЦЭМ!$A$33:$A$776,$A180,СВЦЭМ!$B$33:$B$776,V$155)+'СЕТ СН'!$F$12</f>
        <v>105.2390011</v>
      </c>
      <c r="W180" s="36">
        <f>SUMIFS(СВЦЭМ!$E$33:$E$776,СВЦЭМ!$A$33:$A$776,$A180,СВЦЭМ!$B$33:$B$776,W$155)+'СЕТ СН'!$F$12</f>
        <v>102.91299462000001</v>
      </c>
      <c r="X180" s="36">
        <f>SUMIFS(СВЦЭМ!$E$33:$E$776,СВЦЭМ!$A$33:$A$776,$A180,СВЦЭМ!$B$33:$B$776,X$155)+'СЕТ СН'!$F$12</f>
        <v>108.39778925</v>
      </c>
      <c r="Y180" s="36">
        <f>SUMIFS(СВЦЭМ!$E$33:$E$776,СВЦЭМ!$A$33:$A$776,$A180,СВЦЭМ!$B$33:$B$776,Y$155)+'СЕТ СН'!$F$12</f>
        <v>123.58516229999999</v>
      </c>
    </row>
    <row r="181" spans="1:27" ht="15.75" x14ac:dyDescent="0.2">
      <c r="A181" s="35">
        <f t="shared" si="4"/>
        <v>44100</v>
      </c>
      <c r="B181" s="36">
        <f>SUMIFS(СВЦЭМ!$E$33:$E$776,СВЦЭМ!$A$33:$A$776,$A181,СВЦЭМ!$B$33:$B$776,B$155)+'СЕТ СН'!$F$12</f>
        <v>136.63189116000001</v>
      </c>
      <c r="C181" s="36">
        <f>SUMIFS(СВЦЭМ!$E$33:$E$776,СВЦЭМ!$A$33:$A$776,$A181,СВЦЭМ!$B$33:$B$776,C$155)+'СЕТ СН'!$F$12</f>
        <v>142.25869051999999</v>
      </c>
      <c r="D181" s="36">
        <f>SUMIFS(СВЦЭМ!$E$33:$E$776,СВЦЭМ!$A$33:$A$776,$A181,СВЦЭМ!$B$33:$B$776,D$155)+'СЕТ СН'!$F$12</f>
        <v>145.39073578</v>
      </c>
      <c r="E181" s="36">
        <f>SUMIFS(СВЦЭМ!$E$33:$E$776,СВЦЭМ!$A$33:$A$776,$A181,СВЦЭМ!$B$33:$B$776,E$155)+'СЕТ СН'!$F$12</f>
        <v>147.21938684</v>
      </c>
      <c r="F181" s="36">
        <f>SUMIFS(СВЦЭМ!$E$33:$E$776,СВЦЭМ!$A$33:$A$776,$A181,СВЦЭМ!$B$33:$B$776,F$155)+'СЕТ СН'!$F$12</f>
        <v>148.05510362999999</v>
      </c>
      <c r="G181" s="36">
        <f>SUMIFS(СВЦЭМ!$E$33:$E$776,СВЦЭМ!$A$33:$A$776,$A181,СВЦЭМ!$B$33:$B$776,G$155)+'СЕТ СН'!$F$12</f>
        <v>146.09861941</v>
      </c>
      <c r="H181" s="36">
        <f>SUMIFS(СВЦЭМ!$E$33:$E$776,СВЦЭМ!$A$33:$A$776,$A181,СВЦЭМ!$B$33:$B$776,H$155)+'СЕТ СН'!$F$12</f>
        <v>141.65597428000001</v>
      </c>
      <c r="I181" s="36">
        <f>SUMIFS(СВЦЭМ!$E$33:$E$776,СВЦЭМ!$A$33:$A$776,$A181,СВЦЭМ!$B$33:$B$776,I$155)+'СЕТ СН'!$F$12</f>
        <v>134.64214784999999</v>
      </c>
      <c r="J181" s="36">
        <f>SUMIFS(СВЦЭМ!$E$33:$E$776,СВЦЭМ!$A$33:$A$776,$A181,СВЦЭМ!$B$33:$B$776,J$155)+'СЕТ СН'!$F$12</f>
        <v>127.20117033</v>
      </c>
      <c r="K181" s="36">
        <f>SUMIFS(СВЦЭМ!$E$33:$E$776,СВЦЭМ!$A$33:$A$776,$A181,СВЦЭМ!$B$33:$B$776,K$155)+'СЕТ СН'!$F$12</f>
        <v>123.03489761</v>
      </c>
      <c r="L181" s="36">
        <f>SUMIFS(СВЦЭМ!$E$33:$E$776,СВЦЭМ!$A$33:$A$776,$A181,СВЦЭМ!$B$33:$B$776,L$155)+'СЕТ СН'!$F$12</f>
        <v>121.08886556</v>
      </c>
      <c r="M181" s="36">
        <f>SUMIFS(СВЦЭМ!$E$33:$E$776,СВЦЭМ!$A$33:$A$776,$A181,СВЦЭМ!$B$33:$B$776,M$155)+'СЕТ СН'!$F$12</f>
        <v>113.33379486</v>
      </c>
      <c r="N181" s="36">
        <f>SUMIFS(СВЦЭМ!$E$33:$E$776,СВЦЭМ!$A$33:$A$776,$A181,СВЦЭМ!$B$33:$B$776,N$155)+'СЕТ СН'!$F$12</f>
        <v>107.16291181</v>
      </c>
      <c r="O181" s="36">
        <f>SUMIFS(СВЦЭМ!$E$33:$E$776,СВЦЭМ!$A$33:$A$776,$A181,СВЦЭМ!$B$33:$B$776,O$155)+'СЕТ СН'!$F$12</f>
        <v>104.08163806</v>
      </c>
      <c r="P181" s="36">
        <f>SUMIFS(СВЦЭМ!$E$33:$E$776,СВЦЭМ!$A$33:$A$776,$A181,СВЦЭМ!$B$33:$B$776,P$155)+'СЕТ СН'!$F$12</f>
        <v>103.70890215</v>
      </c>
      <c r="Q181" s="36">
        <f>SUMIFS(СВЦЭМ!$E$33:$E$776,СВЦЭМ!$A$33:$A$776,$A181,СВЦЭМ!$B$33:$B$776,Q$155)+'СЕТ СН'!$F$12</f>
        <v>103.65424324999999</v>
      </c>
      <c r="R181" s="36">
        <f>SUMIFS(СВЦЭМ!$E$33:$E$776,СВЦЭМ!$A$33:$A$776,$A181,СВЦЭМ!$B$33:$B$776,R$155)+'СЕТ СН'!$F$12</f>
        <v>103.09383421</v>
      </c>
      <c r="S181" s="36">
        <f>SUMIFS(СВЦЭМ!$E$33:$E$776,СВЦЭМ!$A$33:$A$776,$A181,СВЦЭМ!$B$33:$B$776,S$155)+'СЕТ СН'!$F$12</f>
        <v>103.07858749</v>
      </c>
      <c r="T181" s="36">
        <f>SUMIFS(СВЦЭМ!$E$33:$E$776,СВЦЭМ!$A$33:$A$776,$A181,СВЦЭМ!$B$33:$B$776,T$155)+'СЕТ СН'!$F$12</f>
        <v>101.90380285000001</v>
      </c>
      <c r="U181" s="36">
        <f>SUMIFS(СВЦЭМ!$E$33:$E$776,СВЦЭМ!$A$33:$A$776,$A181,СВЦЭМ!$B$33:$B$776,U$155)+'СЕТ СН'!$F$12</f>
        <v>105.02119805</v>
      </c>
      <c r="V181" s="36">
        <f>SUMIFS(СВЦЭМ!$E$33:$E$776,СВЦЭМ!$A$33:$A$776,$A181,СВЦЭМ!$B$33:$B$776,V$155)+'СЕТ СН'!$F$12</f>
        <v>105.43567134</v>
      </c>
      <c r="W181" s="36">
        <f>SUMIFS(СВЦЭМ!$E$33:$E$776,СВЦЭМ!$A$33:$A$776,$A181,СВЦЭМ!$B$33:$B$776,W$155)+'СЕТ СН'!$F$12</f>
        <v>101.53373065</v>
      </c>
      <c r="X181" s="36">
        <f>SUMIFS(СВЦЭМ!$E$33:$E$776,СВЦЭМ!$A$33:$A$776,$A181,СВЦЭМ!$B$33:$B$776,X$155)+'СЕТ СН'!$F$12</f>
        <v>106.88587502</v>
      </c>
      <c r="Y181" s="36">
        <f>SUMIFS(СВЦЭМ!$E$33:$E$776,СВЦЭМ!$A$33:$A$776,$A181,СВЦЭМ!$B$33:$B$776,Y$155)+'СЕТ СН'!$F$12</f>
        <v>122.72645758</v>
      </c>
    </row>
    <row r="182" spans="1:27" ht="15.75" x14ac:dyDescent="0.2">
      <c r="A182" s="35">
        <f t="shared" si="4"/>
        <v>44101</v>
      </c>
      <c r="B182" s="36">
        <f>SUMIFS(СВЦЭМ!$E$33:$E$776,СВЦЭМ!$A$33:$A$776,$A182,СВЦЭМ!$B$33:$B$776,B$155)+'СЕТ СН'!$F$12</f>
        <v>133.37551615000001</v>
      </c>
      <c r="C182" s="36">
        <f>SUMIFS(СВЦЭМ!$E$33:$E$776,СВЦЭМ!$A$33:$A$776,$A182,СВЦЭМ!$B$33:$B$776,C$155)+'СЕТ СН'!$F$12</f>
        <v>138.11572867999999</v>
      </c>
      <c r="D182" s="36">
        <f>SUMIFS(СВЦЭМ!$E$33:$E$776,СВЦЭМ!$A$33:$A$776,$A182,СВЦЭМ!$B$33:$B$776,D$155)+'СЕТ СН'!$F$12</f>
        <v>141.77335443000001</v>
      </c>
      <c r="E182" s="36">
        <f>SUMIFS(СВЦЭМ!$E$33:$E$776,СВЦЭМ!$A$33:$A$776,$A182,СВЦЭМ!$B$33:$B$776,E$155)+'СЕТ СН'!$F$12</f>
        <v>143.75287014</v>
      </c>
      <c r="F182" s="36">
        <f>SUMIFS(СВЦЭМ!$E$33:$E$776,СВЦЭМ!$A$33:$A$776,$A182,СВЦЭМ!$B$33:$B$776,F$155)+'СЕТ СН'!$F$12</f>
        <v>144.28209439</v>
      </c>
      <c r="G182" s="36">
        <f>SUMIFS(СВЦЭМ!$E$33:$E$776,СВЦЭМ!$A$33:$A$776,$A182,СВЦЭМ!$B$33:$B$776,G$155)+'СЕТ СН'!$F$12</f>
        <v>143.36781126</v>
      </c>
      <c r="H182" s="36">
        <f>SUMIFS(СВЦЭМ!$E$33:$E$776,СВЦЭМ!$A$33:$A$776,$A182,СВЦЭМ!$B$33:$B$776,H$155)+'СЕТ СН'!$F$12</f>
        <v>139.93547608</v>
      </c>
      <c r="I182" s="36">
        <f>SUMIFS(СВЦЭМ!$E$33:$E$776,СВЦЭМ!$A$33:$A$776,$A182,СВЦЭМ!$B$33:$B$776,I$155)+'СЕТ СН'!$F$12</f>
        <v>134.77236879</v>
      </c>
      <c r="J182" s="36">
        <f>SUMIFS(СВЦЭМ!$E$33:$E$776,СВЦЭМ!$A$33:$A$776,$A182,СВЦЭМ!$B$33:$B$776,J$155)+'СЕТ СН'!$F$12</f>
        <v>127.96069811</v>
      </c>
      <c r="K182" s="36">
        <f>SUMIFS(СВЦЭМ!$E$33:$E$776,СВЦЭМ!$A$33:$A$776,$A182,СВЦЭМ!$B$33:$B$776,K$155)+'СЕТ СН'!$F$12</f>
        <v>121.09212396</v>
      </c>
      <c r="L182" s="36">
        <f>SUMIFS(СВЦЭМ!$E$33:$E$776,СВЦЭМ!$A$33:$A$776,$A182,СВЦЭМ!$B$33:$B$776,L$155)+'СЕТ СН'!$F$12</f>
        <v>118.06659236</v>
      </c>
      <c r="M182" s="36">
        <f>SUMIFS(СВЦЭМ!$E$33:$E$776,СВЦЭМ!$A$33:$A$776,$A182,СВЦЭМ!$B$33:$B$776,M$155)+'СЕТ СН'!$F$12</f>
        <v>110.29432425</v>
      </c>
      <c r="N182" s="36">
        <f>SUMIFS(СВЦЭМ!$E$33:$E$776,СВЦЭМ!$A$33:$A$776,$A182,СВЦЭМ!$B$33:$B$776,N$155)+'СЕТ СН'!$F$12</f>
        <v>101.88854078999999</v>
      </c>
      <c r="O182" s="36">
        <f>SUMIFS(СВЦЭМ!$E$33:$E$776,СВЦЭМ!$A$33:$A$776,$A182,СВЦЭМ!$B$33:$B$776,O$155)+'СЕТ СН'!$F$12</f>
        <v>98.917497620000006</v>
      </c>
      <c r="P182" s="36">
        <f>SUMIFS(СВЦЭМ!$E$33:$E$776,СВЦЭМ!$A$33:$A$776,$A182,СВЦЭМ!$B$33:$B$776,P$155)+'СЕТ СН'!$F$12</f>
        <v>99.175282559999999</v>
      </c>
      <c r="Q182" s="36">
        <f>SUMIFS(СВЦЭМ!$E$33:$E$776,СВЦЭМ!$A$33:$A$776,$A182,СВЦЭМ!$B$33:$B$776,Q$155)+'СЕТ СН'!$F$12</f>
        <v>100.25078766999999</v>
      </c>
      <c r="R182" s="36">
        <f>SUMIFS(СВЦЭМ!$E$33:$E$776,СВЦЭМ!$A$33:$A$776,$A182,СВЦЭМ!$B$33:$B$776,R$155)+'СЕТ СН'!$F$12</f>
        <v>99.859350770000006</v>
      </c>
      <c r="S182" s="36">
        <f>SUMIFS(СВЦЭМ!$E$33:$E$776,СВЦЭМ!$A$33:$A$776,$A182,СВЦЭМ!$B$33:$B$776,S$155)+'СЕТ СН'!$F$12</f>
        <v>99.388495770000006</v>
      </c>
      <c r="T182" s="36">
        <f>SUMIFS(СВЦЭМ!$E$33:$E$776,СВЦЭМ!$A$33:$A$776,$A182,СВЦЭМ!$B$33:$B$776,T$155)+'СЕТ СН'!$F$12</f>
        <v>99.868414900000005</v>
      </c>
      <c r="U182" s="36">
        <f>SUMIFS(СВЦЭМ!$E$33:$E$776,СВЦЭМ!$A$33:$A$776,$A182,СВЦЭМ!$B$33:$B$776,U$155)+'СЕТ СН'!$F$12</f>
        <v>106.12548765</v>
      </c>
      <c r="V182" s="36">
        <f>SUMIFS(СВЦЭМ!$E$33:$E$776,СВЦЭМ!$A$33:$A$776,$A182,СВЦЭМ!$B$33:$B$776,V$155)+'СЕТ СН'!$F$12</f>
        <v>107.48334386000001</v>
      </c>
      <c r="W182" s="36">
        <f>SUMIFS(СВЦЭМ!$E$33:$E$776,СВЦЭМ!$A$33:$A$776,$A182,СВЦЭМ!$B$33:$B$776,W$155)+'СЕТ СН'!$F$12</f>
        <v>104.08415474</v>
      </c>
      <c r="X182" s="36">
        <f>SUMIFS(СВЦЭМ!$E$33:$E$776,СВЦЭМ!$A$33:$A$776,$A182,СВЦЭМ!$B$33:$B$776,X$155)+'СЕТ СН'!$F$12</f>
        <v>101.49087034</v>
      </c>
      <c r="Y182" s="36">
        <f>SUMIFS(СВЦЭМ!$E$33:$E$776,СВЦЭМ!$A$33:$A$776,$A182,СВЦЭМ!$B$33:$B$776,Y$155)+'СЕТ СН'!$F$12</f>
        <v>118.31895354</v>
      </c>
    </row>
    <row r="183" spans="1:27" ht="15.75" x14ac:dyDescent="0.2">
      <c r="A183" s="35">
        <f t="shared" si="4"/>
        <v>44102</v>
      </c>
      <c r="B183" s="36">
        <f>SUMIFS(СВЦЭМ!$E$33:$E$776,СВЦЭМ!$A$33:$A$776,$A183,СВЦЭМ!$B$33:$B$776,B$155)+'СЕТ СН'!$F$12</f>
        <v>131.79555925</v>
      </c>
      <c r="C183" s="36">
        <f>SUMIFS(СВЦЭМ!$E$33:$E$776,СВЦЭМ!$A$33:$A$776,$A183,СВЦЭМ!$B$33:$B$776,C$155)+'СЕТ СН'!$F$12</f>
        <v>134.88555969999999</v>
      </c>
      <c r="D183" s="36">
        <f>SUMIFS(СВЦЭМ!$E$33:$E$776,СВЦЭМ!$A$33:$A$776,$A183,СВЦЭМ!$B$33:$B$776,D$155)+'СЕТ СН'!$F$12</f>
        <v>137.20865454</v>
      </c>
      <c r="E183" s="36">
        <f>SUMIFS(СВЦЭМ!$E$33:$E$776,СВЦЭМ!$A$33:$A$776,$A183,СВЦЭМ!$B$33:$B$776,E$155)+'СЕТ СН'!$F$12</f>
        <v>139.71240983000001</v>
      </c>
      <c r="F183" s="36">
        <f>SUMIFS(СВЦЭМ!$E$33:$E$776,СВЦЭМ!$A$33:$A$776,$A183,СВЦЭМ!$B$33:$B$776,F$155)+'СЕТ СН'!$F$12</f>
        <v>139.78320069</v>
      </c>
      <c r="G183" s="36">
        <f>SUMIFS(СВЦЭМ!$E$33:$E$776,СВЦЭМ!$A$33:$A$776,$A183,СВЦЭМ!$B$33:$B$776,G$155)+'СЕТ СН'!$F$12</f>
        <v>136.967274</v>
      </c>
      <c r="H183" s="36">
        <f>SUMIFS(СВЦЭМ!$E$33:$E$776,СВЦЭМ!$A$33:$A$776,$A183,СВЦЭМ!$B$33:$B$776,H$155)+'СЕТ СН'!$F$12</f>
        <v>128.40647396</v>
      </c>
      <c r="I183" s="36">
        <f>SUMIFS(СВЦЭМ!$E$33:$E$776,СВЦЭМ!$A$33:$A$776,$A183,СВЦЭМ!$B$33:$B$776,I$155)+'СЕТ СН'!$F$12</f>
        <v>124.54245628</v>
      </c>
      <c r="J183" s="36">
        <f>SUMIFS(СВЦЭМ!$E$33:$E$776,СВЦЭМ!$A$33:$A$776,$A183,СВЦЭМ!$B$33:$B$776,J$155)+'СЕТ СН'!$F$12</f>
        <v>117.52685125000001</v>
      </c>
      <c r="K183" s="36">
        <f>SUMIFS(СВЦЭМ!$E$33:$E$776,СВЦЭМ!$A$33:$A$776,$A183,СВЦЭМ!$B$33:$B$776,K$155)+'СЕТ СН'!$F$12</f>
        <v>116.03224675</v>
      </c>
      <c r="L183" s="36">
        <f>SUMIFS(СВЦЭМ!$E$33:$E$776,СВЦЭМ!$A$33:$A$776,$A183,СВЦЭМ!$B$33:$B$776,L$155)+'СЕТ СН'!$F$12</f>
        <v>116.62252933000001</v>
      </c>
      <c r="M183" s="36">
        <f>SUMIFS(СВЦЭМ!$E$33:$E$776,СВЦЭМ!$A$33:$A$776,$A183,СВЦЭМ!$B$33:$B$776,M$155)+'СЕТ СН'!$F$12</f>
        <v>109.07730773</v>
      </c>
      <c r="N183" s="36">
        <f>SUMIFS(СВЦЭМ!$E$33:$E$776,СВЦЭМ!$A$33:$A$776,$A183,СВЦЭМ!$B$33:$B$776,N$155)+'СЕТ СН'!$F$12</f>
        <v>100.3081844</v>
      </c>
      <c r="O183" s="36">
        <f>SUMIFS(СВЦЭМ!$E$33:$E$776,СВЦЭМ!$A$33:$A$776,$A183,СВЦЭМ!$B$33:$B$776,O$155)+'СЕТ СН'!$F$12</f>
        <v>97.376089059999998</v>
      </c>
      <c r="P183" s="36">
        <f>SUMIFS(СВЦЭМ!$E$33:$E$776,СВЦЭМ!$A$33:$A$776,$A183,СВЦЭМ!$B$33:$B$776,P$155)+'СЕТ СН'!$F$12</f>
        <v>96.207212150000004</v>
      </c>
      <c r="Q183" s="36">
        <f>SUMIFS(СВЦЭМ!$E$33:$E$776,СВЦЭМ!$A$33:$A$776,$A183,СВЦЭМ!$B$33:$B$776,Q$155)+'СЕТ СН'!$F$12</f>
        <v>96.202084940000006</v>
      </c>
      <c r="R183" s="36">
        <f>SUMIFS(СВЦЭМ!$E$33:$E$776,СВЦЭМ!$A$33:$A$776,$A183,СВЦЭМ!$B$33:$B$776,R$155)+'СЕТ СН'!$F$12</f>
        <v>94.610846780000003</v>
      </c>
      <c r="S183" s="36">
        <f>SUMIFS(СВЦЭМ!$E$33:$E$776,СВЦЭМ!$A$33:$A$776,$A183,СВЦЭМ!$B$33:$B$776,S$155)+'СЕТ СН'!$F$12</f>
        <v>97.994566169999999</v>
      </c>
      <c r="T183" s="36">
        <f>SUMIFS(СВЦЭМ!$E$33:$E$776,СВЦЭМ!$A$33:$A$776,$A183,СВЦЭМ!$B$33:$B$776,T$155)+'СЕТ СН'!$F$12</f>
        <v>100.55154235000001</v>
      </c>
      <c r="U183" s="36">
        <f>SUMIFS(СВЦЭМ!$E$33:$E$776,СВЦЭМ!$A$33:$A$776,$A183,СВЦЭМ!$B$33:$B$776,U$155)+'СЕТ СН'!$F$12</f>
        <v>105.49462312</v>
      </c>
      <c r="V183" s="36">
        <f>SUMIFS(СВЦЭМ!$E$33:$E$776,СВЦЭМ!$A$33:$A$776,$A183,СВЦЭМ!$B$33:$B$776,V$155)+'СЕТ СН'!$F$12</f>
        <v>103.75905935</v>
      </c>
      <c r="W183" s="36">
        <f>SUMIFS(СВЦЭМ!$E$33:$E$776,СВЦЭМ!$A$33:$A$776,$A183,СВЦЭМ!$B$33:$B$776,W$155)+'СЕТ СН'!$F$12</f>
        <v>100.49449092</v>
      </c>
      <c r="X183" s="36">
        <f>SUMIFS(СВЦЭМ!$E$33:$E$776,СВЦЭМ!$A$33:$A$776,$A183,СВЦЭМ!$B$33:$B$776,X$155)+'СЕТ СН'!$F$12</f>
        <v>101.35661703</v>
      </c>
      <c r="Y183" s="36">
        <f>SUMIFS(СВЦЭМ!$E$33:$E$776,СВЦЭМ!$A$33:$A$776,$A183,СВЦЭМ!$B$33:$B$776,Y$155)+'СЕТ СН'!$F$12</f>
        <v>116.04168498</v>
      </c>
    </row>
    <row r="184" spans="1:27" ht="15.75" x14ac:dyDescent="0.2">
      <c r="A184" s="35">
        <f t="shared" si="4"/>
        <v>44103</v>
      </c>
      <c r="B184" s="36">
        <f>SUMIFS(СВЦЭМ!$E$33:$E$776,СВЦЭМ!$A$33:$A$776,$A184,СВЦЭМ!$B$33:$B$776,B$155)+'СЕТ СН'!$F$12</f>
        <v>126.66882317</v>
      </c>
      <c r="C184" s="36">
        <f>SUMIFS(СВЦЭМ!$E$33:$E$776,СВЦЭМ!$A$33:$A$776,$A184,СВЦЭМ!$B$33:$B$776,C$155)+'СЕТ СН'!$F$12</f>
        <v>132.33715108000001</v>
      </c>
      <c r="D184" s="36">
        <f>SUMIFS(СВЦЭМ!$E$33:$E$776,СВЦЭМ!$A$33:$A$776,$A184,СВЦЭМ!$B$33:$B$776,D$155)+'СЕТ СН'!$F$12</f>
        <v>135.26409006</v>
      </c>
      <c r="E184" s="36">
        <f>SUMIFS(СВЦЭМ!$E$33:$E$776,СВЦЭМ!$A$33:$A$776,$A184,СВЦЭМ!$B$33:$B$776,E$155)+'СЕТ СН'!$F$12</f>
        <v>138.60976525000001</v>
      </c>
      <c r="F184" s="36">
        <f>SUMIFS(СВЦЭМ!$E$33:$E$776,СВЦЭМ!$A$33:$A$776,$A184,СВЦЭМ!$B$33:$B$776,F$155)+'СЕТ СН'!$F$12</f>
        <v>138.84858779999999</v>
      </c>
      <c r="G184" s="36">
        <f>SUMIFS(СВЦЭМ!$E$33:$E$776,СВЦЭМ!$A$33:$A$776,$A184,СВЦЭМ!$B$33:$B$776,G$155)+'СЕТ СН'!$F$12</f>
        <v>135.59029785999999</v>
      </c>
      <c r="H184" s="36">
        <f>SUMIFS(СВЦЭМ!$E$33:$E$776,СВЦЭМ!$A$33:$A$776,$A184,СВЦЭМ!$B$33:$B$776,H$155)+'СЕТ СН'!$F$12</f>
        <v>127.62716911</v>
      </c>
      <c r="I184" s="36">
        <f>SUMIFS(СВЦЭМ!$E$33:$E$776,СВЦЭМ!$A$33:$A$776,$A184,СВЦЭМ!$B$33:$B$776,I$155)+'СЕТ СН'!$F$12</f>
        <v>117.48723154</v>
      </c>
      <c r="J184" s="36">
        <f>SUMIFS(СВЦЭМ!$E$33:$E$776,СВЦЭМ!$A$33:$A$776,$A184,СВЦЭМ!$B$33:$B$776,J$155)+'СЕТ СН'!$F$12</f>
        <v>112.1250095</v>
      </c>
      <c r="K184" s="36">
        <f>SUMIFS(СВЦЭМ!$E$33:$E$776,СВЦЭМ!$A$33:$A$776,$A184,СВЦЭМ!$B$33:$B$776,K$155)+'СЕТ СН'!$F$12</f>
        <v>110.25481558</v>
      </c>
      <c r="L184" s="36">
        <f>SUMIFS(СВЦЭМ!$E$33:$E$776,СВЦЭМ!$A$33:$A$776,$A184,СВЦЭМ!$B$33:$B$776,L$155)+'СЕТ СН'!$F$12</f>
        <v>117.18621675999999</v>
      </c>
      <c r="M184" s="36">
        <f>SUMIFS(СВЦЭМ!$E$33:$E$776,СВЦЭМ!$A$33:$A$776,$A184,СВЦЭМ!$B$33:$B$776,M$155)+'СЕТ СН'!$F$12</f>
        <v>113.8631572</v>
      </c>
      <c r="N184" s="36">
        <f>SUMIFS(СВЦЭМ!$E$33:$E$776,СВЦЭМ!$A$33:$A$776,$A184,СВЦЭМ!$B$33:$B$776,N$155)+'СЕТ СН'!$F$12</f>
        <v>108.91288333</v>
      </c>
      <c r="O184" s="36">
        <f>SUMIFS(СВЦЭМ!$E$33:$E$776,СВЦЭМ!$A$33:$A$776,$A184,СВЦЭМ!$B$33:$B$776,O$155)+'СЕТ СН'!$F$12</f>
        <v>111.50477902</v>
      </c>
      <c r="P184" s="36">
        <f>SUMIFS(СВЦЭМ!$E$33:$E$776,СВЦЭМ!$A$33:$A$776,$A184,СВЦЭМ!$B$33:$B$776,P$155)+'СЕТ СН'!$F$12</f>
        <v>108.76423887</v>
      </c>
      <c r="Q184" s="36">
        <f>SUMIFS(СВЦЭМ!$E$33:$E$776,СВЦЭМ!$A$33:$A$776,$A184,СВЦЭМ!$B$33:$B$776,Q$155)+'СЕТ СН'!$F$12</f>
        <v>105.09990384</v>
      </c>
      <c r="R184" s="36">
        <f>SUMIFS(СВЦЭМ!$E$33:$E$776,СВЦЭМ!$A$33:$A$776,$A184,СВЦЭМ!$B$33:$B$776,R$155)+'СЕТ СН'!$F$12</f>
        <v>124.107636</v>
      </c>
      <c r="S184" s="36">
        <f>SUMIFS(СВЦЭМ!$E$33:$E$776,СВЦЭМ!$A$33:$A$776,$A184,СВЦЭМ!$B$33:$B$776,S$155)+'СЕТ СН'!$F$12</f>
        <v>114.27897455999999</v>
      </c>
      <c r="T184" s="36">
        <f>SUMIFS(СВЦЭМ!$E$33:$E$776,СВЦЭМ!$A$33:$A$776,$A184,СВЦЭМ!$B$33:$B$776,T$155)+'СЕТ СН'!$F$12</f>
        <v>106.30530396</v>
      </c>
      <c r="U184" s="36">
        <f>SUMIFS(СВЦЭМ!$E$33:$E$776,СВЦЭМ!$A$33:$A$776,$A184,СВЦЭМ!$B$33:$B$776,U$155)+'СЕТ СН'!$F$12</f>
        <v>110.94746881</v>
      </c>
      <c r="V184" s="36">
        <f>SUMIFS(СВЦЭМ!$E$33:$E$776,СВЦЭМ!$A$33:$A$776,$A184,СВЦЭМ!$B$33:$B$776,V$155)+'СЕТ СН'!$F$12</f>
        <v>109.29483322999999</v>
      </c>
      <c r="W184" s="36">
        <f>SUMIFS(СВЦЭМ!$E$33:$E$776,СВЦЭМ!$A$33:$A$776,$A184,СВЦЭМ!$B$33:$B$776,W$155)+'СЕТ СН'!$F$12</f>
        <v>106.51479596999999</v>
      </c>
      <c r="X184" s="36">
        <f>SUMIFS(СВЦЭМ!$E$33:$E$776,СВЦЭМ!$A$33:$A$776,$A184,СВЦЭМ!$B$33:$B$776,X$155)+'СЕТ СН'!$F$12</f>
        <v>101.39363161</v>
      </c>
      <c r="Y184" s="36">
        <f>SUMIFS(СВЦЭМ!$E$33:$E$776,СВЦЭМ!$A$33:$A$776,$A184,СВЦЭМ!$B$33:$B$776,Y$155)+'СЕТ СН'!$F$12</f>
        <v>108.07406725</v>
      </c>
    </row>
    <row r="185" spans="1:27" ht="15.75" x14ac:dyDescent="0.2">
      <c r="A185" s="35">
        <f t="shared" si="4"/>
        <v>44104</v>
      </c>
      <c r="B185" s="36">
        <f>SUMIFS(СВЦЭМ!$E$33:$E$776,СВЦЭМ!$A$33:$A$776,$A185,СВЦЭМ!$B$33:$B$776,B$155)+'СЕТ СН'!$F$12</f>
        <v>121.83306066999999</v>
      </c>
      <c r="C185" s="36">
        <f>SUMIFS(СВЦЭМ!$E$33:$E$776,СВЦЭМ!$A$33:$A$776,$A185,СВЦЭМ!$B$33:$B$776,C$155)+'СЕТ СН'!$F$12</f>
        <v>127.61546724999999</v>
      </c>
      <c r="D185" s="36">
        <f>SUMIFS(СВЦЭМ!$E$33:$E$776,СВЦЭМ!$A$33:$A$776,$A185,СВЦЭМ!$B$33:$B$776,D$155)+'СЕТ СН'!$F$12</f>
        <v>131.32066602</v>
      </c>
      <c r="E185" s="36">
        <f>SUMIFS(СВЦЭМ!$E$33:$E$776,СВЦЭМ!$A$33:$A$776,$A185,СВЦЭМ!$B$33:$B$776,E$155)+'СЕТ СН'!$F$12</f>
        <v>134.40941414</v>
      </c>
      <c r="F185" s="36">
        <f>SUMIFS(СВЦЭМ!$E$33:$E$776,СВЦЭМ!$A$33:$A$776,$A185,СВЦЭМ!$B$33:$B$776,F$155)+'СЕТ СН'!$F$12</f>
        <v>133.57698231000001</v>
      </c>
      <c r="G185" s="36">
        <f>SUMIFS(СВЦЭМ!$E$33:$E$776,СВЦЭМ!$A$33:$A$776,$A185,СВЦЭМ!$B$33:$B$776,G$155)+'СЕТ СН'!$F$12</f>
        <v>130.11832813000001</v>
      </c>
      <c r="H185" s="36">
        <f>SUMIFS(СВЦЭМ!$E$33:$E$776,СВЦЭМ!$A$33:$A$776,$A185,СВЦЭМ!$B$33:$B$776,H$155)+'СЕТ СН'!$F$12</f>
        <v>121.88745949</v>
      </c>
      <c r="I185" s="36">
        <f>SUMIFS(СВЦЭМ!$E$33:$E$776,СВЦЭМ!$A$33:$A$776,$A185,СВЦЭМ!$B$33:$B$776,I$155)+'СЕТ СН'!$F$12</f>
        <v>109.26399133</v>
      </c>
      <c r="J185" s="36">
        <f>SUMIFS(СВЦЭМ!$E$33:$E$776,СВЦЭМ!$A$33:$A$776,$A185,СВЦЭМ!$B$33:$B$776,J$155)+'СЕТ СН'!$F$12</f>
        <v>103.89534399</v>
      </c>
      <c r="K185" s="36">
        <f>SUMIFS(СВЦЭМ!$E$33:$E$776,СВЦЭМ!$A$33:$A$776,$A185,СВЦЭМ!$B$33:$B$776,K$155)+'СЕТ СН'!$F$12</f>
        <v>100.85423987999999</v>
      </c>
      <c r="L185" s="36">
        <f>SUMIFS(СВЦЭМ!$E$33:$E$776,СВЦЭМ!$A$33:$A$776,$A185,СВЦЭМ!$B$33:$B$776,L$155)+'СЕТ СН'!$F$12</f>
        <v>103.32442442</v>
      </c>
      <c r="M185" s="36">
        <f>SUMIFS(СВЦЭМ!$E$33:$E$776,СВЦЭМ!$A$33:$A$776,$A185,СВЦЭМ!$B$33:$B$776,M$155)+'СЕТ СН'!$F$12</f>
        <v>97.598615949999996</v>
      </c>
      <c r="N185" s="36">
        <f>SUMIFS(СВЦЭМ!$E$33:$E$776,СВЦЭМ!$A$33:$A$776,$A185,СВЦЭМ!$B$33:$B$776,N$155)+'СЕТ СН'!$F$12</f>
        <v>89.736032449999996</v>
      </c>
      <c r="O185" s="36">
        <f>SUMIFS(СВЦЭМ!$E$33:$E$776,СВЦЭМ!$A$33:$A$776,$A185,СВЦЭМ!$B$33:$B$776,O$155)+'СЕТ СН'!$F$12</f>
        <v>86.913218630000003</v>
      </c>
      <c r="P185" s="36">
        <f>SUMIFS(СВЦЭМ!$E$33:$E$776,СВЦЭМ!$A$33:$A$776,$A185,СВЦЭМ!$B$33:$B$776,P$155)+'СЕТ СН'!$F$12</f>
        <v>86.560673510000001</v>
      </c>
      <c r="Q185" s="36">
        <f>SUMIFS(СВЦЭМ!$E$33:$E$776,СВЦЭМ!$A$33:$A$776,$A185,СВЦЭМ!$B$33:$B$776,Q$155)+'СЕТ СН'!$F$12</f>
        <v>86.654658879999999</v>
      </c>
      <c r="R185" s="36">
        <f>SUMIFS(СВЦЭМ!$E$33:$E$776,СВЦЭМ!$A$33:$A$776,$A185,СВЦЭМ!$B$33:$B$776,R$155)+'СЕТ СН'!$F$12</f>
        <v>86.613390850000002</v>
      </c>
      <c r="S185" s="36">
        <f>SUMIFS(СВЦЭМ!$E$33:$E$776,СВЦЭМ!$A$33:$A$776,$A185,СВЦЭМ!$B$33:$B$776,S$155)+'СЕТ СН'!$F$12</f>
        <v>87.318060360000004</v>
      </c>
      <c r="T185" s="36">
        <f>SUMIFS(СВЦЭМ!$E$33:$E$776,СВЦЭМ!$A$33:$A$776,$A185,СВЦЭМ!$B$33:$B$776,T$155)+'СЕТ СН'!$F$12</f>
        <v>85.824484510000005</v>
      </c>
      <c r="U185" s="36">
        <f>SUMIFS(СВЦЭМ!$E$33:$E$776,СВЦЭМ!$A$33:$A$776,$A185,СВЦЭМ!$B$33:$B$776,U$155)+'СЕТ СН'!$F$12</f>
        <v>89.328665470000004</v>
      </c>
      <c r="V185" s="36">
        <f>SUMIFS(СВЦЭМ!$E$33:$E$776,СВЦЭМ!$A$33:$A$776,$A185,СВЦЭМ!$B$33:$B$776,V$155)+'СЕТ СН'!$F$12</f>
        <v>86.454939199999998</v>
      </c>
      <c r="W185" s="36">
        <f>SUMIFS(СВЦЭМ!$E$33:$E$776,СВЦЭМ!$A$33:$A$776,$A185,СВЦЭМ!$B$33:$B$776,W$155)+'СЕТ СН'!$F$12</f>
        <v>85.120766250000003</v>
      </c>
      <c r="X185" s="36">
        <f>SUMIFS(СВЦЭМ!$E$33:$E$776,СВЦЭМ!$A$33:$A$776,$A185,СВЦЭМ!$B$33:$B$776,X$155)+'СЕТ СН'!$F$12</f>
        <v>92.209378959999995</v>
      </c>
      <c r="Y185" s="36">
        <f>SUMIFS(СВЦЭМ!$E$33:$E$776,СВЦЭМ!$A$33:$A$776,$A185,СВЦЭМ!$B$33:$B$776,Y$155)+'СЕТ СН'!$F$12</f>
        <v>105.01552527</v>
      </c>
    </row>
    <row r="186" spans="1:27" ht="15.75" hidden="1" x14ac:dyDescent="0.2">
      <c r="A186" s="35">
        <f t="shared" si="4"/>
        <v>44105</v>
      </c>
      <c r="B186" s="36">
        <f>SUMIFS(СВЦЭМ!$E$33:$E$776,СВЦЭМ!$A$33:$A$776,$A186,СВЦЭМ!$B$33:$B$776,B$155)+'СЕТ СН'!$F$12</f>
        <v>0</v>
      </c>
      <c r="C186" s="36">
        <f>SUMIFS(СВЦЭМ!$E$33:$E$776,СВЦЭМ!$A$33:$A$776,$A186,СВЦЭМ!$B$33:$B$776,C$155)+'СЕТ СН'!$F$12</f>
        <v>0</v>
      </c>
      <c r="D186" s="36">
        <f>SUMIFS(СВЦЭМ!$E$33:$E$776,СВЦЭМ!$A$33:$A$776,$A186,СВЦЭМ!$B$33:$B$776,D$155)+'СЕТ СН'!$F$12</f>
        <v>0</v>
      </c>
      <c r="E186" s="36">
        <f>SUMIFS(СВЦЭМ!$E$33:$E$776,СВЦЭМ!$A$33:$A$776,$A186,СВЦЭМ!$B$33:$B$776,E$155)+'СЕТ СН'!$F$12</f>
        <v>0</v>
      </c>
      <c r="F186" s="36">
        <f>SUMIFS(СВЦЭМ!$E$33:$E$776,СВЦЭМ!$A$33:$A$776,$A186,СВЦЭМ!$B$33:$B$776,F$155)+'СЕТ СН'!$F$12</f>
        <v>0</v>
      </c>
      <c r="G186" s="36">
        <f>SUMIFS(СВЦЭМ!$E$33:$E$776,СВЦЭМ!$A$33:$A$776,$A186,СВЦЭМ!$B$33:$B$776,G$155)+'СЕТ СН'!$F$12</f>
        <v>0</v>
      </c>
      <c r="H186" s="36">
        <f>SUMIFS(СВЦЭМ!$E$33:$E$776,СВЦЭМ!$A$33:$A$776,$A186,СВЦЭМ!$B$33:$B$776,H$155)+'СЕТ СН'!$F$12</f>
        <v>0</v>
      </c>
      <c r="I186" s="36">
        <f>SUMIFS(СВЦЭМ!$E$33:$E$776,СВЦЭМ!$A$33:$A$776,$A186,СВЦЭМ!$B$33:$B$776,I$155)+'СЕТ СН'!$F$12</f>
        <v>0</v>
      </c>
      <c r="J186" s="36">
        <f>SUMIFS(СВЦЭМ!$E$33:$E$776,СВЦЭМ!$A$33:$A$776,$A186,СВЦЭМ!$B$33:$B$776,J$155)+'СЕТ СН'!$F$12</f>
        <v>0</v>
      </c>
      <c r="K186" s="36">
        <f>SUMIFS(СВЦЭМ!$E$33:$E$776,СВЦЭМ!$A$33:$A$776,$A186,СВЦЭМ!$B$33:$B$776,K$155)+'СЕТ СН'!$F$12</f>
        <v>0</v>
      </c>
      <c r="L186" s="36">
        <f>SUMIFS(СВЦЭМ!$E$33:$E$776,СВЦЭМ!$A$33:$A$776,$A186,СВЦЭМ!$B$33:$B$776,L$155)+'СЕТ СН'!$F$12</f>
        <v>0</v>
      </c>
      <c r="M186" s="36">
        <f>SUMIFS(СВЦЭМ!$E$33:$E$776,СВЦЭМ!$A$33:$A$776,$A186,СВЦЭМ!$B$33:$B$776,M$155)+'СЕТ СН'!$F$12</f>
        <v>0</v>
      </c>
      <c r="N186" s="36">
        <f>SUMIFS(СВЦЭМ!$E$33:$E$776,СВЦЭМ!$A$33:$A$776,$A186,СВЦЭМ!$B$33:$B$776,N$155)+'СЕТ СН'!$F$12</f>
        <v>0</v>
      </c>
      <c r="O186" s="36">
        <f>SUMIFS(СВЦЭМ!$E$33:$E$776,СВЦЭМ!$A$33:$A$776,$A186,СВЦЭМ!$B$33:$B$776,O$155)+'СЕТ СН'!$F$12</f>
        <v>0</v>
      </c>
      <c r="P186" s="36">
        <f>SUMIFS(СВЦЭМ!$E$33:$E$776,СВЦЭМ!$A$33:$A$776,$A186,СВЦЭМ!$B$33:$B$776,P$155)+'СЕТ СН'!$F$12</f>
        <v>0</v>
      </c>
      <c r="Q186" s="36">
        <f>SUMIFS(СВЦЭМ!$E$33:$E$776,СВЦЭМ!$A$33:$A$776,$A186,СВЦЭМ!$B$33:$B$776,Q$155)+'СЕТ СН'!$F$12</f>
        <v>0</v>
      </c>
      <c r="R186" s="36">
        <f>SUMIFS(СВЦЭМ!$E$33:$E$776,СВЦЭМ!$A$33:$A$776,$A186,СВЦЭМ!$B$33:$B$776,R$155)+'СЕТ СН'!$F$12</f>
        <v>0</v>
      </c>
      <c r="S186" s="36">
        <f>SUMIFS(СВЦЭМ!$E$33:$E$776,СВЦЭМ!$A$33:$A$776,$A186,СВЦЭМ!$B$33:$B$776,S$155)+'СЕТ СН'!$F$12</f>
        <v>0</v>
      </c>
      <c r="T186" s="36">
        <f>SUMIFS(СВЦЭМ!$E$33:$E$776,СВЦЭМ!$A$33:$A$776,$A186,СВЦЭМ!$B$33:$B$776,T$155)+'СЕТ СН'!$F$12</f>
        <v>0</v>
      </c>
      <c r="U186" s="36">
        <f>SUMIFS(СВЦЭМ!$E$33:$E$776,СВЦЭМ!$A$33:$A$776,$A186,СВЦЭМ!$B$33:$B$776,U$155)+'СЕТ СН'!$F$12</f>
        <v>0</v>
      </c>
      <c r="V186" s="36">
        <f>SUMIFS(СВЦЭМ!$E$33:$E$776,СВЦЭМ!$A$33:$A$776,$A186,СВЦЭМ!$B$33:$B$776,V$155)+'СЕТ СН'!$F$12</f>
        <v>0</v>
      </c>
      <c r="W186" s="36">
        <f>SUMIFS(СВЦЭМ!$E$33:$E$776,СВЦЭМ!$A$33:$A$776,$A186,СВЦЭМ!$B$33:$B$776,W$155)+'СЕТ СН'!$F$12</f>
        <v>0</v>
      </c>
      <c r="X186" s="36">
        <f>SUMIFS(СВЦЭМ!$E$33:$E$776,СВЦЭМ!$A$33:$A$776,$A186,СВЦЭМ!$B$33:$B$776,X$155)+'СЕТ СН'!$F$12</f>
        <v>0</v>
      </c>
      <c r="Y186" s="36">
        <f>SUMIFS(СВЦЭМ!$E$33:$E$776,СВЦЭМ!$A$33:$A$776,$A186,СВЦЭМ!$B$33:$B$776,Y$155)+'СЕТ СН'!$F$12</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2" t="s">
        <v>7</v>
      </c>
      <c r="B188" s="125" t="s">
        <v>107</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23"/>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24"/>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01.09.2020</v>
      </c>
      <c r="B191" s="36">
        <f>SUMIFS(СВЦЭМ!$F$33:$F$776,СВЦЭМ!$A$33:$A$776,$A191,СВЦЭМ!$B$33:$B$776,B$190)+'СЕТ СН'!$F$12</f>
        <v>150.01852532000001</v>
      </c>
      <c r="C191" s="36">
        <f>SUMIFS(СВЦЭМ!$F$33:$F$776,СВЦЭМ!$A$33:$A$776,$A191,СВЦЭМ!$B$33:$B$776,C$190)+'СЕТ СН'!$F$12</f>
        <v>159.57933598</v>
      </c>
      <c r="D191" s="36">
        <f>SUMIFS(СВЦЭМ!$F$33:$F$776,СВЦЭМ!$A$33:$A$776,$A191,СВЦЭМ!$B$33:$B$776,D$190)+'СЕТ СН'!$F$12</f>
        <v>163.18858177999999</v>
      </c>
      <c r="E191" s="36">
        <f>SUMIFS(СВЦЭМ!$F$33:$F$776,СВЦЭМ!$A$33:$A$776,$A191,СВЦЭМ!$B$33:$B$776,E$190)+'СЕТ СН'!$F$12</f>
        <v>166.07350675999999</v>
      </c>
      <c r="F191" s="36">
        <f>SUMIFS(СВЦЭМ!$F$33:$F$776,СВЦЭМ!$A$33:$A$776,$A191,СВЦЭМ!$B$33:$B$776,F$190)+'СЕТ СН'!$F$12</f>
        <v>168.04403350999999</v>
      </c>
      <c r="G191" s="36">
        <f>SUMIFS(СВЦЭМ!$F$33:$F$776,СВЦЭМ!$A$33:$A$776,$A191,СВЦЭМ!$B$33:$B$776,G$190)+'СЕТ СН'!$F$12</f>
        <v>168.19773838</v>
      </c>
      <c r="H191" s="36">
        <f>SUMIFS(СВЦЭМ!$F$33:$F$776,СВЦЭМ!$A$33:$A$776,$A191,СВЦЭМ!$B$33:$B$776,H$190)+'СЕТ СН'!$F$12</f>
        <v>164.87355866999999</v>
      </c>
      <c r="I191" s="36">
        <f>SUMIFS(СВЦЭМ!$F$33:$F$776,СВЦЭМ!$A$33:$A$776,$A191,СВЦЭМ!$B$33:$B$776,I$190)+'СЕТ СН'!$F$12</f>
        <v>157.60565732000001</v>
      </c>
      <c r="J191" s="36">
        <f>SUMIFS(СВЦЭМ!$F$33:$F$776,СВЦЭМ!$A$33:$A$776,$A191,СВЦЭМ!$B$33:$B$776,J$190)+'СЕТ СН'!$F$12</f>
        <v>147.81654695</v>
      </c>
      <c r="K191" s="36">
        <f>SUMIFS(СВЦЭМ!$F$33:$F$776,СВЦЭМ!$A$33:$A$776,$A191,СВЦЭМ!$B$33:$B$776,K$190)+'СЕТ СН'!$F$12</f>
        <v>144.34826688000001</v>
      </c>
      <c r="L191" s="36">
        <f>SUMIFS(СВЦЭМ!$F$33:$F$776,СВЦЭМ!$A$33:$A$776,$A191,СВЦЭМ!$B$33:$B$776,L$190)+'СЕТ СН'!$F$12</f>
        <v>142.94191337000001</v>
      </c>
      <c r="M191" s="36">
        <f>SUMIFS(СВЦЭМ!$F$33:$F$776,СВЦЭМ!$A$33:$A$776,$A191,СВЦЭМ!$B$33:$B$776,M$190)+'СЕТ СН'!$F$12</f>
        <v>143.50408795999999</v>
      </c>
      <c r="N191" s="36">
        <f>SUMIFS(СВЦЭМ!$F$33:$F$776,СВЦЭМ!$A$33:$A$776,$A191,СВЦЭМ!$B$33:$B$776,N$190)+'СЕТ СН'!$F$12</f>
        <v>148.17699526000001</v>
      </c>
      <c r="O191" s="36">
        <f>SUMIFS(СВЦЭМ!$F$33:$F$776,СВЦЭМ!$A$33:$A$776,$A191,СВЦЭМ!$B$33:$B$776,O$190)+'СЕТ СН'!$F$12</f>
        <v>147.53818158000001</v>
      </c>
      <c r="P191" s="36">
        <f>SUMIFS(СВЦЭМ!$F$33:$F$776,СВЦЭМ!$A$33:$A$776,$A191,СВЦЭМ!$B$33:$B$776,P$190)+'СЕТ СН'!$F$12</f>
        <v>147.35754772999999</v>
      </c>
      <c r="Q191" s="36">
        <f>SUMIFS(СВЦЭМ!$F$33:$F$776,СВЦЭМ!$A$33:$A$776,$A191,СВЦЭМ!$B$33:$B$776,Q$190)+'СЕТ СН'!$F$12</f>
        <v>148.45339200000001</v>
      </c>
      <c r="R191" s="36">
        <f>SUMIFS(СВЦЭМ!$F$33:$F$776,СВЦЭМ!$A$33:$A$776,$A191,СВЦЭМ!$B$33:$B$776,R$190)+'СЕТ СН'!$F$12</f>
        <v>146.43298308000001</v>
      </c>
      <c r="S191" s="36">
        <f>SUMIFS(СВЦЭМ!$F$33:$F$776,СВЦЭМ!$A$33:$A$776,$A191,СВЦЭМ!$B$33:$B$776,S$190)+'СЕТ СН'!$F$12</f>
        <v>147.41118718999999</v>
      </c>
      <c r="T191" s="36">
        <f>SUMIFS(СВЦЭМ!$F$33:$F$776,СВЦЭМ!$A$33:$A$776,$A191,СВЦЭМ!$B$33:$B$776,T$190)+'СЕТ СН'!$F$12</f>
        <v>146.30969192000001</v>
      </c>
      <c r="U191" s="36">
        <f>SUMIFS(СВЦЭМ!$F$33:$F$776,СВЦЭМ!$A$33:$A$776,$A191,СВЦЭМ!$B$33:$B$776,U$190)+'СЕТ СН'!$F$12</f>
        <v>145.61109701000001</v>
      </c>
      <c r="V191" s="36">
        <f>SUMIFS(СВЦЭМ!$F$33:$F$776,СВЦЭМ!$A$33:$A$776,$A191,СВЦЭМ!$B$33:$B$776,V$190)+'СЕТ СН'!$F$12</f>
        <v>143.9045654</v>
      </c>
      <c r="W191" s="36">
        <f>SUMIFS(СВЦЭМ!$F$33:$F$776,СВЦЭМ!$A$33:$A$776,$A191,СВЦЭМ!$B$33:$B$776,W$190)+'СЕТ СН'!$F$12</f>
        <v>141.81479884000001</v>
      </c>
      <c r="X191" s="36">
        <f>SUMIFS(СВЦЭМ!$F$33:$F$776,СВЦЭМ!$A$33:$A$776,$A191,СВЦЭМ!$B$33:$B$776,X$190)+'СЕТ СН'!$F$12</f>
        <v>146.98791858000001</v>
      </c>
      <c r="Y191" s="36">
        <f>SUMIFS(СВЦЭМ!$F$33:$F$776,СВЦЭМ!$A$33:$A$776,$A191,СВЦЭМ!$B$33:$B$776,Y$190)+'СЕТ СН'!$F$12</f>
        <v>158.26250883</v>
      </c>
      <c r="AA191" s="45"/>
    </row>
    <row r="192" spans="1:27" ht="15.75" x14ac:dyDescent="0.2">
      <c r="A192" s="35">
        <f>A191+1</f>
        <v>44076</v>
      </c>
      <c r="B192" s="36">
        <f>SUMIFS(СВЦЭМ!$F$33:$F$776,СВЦЭМ!$A$33:$A$776,$A192,СВЦЭМ!$B$33:$B$776,B$190)+'СЕТ СН'!$F$12</f>
        <v>162.99027975999999</v>
      </c>
      <c r="C192" s="36">
        <f>SUMIFS(СВЦЭМ!$F$33:$F$776,СВЦЭМ!$A$33:$A$776,$A192,СВЦЭМ!$B$33:$B$776,C$190)+'СЕТ СН'!$F$12</f>
        <v>174.11295591000001</v>
      </c>
      <c r="D192" s="36">
        <f>SUMIFS(СВЦЭМ!$F$33:$F$776,СВЦЭМ!$A$33:$A$776,$A192,СВЦЭМ!$B$33:$B$776,D$190)+'СЕТ СН'!$F$12</f>
        <v>181.65902725000001</v>
      </c>
      <c r="E192" s="36">
        <f>SUMIFS(СВЦЭМ!$F$33:$F$776,СВЦЭМ!$A$33:$A$776,$A192,СВЦЭМ!$B$33:$B$776,E$190)+'СЕТ СН'!$F$12</f>
        <v>184.82349621</v>
      </c>
      <c r="F192" s="36">
        <f>SUMIFS(СВЦЭМ!$F$33:$F$776,СВЦЭМ!$A$33:$A$776,$A192,СВЦЭМ!$B$33:$B$776,F$190)+'СЕТ СН'!$F$12</f>
        <v>184.8288067</v>
      </c>
      <c r="G192" s="36">
        <f>SUMIFS(СВЦЭМ!$F$33:$F$776,СВЦЭМ!$A$33:$A$776,$A192,СВЦЭМ!$B$33:$B$776,G$190)+'СЕТ СН'!$F$12</f>
        <v>180.55289703</v>
      </c>
      <c r="H192" s="36">
        <f>SUMIFS(СВЦЭМ!$F$33:$F$776,СВЦЭМ!$A$33:$A$776,$A192,СВЦЭМ!$B$33:$B$776,H$190)+'СЕТ СН'!$F$12</f>
        <v>170.29489113</v>
      </c>
      <c r="I192" s="36">
        <f>SUMIFS(СВЦЭМ!$F$33:$F$776,СВЦЭМ!$A$33:$A$776,$A192,СВЦЭМ!$B$33:$B$776,I$190)+'СЕТ СН'!$F$12</f>
        <v>157.03875345</v>
      </c>
      <c r="J192" s="36">
        <f>SUMIFS(СВЦЭМ!$F$33:$F$776,СВЦЭМ!$A$33:$A$776,$A192,СВЦЭМ!$B$33:$B$776,J$190)+'СЕТ СН'!$F$12</f>
        <v>145.40508098000001</v>
      </c>
      <c r="K192" s="36">
        <f>SUMIFS(СВЦЭМ!$F$33:$F$776,СВЦЭМ!$A$33:$A$776,$A192,СВЦЭМ!$B$33:$B$776,K$190)+'СЕТ СН'!$F$12</f>
        <v>145.14641155000001</v>
      </c>
      <c r="L192" s="36">
        <f>SUMIFS(СВЦЭМ!$F$33:$F$776,СВЦЭМ!$A$33:$A$776,$A192,СВЦЭМ!$B$33:$B$776,L$190)+'СЕТ СН'!$F$12</f>
        <v>146.19944122999999</v>
      </c>
      <c r="M192" s="36">
        <f>SUMIFS(СВЦЭМ!$F$33:$F$776,СВЦЭМ!$A$33:$A$776,$A192,СВЦЭМ!$B$33:$B$776,M$190)+'СЕТ СН'!$F$12</f>
        <v>146.08170016</v>
      </c>
      <c r="N192" s="36">
        <f>SUMIFS(СВЦЭМ!$F$33:$F$776,СВЦЭМ!$A$33:$A$776,$A192,СВЦЭМ!$B$33:$B$776,N$190)+'СЕТ СН'!$F$12</f>
        <v>148.19357571</v>
      </c>
      <c r="O192" s="36">
        <f>SUMIFS(СВЦЭМ!$F$33:$F$776,СВЦЭМ!$A$33:$A$776,$A192,СВЦЭМ!$B$33:$B$776,O$190)+'СЕТ СН'!$F$12</f>
        <v>149.38697963999999</v>
      </c>
      <c r="P192" s="36">
        <f>SUMIFS(СВЦЭМ!$F$33:$F$776,СВЦЭМ!$A$33:$A$776,$A192,СВЦЭМ!$B$33:$B$776,P$190)+'СЕТ СН'!$F$12</f>
        <v>150.10422109000001</v>
      </c>
      <c r="Q192" s="36">
        <f>SUMIFS(СВЦЭМ!$F$33:$F$776,СВЦЭМ!$A$33:$A$776,$A192,СВЦЭМ!$B$33:$B$776,Q$190)+'СЕТ СН'!$F$12</f>
        <v>149.85169536000001</v>
      </c>
      <c r="R192" s="36">
        <f>SUMIFS(СВЦЭМ!$F$33:$F$776,СВЦЭМ!$A$33:$A$776,$A192,СВЦЭМ!$B$33:$B$776,R$190)+'СЕТ СН'!$F$12</f>
        <v>148.07402056999999</v>
      </c>
      <c r="S192" s="36">
        <f>SUMIFS(СВЦЭМ!$F$33:$F$776,СВЦЭМ!$A$33:$A$776,$A192,СВЦЭМ!$B$33:$B$776,S$190)+'СЕТ СН'!$F$12</f>
        <v>149.01939758</v>
      </c>
      <c r="T192" s="36">
        <f>SUMIFS(СВЦЭМ!$F$33:$F$776,СВЦЭМ!$A$33:$A$776,$A192,СВЦЭМ!$B$33:$B$776,T$190)+'СЕТ СН'!$F$12</f>
        <v>139.88447442</v>
      </c>
      <c r="U192" s="36">
        <f>SUMIFS(СВЦЭМ!$F$33:$F$776,СВЦЭМ!$A$33:$A$776,$A192,СВЦЭМ!$B$33:$B$776,U$190)+'СЕТ СН'!$F$12</f>
        <v>136.14893473000001</v>
      </c>
      <c r="V192" s="36">
        <f>SUMIFS(СВЦЭМ!$F$33:$F$776,СВЦЭМ!$A$33:$A$776,$A192,СВЦЭМ!$B$33:$B$776,V$190)+'СЕТ СН'!$F$12</f>
        <v>132.90383267000001</v>
      </c>
      <c r="W192" s="36">
        <f>SUMIFS(СВЦЭМ!$F$33:$F$776,СВЦЭМ!$A$33:$A$776,$A192,СВЦЭМ!$B$33:$B$776,W$190)+'СЕТ СН'!$F$12</f>
        <v>134.19572567</v>
      </c>
      <c r="X192" s="36">
        <f>SUMIFS(СВЦЭМ!$F$33:$F$776,СВЦЭМ!$A$33:$A$776,$A192,СВЦЭМ!$B$33:$B$776,X$190)+'СЕТ СН'!$F$12</f>
        <v>143.62302323</v>
      </c>
      <c r="Y192" s="36">
        <f>SUMIFS(СВЦЭМ!$F$33:$F$776,СВЦЭМ!$A$33:$A$776,$A192,СВЦЭМ!$B$33:$B$776,Y$190)+'СЕТ СН'!$F$12</f>
        <v>150.57880889</v>
      </c>
    </row>
    <row r="193" spans="1:25" ht="15.75" x14ac:dyDescent="0.2">
      <c r="A193" s="35">
        <f t="shared" ref="A193:A221" si="5">A192+1</f>
        <v>44077</v>
      </c>
      <c r="B193" s="36">
        <f>SUMIFS(СВЦЭМ!$F$33:$F$776,СВЦЭМ!$A$33:$A$776,$A193,СВЦЭМ!$B$33:$B$776,B$190)+'СЕТ СН'!$F$12</f>
        <v>168.48550033000001</v>
      </c>
      <c r="C193" s="36">
        <f>SUMIFS(СВЦЭМ!$F$33:$F$776,СВЦЭМ!$A$33:$A$776,$A193,СВЦЭМ!$B$33:$B$776,C$190)+'СЕТ СН'!$F$12</f>
        <v>173.30509642999999</v>
      </c>
      <c r="D193" s="36">
        <f>SUMIFS(СВЦЭМ!$F$33:$F$776,СВЦЭМ!$A$33:$A$776,$A193,СВЦЭМ!$B$33:$B$776,D$190)+'СЕТ СН'!$F$12</f>
        <v>170.34185644999999</v>
      </c>
      <c r="E193" s="36">
        <f>SUMIFS(СВЦЭМ!$F$33:$F$776,СВЦЭМ!$A$33:$A$776,$A193,СВЦЭМ!$B$33:$B$776,E$190)+'СЕТ СН'!$F$12</f>
        <v>169.80534648</v>
      </c>
      <c r="F193" s="36">
        <f>SUMIFS(СВЦЭМ!$F$33:$F$776,СВЦЭМ!$A$33:$A$776,$A193,СВЦЭМ!$B$33:$B$776,F$190)+'СЕТ СН'!$F$12</f>
        <v>169.80330090000001</v>
      </c>
      <c r="G193" s="36">
        <f>SUMIFS(СВЦЭМ!$F$33:$F$776,СВЦЭМ!$A$33:$A$776,$A193,СВЦЭМ!$B$33:$B$776,G$190)+'СЕТ СН'!$F$12</f>
        <v>170.59141289999999</v>
      </c>
      <c r="H193" s="36">
        <f>SUMIFS(СВЦЭМ!$F$33:$F$776,СВЦЭМ!$A$33:$A$776,$A193,СВЦЭМ!$B$33:$B$776,H$190)+'СЕТ СН'!$F$12</f>
        <v>167.51713129000001</v>
      </c>
      <c r="I193" s="36">
        <f>SUMIFS(СВЦЭМ!$F$33:$F$776,СВЦЭМ!$A$33:$A$776,$A193,СВЦЭМ!$B$33:$B$776,I$190)+'СЕТ СН'!$F$12</f>
        <v>154.48879968</v>
      </c>
      <c r="J193" s="36">
        <f>SUMIFS(СВЦЭМ!$F$33:$F$776,СВЦЭМ!$A$33:$A$776,$A193,СВЦЭМ!$B$33:$B$776,J$190)+'СЕТ СН'!$F$12</f>
        <v>151.53489171999999</v>
      </c>
      <c r="K193" s="36">
        <f>SUMIFS(СВЦЭМ!$F$33:$F$776,СВЦЭМ!$A$33:$A$776,$A193,СВЦЭМ!$B$33:$B$776,K$190)+'СЕТ СН'!$F$12</f>
        <v>158.02069168</v>
      </c>
      <c r="L193" s="36">
        <f>SUMIFS(СВЦЭМ!$F$33:$F$776,СВЦЭМ!$A$33:$A$776,$A193,СВЦЭМ!$B$33:$B$776,L$190)+'СЕТ СН'!$F$12</f>
        <v>156.20335932</v>
      </c>
      <c r="M193" s="36">
        <f>SUMIFS(СВЦЭМ!$F$33:$F$776,СВЦЭМ!$A$33:$A$776,$A193,СВЦЭМ!$B$33:$B$776,M$190)+'СЕТ СН'!$F$12</f>
        <v>157.57673093</v>
      </c>
      <c r="N193" s="36">
        <f>SUMIFS(СВЦЭМ!$F$33:$F$776,СВЦЭМ!$A$33:$A$776,$A193,СВЦЭМ!$B$33:$B$776,N$190)+'СЕТ СН'!$F$12</f>
        <v>159.0295059</v>
      </c>
      <c r="O193" s="36">
        <f>SUMIFS(СВЦЭМ!$F$33:$F$776,СВЦЭМ!$A$33:$A$776,$A193,СВЦЭМ!$B$33:$B$776,O$190)+'СЕТ СН'!$F$12</f>
        <v>159.37866319</v>
      </c>
      <c r="P193" s="36">
        <f>SUMIFS(СВЦЭМ!$F$33:$F$776,СВЦЭМ!$A$33:$A$776,$A193,СВЦЭМ!$B$33:$B$776,P$190)+'СЕТ СН'!$F$12</f>
        <v>160.09443383000001</v>
      </c>
      <c r="Q193" s="36">
        <f>SUMIFS(СВЦЭМ!$F$33:$F$776,СВЦЭМ!$A$33:$A$776,$A193,СВЦЭМ!$B$33:$B$776,Q$190)+'СЕТ СН'!$F$12</f>
        <v>159.25665405999999</v>
      </c>
      <c r="R193" s="36">
        <f>SUMIFS(СВЦЭМ!$F$33:$F$776,СВЦЭМ!$A$33:$A$776,$A193,СВЦЭМ!$B$33:$B$776,R$190)+'СЕТ СН'!$F$12</f>
        <v>158.15360257</v>
      </c>
      <c r="S193" s="36">
        <f>SUMIFS(СВЦЭМ!$F$33:$F$776,СВЦЭМ!$A$33:$A$776,$A193,СВЦЭМ!$B$33:$B$776,S$190)+'СЕТ СН'!$F$12</f>
        <v>158.40280304999999</v>
      </c>
      <c r="T193" s="36">
        <f>SUMIFS(СВЦЭМ!$F$33:$F$776,СВЦЭМ!$A$33:$A$776,$A193,СВЦЭМ!$B$33:$B$776,T$190)+'СЕТ СН'!$F$12</f>
        <v>151.04421393999999</v>
      </c>
      <c r="U193" s="36">
        <f>SUMIFS(СВЦЭМ!$F$33:$F$776,СВЦЭМ!$A$33:$A$776,$A193,СВЦЭМ!$B$33:$B$776,U$190)+'СЕТ СН'!$F$12</f>
        <v>147.82347229000001</v>
      </c>
      <c r="V193" s="36">
        <f>SUMIFS(СВЦЭМ!$F$33:$F$776,СВЦЭМ!$A$33:$A$776,$A193,СВЦЭМ!$B$33:$B$776,V$190)+'СЕТ СН'!$F$12</f>
        <v>148.50385616</v>
      </c>
      <c r="W193" s="36">
        <f>SUMIFS(СВЦЭМ!$F$33:$F$776,СВЦЭМ!$A$33:$A$776,$A193,СВЦЭМ!$B$33:$B$776,W$190)+'СЕТ СН'!$F$12</f>
        <v>146.80868651</v>
      </c>
      <c r="X193" s="36">
        <f>SUMIFS(СВЦЭМ!$F$33:$F$776,СВЦЭМ!$A$33:$A$776,$A193,СВЦЭМ!$B$33:$B$776,X$190)+'СЕТ СН'!$F$12</f>
        <v>158.117704</v>
      </c>
      <c r="Y193" s="36">
        <f>SUMIFS(СВЦЭМ!$F$33:$F$776,СВЦЭМ!$A$33:$A$776,$A193,СВЦЭМ!$B$33:$B$776,Y$190)+'СЕТ СН'!$F$12</f>
        <v>158.78612963</v>
      </c>
    </row>
    <row r="194" spans="1:25" ht="15.75" x14ac:dyDescent="0.2">
      <c r="A194" s="35">
        <f t="shared" si="5"/>
        <v>44078</v>
      </c>
      <c r="B194" s="36">
        <f>SUMIFS(СВЦЭМ!$F$33:$F$776,СВЦЭМ!$A$33:$A$776,$A194,СВЦЭМ!$B$33:$B$776,B$190)+'СЕТ СН'!$F$12</f>
        <v>172.97344342</v>
      </c>
      <c r="C194" s="36">
        <f>SUMIFS(СВЦЭМ!$F$33:$F$776,СВЦЭМ!$A$33:$A$776,$A194,СВЦЭМ!$B$33:$B$776,C$190)+'СЕТ СН'!$F$12</f>
        <v>173.57903490999999</v>
      </c>
      <c r="D194" s="36">
        <f>SUMIFS(СВЦЭМ!$F$33:$F$776,СВЦЭМ!$A$33:$A$776,$A194,СВЦЭМ!$B$33:$B$776,D$190)+'СЕТ СН'!$F$12</f>
        <v>170.35393052000001</v>
      </c>
      <c r="E194" s="36">
        <f>SUMIFS(СВЦЭМ!$F$33:$F$776,СВЦЭМ!$A$33:$A$776,$A194,СВЦЭМ!$B$33:$B$776,E$190)+'СЕТ СН'!$F$12</f>
        <v>169.34341617000001</v>
      </c>
      <c r="F194" s="36">
        <f>SUMIFS(СВЦЭМ!$F$33:$F$776,СВЦЭМ!$A$33:$A$776,$A194,СВЦЭМ!$B$33:$B$776,F$190)+'СЕТ СН'!$F$12</f>
        <v>169.36212158999999</v>
      </c>
      <c r="G194" s="36">
        <f>SUMIFS(СВЦЭМ!$F$33:$F$776,СВЦЭМ!$A$33:$A$776,$A194,СВЦЭМ!$B$33:$B$776,G$190)+'СЕТ СН'!$F$12</f>
        <v>170.35800806</v>
      </c>
      <c r="H194" s="36">
        <f>SUMIFS(СВЦЭМ!$F$33:$F$776,СВЦЭМ!$A$33:$A$776,$A194,СВЦЭМ!$B$33:$B$776,H$190)+'СЕТ СН'!$F$12</f>
        <v>167.37890899000001</v>
      </c>
      <c r="I194" s="36">
        <f>SUMIFS(СВЦЭМ!$F$33:$F$776,СВЦЭМ!$A$33:$A$776,$A194,СВЦЭМ!$B$33:$B$776,I$190)+'СЕТ СН'!$F$12</f>
        <v>159.79892834</v>
      </c>
      <c r="J194" s="36">
        <f>SUMIFS(СВЦЭМ!$F$33:$F$776,СВЦЭМ!$A$33:$A$776,$A194,СВЦЭМ!$B$33:$B$776,J$190)+'СЕТ СН'!$F$12</f>
        <v>157.67677208000001</v>
      </c>
      <c r="K194" s="36">
        <f>SUMIFS(СВЦЭМ!$F$33:$F$776,СВЦЭМ!$A$33:$A$776,$A194,СВЦЭМ!$B$33:$B$776,K$190)+'СЕТ СН'!$F$12</f>
        <v>150.45455659999999</v>
      </c>
      <c r="L194" s="36">
        <f>SUMIFS(СВЦЭМ!$F$33:$F$776,СВЦЭМ!$A$33:$A$776,$A194,СВЦЭМ!$B$33:$B$776,L$190)+'СЕТ СН'!$F$12</f>
        <v>149.33575628</v>
      </c>
      <c r="M194" s="36">
        <f>SUMIFS(СВЦЭМ!$F$33:$F$776,СВЦЭМ!$A$33:$A$776,$A194,СВЦЭМ!$B$33:$B$776,M$190)+'СЕТ СН'!$F$12</f>
        <v>148.34225402999999</v>
      </c>
      <c r="N194" s="36">
        <f>SUMIFS(СВЦЭМ!$F$33:$F$776,СВЦЭМ!$A$33:$A$776,$A194,СВЦЭМ!$B$33:$B$776,N$190)+'СЕТ СН'!$F$12</f>
        <v>152.09547265</v>
      </c>
      <c r="O194" s="36">
        <f>SUMIFS(СВЦЭМ!$F$33:$F$776,СВЦЭМ!$A$33:$A$776,$A194,СВЦЭМ!$B$33:$B$776,O$190)+'СЕТ СН'!$F$12</f>
        <v>156.34419699</v>
      </c>
      <c r="P194" s="36">
        <f>SUMIFS(СВЦЭМ!$F$33:$F$776,СВЦЭМ!$A$33:$A$776,$A194,СВЦЭМ!$B$33:$B$776,P$190)+'СЕТ СН'!$F$12</f>
        <v>156.67610965</v>
      </c>
      <c r="Q194" s="36">
        <f>SUMIFS(СВЦЭМ!$F$33:$F$776,СВЦЭМ!$A$33:$A$776,$A194,СВЦЭМ!$B$33:$B$776,Q$190)+'СЕТ СН'!$F$12</f>
        <v>153.87852423999999</v>
      </c>
      <c r="R194" s="36">
        <f>SUMIFS(СВЦЭМ!$F$33:$F$776,СВЦЭМ!$A$33:$A$776,$A194,СВЦЭМ!$B$33:$B$776,R$190)+'СЕТ СН'!$F$12</f>
        <v>155.82640567999999</v>
      </c>
      <c r="S194" s="36">
        <f>SUMIFS(СВЦЭМ!$F$33:$F$776,СВЦЭМ!$A$33:$A$776,$A194,СВЦЭМ!$B$33:$B$776,S$190)+'СЕТ СН'!$F$12</f>
        <v>158.30076109000001</v>
      </c>
      <c r="T194" s="36">
        <f>SUMIFS(СВЦЭМ!$F$33:$F$776,СВЦЭМ!$A$33:$A$776,$A194,СВЦЭМ!$B$33:$B$776,T$190)+'СЕТ СН'!$F$12</f>
        <v>156.23332736</v>
      </c>
      <c r="U194" s="36">
        <f>SUMIFS(СВЦЭМ!$F$33:$F$776,СВЦЭМ!$A$33:$A$776,$A194,СВЦЭМ!$B$33:$B$776,U$190)+'СЕТ СН'!$F$12</f>
        <v>152.03257310999999</v>
      </c>
      <c r="V194" s="36">
        <f>SUMIFS(СВЦЭМ!$F$33:$F$776,СВЦЭМ!$A$33:$A$776,$A194,СВЦЭМ!$B$33:$B$776,V$190)+'СЕТ СН'!$F$12</f>
        <v>153.01240263</v>
      </c>
      <c r="W194" s="36">
        <f>SUMIFS(СВЦЭМ!$F$33:$F$776,СВЦЭМ!$A$33:$A$776,$A194,СВЦЭМ!$B$33:$B$776,W$190)+'СЕТ СН'!$F$12</f>
        <v>154.68206620999999</v>
      </c>
      <c r="X194" s="36">
        <f>SUMIFS(СВЦЭМ!$F$33:$F$776,СВЦЭМ!$A$33:$A$776,$A194,СВЦЭМ!$B$33:$B$776,X$190)+'СЕТ СН'!$F$12</f>
        <v>157.23374326999999</v>
      </c>
      <c r="Y194" s="36">
        <f>SUMIFS(СВЦЭМ!$F$33:$F$776,СВЦЭМ!$A$33:$A$776,$A194,СВЦЭМ!$B$33:$B$776,Y$190)+'СЕТ СН'!$F$12</f>
        <v>162.04150349</v>
      </c>
    </row>
    <row r="195" spans="1:25" ht="15.75" x14ac:dyDescent="0.2">
      <c r="A195" s="35">
        <f t="shared" si="5"/>
        <v>44079</v>
      </c>
      <c r="B195" s="36">
        <f>SUMIFS(СВЦЭМ!$F$33:$F$776,СВЦЭМ!$A$33:$A$776,$A195,СВЦЭМ!$B$33:$B$776,B$190)+'СЕТ СН'!$F$12</f>
        <v>165.99951232999999</v>
      </c>
      <c r="C195" s="36">
        <f>SUMIFS(СВЦЭМ!$F$33:$F$776,СВЦЭМ!$A$33:$A$776,$A195,СВЦЭМ!$B$33:$B$776,C$190)+'СЕТ СН'!$F$12</f>
        <v>172.60060632</v>
      </c>
      <c r="D195" s="36">
        <f>SUMIFS(СВЦЭМ!$F$33:$F$776,СВЦЭМ!$A$33:$A$776,$A195,СВЦЭМ!$B$33:$B$776,D$190)+'СЕТ СН'!$F$12</f>
        <v>171.79898628000001</v>
      </c>
      <c r="E195" s="36">
        <f>SUMIFS(СВЦЭМ!$F$33:$F$776,СВЦЭМ!$A$33:$A$776,$A195,СВЦЭМ!$B$33:$B$776,E$190)+'СЕТ СН'!$F$12</f>
        <v>173.73866860999999</v>
      </c>
      <c r="F195" s="36">
        <f>SUMIFS(СВЦЭМ!$F$33:$F$776,СВЦЭМ!$A$33:$A$776,$A195,СВЦЭМ!$B$33:$B$776,F$190)+'СЕТ СН'!$F$12</f>
        <v>175.1211452</v>
      </c>
      <c r="G195" s="36">
        <f>SUMIFS(СВЦЭМ!$F$33:$F$776,СВЦЭМ!$A$33:$A$776,$A195,СВЦЭМ!$B$33:$B$776,G$190)+'СЕТ СН'!$F$12</f>
        <v>175.23097182999999</v>
      </c>
      <c r="H195" s="36">
        <f>SUMIFS(СВЦЭМ!$F$33:$F$776,СВЦЭМ!$A$33:$A$776,$A195,СВЦЭМ!$B$33:$B$776,H$190)+'СЕТ СН'!$F$12</f>
        <v>172.58416002000001</v>
      </c>
      <c r="I195" s="36">
        <f>SUMIFS(СВЦЭМ!$F$33:$F$776,СВЦЭМ!$A$33:$A$776,$A195,СВЦЭМ!$B$33:$B$776,I$190)+'СЕТ СН'!$F$12</f>
        <v>161.91626287</v>
      </c>
      <c r="J195" s="36">
        <f>SUMIFS(СВЦЭМ!$F$33:$F$776,СВЦЭМ!$A$33:$A$776,$A195,СВЦЭМ!$B$33:$B$776,J$190)+'СЕТ СН'!$F$12</f>
        <v>160.09354825</v>
      </c>
      <c r="K195" s="36">
        <f>SUMIFS(СВЦЭМ!$F$33:$F$776,СВЦЭМ!$A$33:$A$776,$A195,СВЦЭМ!$B$33:$B$776,K$190)+'СЕТ СН'!$F$12</f>
        <v>154.43726727999999</v>
      </c>
      <c r="L195" s="36">
        <f>SUMIFS(СВЦЭМ!$F$33:$F$776,СВЦЭМ!$A$33:$A$776,$A195,СВЦЭМ!$B$33:$B$776,L$190)+'СЕТ СН'!$F$12</f>
        <v>149.61393461</v>
      </c>
      <c r="M195" s="36">
        <f>SUMIFS(СВЦЭМ!$F$33:$F$776,СВЦЭМ!$A$33:$A$776,$A195,СВЦЭМ!$B$33:$B$776,M$190)+'СЕТ СН'!$F$12</f>
        <v>147.11261024999999</v>
      </c>
      <c r="N195" s="36">
        <f>SUMIFS(СВЦЭМ!$F$33:$F$776,СВЦЭМ!$A$33:$A$776,$A195,СВЦЭМ!$B$33:$B$776,N$190)+'СЕТ СН'!$F$12</f>
        <v>148.84654742999999</v>
      </c>
      <c r="O195" s="36">
        <f>SUMIFS(СВЦЭМ!$F$33:$F$776,СВЦЭМ!$A$33:$A$776,$A195,СВЦЭМ!$B$33:$B$776,O$190)+'СЕТ СН'!$F$12</f>
        <v>149.24684859000001</v>
      </c>
      <c r="P195" s="36">
        <f>SUMIFS(СВЦЭМ!$F$33:$F$776,СВЦЭМ!$A$33:$A$776,$A195,СВЦЭМ!$B$33:$B$776,P$190)+'СЕТ СН'!$F$12</f>
        <v>148.15152334999999</v>
      </c>
      <c r="Q195" s="36">
        <f>SUMIFS(СВЦЭМ!$F$33:$F$776,СВЦЭМ!$A$33:$A$776,$A195,СВЦЭМ!$B$33:$B$776,Q$190)+'СЕТ СН'!$F$12</f>
        <v>144.71841893999999</v>
      </c>
      <c r="R195" s="36">
        <f>SUMIFS(СВЦЭМ!$F$33:$F$776,СВЦЭМ!$A$33:$A$776,$A195,СВЦЭМ!$B$33:$B$776,R$190)+'СЕТ СН'!$F$12</f>
        <v>148.27177889000001</v>
      </c>
      <c r="S195" s="36">
        <f>SUMIFS(СВЦЭМ!$F$33:$F$776,СВЦЭМ!$A$33:$A$776,$A195,СВЦЭМ!$B$33:$B$776,S$190)+'СЕТ СН'!$F$12</f>
        <v>150.07181786999999</v>
      </c>
      <c r="T195" s="36">
        <f>SUMIFS(СВЦЭМ!$F$33:$F$776,СВЦЭМ!$A$33:$A$776,$A195,СВЦЭМ!$B$33:$B$776,T$190)+'СЕТ СН'!$F$12</f>
        <v>148.70529368000001</v>
      </c>
      <c r="U195" s="36">
        <f>SUMIFS(СВЦЭМ!$F$33:$F$776,СВЦЭМ!$A$33:$A$776,$A195,СВЦЭМ!$B$33:$B$776,U$190)+'СЕТ СН'!$F$12</f>
        <v>146.80444365</v>
      </c>
      <c r="V195" s="36">
        <f>SUMIFS(СВЦЭМ!$F$33:$F$776,СВЦЭМ!$A$33:$A$776,$A195,СВЦЭМ!$B$33:$B$776,V$190)+'СЕТ СН'!$F$12</f>
        <v>147.49651216999999</v>
      </c>
      <c r="W195" s="36">
        <f>SUMIFS(СВЦЭМ!$F$33:$F$776,СВЦЭМ!$A$33:$A$776,$A195,СВЦЭМ!$B$33:$B$776,W$190)+'СЕТ СН'!$F$12</f>
        <v>152.18162326000001</v>
      </c>
      <c r="X195" s="36">
        <f>SUMIFS(СВЦЭМ!$F$33:$F$776,СВЦЭМ!$A$33:$A$776,$A195,СВЦЭМ!$B$33:$B$776,X$190)+'СЕТ СН'!$F$12</f>
        <v>150.05043456000001</v>
      </c>
      <c r="Y195" s="36">
        <f>SUMIFS(СВЦЭМ!$F$33:$F$776,СВЦЭМ!$A$33:$A$776,$A195,СВЦЭМ!$B$33:$B$776,Y$190)+'СЕТ СН'!$F$12</f>
        <v>157.77182768</v>
      </c>
    </row>
    <row r="196" spans="1:25" ht="15.75" x14ac:dyDescent="0.2">
      <c r="A196" s="35">
        <f t="shared" si="5"/>
        <v>44080</v>
      </c>
      <c r="B196" s="36">
        <f>SUMIFS(СВЦЭМ!$F$33:$F$776,СВЦЭМ!$A$33:$A$776,$A196,СВЦЭМ!$B$33:$B$776,B$190)+'СЕТ СН'!$F$12</f>
        <v>161.04363609000001</v>
      </c>
      <c r="C196" s="36">
        <f>SUMIFS(СВЦЭМ!$F$33:$F$776,СВЦЭМ!$A$33:$A$776,$A196,СВЦЭМ!$B$33:$B$776,C$190)+'СЕТ СН'!$F$12</f>
        <v>166.44662545</v>
      </c>
      <c r="D196" s="36">
        <f>SUMIFS(СВЦЭМ!$F$33:$F$776,СВЦЭМ!$A$33:$A$776,$A196,СВЦЭМ!$B$33:$B$776,D$190)+'СЕТ СН'!$F$12</f>
        <v>175.78753723</v>
      </c>
      <c r="E196" s="36">
        <f>SUMIFS(СВЦЭМ!$F$33:$F$776,СВЦЭМ!$A$33:$A$776,$A196,СВЦЭМ!$B$33:$B$776,E$190)+'СЕТ СН'!$F$12</f>
        <v>185.25657391999999</v>
      </c>
      <c r="F196" s="36">
        <f>SUMIFS(СВЦЭМ!$F$33:$F$776,СВЦЭМ!$A$33:$A$776,$A196,СВЦЭМ!$B$33:$B$776,F$190)+'СЕТ СН'!$F$12</f>
        <v>184.11504067000001</v>
      </c>
      <c r="G196" s="36">
        <f>SUMIFS(СВЦЭМ!$F$33:$F$776,СВЦЭМ!$A$33:$A$776,$A196,СВЦЭМ!$B$33:$B$776,G$190)+'СЕТ СН'!$F$12</f>
        <v>185.05445356000001</v>
      </c>
      <c r="H196" s="36">
        <f>SUMIFS(СВЦЭМ!$F$33:$F$776,СВЦЭМ!$A$33:$A$776,$A196,СВЦЭМ!$B$33:$B$776,H$190)+'СЕТ СН'!$F$12</f>
        <v>184.53261674999999</v>
      </c>
      <c r="I196" s="36">
        <f>SUMIFS(СВЦЭМ!$F$33:$F$776,СВЦЭМ!$A$33:$A$776,$A196,СВЦЭМ!$B$33:$B$776,I$190)+'СЕТ СН'!$F$12</f>
        <v>164.62631697</v>
      </c>
      <c r="J196" s="36">
        <f>SUMIFS(СВЦЭМ!$F$33:$F$776,СВЦЭМ!$A$33:$A$776,$A196,СВЦЭМ!$B$33:$B$776,J$190)+'СЕТ СН'!$F$12</f>
        <v>146.32721850999999</v>
      </c>
      <c r="K196" s="36">
        <f>SUMIFS(СВЦЭМ!$F$33:$F$776,СВЦЭМ!$A$33:$A$776,$A196,СВЦЭМ!$B$33:$B$776,K$190)+'СЕТ СН'!$F$12</f>
        <v>127.26358980000001</v>
      </c>
      <c r="L196" s="36">
        <f>SUMIFS(СВЦЭМ!$F$33:$F$776,СВЦЭМ!$A$33:$A$776,$A196,СВЦЭМ!$B$33:$B$776,L$190)+'СЕТ СН'!$F$12</f>
        <v>129.45412185000001</v>
      </c>
      <c r="M196" s="36">
        <f>SUMIFS(СВЦЭМ!$F$33:$F$776,СВЦЭМ!$A$33:$A$776,$A196,СВЦЭМ!$B$33:$B$776,M$190)+'СЕТ СН'!$F$12</f>
        <v>128.58526402000001</v>
      </c>
      <c r="N196" s="36">
        <f>SUMIFS(СВЦЭМ!$F$33:$F$776,СВЦЭМ!$A$33:$A$776,$A196,СВЦЭМ!$B$33:$B$776,N$190)+'СЕТ СН'!$F$12</f>
        <v>127.62364459</v>
      </c>
      <c r="O196" s="36">
        <f>SUMIFS(СВЦЭМ!$F$33:$F$776,СВЦЭМ!$A$33:$A$776,$A196,СВЦЭМ!$B$33:$B$776,O$190)+'СЕТ СН'!$F$12</f>
        <v>126.71940299000001</v>
      </c>
      <c r="P196" s="36">
        <f>SUMIFS(СВЦЭМ!$F$33:$F$776,СВЦЭМ!$A$33:$A$776,$A196,СВЦЭМ!$B$33:$B$776,P$190)+'СЕТ СН'!$F$12</f>
        <v>125.83029698999999</v>
      </c>
      <c r="Q196" s="36">
        <f>SUMIFS(СВЦЭМ!$F$33:$F$776,СВЦЭМ!$A$33:$A$776,$A196,СВЦЭМ!$B$33:$B$776,Q$190)+'СЕТ СН'!$F$12</f>
        <v>125.53024591</v>
      </c>
      <c r="R196" s="36">
        <f>SUMIFS(СВЦЭМ!$F$33:$F$776,СВЦЭМ!$A$33:$A$776,$A196,СВЦЭМ!$B$33:$B$776,R$190)+'СЕТ СН'!$F$12</f>
        <v>124.25480095</v>
      </c>
      <c r="S196" s="36">
        <f>SUMIFS(СВЦЭМ!$F$33:$F$776,СВЦЭМ!$A$33:$A$776,$A196,СВЦЭМ!$B$33:$B$776,S$190)+'СЕТ СН'!$F$12</f>
        <v>125.95413592</v>
      </c>
      <c r="T196" s="36">
        <f>SUMIFS(СВЦЭМ!$F$33:$F$776,СВЦЭМ!$A$33:$A$776,$A196,СВЦЭМ!$B$33:$B$776,T$190)+'СЕТ СН'!$F$12</f>
        <v>126.11194334</v>
      </c>
      <c r="U196" s="36">
        <f>SUMIFS(СВЦЭМ!$F$33:$F$776,СВЦЭМ!$A$33:$A$776,$A196,СВЦЭМ!$B$33:$B$776,U$190)+'СЕТ СН'!$F$12</f>
        <v>123.80609896999999</v>
      </c>
      <c r="V196" s="36">
        <f>SUMIFS(СВЦЭМ!$F$33:$F$776,СВЦЭМ!$A$33:$A$776,$A196,СВЦЭМ!$B$33:$B$776,V$190)+'СЕТ СН'!$F$12</f>
        <v>124.55892636</v>
      </c>
      <c r="W196" s="36">
        <f>SUMIFS(СВЦЭМ!$F$33:$F$776,СВЦЭМ!$A$33:$A$776,$A196,СВЦЭМ!$B$33:$B$776,W$190)+'СЕТ СН'!$F$12</f>
        <v>123.17909575</v>
      </c>
      <c r="X196" s="36">
        <f>SUMIFS(СВЦЭМ!$F$33:$F$776,СВЦЭМ!$A$33:$A$776,$A196,СВЦЭМ!$B$33:$B$776,X$190)+'СЕТ СН'!$F$12</f>
        <v>123.65015771</v>
      </c>
      <c r="Y196" s="36">
        <f>SUMIFS(СВЦЭМ!$F$33:$F$776,СВЦЭМ!$A$33:$A$776,$A196,СВЦЭМ!$B$33:$B$776,Y$190)+'СЕТ СН'!$F$12</f>
        <v>130.36844250999999</v>
      </c>
    </row>
    <row r="197" spans="1:25" ht="15.75" x14ac:dyDescent="0.2">
      <c r="A197" s="35">
        <f t="shared" si="5"/>
        <v>44081</v>
      </c>
      <c r="B197" s="36">
        <f>SUMIFS(СВЦЭМ!$F$33:$F$776,СВЦЭМ!$A$33:$A$776,$A197,СВЦЭМ!$B$33:$B$776,B$190)+'СЕТ СН'!$F$12</f>
        <v>154.30947419</v>
      </c>
      <c r="C197" s="36">
        <f>SUMIFS(СВЦЭМ!$F$33:$F$776,СВЦЭМ!$A$33:$A$776,$A197,СВЦЭМ!$B$33:$B$776,C$190)+'СЕТ СН'!$F$12</f>
        <v>161.26922166</v>
      </c>
      <c r="D197" s="36">
        <f>SUMIFS(СВЦЭМ!$F$33:$F$776,СВЦЭМ!$A$33:$A$776,$A197,СВЦЭМ!$B$33:$B$776,D$190)+'СЕТ СН'!$F$12</f>
        <v>163.93142613000001</v>
      </c>
      <c r="E197" s="36">
        <f>SUMIFS(СВЦЭМ!$F$33:$F$776,СВЦЭМ!$A$33:$A$776,$A197,СВЦЭМ!$B$33:$B$776,E$190)+'СЕТ СН'!$F$12</f>
        <v>167.95624258999999</v>
      </c>
      <c r="F197" s="36">
        <f>SUMIFS(СВЦЭМ!$F$33:$F$776,СВЦЭМ!$A$33:$A$776,$A197,СВЦЭМ!$B$33:$B$776,F$190)+'СЕТ СН'!$F$12</f>
        <v>167.90237432000001</v>
      </c>
      <c r="G197" s="36">
        <f>SUMIFS(СВЦЭМ!$F$33:$F$776,СВЦЭМ!$A$33:$A$776,$A197,СВЦЭМ!$B$33:$B$776,G$190)+'СЕТ СН'!$F$12</f>
        <v>166.04021415</v>
      </c>
      <c r="H197" s="36">
        <f>SUMIFS(СВЦЭМ!$F$33:$F$776,СВЦЭМ!$A$33:$A$776,$A197,СВЦЭМ!$B$33:$B$776,H$190)+'СЕТ СН'!$F$12</f>
        <v>162.31017854999999</v>
      </c>
      <c r="I197" s="36">
        <f>SUMIFS(СВЦЭМ!$F$33:$F$776,СВЦЭМ!$A$33:$A$776,$A197,СВЦЭМ!$B$33:$B$776,I$190)+'СЕТ СН'!$F$12</f>
        <v>157.16991114999999</v>
      </c>
      <c r="J197" s="36">
        <f>SUMIFS(СВЦЭМ!$F$33:$F$776,СВЦЭМ!$A$33:$A$776,$A197,СВЦЭМ!$B$33:$B$776,J$190)+'СЕТ СН'!$F$12</f>
        <v>150.51728875000001</v>
      </c>
      <c r="K197" s="36">
        <f>SUMIFS(СВЦЭМ!$F$33:$F$776,СВЦЭМ!$A$33:$A$776,$A197,СВЦЭМ!$B$33:$B$776,K$190)+'СЕТ СН'!$F$12</f>
        <v>143.21464058000001</v>
      </c>
      <c r="L197" s="36">
        <f>SUMIFS(СВЦЭМ!$F$33:$F$776,СВЦЭМ!$A$33:$A$776,$A197,СВЦЭМ!$B$33:$B$776,L$190)+'СЕТ СН'!$F$12</f>
        <v>140.47598995000001</v>
      </c>
      <c r="M197" s="36">
        <f>SUMIFS(СВЦЭМ!$F$33:$F$776,СВЦЭМ!$A$33:$A$776,$A197,СВЦЭМ!$B$33:$B$776,M$190)+'СЕТ СН'!$F$12</f>
        <v>133.70892056</v>
      </c>
      <c r="N197" s="36">
        <f>SUMIFS(СВЦЭМ!$F$33:$F$776,СВЦЭМ!$A$33:$A$776,$A197,СВЦЭМ!$B$33:$B$776,N$190)+'СЕТ СН'!$F$12</f>
        <v>127.40647633</v>
      </c>
      <c r="O197" s="36">
        <f>SUMIFS(СВЦЭМ!$F$33:$F$776,СВЦЭМ!$A$33:$A$776,$A197,СВЦЭМ!$B$33:$B$776,O$190)+'СЕТ СН'!$F$12</f>
        <v>126.53319953</v>
      </c>
      <c r="P197" s="36">
        <f>SUMIFS(СВЦЭМ!$F$33:$F$776,СВЦЭМ!$A$33:$A$776,$A197,СВЦЭМ!$B$33:$B$776,P$190)+'СЕТ СН'!$F$12</f>
        <v>125.91896411</v>
      </c>
      <c r="Q197" s="36">
        <f>SUMIFS(СВЦЭМ!$F$33:$F$776,СВЦЭМ!$A$33:$A$776,$A197,СВЦЭМ!$B$33:$B$776,Q$190)+'СЕТ СН'!$F$12</f>
        <v>125.37782197999999</v>
      </c>
      <c r="R197" s="36">
        <f>SUMIFS(СВЦЭМ!$F$33:$F$776,СВЦЭМ!$A$33:$A$776,$A197,СВЦЭМ!$B$33:$B$776,R$190)+'СЕТ СН'!$F$12</f>
        <v>124.95140348</v>
      </c>
      <c r="S197" s="36">
        <f>SUMIFS(СВЦЭМ!$F$33:$F$776,СВЦЭМ!$A$33:$A$776,$A197,СВЦЭМ!$B$33:$B$776,S$190)+'СЕТ СН'!$F$12</f>
        <v>126.30014025</v>
      </c>
      <c r="T197" s="36">
        <f>SUMIFS(СВЦЭМ!$F$33:$F$776,СВЦЭМ!$A$33:$A$776,$A197,СВЦЭМ!$B$33:$B$776,T$190)+'СЕТ СН'!$F$12</f>
        <v>127.49828348</v>
      </c>
      <c r="U197" s="36">
        <f>SUMIFS(СВЦЭМ!$F$33:$F$776,СВЦЭМ!$A$33:$A$776,$A197,СВЦЭМ!$B$33:$B$776,U$190)+'СЕТ СН'!$F$12</f>
        <v>127.88558623</v>
      </c>
      <c r="V197" s="36">
        <f>SUMIFS(СВЦЭМ!$F$33:$F$776,СВЦЭМ!$A$33:$A$776,$A197,СВЦЭМ!$B$33:$B$776,V$190)+'СЕТ СН'!$F$12</f>
        <v>128.02461396999999</v>
      </c>
      <c r="W197" s="36">
        <f>SUMIFS(СВЦЭМ!$F$33:$F$776,СВЦЭМ!$A$33:$A$776,$A197,СВЦЭМ!$B$33:$B$776,W$190)+'СЕТ СН'!$F$12</f>
        <v>128.33062885000001</v>
      </c>
      <c r="X197" s="36">
        <f>SUMIFS(СВЦЭМ!$F$33:$F$776,СВЦЭМ!$A$33:$A$776,$A197,СВЦЭМ!$B$33:$B$776,X$190)+'СЕТ СН'!$F$12</f>
        <v>126.31077449</v>
      </c>
      <c r="Y197" s="36">
        <f>SUMIFS(СВЦЭМ!$F$33:$F$776,СВЦЭМ!$A$33:$A$776,$A197,СВЦЭМ!$B$33:$B$776,Y$190)+'СЕТ СН'!$F$12</f>
        <v>142.93896186000001</v>
      </c>
    </row>
    <row r="198" spans="1:25" ht="15.75" x14ac:dyDescent="0.2">
      <c r="A198" s="35">
        <f t="shared" si="5"/>
        <v>44082</v>
      </c>
      <c r="B198" s="36">
        <f>SUMIFS(СВЦЭМ!$F$33:$F$776,СВЦЭМ!$A$33:$A$776,$A198,СВЦЭМ!$B$33:$B$776,B$190)+'СЕТ СН'!$F$12</f>
        <v>149.42349143999999</v>
      </c>
      <c r="C198" s="36">
        <f>SUMIFS(СВЦЭМ!$F$33:$F$776,СВЦЭМ!$A$33:$A$776,$A198,СВЦЭМ!$B$33:$B$776,C$190)+'СЕТ СН'!$F$12</f>
        <v>158.19263203</v>
      </c>
      <c r="D198" s="36">
        <f>SUMIFS(СВЦЭМ!$F$33:$F$776,СВЦЭМ!$A$33:$A$776,$A198,СВЦЭМ!$B$33:$B$776,D$190)+'СЕТ СН'!$F$12</f>
        <v>168.47454307999999</v>
      </c>
      <c r="E198" s="36">
        <f>SUMIFS(СВЦЭМ!$F$33:$F$776,СВЦЭМ!$A$33:$A$776,$A198,СВЦЭМ!$B$33:$B$776,E$190)+'СЕТ СН'!$F$12</f>
        <v>172.70025792000001</v>
      </c>
      <c r="F198" s="36">
        <f>SUMIFS(СВЦЭМ!$F$33:$F$776,СВЦЭМ!$A$33:$A$776,$A198,СВЦЭМ!$B$33:$B$776,F$190)+'СЕТ СН'!$F$12</f>
        <v>166.69174014999999</v>
      </c>
      <c r="G198" s="36">
        <f>SUMIFS(СВЦЭМ!$F$33:$F$776,СВЦЭМ!$A$33:$A$776,$A198,СВЦЭМ!$B$33:$B$776,G$190)+'СЕТ СН'!$F$12</f>
        <v>159.69080500999999</v>
      </c>
      <c r="H198" s="36">
        <f>SUMIFS(СВЦЭМ!$F$33:$F$776,СВЦЭМ!$A$33:$A$776,$A198,СВЦЭМ!$B$33:$B$776,H$190)+'СЕТ СН'!$F$12</f>
        <v>150.99195327999999</v>
      </c>
      <c r="I198" s="36">
        <f>SUMIFS(СВЦЭМ!$F$33:$F$776,СВЦЭМ!$A$33:$A$776,$A198,СВЦЭМ!$B$33:$B$776,I$190)+'СЕТ СН'!$F$12</f>
        <v>145.28203232999999</v>
      </c>
      <c r="J198" s="36">
        <f>SUMIFS(СВЦЭМ!$F$33:$F$776,СВЦЭМ!$A$33:$A$776,$A198,СВЦЭМ!$B$33:$B$776,J$190)+'СЕТ СН'!$F$12</f>
        <v>135.41879825000001</v>
      </c>
      <c r="K198" s="36">
        <f>SUMIFS(СВЦЭМ!$F$33:$F$776,СВЦЭМ!$A$33:$A$776,$A198,СВЦЭМ!$B$33:$B$776,K$190)+'СЕТ СН'!$F$12</f>
        <v>135.27496711000001</v>
      </c>
      <c r="L198" s="36">
        <f>SUMIFS(СВЦЭМ!$F$33:$F$776,СВЦЭМ!$A$33:$A$776,$A198,СВЦЭМ!$B$33:$B$776,L$190)+'СЕТ СН'!$F$12</f>
        <v>127.54673569000001</v>
      </c>
      <c r="M198" s="36">
        <f>SUMIFS(СВЦЭМ!$F$33:$F$776,СВЦЭМ!$A$33:$A$776,$A198,СВЦЭМ!$B$33:$B$776,M$190)+'СЕТ СН'!$F$12</f>
        <v>125.12305307</v>
      </c>
      <c r="N198" s="36">
        <f>SUMIFS(СВЦЭМ!$F$33:$F$776,СВЦЭМ!$A$33:$A$776,$A198,СВЦЭМ!$B$33:$B$776,N$190)+'СЕТ СН'!$F$12</f>
        <v>112.57534996</v>
      </c>
      <c r="O198" s="36">
        <f>SUMIFS(СВЦЭМ!$F$33:$F$776,СВЦЭМ!$A$33:$A$776,$A198,СВЦЭМ!$B$33:$B$776,O$190)+'СЕТ СН'!$F$12</f>
        <v>110.70334729</v>
      </c>
      <c r="P198" s="36">
        <f>SUMIFS(СВЦЭМ!$F$33:$F$776,СВЦЭМ!$A$33:$A$776,$A198,СВЦЭМ!$B$33:$B$776,P$190)+'СЕТ СН'!$F$12</f>
        <v>110.84119797</v>
      </c>
      <c r="Q198" s="36">
        <f>SUMIFS(СВЦЭМ!$F$33:$F$776,СВЦЭМ!$A$33:$A$776,$A198,СВЦЭМ!$B$33:$B$776,Q$190)+'СЕТ СН'!$F$12</f>
        <v>111.8875992</v>
      </c>
      <c r="R198" s="36">
        <f>SUMIFS(СВЦЭМ!$F$33:$F$776,СВЦЭМ!$A$33:$A$776,$A198,СВЦЭМ!$B$33:$B$776,R$190)+'СЕТ СН'!$F$12</f>
        <v>108.67541835999999</v>
      </c>
      <c r="S198" s="36">
        <f>SUMIFS(СВЦЭМ!$F$33:$F$776,СВЦЭМ!$A$33:$A$776,$A198,СВЦЭМ!$B$33:$B$776,S$190)+'СЕТ СН'!$F$12</f>
        <v>111.86405911999999</v>
      </c>
      <c r="T198" s="36">
        <f>SUMIFS(СВЦЭМ!$F$33:$F$776,СВЦЭМ!$A$33:$A$776,$A198,СВЦЭМ!$B$33:$B$776,T$190)+'СЕТ СН'!$F$12</f>
        <v>113.56425983</v>
      </c>
      <c r="U198" s="36">
        <f>SUMIFS(СВЦЭМ!$F$33:$F$776,СВЦЭМ!$A$33:$A$776,$A198,СВЦЭМ!$B$33:$B$776,U$190)+'СЕТ СН'!$F$12</f>
        <v>115.7483953</v>
      </c>
      <c r="V198" s="36">
        <f>SUMIFS(СВЦЭМ!$F$33:$F$776,СВЦЭМ!$A$33:$A$776,$A198,СВЦЭМ!$B$33:$B$776,V$190)+'СЕТ СН'!$F$12</f>
        <v>118.09264118999999</v>
      </c>
      <c r="W198" s="36">
        <f>SUMIFS(СВЦЭМ!$F$33:$F$776,СВЦЭМ!$A$33:$A$776,$A198,СВЦЭМ!$B$33:$B$776,W$190)+'СЕТ СН'!$F$12</f>
        <v>117.33177714999999</v>
      </c>
      <c r="X198" s="36">
        <f>SUMIFS(СВЦЭМ!$F$33:$F$776,СВЦЭМ!$A$33:$A$776,$A198,СВЦЭМ!$B$33:$B$776,X$190)+'СЕТ СН'!$F$12</f>
        <v>117.83125337</v>
      </c>
      <c r="Y198" s="36">
        <f>SUMIFS(СВЦЭМ!$F$33:$F$776,СВЦЭМ!$A$33:$A$776,$A198,СВЦЭМ!$B$33:$B$776,Y$190)+'СЕТ СН'!$F$12</f>
        <v>135.34699119000001</v>
      </c>
    </row>
    <row r="199" spans="1:25" ht="15.75" x14ac:dyDescent="0.2">
      <c r="A199" s="35">
        <f t="shared" si="5"/>
        <v>44083</v>
      </c>
      <c r="B199" s="36">
        <f>SUMIFS(СВЦЭМ!$F$33:$F$776,СВЦЭМ!$A$33:$A$776,$A199,СВЦЭМ!$B$33:$B$776,B$190)+'СЕТ СН'!$F$12</f>
        <v>150.38754610000001</v>
      </c>
      <c r="C199" s="36">
        <f>SUMIFS(СВЦЭМ!$F$33:$F$776,СВЦЭМ!$A$33:$A$776,$A199,СВЦЭМ!$B$33:$B$776,C$190)+'СЕТ СН'!$F$12</f>
        <v>156.89355082</v>
      </c>
      <c r="D199" s="36">
        <f>SUMIFS(СВЦЭМ!$F$33:$F$776,СВЦЭМ!$A$33:$A$776,$A199,СВЦЭМ!$B$33:$B$776,D$190)+'СЕТ СН'!$F$12</f>
        <v>163.24087954999999</v>
      </c>
      <c r="E199" s="36">
        <f>SUMIFS(СВЦЭМ!$F$33:$F$776,СВЦЭМ!$A$33:$A$776,$A199,СВЦЭМ!$B$33:$B$776,E$190)+'СЕТ СН'!$F$12</f>
        <v>165.86982610000001</v>
      </c>
      <c r="F199" s="36">
        <f>SUMIFS(СВЦЭМ!$F$33:$F$776,СВЦЭМ!$A$33:$A$776,$A199,СВЦЭМ!$B$33:$B$776,F$190)+'СЕТ СН'!$F$12</f>
        <v>161.34923753000001</v>
      </c>
      <c r="G199" s="36">
        <f>SUMIFS(СВЦЭМ!$F$33:$F$776,СВЦЭМ!$A$33:$A$776,$A199,СВЦЭМ!$B$33:$B$776,G$190)+'СЕТ СН'!$F$12</f>
        <v>159.16113799999999</v>
      </c>
      <c r="H199" s="36">
        <f>SUMIFS(СВЦЭМ!$F$33:$F$776,СВЦЭМ!$A$33:$A$776,$A199,СВЦЭМ!$B$33:$B$776,H$190)+'СЕТ СН'!$F$12</f>
        <v>154.58105835999999</v>
      </c>
      <c r="I199" s="36">
        <f>SUMIFS(СВЦЭМ!$F$33:$F$776,СВЦЭМ!$A$33:$A$776,$A199,СВЦЭМ!$B$33:$B$776,I$190)+'СЕТ СН'!$F$12</f>
        <v>152.97439822000001</v>
      </c>
      <c r="J199" s="36">
        <f>SUMIFS(СВЦЭМ!$F$33:$F$776,СВЦЭМ!$A$33:$A$776,$A199,СВЦЭМ!$B$33:$B$776,J$190)+'СЕТ СН'!$F$12</f>
        <v>144.04960238000001</v>
      </c>
      <c r="K199" s="36">
        <f>SUMIFS(СВЦЭМ!$F$33:$F$776,СВЦЭМ!$A$33:$A$776,$A199,СВЦЭМ!$B$33:$B$776,K$190)+'СЕТ СН'!$F$12</f>
        <v>142.11194197</v>
      </c>
      <c r="L199" s="36">
        <f>SUMIFS(СВЦЭМ!$F$33:$F$776,СВЦЭМ!$A$33:$A$776,$A199,СВЦЭМ!$B$33:$B$776,L$190)+'СЕТ СН'!$F$12</f>
        <v>138.84723127999999</v>
      </c>
      <c r="M199" s="36">
        <f>SUMIFS(СВЦЭМ!$F$33:$F$776,СВЦЭМ!$A$33:$A$776,$A199,СВЦЭМ!$B$33:$B$776,M$190)+'СЕТ СН'!$F$12</f>
        <v>127.85783214</v>
      </c>
      <c r="N199" s="36">
        <f>SUMIFS(СВЦЭМ!$F$33:$F$776,СВЦЭМ!$A$33:$A$776,$A199,СВЦЭМ!$B$33:$B$776,N$190)+'СЕТ СН'!$F$12</f>
        <v>116.17785082</v>
      </c>
      <c r="O199" s="36">
        <f>SUMIFS(СВЦЭМ!$F$33:$F$776,СВЦЭМ!$A$33:$A$776,$A199,СВЦЭМ!$B$33:$B$776,O$190)+'СЕТ СН'!$F$12</f>
        <v>115.73772805999999</v>
      </c>
      <c r="P199" s="36">
        <f>SUMIFS(СВЦЭМ!$F$33:$F$776,СВЦЭМ!$A$33:$A$776,$A199,СВЦЭМ!$B$33:$B$776,P$190)+'СЕТ СН'!$F$12</f>
        <v>115.97728022</v>
      </c>
      <c r="Q199" s="36">
        <f>SUMIFS(СВЦЭМ!$F$33:$F$776,СВЦЭМ!$A$33:$A$776,$A199,СВЦЭМ!$B$33:$B$776,Q$190)+'СЕТ СН'!$F$12</f>
        <v>116.99679826000001</v>
      </c>
      <c r="R199" s="36">
        <f>SUMIFS(СВЦЭМ!$F$33:$F$776,СВЦЭМ!$A$33:$A$776,$A199,СВЦЭМ!$B$33:$B$776,R$190)+'СЕТ СН'!$F$12</f>
        <v>114.94206364</v>
      </c>
      <c r="S199" s="36">
        <f>SUMIFS(СВЦЭМ!$F$33:$F$776,СВЦЭМ!$A$33:$A$776,$A199,СВЦЭМ!$B$33:$B$776,S$190)+'СЕТ СН'!$F$12</f>
        <v>114.8842027</v>
      </c>
      <c r="T199" s="36">
        <f>SUMIFS(СВЦЭМ!$F$33:$F$776,СВЦЭМ!$A$33:$A$776,$A199,СВЦЭМ!$B$33:$B$776,T$190)+'СЕТ СН'!$F$12</f>
        <v>116.00956114</v>
      </c>
      <c r="U199" s="36">
        <f>SUMIFS(СВЦЭМ!$F$33:$F$776,СВЦЭМ!$A$33:$A$776,$A199,СВЦЭМ!$B$33:$B$776,U$190)+'СЕТ СН'!$F$12</f>
        <v>118.88252605</v>
      </c>
      <c r="V199" s="36">
        <f>SUMIFS(СВЦЭМ!$F$33:$F$776,СВЦЭМ!$A$33:$A$776,$A199,СВЦЭМ!$B$33:$B$776,V$190)+'СЕТ СН'!$F$12</f>
        <v>118.16518556</v>
      </c>
      <c r="W199" s="36">
        <f>SUMIFS(СВЦЭМ!$F$33:$F$776,СВЦЭМ!$A$33:$A$776,$A199,СВЦЭМ!$B$33:$B$776,W$190)+'СЕТ СН'!$F$12</f>
        <v>117.19817476999999</v>
      </c>
      <c r="X199" s="36">
        <f>SUMIFS(СВЦЭМ!$F$33:$F$776,СВЦЭМ!$A$33:$A$776,$A199,СВЦЭМ!$B$33:$B$776,X$190)+'СЕТ СН'!$F$12</f>
        <v>121.22856935999999</v>
      </c>
      <c r="Y199" s="36">
        <f>SUMIFS(СВЦЭМ!$F$33:$F$776,СВЦЭМ!$A$33:$A$776,$A199,СВЦЭМ!$B$33:$B$776,Y$190)+'СЕТ СН'!$F$12</f>
        <v>139.86386494000001</v>
      </c>
    </row>
    <row r="200" spans="1:25" ht="15.75" x14ac:dyDescent="0.2">
      <c r="A200" s="35">
        <f t="shared" si="5"/>
        <v>44084</v>
      </c>
      <c r="B200" s="36">
        <f>SUMIFS(СВЦЭМ!$F$33:$F$776,СВЦЭМ!$A$33:$A$776,$A200,СВЦЭМ!$B$33:$B$776,B$190)+'СЕТ СН'!$F$12</f>
        <v>143.2499875</v>
      </c>
      <c r="C200" s="36">
        <f>SUMIFS(СВЦЭМ!$F$33:$F$776,СВЦЭМ!$A$33:$A$776,$A200,СВЦЭМ!$B$33:$B$776,C$190)+'СЕТ СН'!$F$12</f>
        <v>152.48864832000001</v>
      </c>
      <c r="D200" s="36">
        <f>SUMIFS(СВЦЭМ!$F$33:$F$776,СВЦЭМ!$A$33:$A$776,$A200,СВЦЭМ!$B$33:$B$776,D$190)+'СЕТ СН'!$F$12</f>
        <v>156.53070635</v>
      </c>
      <c r="E200" s="36">
        <f>SUMIFS(СВЦЭМ!$F$33:$F$776,СВЦЭМ!$A$33:$A$776,$A200,СВЦЭМ!$B$33:$B$776,E$190)+'СЕТ СН'!$F$12</f>
        <v>158.39725601999999</v>
      </c>
      <c r="F200" s="36">
        <f>SUMIFS(СВЦЭМ!$F$33:$F$776,СВЦЭМ!$A$33:$A$776,$A200,СВЦЭМ!$B$33:$B$776,F$190)+'СЕТ СН'!$F$12</f>
        <v>158.71266954999999</v>
      </c>
      <c r="G200" s="36">
        <f>SUMIFS(СВЦЭМ!$F$33:$F$776,СВЦЭМ!$A$33:$A$776,$A200,СВЦЭМ!$B$33:$B$776,G$190)+'СЕТ СН'!$F$12</f>
        <v>154.63443312000001</v>
      </c>
      <c r="H200" s="36">
        <f>SUMIFS(СВЦЭМ!$F$33:$F$776,СВЦЭМ!$A$33:$A$776,$A200,СВЦЭМ!$B$33:$B$776,H$190)+'СЕТ СН'!$F$12</f>
        <v>145.85145742</v>
      </c>
      <c r="I200" s="36">
        <f>SUMIFS(СВЦЭМ!$F$33:$F$776,СВЦЭМ!$A$33:$A$776,$A200,СВЦЭМ!$B$33:$B$776,I$190)+'СЕТ СН'!$F$12</f>
        <v>137.72410393000001</v>
      </c>
      <c r="J200" s="36">
        <f>SUMIFS(СВЦЭМ!$F$33:$F$776,СВЦЭМ!$A$33:$A$776,$A200,СВЦЭМ!$B$33:$B$776,J$190)+'СЕТ СН'!$F$12</f>
        <v>133.82869224000001</v>
      </c>
      <c r="K200" s="36">
        <f>SUMIFS(СВЦЭМ!$F$33:$F$776,СВЦЭМ!$A$33:$A$776,$A200,СВЦЭМ!$B$33:$B$776,K$190)+'СЕТ СН'!$F$12</f>
        <v>135.2890792</v>
      </c>
      <c r="L200" s="36">
        <f>SUMIFS(СВЦЭМ!$F$33:$F$776,СВЦЭМ!$A$33:$A$776,$A200,СВЦЭМ!$B$33:$B$776,L$190)+'СЕТ СН'!$F$12</f>
        <v>136.3290653</v>
      </c>
      <c r="M200" s="36">
        <f>SUMIFS(СВЦЭМ!$F$33:$F$776,СВЦЭМ!$A$33:$A$776,$A200,СВЦЭМ!$B$33:$B$776,M$190)+'СЕТ СН'!$F$12</f>
        <v>127.63068355999999</v>
      </c>
      <c r="N200" s="36">
        <f>SUMIFS(СВЦЭМ!$F$33:$F$776,СВЦЭМ!$A$33:$A$776,$A200,СВЦЭМ!$B$33:$B$776,N$190)+'СЕТ СН'!$F$12</f>
        <v>113.02648517999999</v>
      </c>
      <c r="O200" s="36">
        <f>SUMIFS(СВЦЭМ!$F$33:$F$776,СВЦЭМ!$A$33:$A$776,$A200,СВЦЭМ!$B$33:$B$776,O$190)+'СЕТ СН'!$F$12</f>
        <v>110.48648344999999</v>
      </c>
      <c r="P200" s="36">
        <f>SUMIFS(СВЦЭМ!$F$33:$F$776,СВЦЭМ!$A$33:$A$776,$A200,СВЦЭМ!$B$33:$B$776,P$190)+'СЕТ СН'!$F$12</f>
        <v>110.83819568</v>
      </c>
      <c r="Q200" s="36">
        <f>SUMIFS(СВЦЭМ!$F$33:$F$776,СВЦЭМ!$A$33:$A$776,$A200,СВЦЭМ!$B$33:$B$776,Q$190)+'СЕТ СН'!$F$12</f>
        <v>112.19275553</v>
      </c>
      <c r="R200" s="36">
        <f>SUMIFS(СВЦЭМ!$F$33:$F$776,СВЦЭМ!$A$33:$A$776,$A200,СВЦЭМ!$B$33:$B$776,R$190)+'СЕТ СН'!$F$12</f>
        <v>110.60941384</v>
      </c>
      <c r="S200" s="36">
        <f>SUMIFS(СВЦЭМ!$F$33:$F$776,СВЦЭМ!$A$33:$A$776,$A200,СВЦЭМ!$B$33:$B$776,S$190)+'СЕТ СН'!$F$12</f>
        <v>109.70538633</v>
      </c>
      <c r="T200" s="36">
        <f>SUMIFS(СВЦЭМ!$F$33:$F$776,СВЦЭМ!$A$33:$A$776,$A200,СВЦЭМ!$B$33:$B$776,T$190)+'СЕТ СН'!$F$12</f>
        <v>110.20116831999999</v>
      </c>
      <c r="U200" s="36">
        <f>SUMIFS(СВЦЭМ!$F$33:$F$776,СВЦЭМ!$A$33:$A$776,$A200,СВЦЭМ!$B$33:$B$776,U$190)+'СЕТ СН'!$F$12</f>
        <v>113.82733390999999</v>
      </c>
      <c r="V200" s="36">
        <f>SUMIFS(СВЦЭМ!$F$33:$F$776,СВЦЭМ!$A$33:$A$776,$A200,СВЦЭМ!$B$33:$B$776,V$190)+'СЕТ СН'!$F$12</f>
        <v>116.22917692</v>
      </c>
      <c r="W200" s="36">
        <f>SUMIFS(СВЦЭМ!$F$33:$F$776,СВЦЭМ!$A$33:$A$776,$A200,СВЦЭМ!$B$33:$B$776,W$190)+'СЕТ СН'!$F$12</f>
        <v>114.55551205</v>
      </c>
      <c r="X200" s="36">
        <f>SUMIFS(СВЦЭМ!$F$33:$F$776,СВЦЭМ!$A$33:$A$776,$A200,СВЦЭМ!$B$33:$B$776,X$190)+'СЕТ СН'!$F$12</f>
        <v>117.13740231</v>
      </c>
      <c r="Y200" s="36">
        <f>SUMIFS(СВЦЭМ!$F$33:$F$776,СВЦЭМ!$A$33:$A$776,$A200,СВЦЭМ!$B$33:$B$776,Y$190)+'СЕТ СН'!$F$12</f>
        <v>133.32030749</v>
      </c>
    </row>
    <row r="201" spans="1:25" ht="15.75" x14ac:dyDescent="0.2">
      <c r="A201" s="35">
        <f t="shared" si="5"/>
        <v>44085</v>
      </c>
      <c r="B201" s="36">
        <f>SUMIFS(СВЦЭМ!$F$33:$F$776,СВЦЭМ!$A$33:$A$776,$A201,СВЦЭМ!$B$33:$B$776,B$190)+'СЕТ СН'!$F$12</f>
        <v>144.63734113000001</v>
      </c>
      <c r="C201" s="36">
        <f>SUMIFS(СВЦЭМ!$F$33:$F$776,СВЦЭМ!$A$33:$A$776,$A201,СВЦЭМ!$B$33:$B$776,C$190)+'СЕТ СН'!$F$12</f>
        <v>148.50343051999999</v>
      </c>
      <c r="D201" s="36">
        <f>SUMIFS(СВЦЭМ!$F$33:$F$776,СВЦЭМ!$A$33:$A$776,$A201,СВЦЭМ!$B$33:$B$776,D$190)+'СЕТ СН'!$F$12</f>
        <v>150.96020583999999</v>
      </c>
      <c r="E201" s="36">
        <f>SUMIFS(СВЦЭМ!$F$33:$F$776,СВЦЭМ!$A$33:$A$776,$A201,СВЦЭМ!$B$33:$B$776,E$190)+'СЕТ СН'!$F$12</f>
        <v>155.42802139</v>
      </c>
      <c r="F201" s="36">
        <f>SUMIFS(СВЦЭМ!$F$33:$F$776,СВЦЭМ!$A$33:$A$776,$A201,СВЦЭМ!$B$33:$B$776,F$190)+'СЕТ СН'!$F$12</f>
        <v>156.25472550999999</v>
      </c>
      <c r="G201" s="36">
        <f>SUMIFS(СВЦЭМ!$F$33:$F$776,СВЦЭМ!$A$33:$A$776,$A201,СВЦЭМ!$B$33:$B$776,G$190)+'СЕТ СН'!$F$12</f>
        <v>153.01112352000001</v>
      </c>
      <c r="H201" s="36">
        <f>SUMIFS(СВЦЭМ!$F$33:$F$776,СВЦЭМ!$A$33:$A$776,$A201,СВЦЭМ!$B$33:$B$776,H$190)+'СЕТ СН'!$F$12</f>
        <v>143.44837457</v>
      </c>
      <c r="I201" s="36">
        <f>SUMIFS(СВЦЭМ!$F$33:$F$776,СВЦЭМ!$A$33:$A$776,$A201,СВЦЭМ!$B$33:$B$776,I$190)+'СЕТ СН'!$F$12</f>
        <v>133.24106330999999</v>
      </c>
      <c r="J201" s="36">
        <f>SUMIFS(СВЦЭМ!$F$33:$F$776,СВЦЭМ!$A$33:$A$776,$A201,СВЦЭМ!$B$33:$B$776,J$190)+'СЕТ СН'!$F$12</f>
        <v>126.14627301</v>
      </c>
      <c r="K201" s="36">
        <f>SUMIFS(СВЦЭМ!$F$33:$F$776,СВЦЭМ!$A$33:$A$776,$A201,СВЦЭМ!$B$33:$B$776,K$190)+'СЕТ СН'!$F$12</f>
        <v>124.9492489</v>
      </c>
      <c r="L201" s="36">
        <f>SUMIFS(СВЦЭМ!$F$33:$F$776,СВЦЭМ!$A$33:$A$776,$A201,СВЦЭМ!$B$33:$B$776,L$190)+'СЕТ СН'!$F$12</f>
        <v>131.07733099000001</v>
      </c>
      <c r="M201" s="36">
        <f>SUMIFS(СВЦЭМ!$F$33:$F$776,СВЦЭМ!$A$33:$A$776,$A201,СВЦЭМ!$B$33:$B$776,M$190)+'СЕТ СН'!$F$12</f>
        <v>123.62460313</v>
      </c>
      <c r="N201" s="36">
        <f>SUMIFS(СВЦЭМ!$F$33:$F$776,СВЦЭМ!$A$33:$A$776,$A201,СВЦЭМ!$B$33:$B$776,N$190)+'СЕТ СН'!$F$12</f>
        <v>114.61718689</v>
      </c>
      <c r="O201" s="36">
        <f>SUMIFS(СВЦЭМ!$F$33:$F$776,СВЦЭМ!$A$33:$A$776,$A201,СВЦЭМ!$B$33:$B$776,O$190)+'СЕТ СН'!$F$12</f>
        <v>111.03975681999999</v>
      </c>
      <c r="P201" s="36">
        <f>SUMIFS(СВЦЭМ!$F$33:$F$776,СВЦЭМ!$A$33:$A$776,$A201,СВЦЭМ!$B$33:$B$776,P$190)+'СЕТ СН'!$F$12</f>
        <v>110.49454170999999</v>
      </c>
      <c r="Q201" s="36">
        <f>SUMIFS(СВЦЭМ!$F$33:$F$776,СВЦЭМ!$A$33:$A$776,$A201,СВЦЭМ!$B$33:$B$776,Q$190)+'СЕТ СН'!$F$12</f>
        <v>110.18515834999999</v>
      </c>
      <c r="R201" s="36">
        <f>SUMIFS(СВЦЭМ!$F$33:$F$776,СВЦЭМ!$A$33:$A$776,$A201,СВЦЭМ!$B$33:$B$776,R$190)+'СЕТ СН'!$F$12</f>
        <v>108.98701131999999</v>
      </c>
      <c r="S201" s="36">
        <f>SUMIFS(СВЦЭМ!$F$33:$F$776,СВЦЭМ!$A$33:$A$776,$A201,СВЦЭМ!$B$33:$B$776,S$190)+'СЕТ СН'!$F$12</f>
        <v>108.98162560999999</v>
      </c>
      <c r="T201" s="36">
        <f>SUMIFS(СВЦЭМ!$F$33:$F$776,СВЦЭМ!$A$33:$A$776,$A201,СВЦЭМ!$B$33:$B$776,T$190)+'СЕТ СН'!$F$12</f>
        <v>107.93691293000001</v>
      </c>
      <c r="U201" s="36">
        <f>SUMIFS(СВЦЭМ!$F$33:$F$776,СВЦЭМ!$A$33:$A$776,$A201,СВЦЭМ!$B$33:$B$776,U$190)+'СЕТ СН'!$F$12</f>
        <v>109.07258647</v>
      </c>
      <c r="V201" s="36">
        <f>SUMIFS(СВЦЭМ!$F$33:$F$776,СВЦЭМ!$A$33:$A$776,$A201,СВЦЭМ!$B$33:$B$776,V$190)+'СЕТ СН'!$F$12</f>
        <v>111.83952664</v>
      </c>
      <c r="W201" s="36">
        <f>SUMIFS(СВЦЭМ!$F$33:$F$776,СВЦЭМ!$A$33:$A$776,$A201,СВЦЭМ!$B$33:$B$776,W$190)+'СЕТ СН'!$F$12</f>
        <v>110.82377647</v>
      </c>
      <c r="X201" s="36">
        <f>SUMIFS(СВЦЭМ!$F$33:$F$776,СВЦЭМ!$A$33:$A$776,$A201,СВЦЭМ!$B$33:$B$776,X$190)+'СЕТ СН'!$F$12</f>
        <v>111.49644617</v>
      </c>
      <c r="Y201" s="36">
        <f>SUMIFS(СВЦЭМ!$F$33:$F$776,СВЦЭМ!$A$33:$A$776,$A201,СВЦЭМ!$B$33:$B$776,Y$190)+'СЕТ СН'!$F$12</f>
        <v>119.46165585999999</v>
      </c>
    </row>
    <row r="202" spans="1:25" ht="15.75" x14ac:dyDescent="0.2">
      <c r="A202" s="35">
        <f t="shared" si="5"/>
        <v>44086</v>
      </c>
      <c r="B202" s="36">
        <f>SUMIFS(СВЦЭМ!$F$33:$F$776,СВЦЭМ!$A$33:$A$776,$A202,СВЦЭМ!$B$33:$B$776,B$190)+'СЕТ СН'!$F$12</f>
        <v>139.39891743000001</v>
      </c>
      <c r="C202" s="36">
        <f>SUMIFS(СВЦЭМ!$F$33:$F$776,СВЦЭМ!$A$33:$A$776,$A202,СВЦЭМ!$B$33:$B$776,C$190)+'СЕТ СН'!$F$12</f>
        <v>146.56897090000001</v>
      </c>
      <c r="D202" s="36">
        <f>SUMIFS(СВЦЭМ!$F$33:$F$776,СВЦЭМ!$A$33:$A$776,$A202,СВЦЭМ!$B$33:$B$776,D$190)+'СЕТ СН'!$F$12</f>
        <v>149.99157201</v>
      </c>
      <c r="E202" s="36">
        <f>SUMIFS(СВЦЭМ!$F$33:$F$776,СВЦЭМ!$A$33:$A$776,$A202,СВЦЭМ!$B$33:$B$776,E$190)+'СЕТ СН'!$F$12</f>
        <v>154.15667350000001</v>
      </c>
      <c r="F202" s="36">
        <f>SUMIFS(СВЦЭМ!$F$33:$F$776,СВЦЭМ!$A$33:$A$776,$A202,СВЦЭМ!$B$33:$B$776,F$190)+'СЕТ СН'!$F$12</f>
        <v>156.69921887999999</v>
      </c>
      <c r="G202" s="36">
        <f>SUMIFS(СВЦЭМ!$F$33:$F$776,СВЦЭМ!$A$33:$A$776,$A202,СВЦЭМ!$B$33:$B$776,G$190)+'СЕТ СН'!$F$12</f>
        <v>154.52125602999999</v>
      </c>
      <c r="H202" s="36">
        <f>SUMIFS(СВЦЭМ!$F$33:$F$776,СВЦЭМ!$A$33:$A$776,$A202,СВЦЭМ!$B$33:$B$776,H$190)+'СЕТ СН'!$F$12</f>
        <v>147.47762363000001</v>
      </c>
      <c r="I202" s="36">
        <f>SUMIFS(СВЦЭМ!$F$33:$F$776,СВЦЭМ!$A$33:$A$776,$A202,СВЦЭМ!$B$33:$B$776,I$190)+'СЕТ СН'!$F$12</f>
        <v>140.46793432000001</v>
      </c>
      <c r="J202" s="36">
        <f>SUMIFS(СВЦЭМ!$F$33:$F$776,СВЦЭМ!$A$33:$A$776,$A202,СВЦЭМ!$B$33:$B$776,J$190)+'СЕТ СН'!$F$12</f>
        <v>131.99573303</v>
      </c>
      <c r="K202" s="36">
        <f>SUMIFS(СВЦЭМ!$F$33:$F$776,СВЦЭМ!$A$33:$A$776,$A202,СВЦЭМ!$B$33:$B$776,K$190)+'СЕТ СН'!$F$12</f>
        <v>127.29604585</v>
      </c>
      <c r="L202" s="36">
        <f>SUMIFS(СВЦЭМ!$F$33:$F$776,СВЦЭМ!$A$33:$A$776,$A202,СВЦЭМ!$B$33:$B$776,L$190)+'СЕТ СН'!$F$12</f>
        <v>123.6578818</v>
      </c>
      <c r="M202" s="36">
        <f>SUMIFS(СВЦЭМ!$F$33:$F$776,СВЦЭМ!$A$33:$A$776,$A202,СВЦЭМ!$B$33:$B$776,M$190)+'СЕТ СН'!$F$12</f>
        <v>115.96420877</v>
      </c>
      <c r="N202" s="36">
        <f>SUMIFS(СВЦЭМ!$F$33:$F$776,СВЦЭМ!$A$33:$A$776,$A202,СВЦЭМ!$B$33:$B$776,N$190)+'СЕТ СН'!$F$12</f>
        <v>110.63543842999999</v>
      </c>
      <c r="O202" s="36">
        <f>SUMIFS(СВЦЭМ!$F$33:$F$776,СВЦЭМ!$A$33:$A$776,$A202,СВЦЭМ!$B$33:$B$776,O$190)+'СЕТ СН'!$F$12</f>
        <v>110.91280208000001</v>
      </c>
      <c r="P202" s="36">
        <f>SUMIFS(СВЦЭМ!$F$33:$F$776,СВЦЭМ!$A$33:$A$776,$A202,СВЦЭМ!$B$33:$B$776,P$190)+'СЕТ СН'!$F$12</f>
        <v>109.25115235</v>
      </c>
      <c r="Q202" s="36">
        <f>SUMIFS(СВЦЭМ!$F$33:$F$776,СВЦЭМ!$A$33:$A$776,$A202,СВЦЭМ!$B$33:$B$776,Q$190)+'СЕТ СН'!$F$12</f>
        <v>109.10451999</v>
      </c>
      <c r="R202" s="36">
        <f>SUMIFS(СВЦЭМ!$F$33:$F$776,СВЦЭМ!$A$33:$A$776,$A202,СВЦЭМ!$B$33:$B$776,R$190)+'СЕТ СН'!$F$12</f>
        <v>107.33342003999999</v>
      </c>
      <c r="S202" s="36">
        <f>SUMIFS(СВЦЭМ!$F$33:$F$776,СВЦЭМ!$A$33:$A$776,$A202,СВЦЭМ!$B$33:$B$776,S$190)+'СЕТ СН'!$F$12</f>
        <v>108.42719859</v>
      </c>
      <c r="T202" s="36">
        <f>SUMIFS(СВЦЭМ!$F$33:$F$776,СВЦЭМ!$A$33:$A$776,$A202,СВЦЭМ!$B$33:$B$776,T$190)+'СЕТ СН'!$F$12</f>
        <v>109.23634955999999</v>
      </c>
      <c r="U202" s="36">
        <f>SUMIFS(СВЦЭМ!$F$33:$F$776,СВЦЭМ!$A$33:$A$776,$A202,СВЦЭМ!$B$33:$B$776,U$190)+'СЕТ СН'!$F$12</f>
        <v>110.92181115</v>
      </c>
      <c r="V202" s="36">
        <f>SUMIFS(СВЦЭМ!$F$33:$F$776,СВЦЭМ!$A$33:$A$776,$A202,СВЦЭМ!$B$33:$B$776,V$190)+'СЕТ СН'!$F$12</f>
        <v>113.64565974999999</v>
      </c>
      <c r="W202" s="36">
        <f>SUMIFS(СВЦЭМ!$F$33:$F$776,СВЦЭМ!$A$33:$A$776,$A202,СВЦЭМ!$B$33:$B$776,W$190)+'СЕТ СН'!$F$12</f>
        <v>113.00020307</v>
      </c>
      <c r="X202" s="36">
        <f>SUMIFS(СВЦЭМ!$F$33:$F$776,СВЦЭМ!$A$33:$A$776,$A202,СВЦЭМ!$B$33:$B$776,X$190)+'СЕТ СН'!$F$12</f>
        <v>103.99352722</v>
      </c>
      <c r="Y202" s="36">
        <f>SUMIFS(СВЦЭМ!$F$33:$F$776,СВЦЭМ!$A$33:$A$776,$A202,СВЦЭМ!$B$33:$B$776,Y$190)+'СЕТ СН'!$F$12</f>
        <v>115.74825378</v>
      </c>
    </row>
    <row r="203" spans="1:25" ht="15.75" x14ac:dyDescent="0.2">
      <c r="A203" s="35">
        <f t="shared" si="5"/>
        <v>44087</v>
      </c>
      <c r="B203" s="36">
        <f>SUMIFS(СВЦЭМ!$F$33:$F$776,СВЦЭМ!$A$33:$A$776,$A203,СВЦЭМ!$B$33:$B$776,B$190)+'СЕТ СН'!$F$12</f>
        <v>132.67480076000001</v>
      </c>
      <c r="C203" s="36">
        <f>SUMIFS(СВЦЭМ!$F$33:$F$776,СВЦЭМ!$A$33:$A$776,$A203,СВЦЭМ!$B$33:$B$776,C$190)+'СЕТ СН'!$F$12</f>
        <v>136.72496147999999</v>
      </c>
      <c r="D203" s="36">
        <f>SUMIFS(СВЦЭМ!$F$33:$F$776,СВЦЭМ!$A$33:$A$776,$A203,СВЦЭМ!$B$33:$B$776,D$190)+'СЕТ СН'!$F$12</f>
        <v>140.36477321000001</v>
      </c>
      <c r="E203" s="36">
        <f>SUMIFS(СВЦЭМ!$F$33:$F$776,СВЦЭМ!$A$33:$A$776,$A203,СВЦЭМ!$B$33:$B$776,E$190)+'СЕТ СН'!$F$12</f>
        <v>142.30348810999999</v>
      </c>
      <c r="F203" s="36">
        <f>SUMIFS(СВЦЭМ!$F$33:$F$776,СВЦЭМ!$A$33:$A$776,$A203,СВЦЭМ!$B$33:$B$776,F$190)+'СЕТ СН'!$F$12</f>
        <v>143.51126006000001</v>
      </c>
      <c r="G203" s="36">
        <f>SUMIFS(СВЦЭМ!$F$33:$F$776,СВЦЭМ!$A$33:$A$776,$A203,СВЦЭМ!$B$33:$B$776,G$190)+'СЕТ СН'!$F$12</f>
        <v>141.77723019999999</v>
      </c>
      <c r="H203" s="36">
        <f>SUMIFS(СВЦЭМ!$F$33:$F$776,СВЦЭМ!$A$33:$A$776,$A203,СВЦЭМ!$B$33:$B$776,H$190)+'СЕТ СН'!$F$12</f>
        <v>140.54176207</v>
      </c>
      <c r="I203" s="36">
        <f>SUMIFS(СВЦЭМ!$F$33:$F$776,СВЦЭМ!$A$33:$A$776,$A203,СВЦЭМ!$B$33:$B$776,I$190)+'СЕТ СН'!$F$12</f>
        <v>135.50472995000001</v>
      </c>
      <c r="J203" s="36">
        <f>SUMIFS(СВЦЭМ!$F$33:$F$776,СВЦЭМ!$A$33:$A$776,$A203,СВЦЭМ!$B$33:$B$776,J$190)+'СЕТ СН'!$F$12</f>
        <v>126.55230100999999</v>
      </c>
      <c r="K203" s="36">
        <f>SUMIFS(СВЦЭМ!$F$33:$F$776,СВЦЭМ!$A$33:$A$776,$A203,СВЦЭМ!$B$33:$B$776,K$190)+'СЕТ СН'!$F$12</f>
        <v>118.57625489</v>
      </c>
      <c r="L203" s="36">
        <f>SUMIFS(СВЦЭМ!$F$33:$F$776,СВЦЭМ!$A$33:$A$776,$A203,СВЦЭМ!$B$33:$B$776,L$190)+'СЕТ СН'!$F$12</f>
        <v>115.06270738000001</v>
      </c>
      <c r="M203" s="36">
        <f>SUMIFS(СВЦЭМ!$F$33:$F$776,СВЦЭМ!$A$33:$A$776,$A203,СВЦЭМ!$B$33:$B$776,M$190)+'СЕТ СН'!$F$12</f>
        <v>106.25683145000001</v>
      </c>
      <c r="N203" s="36">
        <f>SUMIFS(СВЦЭМ!$F$33:$F$776,СВЦЭМ!$A$33:$A$776,$A203,СВЦЭМ!$B$33:$B$776,N$190)+'СЕТ СН'!$F$12</f>
        <v>98.697531319999996</v>
      </c>
      <c r="O203" s="36">
        <f>SUMIFS(СВЦЭМ!$F$33:$F$776,СВЦЭМ!$A$33:$A$776,$A203,СВЦЭМ!$B$33:$B$776,O$190)+'СЕТ СН'!$F$12</f>
        <v>98.554198439999993</v>
      </c>
      <c r="P203" s="36">
        <f>SUMIFS(СВЦЭМ!$F$33:$F$776,СВЦЭМ!$A$33:$A$776,$A203,СВЦЭМ!$B$33:$B$776,P$190)+'СЕТ СН'!$F$12</f>
        <v>96.920086609999998</v>
      </c>
      <c r="Q203" s="36">
        <f>SUMIFS(СВЦЭМ!$F$33:$F$776,СВЦЭМ!$A$33:$A$776,$A203,СВЦЭМ!$B$33:$B$776,Q$190)+'СЕТ СН'!$F$12</f>
        <v>96.815675940000006</v>
      </c>
      <c r="R203" s="36">
        <f>SUMIFS(СВЦЭМ!$F$33:$F$776,СВЦЭМ!$A$33:$A$776,$A203,СВЦЭМ!$B$33:$B$776,R$190)+'СЕТ СН'!$F$12</f>
        <v>96.547190959999995</v>
      </c>
      <c r="S203" s="36">
        <f>SUMIFS(СВЦЭМ!$F$33:$F$776,СВЦЭМ!$A$33:$A$776,$A203,СВЦЭМ!$B$33:$B$776,S$190)+'СЕТ СН'!$F$12</f>
        <v>98.394521999999995</v>
      </c>
      <c r="T203" s="36">
        <f>SUMIFS(СВЦЭМ!$F$33:$F$776,СВЦЭМ!$A$33:$A$776,$A203,СВЦЭМ!$B$33:$B$776,T$190)+'СЕТ СН'!$F$12</f>
        <v>99.269436519999999</v>
      </c>
      <c r="U203" s="36">
        <f>SUMIFS(СВЦЭМ!$F$33:$F$776,СВЦЭМ!$A$33:$A$776,$A203,СВЦЭМ!$B$33:$B$776,U$190)+'СЕТ СН'!$F$12</f>
        <v>101.4371944</v>
      </c>
      <c r="V203" s="36">
        <f>SUMIFS(СВЦЭМ!$F$33:$F$776,СВЦЭМ!$A$33:$A$776,$A203,СВЦЭМ!$B$33:$B$776,V$190)+'СЕТ СН'!$F$12</f>
        <v>105.36150957</v>
      </c>
      <c r="W203" s="36">
        <f>SUMIFS(СВЦЭМ!$F$33:$F$776,СВЦЭМ!$A$33:$A$776,$A203,СВЦЭМ!$B$33:$B$776,W$190)+'СЕТ СН'!$F$12</f>
        <v>104.5196122</v>
      </c>
      <c r="X203" s="36">
        <f>SUMIFS(СВЦЭМ!$F$33:$F$776,СВЦЭМ!$A$33:$A$776,$A203,СВЦЭМ!$B$33:$B$776,X$190)+'СЕТ СН'!$F$12</f>
        <v>100.33784188</v>
      </c>
      <c r="Y203" s="36">
        <f>SUMIFS(СВЦЭМ!$F$33:$F$776,СВЦЭМ!$A$33:$A$776,$A203,СВЦЭМ!$B$33:$B$776,Y$190)+'СЕТ СН'!$F$12</f>
        <v>115.17132914</v>
      </c>
    </row>
    <row r="204" spans="1:25" ht="15.75" x14ac:dyDescent="0.2">
      <c r="A204" s="35">
        <f t="shared" si="5"/>
        <v>44088</v>
      </c>
      <c r="B204" s="36">
        <f>SUMIFS(СВЦЭМ!$F$33:$F$776,СВЦЭМ!$A$33:$A$776,$A204,СВЦЭМ!$B$33:$B$776,B$190)+'СЕТ СН'!$F$12</f>
        <v>132.84544740000001</v>
      </c>
      <c r="C204" s="36">
        <f>SUMIFS(СВЦЭМ!$F$33:$F$776,СВЦЭМ!$A$33:$A$776,$A204,СВЦЭМ!$B$33:$B$776,C$190)+'СЕТ СН'!$F$12</f>
        <v>140.18821729999999</v>
      </c>
      <c r="D204" s="36">
        <f>SUMIFS(СВЦЭМ!$F$33:$F$776,СВЦЭМ!$A$33:$A$776,$A204,СВЦЭМ!$B$33:$B$776,D$190)+'СЕТ СН'!$F$12</f>
        <v>141.27521777999999</v>
      </c>
      <c r="E204" s="36">
        <f>SUMIFS(СВЦЭМ!$F$33:$F$776,СВЦЭМ!$A$33:$A$776,$A204,СВЦЭМ!$B$33:$B$776,E$190)+'СЕТ СН'!$F$12</f>
        <v>141.00426594999999</v>
      </c>
      <c r="F204" s="36">
        <f>SUMIFS(СВЦЭМ!$F$33:$F$776,СВЦЭМ!$A$33:$A$776,$A204,СВЦЭМ!$B$33:$B$776,F$190)+'СЕТ СН'!$F$12</f>
        <v>140.83662326000001</v>
      </c>
      <c r="G204" s="36">
        <f>SUMIFS(СВЦЭМ!$F$33:$F$776,СВЦЭМ!$A$33:$A$776,$A204,СВЦЭМ!$B$33:$B$776,G$190)+'СЕТ СН'!$F$12</f>
        <v>141.52532896</v>
      </c>
      <c r="H204" s="36">
        <f>SUMIFS(СВЦЭМ!$F$33:$F$776,СВЦЭМ!$A$33:$A$776,$A204,СВЦЭМ!$B$33:$B$776,H$190)+'СЕТ СН'!$F$12</f>
        <v>148.86803774000001</v>
      </c>
      <c r="I204" s="36">
        <f>SUMIFS(СВЦЭМ!$F$33:$F$776,СВЦЭМ!$A$33:$A$776,$A204,СВЦЭМ!$B$33:$B$776,I$190)+'СЕТ СН'!$F$12</f>
        <v>145.21668117999999</v>
      </c>
      <c r="J204" s="36">
        <f>SUMIFS(СВЦЭМ!$F$33:$F$776,СВЦЭМ!$A$33:$A$776,$A204,СВЦЭМ!$B$33:$B$776,J$190)+'СЕТ СН'!$F$12</f>
        <v>137.29757140000001</v>
      </c>
      <c r="K204" s="36">
        <f>SUMIFS(СВЦЭМ!$F$33:$F$776,СВЦЭМ!$A$33:$A$776,$A204,СВЦЭМ!$B$33:$B$776,K$190)+'СЕТ СН'!$F$12</f>
        <v>132.09385114</v>
      </c>
      <c r="L204" s="36">
        <f>SUMIFS(СВЦЭМ!$F$33:$F$776,СВЦЭМ!$A$33:$A$776,$A204,СВЦЭМ!$B$33:$B$776,L$190)+'СЕТ СН'!$F$12</f>
        <v>129.83464964999999</v>
      </c>
      <c r="M204" s="36">
        <f>SUMIFS(СВЦЭМ!$F$33:$F$776,СВЦЭМ!$A$33:$A$776,$A204,СВЦЭМ!$B$33:$B$776,M$190)+'СЕТ СН'!$F$12</f>
        <v>119.02086672999999</v>
      </c>
      <c r="N204" s="36">
        <f>SUMIFS(СВЦЭМ!$F$33:$F$776,СВЦЭМ!$A$33:$A$776,$A204,СВЦЭМ!$B$33:$B$776,N$190)+'СЕТ СН'!$F$12</f>
        <v>110.42848753</v>
      </c>
      <c r="O204" s="36">
        <f>SUMIFS(СВЦЭМ!$F$33:$F$776,СВЦЭМ!$A$33:$A$776,$A204,СВЦЭМ!$B$33:$B$776,O$190)+'СЕТ СН'!$F$12</f>
        <v>109.69096741</v>
      </c>
      <c r="P204" s="36">
        <f>SUMIFS(СВЦЭМ!$F$33:$F$776,СВЦЭМ!$A$33:$A$776,$A204,СВЦЭМ!$B$33:$B$776,P$190)+'СЕТ СН'!$F$12</f>
        <v>110.25607832</v>
      </c>
      <c r="Q204" s="36">
        <f>SUMIFS(СВЦЭМ!$F$33:$F$776,СВЦЭМ!$A$33:$A$776,$A204,СВЦЭМ!$B$33:$B$776,Q$190)+'СЕТ СН'!$F$12</f>
        <v>110.86740596999999</v>
      </c>
      <c r="R204" s="36">
        <f>SUMIFS(СВЦЭМ!$F$33:$F$776,СВЦЭМ!$A$33:$A$776,$A204,СВЦЭМ!$B$33:$B$776,R$190)+'СЕТ СН'!$F$12</f>
        <v>107.9579822</v>
      </c>
      <c r="S204" s="36">
        <f>SUMIFS(СВЦЭМ!$F$33:$F$776,СВЦЭМ!$A$33:$A$776,$A204,СВЦЭМ!$B$33:$B$776,S$190)+'СЕТ СН'!$F$12</f>
        <v>108.59576262</v>
      </c>
      <c r="T204" s="36">
        <f>SUMIFS(СВЦЭМ!$F$33:$F$776,СВЦЭМ!$A$33:$A$776,$A204,СВЦЭМ!$B$33:$B$776,T$190)+'СЕТ СН'!$F$12</f>
        <v>108.16040820000001</v>
      </c>
      <c r="U204" s="36">
        <f>SUMIFS(СВЦЭМ!$F$33:$F$776,СВЦЭМ!$A$33:$A$776,$A204,СВЦЭМ!$B$33:$B$776,U$190)+'СЕТ СН'!$F$12</f>
        <v>104.59073523000001</v>
      </c>
      <c r="V204" s="36">
        <f>SUMIFS(СВЦЭМ!$F$33:$F$776,СВЦЭМ!$A$33:$A$776,$A204,СВЦЭМ!$B$33:$B$776,V$190)+'СЕТ СН'!$F$12</f>
        <v>103.6435759</v>
      </c>
      <c r="W204" s="36">
        <f>SUMIFS(СВЦЭМ!$F$33:$F$776,СВЦЭМ!$A$33:$A$776,$A204,СВЦЭМ!$B$33:$B$776,W$190)+'СЕТ СН'!$F$12</f>
        <v>105.61002627000001</v>
      </c>
      <c r="X204" s="36">
        <f>SUMIFS(СВЦЭМ!$F$33:$F$776,СВЦЭМ!$A$33:$A$776,$A204,СВЦЭМ!$B$33:$B$776,X$190)+'СЕТ СН'!$F$12</f>
        <v>110.01619015</v>
      </c>
      <c r="Y204" s="36">
        <f>SUMIFS(СВЦЭМ!$F$33:$F$776,СВЦЭМ!$A$33:$A$776,$A204,СВЦЭМ!$B$33:$B$776,Y$190)+'СЕТ СН'!$F$12</f>
        <v>130.23336689000001</v>
      </c>
    </row>
    <row r="205" spans="1:25" ht="15.75" x14ac:dyDescent="0.2">
      <c r="A205" s="35">
        <f t="shared" si="5"/>
        <v>44089</v>
      </c>
      <c r="B205" s="36">
        <f>SUMIFS(СВЦЭМ!$F$33:$F$776,СВЦЭМ!$A$33:$A$776,$A205,СВЦЭМ!$B$33:$B$776,B$190)+'СЕТ СН'!$F$12</f>
        <v>137.74491474000001</v>
      </c>
      <c r="C205" s="36">
        <f>SUMIFS(СВЦЭМ!$F$33:$F$776,СВЦЭМ!$A$33:$A$776,$A205,СВЦЭМ!$B$33:$B$776,C$190)+'СЕТ СН'!$F$12</f>
        <v>140.40028482</v>
      </c>
      <c r="D205" s="36">
        <f>SUMIFS(СВЦЭМ!$F$33:$F$776,СВЦЭМ!$A$33:$A$776,$A205,СВЦЭМ!$B$33:$B$776,D$190)+'СЕТ СН'!$F$12</f>
        <v>145.16818212999999</v>
      </c>
      <c r="E205" s="36">
        <f>SUMIFS(СВЦЭМ!$F$33:$F$776,СВЦЭМ!$A$33:$A$776,$A205,СВЦЭМ!$B$33:$B$776,E$190)+'СЕТ СН'!$F$12</f>
        <v>145.53245978999999</v>
      </c>
      <c r="F205" s="36">
        <f>SUMIFS(СВЦЭМ!$F$33:$F$776,СВЦЭМ!$A$33:$A$776,$A205,СВЦЭМ!$B$33:$B$776,F$190)+'СЕТ СН'!$F$12</f>
        <v>145.36942937000001</v>
      </c>
      <c r="G205" s="36">
        <f>SUMIFS(СВЦЭМ!$F$33:$F$776,СВЦЭМ!$A$33:$A$776,$A205,СВЦЭМ!$B$33:$B$776,G$190)+'СЕТ СН'!$F$12</f>
        <v>143.81165523999999</v>
      </c>
      <c r="H205" s="36">
        <f>SUMIFS(СВЦЭМ!$F$33:$F$776,СВЦЭМ!$A$33:$A$776,$A205,СВЦЭМ!$B$33:$B$776,H$190)+'СЕТ СН'!$F$12</f>
        <v>135.72706170999999</v>
      </c>
      <c r="I205" s="36">
        <f>SUMIFS(СВЦЭМ!$F$33:$F$776,СВЦЭМ!$A$33:$A$776,$A205,СВЦЭМ!$B$33:$B$776,I$190)+'СЕТ СН'!$F$12</f>
        <v>133.15064985000001</v>
      </c>
      <c r="J205" s="36">
        <f>SUMIFS(СВЦЭМ!$F$33:$F$776,СВЦЭМ!$A$33:$A$776,$A205,СВЦЭМ!$B$33:$B$776,J$190)+'СЕТ СН'!$F$12</f>
        <v>123.79942197</v>
      </c>
      <c r="K205" s="36">
        <f>SUMIFS(СВЦЭМ!$F$33:$F$776,СВЦЭМ!$A$33:$A$776,$A205,СВЦЭМ!$B$33:$B$776,K$190)+'СЕТ СН'!$F$12</f>
        <v>117.01421313</v>
      </c>
      <c r="L205" s="36">
        <f>SUMIFS(СВЦЭМ!$F$33:$F$776,СВЦЭМ!$A$33:$A$776,$A205,СВЦЭМ!$B$33:$B$776,L$190)+'СЕТ СН'!$F$12</f>
        <v>118.99430812999999</v>
      </c>
      <c r="M205" s="36">
        <f>SUMIFS(СВЦЭМ!$F$33:$F$776,СВЦЭМ!$A$33:$A$776,$A205,СВЦЭМ!$B$33:$B$776,M$190)+'СЕТ СН'!$F$12</f>
        <v>114.23896654000001</v>
      </c>
      <c r="N205" s="36">
        <f>SUMIFS(СВЦЭМ!$F$33:$F$776,СВЦЭМ!$A$33:$A$776,$A205,СВЦЭМ!$B$33:$B$776,N$190)+'СЕТ СН'!$F$12</f>
        <v>106.75539759</v>
      </c>
      <c r="O205" s="36">
        <f>SUMIFS(СВЦЭМ!$F$33:$F$776,СВЦЭМ!$A$33:$A$776,$A205,СВЦЭМ!$B$33:$B$776,O$190)+'СЕТ СН'!$F$12</f>
        <v>101.97163292</v>
      </c>
      <c r="P205" s="36">
        <f>SUMIFS(СВЦЭМ!$F$33:$F$776,СВЦЭМ!$A$33:$A$776,$A205,СВЦЭМ!$B$33:$B$776,P$190)+'СЕТ СН'!$F$12</f>
        <v>101.96096974</v>
      </c>
      <c r="Q205" s="36">
        <f>SUMIFS(СВЦЭМ!$F$33:$F$776,СВЦЭМ!$A$33:$A$776,$A205,СВЦЭМ!$B$33:$B$776,Q$190)+'СЕТ СН'!$F$12</f>
        <v>102.18395393</v>
      </c>
      <c r="R205" s="36">
        <f>SUMIFS(СВЦЭМ!$F$33:$F$776,СВЦЭМ!$A$33:$A$776,$A205,СВЦЭМ!$B$33:$B$776,R$190)+'СЕТ СН'!$F$12</f>
        <v>100.86542058000001</v>
      </c>
      <c r="S205" s="36">
        <f>SUMIFS(СВЦЭМ!$F$33:$F$776,СВЦЭМ!$A$33:$A$776,$A205,СВЦЭМ!$B$33:$B$776,S$190)+'СЕТ СН'!$F$12</f>
        <v>101.80635226</v>
      </c>
      <c r="T205" s="36">
        <f>SUMIFS(СВЦЭМ!$F$33:$F$776,СВЦЭМ!$A$33:$A$776,$A205,СВЦЭМ!$B$33:$B$776,T$190)+'СЕТ СН'!$F$12</f>
        <v>98.660153699999995</v>
      </c>
      <c r="U205" s="36">
        <f>SUMIFS(СВЦЭМ!$F$33:$F$776,СВЦЭМ!$A$33:$A$776,$A205,СВЦЭМ!$B$33:$B$776,U$190)+'СЕТ СН'!$F$12</f>
        <v>95.439496379999994</v>
      </c>
      <c r="V205" s="36">
        <f>SUMIFS(СВЦЭМ!$F$33:$F$776,СВЦЭМ!$A$33:$A$776,$A205,СВЦЭМ!$B$33:$B$776,V$190)+'СЕТ СН'!$F$12</f>
        <v>97.936843300000007</v>
      </c>
      <c r="W205" s="36">
        <f>SUMIFS(СВЦЭМ!$F$33:$F$776,СВЦЭМ!$A$33:$A$776,$A205,СВЦЭМ!$B$33:$B$776,W$190)+'СЕТ СН'!$F$12</f>
        <v>98.747397329999998</v>
      </c>
      <c r="X205" s="36">
        <f>SUMIFS(СВЦЭМ!$F$33:$F$776,СВЦЭМ!$A$33:$A$776,$A205,СВЦЭМ!$B$33:$B$776,X$190)+'СЕТ СН'!$F$12</f>
        <v>104.06236237</v>
      </c>
      <c r="Y205" s="36">
        <f>SUMIFS(СВЦЭМ!$F$33:$F$776,СВЦЭМ!$A$33:$A$776,$A205,СВЦЭМ!$B$33:$B$776,Y$190)+'СЕТ СН'!$F$12</f>
        <v>121.16340818</v>
      </c>
    </row>
    <row r="206" spans="1:25" ht="15.75" x14ac:dyDescent="0.2">
      <c r="A206" s="35">
        <f t="shared" si="5"/>
        <v>44090</v>
      </c>
      <c r="B206" s="36">
        <f>SUMIFS(СВЦЭМ!$F$33:$F$776,СВЦЭМ!$A$33:$A$776,$A206,СВЦЭМ!$B$33:$B$776,B$190)+'СЕТ СН'!$F$12</f>
        <v>134.80460926000001</v>
      </c>
      <c r="C206" s="36">
        <f>SUMIFS(СВЦЭМ!$F$33:$F$776,СВЦЭМ!$A$33:$A$776,$A206,СВЦЭМ!$B$33:$B$776,C$190)+'СЕТ СН'!$F$12</f>
        <v>140.04009493000001</v>
      </c>
      <c r="D206" s="36">
        <f>SUMIFS(СВЦЭМ!$F$33:$F$776,СВЦЭМ!$A$33:$A$776,$A206,СВЦЭМ!$B$33:$B$776,D$190)+'СЕТ СН'!$F$12</f>
        <v>145.45495525000001</v>
      </c>
      <c r="E206" s="36">
        <f>SUMIFS(СВЦЭМ!$F$33:$F$776,СВЦЭМ!$A$33:$A$776,$A206,СВЦЭМ!$B$33:$B$776,E$190)+'СЕТ СН'!$F$12</f>
        <v>147.35882662</v>
      </c>
      <c r="F206" s="36">
        <f>SUMIFS(СВЦЭМ!$F$33:$F$776,СВЦЭМ!$A$33:$A$776,$A206,СВЦЭМ!$B$33:$B$776,F$190)+'СЕТ СН'!$F$12</f>
        <v>150.92455114000001</v>
      </c>
      <c r="G206" s="36">
        <f>SUMIFS(СВЦЭМ!$F$33:$F$776,СВЦЭМ!$A$33:$A$776,$A206,СВЦЭМ!$B$33:$B$776,G$190)+'СЕТ СН'!$F$12</f>
        <v>148.78001386</v>
      </c>
      <c r="H206" s="36">
        <f>SUMIFS(СВЦЭМ!$F$33:$F$776,СВЦЭМ!$A$33:$A$776,$A206,СВЦЭМ!$B$33:$B$776,H$190)+'СЕТ СН'!$F$12</f>
        <v>137.42208145999999</v>
      </c>
      <c r="I206" s="36">
        <f>SUMIFS(СВЦЭМ!$F$33:$F$776,СВЦЭМ!$A$33:$A$776,$A206,СВЦЭМ!$B$33:$B$776,I$190)+'СЕТ СН'!$F$12</f>
        <v>125.9923332</v>
      </c>
      <c r="J206" s="36">
        <f>SUMIFS(СВЦЭМ!$F$33:$F$776,СВЦЭМ!$A$33:$A$776,$A206,СВЦЭМ!$B$33:$B$776,J$190)+'СЕТ СН'!$F$12</f>
        <v>119.70627709</v>
      </c>
      <c r="K206" s="36">
        <f>SUMIFS(СВЦЭМ!$F$33:$F$776,СВЦЭМ!$A$33:$A$776,$A206,СВЦЭМ!$B$33:$B$776,K$190)+'СЕТ СН'!$F$12</f>
        <v>119.57466162999999</v>
      </c>
      <c r="L206" s="36">
        <f>SUMIFS(СВЦЭМ!$F$33:$F$776,СВЦЭМ!$A$33:$A$776,$A206,СВЦЭМ!$B$33:$B$776,L$190)+'СЕТ СН'!$F$12</f>
        <v>116.63846571000001</v>
      </c>
      <c r="M206" s="36">
        <f>SUMIFS(СВЦЭМ!$F$33:$F$776,СВЦЭМ!$A$33:$A$776,$A206,СВЦЭМ!$B$33:$B$776,M$190)+'СЕТ СН'!$F$12</f>
        <v>109.8664426</v>
      </c>
      <c r="N206" s="36">
        <f>SUMIFS(СВЦЭМ!$F$33:$F$776,СВЦЭМ!$A$33:$A$776,$A206,СВЦЭМ!$B$33:$B$776,N$190)+'СЕТ СН'!$F$12</f>
        <v>101.06752974</v>
      </c>
      <c r="O206" s="36">
        <f>SUMIFS(СВЦЭМ!$F$33:$F$776,СВЦЭМ!$A$33:$A$776,$A206,СВЦЭМ!$B$33:$B$776,O$190)+'СЕТ СН'!$F$12</f>
        <v>98.289246809999995</v>
      </c>
      <c r="P206" s="36">
        <f>SUMIFS(СВЦЭМ!$F$33:$F$776,СВЦЭМ!$A$33:$A$776,$A206,СВЦЭМ!$B$33:$B$776,P$190)+'СЕТ СН'!$F$12</f>
        <v>98.659886909999997</v>
      </c>
      <c r="Q206" s="36">
        <f>SUMIFS(СВЦЭМ!$F$33:$F$776,СВЦЭМ!$A$33:$A$776,$A206,СВЦЭМ!$B$33:$B$776,Q$190)+'СЕТ СН'!$F$12</f>
        <v>98.184403939999996</v>
      </c>
      <c r="R206" s="36">
        <f>SUMIFS(СВЦЭМ!$F$33:$F$776,СВЦЭМ!$A$33:$A$776,$A206,СВЦЭМ!$B$33:$B$776,R$190)+'СЕТ СН'!$F$12</f>
        <v>97.650825780000005</v>
      </c>
      <c r="S206" s="36">
        <f>SUMIFS(СВЦЭМ!$F$33:$F$776,СВЦЭМ!$A$33:$A$776,$A206,СВЦЭМ!$B$33:$B$776,S$190)+'СЕТ СН'!$F$12</f>
        <v>97.586044049999998</v>
      </c>
      <c r="T206" s="36">
        <f>SUMIFS(СВЦЭМ!$F$33:$F$776,СВЦЭМ!$A$33:$A$776,$A206,СВЦЭМ!$B$33:$B$776,T$190)+'СЕТ СН'!$F$12</f>
        <v>96.39868079</v>
      </c>
      <c r="U206" s="36">
        <f>SUMIFS(СВЦЭМ!$F$33:$F$776,СВЦЭМ!$A$33:$A$776,$A206,СВЦЭМ!$B$33:$B$776,U$190)+'СЕТ СН'!$F$12</f>
        <v>96.302800000000005</v>
      </c>
      <c r="V206" s="36">
        <f>SUMIFS(СВЦЭМ!$F$33:$F$776,СВЦЭМ!$A$33:$A$776,$A206,СВЦЭМ!$B$33:$B$776,V$190)+'СЕТ СН'!$F$12</f>
        <v>97.146366900000004</v>
      </c>
      <c r="W206" s="36">
        <f>SUMIFS(СВЦЭМ!$F$33:$F$776,СВЦЭМ!$A$33:$A$776,$A206,СВЦЭМ!$B$33:$B$776,W$190)+'СЕТ СН'!$F$12</f>
        <v>95.384440179999999</v>
      </c>
      <c r="X206" s="36">
        <f>SUMIFS(СВЦЭМ!$F$33:$F$776,СВЦЭМ!$A$33:$A$776,$A206,СВЦЭМ!$B$33:$B$776,X$190)+'СЕТ СН'!$F$12</f>
        <v>101.28469456000001</v>
      </c>
      <c r="Y206" s="36">
        <f>SUMIFS(СВЦЭМ!$F$33:$F$776,СВЦЭМ!$A$33:$A$776,$A206,СВЦЭМ!$B$33:$B$776,Y$190)+'СЕТ СН'!$F$12</f>
        <v>117.52712416</v>
      </c>
    </row>
    <row r="207" spans="1:25" ht="15.75" x14ac:dyDescent="0.2">
      <c r="A207" s="35">
        <f t="shared" si="5"/>
        <v>44091</v>
      </c>
      <c r="B207" s="36">
        <f>SUMIFS(СВЦЭМ!$F$33:$F$776,СВЦЭМ!$A$33:$A$776,$A207,СВЦЭМ!$B$33:$B$776,B$190)+'СЕТ СН'!$F$12</f>
        <v>138.59831650000001</v>
      </c>
      <c r="C207" s="36">
        <f>SUMIFS(СВЦЭМ!$F$33:$F$776,СВЦЭМ!$A$33:$A$776,$A207,СВЦЭМ!$B$33:$B$776,C$190)+'СЕТ СН'!$F$12</f>
        <v>144.68553747000001</v>
      </c>
      <c r="D207" s="36">
        <f>SUMIFS(СВЦЭМ!$F$33:$F$776,СВЦЭМ!$A$33:$A$776,$A207,СВЦЭМ!$B$33:$B$776,D$190)+'СЕТ СН'!$F$12</f>
        <v>149.41756857999999</v>
      </c>
      <c r="E207" s="36">
        <f>SUMIFS(СВЦЭМ!$F$33:$F$776,СВЦЭМ!$A$33:$A$776,$A207,СВЦЭМ!$B$33:$B$776,E$190)+'СЕТ СН'!$F$12</f>
        <v>151.21590409999999</v>
      </c>
      <c r="F207" s="36">
        <f>SUMIFS(СВЦЭМ!$F$33:$F$776,СВЦЭМ!$A$33:$A$776,$A207,СВЦЭМ!$B$33:$B$776,F$190)+'СЕТ СН'!$F$12</f>
        <v>152.59837601000001</v>
      </c>
      <c r="G207" s="36">
        <f>SUMIFS(СВЦЭМ!$F$33:$F$776,СВЦЭМ!$A$33:$A$776,$A207,СВЦЭМ!$B$33:$B$776,G$190)+'СЕТ СН'!$F$12</f>
        <v>149.41752528999999</v>
      </c>
      <c r="H207" s="36">
        <f>SUMIFS(СВЦЭМ!$F$33:$F$776,СВЦЭМ!$A$33:$A$776,$A207,СВЦЭМ!$B$33:$B$776,H$190)+'СЕТ СН'!$F$12</f>
        <v>138.58002827999999</v>
      </c>
      <c r="I207" s="36">
        <f>SUMIFS(СВЦЭМ!$F$33:$F$776,СВЦЭМ!$A$33:$A$776,$A207,СВЦЭМ!$B$33:$B$776,I$190)+'СЕТ СН'!$F$12</f>
        <v>126.45941522</v>
      </c>
      <c r="J207" s="36">
        <f>SUMIFS(СВЦЭМ!$F$33:$F$776,СВЦЭМ!$A$33:$A$776,$A207,СВЦЭМ!$B$33:$B$776,J$190)+'СЕТ СН'!$F$12</f>
        <v>118.87836679999999</v>
      </c>
      <c r="K207" s="36">
        <f>SUMIFS(СВЦЭМ!$F$33:$F$776,СВЦЭМ!$A$33:$A$776,$A207,СВЦЭМ!$B$33:$B$776,K$190)+'СЕТ СН'!$F$12</f>
        <v>113.8872914</v>
      </c>
      <c r="L207" s="36">
        <f>SUMIFS(СВЦЭМ!$F$33:$F$776,СВЦЭМ!$A$33:$A$776,$A207,СВЦЭМ!$B$33:$B$776,L$190)+'СЕТ СН'!$F$12</f>
        <v>116.15685123999999</v>
      </c>
      <c r="M207" s="36">
        <f>SUMIFS(СВЦЭМ!$F$33:$F$776,СВЦЭМ!$A$33:$A$776,$A207,СВЦЭМ!$B$33:$B$776,M$190)+'СЕТ СН'!$F$12</f>
        <v>108.67351984</v>
      </c>
      <c r="N207" s="36">
        <f>SUMIFS(СВЦЭМ!$F$33:$F$776,СВЦЭМ!$A$33:$A$776,$A207,СВЦЭМ!$B$33:$B$776,N$190)+'СЕТ СН'!$F$12</f>
        <v>99.970912679999998</v>
      </c>
      <c r="O207" s="36">
        <f>SUMIFS(СВЦЭМ!$F$33:$F$776,СВЦЭМ!$A$33:$A$776,$A207,СВЦЭМ!$B$33:$B$776,O$190)+'СЕТ СН'!$F$12</f>
        <v>96.232297239999994</v>
      </c>
      <c r="P207" s="36">
        <f>SUMIFS(СВЦЭМ!$F$33:$F$776,СВЦЭМ!$A$33:$A$776,$A207,СВЦЭМ!$B$33:$B$776,P$190)+'СЕТ СН'!$F$12</f>
        <v>96.427306869999995</v>
      </c>
      <c r="Q207" s="36">
        <f>SUMIFS(СВЦЭМ!$F$33:$F$776,СВЦЭМ!$A$33:$A$776,$A207,СВЦЭМ!$B$33:$B$776,Q$190)+'СЕТ СН'!$F$12</f>
        <v>97.200606870000001</v>
      </c>
      <c r="R207" s="36">
        <f>SUMIFS(СВЦЭМ!$F$33:$F$776,СВЦЭМ!$A$33:$A$776,$A207,СВЦЭМ!$B$33:$B$776,R$190)+'СЕТ СН'!$F$12</f>
        <v>97.605918869999996</v>
      </c>
      <c r="S207" s="36">
        <f>SUMIFS(СВЦЭМ!$F$33:$F$776,СВЦЭМ!$A$33:$A$776,$A207,СВЦЭМ!$B$33:$B$776,S$190)+'СЕТ СН'!$F$12</f>
        <v>96.061820389999994</v>
      </c>
      <c r="T207" s="36">
        <f>SUMIFS(СВЦЭМ!$F$33:$F$776,СВЦЭМ!$A$33:$A$776,$A207,СВЦЭМ!$B$33:$B$776,T$190)+'СЕТ СН'!$F$12</f>
        <v>94.369794350000006</v>
      </c>
      <c r="U207" s="36">
        <f>SUMIFS(СВЦЭМ!$F$33:$F$776,СВЦЭМ!$A$33:$A$776,$A207,СВЦЭМ!$B$33:$B$776,U$190)+'СЕТ СН'!$F$12</f>
        <v>93.680598950000004</v>
      </c>
      <c r="V207" s="36">
        <f>SUMIFS(СВЦЭМ!$F$33:$F$776,СВЦЭМ!$A$33:$A$776,$A207,СВЦЭМ!$B$33:$B$776,V$190)+'СЕТ СН'!$F$12</f>
        <v>96.029925860000006</v>
      </c>
      <c r="W207" s="36">
        <f>SUMIFS(СВЦЭМ!$F$33:$F$776,СВЦЭМ!$A$33:$A$776,$A207,СВЦЭМ!$B$33:$B$776,W$190)+'СЕТ СН'!$F$12</f>
        <v>93.367253550000001</v>
      </c>
      <c r="X207" s="36">
        <f>SUMIFS(СВЦЭМ!$F$33:$F$776,СВЦЭМ!$A$33:$A$776,$A207,СВЦЭМ!$B$33:$B$776,X$190)+'СЕТ СН'!$F$12</f>
        <v>101.66465617999999</v>
      </c>
      <c r="Y207" s="36">
        <f>SUMIFS(СВЦЭМ!$F$33:$F$776,СВЦЭМ!$A$33:$A$776,$A207,СВЦЭМ!$B$33:$B$776,Y$190)+'СЕТ СН'!$F$12</f>
        <v>117.69746782</v>
      </c>
    </row>
    <row r="208" spans="1:25" ht="15.75" x14ac:dyDescent="0.2">
      <c r="A208" s="35">
        <f t="shared" si="5"/>
        <v>44092</v>
      </c>
      <c r="B208" s="36">
        <f>SUMIFS(СВЦЭМ!$F$33:$F$776,СВЦЭМ!$A$33:$A$776,$A208,СВЦЭМ!$B$33:$B$776,B$190)+'СЕТ СН'!$F$12</f>
        <v>138.14874703999999</v>
      </c>
      <c r="C208" s="36">
        <f>SUMIFS(СВЦЭМ!$F$33:$F$776,СВЦЭМ!$A$33:$A$776,$A208,СВЦЭМ!$B$33:$B$776,C$190)+'СЕТ СН'!$F$12</f>
        <v>146.92050186</v>
      </c>
      <c r="D208" s="36">
        <f>SUMIFS(СВЦЭМ!$F$33:$F$776,СВЦЭМ!$A$33:$A$776,$A208,СВЦЭМ!$B$33:$B$776,D$190)+'СЕТ СН'!$F$12</f>
        <v>155.7793849</v>
      </c>
      <c r="E208" s="36">
        <f>SUMIFS(СВЦЭМ!$F$33:$F$776,СВЦЭМ!$A$33:$A$776,$A208,СВЦЭМ!$B$33:$B$776,E$190)+'СЕТ СН'!$F$12</f>
        <v>162.48018271999999</v>
      </c>
      <c r="F208" s="36">
        <f>SUMIFS(СВЦЭМ!$F$33:$F$776,СВЦЭМ!$A$33:$A$776,$A208,СВЦЭМ!$B$33:$B$776,F$190)+'СЕТ СН'!$F$12</f>
        <v>165.86553096</v>
      </c>
      <c r="G208" s="36">
        <f>SUMIFS(СВЦЭМ!$F$33:$F$776,СВЦЭМ!$A$33:$A$776,$A208,СВЦЭМ!$B$33:$B$776,G$190)+'СЕТ СН'!$F$12</f>
        <v>160.08245812000001</v>
      </c>
      <c r="H208" s="36">
        <f>SUMIFS(СВЦЭМ!$F$33:$F$776,СВЦЭМ!$A$33:$A$776,$A208,СВЦЭМ!$B$33:$B$776,H$190)+'СЕТ СН'!$F$12</f>
        <v>150.73859906000001</v>
      </c>
      <c r="I208" s="36">
        <f>SUMIFS(СВЦЭМ!$F$33:$F$776,СВЦЭМ!$A$33:$A$776,$A208,СВЦЭМ!$B$33:$B$776,I$190)+'СЕТ СН'!$F$12</f>
        <v>142.16048246</v>
      </c>
      <c r="J208" s="36">
        <f>SUMIFS(СВЦЭМ!$F$33:$F$776,СВЦЭМ!$A$33:$A$776,$A208,СВЦЭМ!$B$33:$B$776,J$190)+'СЕТ СН'!$F$12</f>
        <v>135.95924127000001</v>
      </c>
      <c r="K208" s="36">
        <f>SUMIFS(СВЦЭМ!$F$33:$F$776,СВЦЭМ!$A$33:$A$776,$A208,СВЦЭМ!$B$33:$B$776,K$190)+'СЕТ СН'!$F$12</f>
        <v>130.54340285999999</v>
      </c>
      <c r="L208" s="36">
        <f>SUMIFS(СВЦЭМ!$F$33:$F$776,СВЦЭМ!$A$33:$A$776,$A208,СВЦЭМ!$B$33:$B$776,L$190)+'СЕТ СН'!$F$12</f>
        <v>131.10592575000001</v>
      </c>
      <c r="M208" s="36">
        <f>SUMIFS(СВЦЭМ!$F$33:$F$776,СВЦЭМ!$A$33:$A$776,$A208,СВЦЭМ!$B$33:$B$776,M$190)+'СЕТ СН'!$F$12</f>
        <v>121.74300787999999</v>
      </c>
      <c r="N208" s="36">
        <f>SUMIFS(СВЦЭМ!$F$33:$F$776,СВЦЭМ!$A$33:$A$776,$A208,СВЦЭМ!$B$33:$B$776,N$190)+'СЕТ СН'!$F$12</f>
        <v>111.53839284</v>
      </c>
      <c r="O208" s="36">
        <f>SUMIFS(СВЦЭМ!$F$33:$F$776,СВЦЭМ!$A$33:$A$776,$A208,СВЦЭМ!$B$33:$B$776,O$190)+'СЕТ СН'!$F$12</f>
        <v>105.18883031</v>
      </c>
      <c r="P208" s="36">
        <f>SUMIFS(СВЦЭМ!$F$33:$F$776,СВЦЭМ!$A$33:$A$776,$A208,СВЦЭМ!$B$33:$B$776,P$190)+'СЕТ СН'!$F$12</f>
        <v>111.8321753</v>
      </c>
      <c r="Q208" s="36">
        <f>SUMIFS(СВЦЭМ!$F$33:$F$776,СВЦЭМ!$A$33:$A$776,$A208,СВЦЭМ!$B$33:$B$776,Q$190)+'СЕТ СН'!$F$12</f>
        <v>110.8817294</v>
      </c>
      <c r="R208" s="36">
        <f>SUMIFS(СВЦЭМ!$F$33:$F$776,СВЦЭМ!$A$33:$A$776,$A208,СВЦЭМ!$B$33:$B$776,R$190)+'СЕТ СН'!$F$12</f>
        <v>106.59261449</v>
      </c>
      <c r="S208" s="36">
        <f>SUMIFS(СВЦЭМ!$F$33:$F$776,СВЦЭМ!$A$33:$A$776,$A208,СВЦЭМ!$B$33:$B$776,S$190)+'СЕТ СН'!$F$12</f>
        <v>105.29241759</v>
      </c>
      <c r="T208" s="36">
        <f>SUMIFS(СВЦЭМ!$F$33:$F$776,СВЦЭМ!$A$33:$A$776,$A208,СВЦЭМ!$B$33:$B$776,T$190)+'СЕТ СН'!$F$12</f>
        <v>103.72849951000001</v>
      </c>
      <c r="U208" s="36">
        <f>SUMIFS(СВЦЭМ!$F$33:$F$776,СВЦЭМ!$A$33:$A$776,$A208,СВЦЭМ!$B$33:$B$776,U$190)+'СЕТ СН'!$F$12</f>
        <v>100.8370645</v>
      </c>
      <c r="V208" s="36">
        <f>SUMIFS(СВЦЭМ!$F$33:$F$776,СВЦЭМ!$A$33:$A$776,$A208,СВЦЭМ!$B$33:$B$776,V$190)+'СЕТ СН'!$F$12</f>
        <v>101.41236919000001</v>
      </c>
      <c r="W208" s="36">
        <f>SUMIFS(СВЦЭМ!$F$33:$F$776,СВЦЭМ!$A$33:$A$776,$A208,СВЦЭМ!$B$33:$B$776,W$190)+'СЕТ СН'!$F$12</f>
        <v>101.25029542</v>
      </c>
      <c r="X208" s="36">
        <f>SUMIFS(СВЦЭМ!$F$33:$F$776,СВЦЭМ!$A$33:$A$776,$A208,СВЦЭМ!$B$33:$B$776,X$190)+'СЕТ СН'!$F$12</f>
        <v>109.3324264</v>
      </c>
      <c r="Y208" s="36">
        <f>SUMIFS(СВЦЭМ!$F$33:$F$776,СВЦЭМ!$A$33:$A$776,$A208,СВЦЭМ!$B$33:$B$776,Y$190)+'СЕТ СН'!$F$12</f>
        <v>125.05611281</v>
      </c>
    </row>
    <row r="209" spans="1:25" ht="15.75" x14ac:dyDescent="0.2">
      <c r="A209" s="35">
        <f t="shared" si="5"/>
        <v>44093</v>
      </c>
      <c r="B209" s="36">
        <f>SUMIFS(СВЦЭМ!$F$33:$F$776,СВЦЭМ!$A$33:$A$776,$A209,СВЦЭМ!$B$33:$B$776,B$190)+'СЕТ СН'!$F$12</f>
        <v>142.34003888000001</v>
      </c>
      <c r="C209" s="36">
        <f>SUMIFS(СВЦЭМ!$F$33:$F$776,СВЦЭМ!$A$33:$A$776,$A209,СВЦЭМ!$B$33:$B$776,C$190)+'СЕТ СН'!$F$12</f>
        <v>149.14747148999999</v>
      </c>
      <c r="D209" s="36">
        <f>SUMIFS(СВЦЭМ!$F$33:$F$776,СВЦЭМ!$A$33:$A$776,$A209,СВЦЭМ!$B$33:$B$776,D$190)+'СЕТ СН'!$F$12</f>
        <v>153.57480722</v>
      </c>
      <c r="E209" s="36">
        <f>SUMIFS(СВЦЭМ!$F$33:$F$776,СВЦЭМ!$A$33:$A$776,$A209,СВЦЭМ!$B$33:$B$776,E$190)+'СЕТ СН'!$F$12</f>
        <v>157.38357744000001</v>
      </c>
      <c r="F209" s="36">
        <f>SUMIFS(СВЦЭМ!$F$33:$F$776,СВЦЭМ!$A$33:$A$776,$A209,СВЦЭМ!$B$33:$B$776,F$190)+'СЕТ СН'!$F$12</f>
        <v>158.09624314000001</v>
      </c>
      <c r="G209" s="36">
        <f>SUMIFS(СВЦЭМ!$F$33:$F$776,СВЦЭМ!$A$33:$A$776,$A209,СВЦЭМ!$B$33:$B$776,G$190)+'СЕТ СН'!$F$12</f>
        <v>155.76134266</v>
      </c>
      <c r="H209" s="36">
        <f>SUMIFS(СВЦЭМ!$F$33:$F$776,СВЦЭМ!$A$33:$A$776,$A209,СВЦЭМ!$B$33:$B$776,H$190)+'СЕТ СН'!$F$12</f>
        <v>150.17205501000001</v>
      </c>
      <c r="I209" s="36">
        <f>SUMIFS(СВЦЭМ!$F$33:$F$776,СВЦЭМ!$A$33:$A$776,$A209,СВЦЭМ!$B$33:$B$776,I$190)+'СЕТ СН'!$F$12</f>
        <v>144.42066022</v>
      </c>
      <c r="J209" s="36">
        <f>SUMIFS(СВЦЭМ!$F$33:$F$776,СВЦЭМ!$A$33:$A$776,$A209,СВЦЭМ!$B$33:$B$776,J$190)+'СЕТ СН'!$F$12</f>
        <v>133.62042703</v>
      </c>
      <c r="K209" s="36">
        <f>SUMIFS(СВЦЭМ!$F$33:$F$776,СВЦЭМ!$A$33:$A$776,$A209,СВЦЭМ!$B$33:$B$776,K$190)+'СЕТ СН'!$F$12</f>
        <v>126.59613699000001</v>
      </c>
      <c r="L209" s="36">
        <f>SUMIFS(СВЦЭМ!$F$33:$F$776,СВЦЭМ!$A$33:$A$776,$A209,СВЦЭМ!$B$33:$B$776,L$190)+'СЕТ СН'!$F$12</f>
        <v>122.67700913</v>
      </c>
      <c r="M209" s="36">
        <f>SUMIFS(СВЦЭМ!$F$33:$F$776,СВЦЭМ!$A$33:$A$776,$A209,СВЦЭМ!$B$33:$B$776,M$190)+'СЕТ СН'!$F$12</f>
        <v>114.44512678</v>
      </c>
      <c r="N209" s="36">
        <f>SUMIFS(СВЦЭМ!$F$33:$F$776,СВЦЭМ!$A$33:$A$776,$A209,СВЦЭМ!$B$33:$B$776,N$190)+'СЕТ СН'!$F$12</f>
        <v>106.59271382</v>
      </c>
      <c r="O209" s="36">
        <f>SUMIFS(СВЦЭМ!$F$33:$F$776,СВЦЭМ!$A$33:$A$776,$A209,СВЦЭМ!$B$33:$B$776,O$190)+'СЕТ СН'!$F$12</f>
        <v>105.91924164</v>
      </c>
      <c r="P209" s="36">
        <f>SUMIFS(СВЦЭМ!$F$33:$F$776,СВЦЭМ!$A$33:$A$776,$A209,СВЦЭМ!$B$33:$B$776,P$190)+'СЕТ СН'!$F$12</f>
        <v>107.8196562</v>
      </c>
      <c r="Q209" s="36">
        <f>SUMIFS(СВЦЭМ!$F$33:$F$776,СВЦЭМ!$A$33:$A$776,$A209,СВЦЭМ!$B$33:$B$776,Q$190)+'СЕТ СН'!$F$12</f>
        <v>104.19215154</v>
      </c>
      <c r="R209" s="36">
        <f>SUMIFS(СВЦЭМ!$F$33:$F$776,СВЦЭМ!$A$33:$A$776,$A209,СВЦЭМ!$B$33:$B$776,R$190)+'СЕТ СН'!$F$12</f>
        <v>101.58552621</v>
      </c>
      <c r="S209" s="36">
        <f>SUMIFS(СВЦЭМ!$F$33:$F$776,СВЦЭМ!$A$33:$A$776,$A209,СВЦЭМ!$B$33:$B$776,S$190)+'СЕТ СН'!$F$12</f>
        <v>102.71621456</v>
      </c>
      <c r="T209" s="36">
        <f>SUMIFS(СВЦЭМ!$F$33:$F$776,СВЦЭМ!$A$33:$A$776,$A209,СВЦЭМ!$B$33:$B$776,T$190)+'СЕТ СН'!$F$12</f>
        <v>104.79822579</v>
      </c>
      <c r="U209" s="36">
        <f>SUMIFS(СВЦЭМ!$F$33:$F$776,СВЦЭМ!$A$33:$A$776,$A209,СВЦЭМ!$B$33:$B$776,U$190)+'СЕТ СН'!$F$12</f>
        <v>104.43923612</v>
      </c>
      <c r="V209" s="36">
        <f>SUMIFS(СВЦЭМ!$F$33:$F$776,СВЦЭМ!$A$33:$A$776,$A209,СВЦЭМ!$B$33:$B$776,V$190)+'СЕТ СН'!$F$12</f>
        <v>106.55308659000001</v>
      </c>
      <c r="W209" s="36">
        <f>SUMIFS(СВЦЭМ!$F$33:$F$776,СВЦЭМ!$A$33:$A$776,$A209,СВЦЭМ!$B$33:$B$776,W$190)+'СЕТ СН'!$F$12</f>
        <v>105.66611618</v>
      </c>
      <c r="X209" s="36">
        <f>SUMIFS(СВЦЭМ!$F$33:$F$776,СВЦЭМ!$A$33:$A$776,$A209,СВЦЭМ!$B$33:$B$776,X$190)+'СЕТ СН'!$F$12</f>
        <v>110.30782911999999</v>
      </c>
      <c r="Y209" s="36">
        <f>SUMIFS(СВЦЭМ!$F$33:$F$776,СВЦЭМ!$A$33:$A$776,$A209,СВЦЭМ!$B$33:$B$776,Y$190)+'СЕТ СН'!$F$12</f>
        <v>119.97813128999999</v>
      </c>
    </row>
    <row r="210" spans="1:25" ht="15.75" x14ac:dyDescent="0.2">
      <c r="A210" s="35">
        <f t="shared" si="5"/>
        <v>44094</v>
      </c>
      <c r="B210" s="36">
        <f>SUMIFS(СВЦЭМ!$F$33:$F$776,СВЦЭМ!$A$33:$A$776,$A210,СВЦЭМ!$B$33:$B$776,B$190)+'СЕТ СН'!$F$12</f>
        <v>129.35237229000001</v>
      </c>
      <c r="C210" s="36">
        <f>SUMIFS(СВЦЭМ!$F$33:$F$776,СВЦЭМ!$A$33:$A$776,$A210,СВЦЭМ!$B$33:$B$776,C$190)+'СЕТ СН'!$F$12</f>
        <v>135.47640784999999</v>
      </c>
      <c r="D210" s="36">
        <f>SUMIFS(СВЦЭМ!$F$33:$F$776,СВЦЭМ!$A$33:$A$776,$A210,СВЦЭМ!$B$33:$B$776,D$190)+'СЕТ СН'!$F$12</f>
        <v>141.90355779999999</v>
      </c>
      <c r="E210" s="36">
        <f>SUMIFS(СВЦЭМ!$F$33:$F$776,СВЦЭМ!$A$33:$A$776,$A210,СВЦЭМ!$B$33:$B$776,E$190)+'СЕТ СН'!$F$12</f>
        <v>147.58477207999999</v>
      </c>
      <c r="F210" s="36">
        <f>SUMIFS(СВЦЭМ!$F$33:$F$776,СВЦЭМ!$A$33:$A$776,$A210,СВЦЭМ!$B$33:$B$776,F$190)+'СЕТ СН'!$F$12</f>
        <v>148.99139417999999</v>
      </c>
      <c r="G210" s="36">
        <f>SUMIFS(СВЦЭМ!$F$33:$F$776,СВЦЭМ!$A$33:$A$776,$A210,СВЦЭМ!$B$33:$B$776,G$190)+'СЕТ СН'!$F$12</f>
        <v>146.85625715</v>
      </c>
      <c r="H210" s="36">
        <f>SUMIFS(СВЦЭМ!$F$33:$F$776,СВЦЭМ!$A$33:$A$776,$A210,СВЦЭМ!$B$33:$B$776,H$190)+'СЕТ СН'!$F$12</f>
        <v>143.26079966</v>
      </c>
      <c r="I210" s="36">
        <f>SUMIFS(СВЦЭМ!$F$33:$F$776,СВЦЭМ!$A$33:$A$776,$A210,СВЦЭМ!$B$33:$B$776,I$190)+'СЕТ СН'!$F$12</f>
        <v>134.72894162</v>
      </c>
      <c r="J210" s="36">
        <f>SUMIFS(СВЦЭМ!$F$33:$F$776,СВЦЭМ!$A$33:$A$776,$A210,СВЦЭМ!$B$33:$B$776,J$190)+'СЕТ СН'!$F$12</f>
        <v>126.2824471</v>
      </c>
      <c r="K210" s="36">
        <f>SUMIFS(СВЦЭМ!$F$33:$F$776,СВЦЭМ!$A$33:$A$776,$A210,СВЦЭМ!$B$33:$B$776,K$190)+'СЕТ СН'!$F$12</f>
        <v>123.53931453</v>
      </c>
      <c r="L210" s="36">
        <f>SUMIFS(СВЦЭМ!$F$33:$F$776,СВЦЭМ!$A$33:$A$776,$A210,СВЦЭМ!$B$33:$B$776,L$190)+'СЕТ СН'!$F$12</f>
        <v>123.01312043</v>
      </c>
      <c r="M210" s="36">
        <f>SUMIFS(СВЦЭМ!$F$33:$F$776,СВЦЭМ!$A$33:$A$776,$A210,СВЦЭМ!$B$33:$B$776,M$190)+'СЕТ СН'!$F$12</f>
        <v>116.89809278</v>
      </c>
      <c r="N210" s="36">
        <f>SUMIFS(СВЦЭМ!$F$33:$F$776,СВЦЭМ!$A$33:$A$776,$A210,СВЦЭМ!$B$33:$B$776,N$190)+'СЕТ СН'!$F$12</f>
        <v>111.42463671</v>
      </c>
      <c r="O210" s="36">
        <f>SUMIFS(СВЦЭМ!$F$33:$F$776,СВЦЭМ!$A$33:$A$776,$A210,СВЦЭМ!$B$33:$B$776,O$190)+'СЕТ СН'!$F$12</f>
        <v>112.18732593</v>
      </c>
      <c r="P210" s="36">
        <f>SUMIFS(СВЦЭМ!$F$33:$F$776,СВЦЭМ!$A$33:$A$776,$A210,СВЦЭМ!$B$33:$B$776,P$190)+'СЕТ СН'!$F$12</f>
        <v>110.86298489000001</v>
      </c>
      <c r="Q210" s="36">
        <f>SUMIFS(СВЦЭМ!$F$33:$F$776,СВЦЭМ!$A$33:$A$776,$A210,СВЦЭМ!$B$33:$B$776,Q$190)+'СЕТ СН'!$F$12</f>
        <v>111.05047144</v>
      </c>
      <c r="R210" s="36">
        <f>SUMIFS(СВЦЭМ!$F$33:$F$776,СВЦЭМ!$A$33:$A$776,$A210,СВЦЭМ!$B$33:$B$776,R$190)+'СЕТ СН'!$F$12</f>
        <v>110.71021147</v>
      </c>
      <c r="S210" s="36">
        <f>SUMIFS(СВЦЭМ!$F$33:$F$776,СВЦЭМ!$A$33:$A$776,$A210,СВЦЭМ!$B$33:$B$776,S$190)+'СЕТ СН'!$F$12</f>
        <v>112.91147942000001</v>
      </c>
      <c r="T210" s="36">
        <f>SUMIFS(СВЦЭМ!$F$33:$F$776,СВЦЭМ!$A$33:$A$776,$A210,СВЦЭМ!$B$33:$B$776,T$190)+'СЕТ СН'!$F$12</f>
        <v>115.74625909</v>
      </c>
      <c r="U210" s="36">
        <f>SUMIFS(СВЦЭМ!$F$33:$F$776,СВЦЭМ!$A$33:$A$776,$A210,СВЦЭМ!$B$33:$B$776,U$190)+'СЕТ СН'!$F$12</f>
        <v>118.84960565999999</v>
      </c>
      <c r="V210" s="36">
        <f>SUMIFS(СВЦЭМ!$F$33:$F$776,СВЦЭМ!$A$33:$A$776,$A210,СВЦЭМ!$B$33:$B$776,V$190)+'СЕТ СН'!$F$12</f>
        <v>121.3260839</v>
      </c>
      <c r="W210" s="36">
        <f>SUMIFS(СВЦЭМ!$F$33:$F$776,СВЦЭМ!$A$33:$A$776,$A210,СВЦЭМ!$B$33:$B$776,W$190)+'СЕТ СН'!$F$12</f>
        <v>119.05008402999999</v>
      </c>
      <c r="X210" s="36">
        <f>SUMIFS(СВЦЭМ!$F$33:$F$776,СВЦЭМ!$A$33:$A$776,$A210,СВЦЭМ!$B$33:$B$776,X$190)+'СЕТ СН'!$F$12</f>
        <v>114.38101229</v>
      </c>
      <c r="Y210" s="36">
        <f>SUMIFS(СВЦЭМ!$F$33:$F$776,СВЦЭМ!$A$33:$A$776,$A210,СВЦЭМ!$B$33:$B$776,Y$190)+'СЕТ СН'!$F$12</f>
        <v>128.42353965999999</v>
      </c>
    </row>
    <row r="211" spans="1:25" ht="15.75" x14ac:dyDescent="0.2">
      <c r="A211" s="35">
        <f t="shared" si="5"/>
        <v>44095</v>
      </c>
      <c r="B211" s="36">
        <f>SUMIFS(СВЦЭМ!$F$33:$F$776,СВЦЭМ!$A$33:$A$776,$A211,СВЦЭМ!$B$33:$B$776,B$190)+'СЕТ СН'!$F$12</f>
        <v>134.10360803</v>
      </c>
      <c r="C211" s="36">
        <f>SUMIFS(СВЦЭМ!$F$33:$F$776,СВЦЭМ!$A$33:$A$776,$A211,СВЦЭМ!$B$33:$B$776,C$190)+'СЕТ СН'!$F$12</f>
        <v>135.71816275</v>
      </c>
      <c r="D211" s="36">
        <f>SUMIFS(СВЦЭМ!$F$33:$F$776,СВЦЭМ!$A$33:$A$776,$A211,СВЦЭМ!$B$33:$B$776,D$190)+'СЕТ СН'!$F$12</f>
        <v>137.20907406000001</v>
      </c>
      <c r="E211" s="36">
        <f>SUMIFS(СВЦЭМ!$F$33:$F$776,СВЦЭМ!$A$33:$A$776,$A211,СВЦЭМ!$B$33:$B$776,E$190)+'СЕТ СН'!$F$12</f>
        <v>141.01362039</v>
      </c>
      <c r="F211" s="36">
        <f>SUMIFS(СВЦЭМ!$F$33:$F$776,СВЦЭМ!$A$33:$A$776,$A211,СВЦЭМ!$B$33:$B$776,F$190)+'СЕТ СН'!$F$12</f>
        <v>141.0286902</v>
      </c>
      <c r="G211" s="36">
        <f>SUMIFS(СВЦЭМ!$F$33:$F$776,СВЦЭМ!$A$33:$A$776,$A211,СВЦЭМ!$B$33:$B$776,G$190)+'СЕТ СН'!$F$12</f>
        <v>138.38924542000001</v>
      </c>
      <c r="H211" s="36">
        <f>SUMIFS(СВЦЭМ!$F$33:$F$776,СВЦЭМ!$A$33:$A$776,$A211,СВЦЭМ!$B$33:$B$776,H$190)+'СЕТ СН'!$F$12</f>
        <v>130.12325362000001</v>
      </c>
      <c r="I211" s="36">
        <f>SUMIFS(СВЦЭМ!$F$33:$F$776,СВЦЭМ!$A$33:$A$776,$A211,СВЦЭМ!$B$33:$B$776,I$190)+'СЕТ СН'!$F$12</f>
        <v>120.5819955</v>
      </c>
      <c r="J211" s="36">
        <f>SUMIFS(СВЦЭМ!$F$33:$F$776,СВЦЭМ!$A$33:$A$776,$A211,СВЦЭМ!$B$33:$B$776,J$190)+'СЕТ СН'!$F$12</f>
        <v>113.58076655000001</v>
      </c>
      <c r="K211" s="36">
        <f>SUMIFS(СВЦЭМ!$F$33:$F$776,СВЦЭМ!$A$33:$A$776,$A211,СВЦЭМ!$B$33:$B$776,K$190)+'СЕТ СН'!$F$12</f>
        <v>110.87678578000001</v>
      </c>
      <c r="L211" s="36">
        <f>SUMIFS(СВЦЭМ!$F$33:$F$776,СВЦЭМ!$A$33:$A$776,$A211,СВЦЭМ!$B$33:$B$776,L$190)+'СЕТ СН'!$F$12</f>
        <v>113.88391498</v>
      </c>
      <c r="M211" s="36">
        <f>SUMIFS(СВЦЭМ!$F$33:$F$776,СВЦЭМ!$A$33:$A$776,$A211,СВЦЭМ!$B$33:$B$776,M$190)+'СЕТ СН'!$F$12</f>
        <v>108.11817019</v>
      </c>
      <c r="N211" s="36">
        <f>SUMIFS(СВЦЭМ!$F$33:$F$776,СВЦЭМ!$A$33:$A$776,$A211,СВЦЭМ!$B$33:$B$776,N$190)+'СЕТ СН'!$F$12</f>
        <v>100.16726067</v>
      </c>
      <c r="O211" s="36">
        <f>SUMIFS(СВЦЭМ!$F$33:$F$776,СВЦЭМ!$A$33:$A$776,$A211,СВЦЭМ!$B$33:$B$776,O$190)+'СЕТ СН'!$F$12</f>
        <v>100.34558873</v>
      </c>
      <c r="P211" s="36">
        <f>SUMIFS(СВЦЭМ!$F$33:$F$776,СВЦЭМ!$A$33:$A$776,$A211,СВЦЭМ!$B$33:$B$776,P$190)+'СЕТ СН'!$F$12</f>
        <v>99.358123980000002</v>
      </c>
      <c r="Q211" s="36">
        <f>SUMIFS(СВЦЭМ!$F$33:$F$776,СВЦЭМ!$A$33:$A$776,$A211,СВЦЭМ!$B$33:$B$776,Q$190)+'СЕТ СН'!$F$12</f>
        <v>98.939541689999999</v>
      </c>
      <c r="R211" s="36">
        <f>SUMIFS(СВЦЭМ!$F$33:$F$776,СВЦЭМ!$A$33:$A$776,$A211,СВЦЭМ!$B$33:$B$776,R$190)+'СЕТ СН'!$F$12</f>
        <v>98.641549620000006</v>
      </c>
      <c r="S211" s="36">
        <f>SUMIFS(СВЦЭМ!$F$33:$F$776,СВЦЭМ!$A$33:$A$776,$A211,СВЦЭМ!$B$33:$B$776,S$190)+'СЕТ СН'!$F$12</f>
        <v>100.37573284</v>
      </c>
      <c r="T211" s="36">
        <f>SUMIFS(СВЦЭМ!$F$33:$F$776,СВЦЭМ!$A$33:$A$776,$A211,СВЦЭМ!$B$33:$B$776,T$190)+'СЕТ СН'!$F$12</f>
        <v>105.13409857000001</v>
      </c>
      <c r="U211" s="36">
        <f>SUMIFS(СВЦЭМ!$F$33:$F$776,СВЦЭМ!$A$33:$A$776,$A211,СВЦЭМ!$B$33:$B$776,U$190)+'СЕТ СН'!$F$12</f>
        <v>107.74266659</v>
      </c>
      <c r="V211" s="36">
        <f>SUMIFS(СВЦЭМ!$F$33:$F$776,СВЦЭМ!$A$33:$A$776,$A211,СВЦЭМ!$B$33:$B$776,V$190)+'СЕТ СН'!$F$12</f>
        <v>109.34129652</v>
      </c>
      <c r="W211" s="36">
        <f>SUMIFS(СВЦЭМ!$F$33:$F$776,СВЦЭМ!$A$33:$A$776,$A211,СВЦЭМ!$B$33:$B$776,W$190)+'СЕТ СН'!$F$12</f>
        <v>105.37979898</v>
      </c>
      <c r="X211" s="36">
        <f>SUMIFS(СВЦЭМ!$F$33:$F$776,СВЦЭМ!$A$33:$A$776,$A211,СВЦЭМ!$B$33:$B$776,X$190)+'СЕТ СН'!$F$12</f>
        <v>100.97932788999999</v>
      </c>
      <c r="Y211" s="36">
        <f>SUMIFS(СВЦЭМ!$F$33:$F$776,СВЦЭМ!$A$33:$A$776,$A211,СВЦЭМ!$B$33:$B$776,Y$190)+'СЕТ СН'!$F$12</f>
        <v>117.51887723</v>
      </c>
    </row>
    <row r="212" spans="1:25" ht="15.75" x14ac:dyDescent="0.2">
      <c r="A212" s="35">
        <f t="shared" si="5"/>
        <v>44096</v>
      </c>
      <c r="B212" s="36">
        <f>SUMIFS(СВЦЭМ!$F$33:$F$776,СВЦЭМ!$A$33:$A$776,$A212,СВЦЭМ!$B$33:$B$776,B$190)+'СЕТ СН'!$F$12</f>
        <v>135.03537802</v>
      </c>
      <c r="C212" s="36">
        <f>SUMIFS(СВЦЭМ!$F$33:$F$776,СВЦЭМ!$A$33:$A$776,$A212,СВЦЭМ!$B$33:$B$776,C$190)+'СЕТ СН'!$F$12</f>
        <v>142.33517823</v>
      </c>
      <c r="D212" s="36">
        <f>SUMIFS(СВЦЭМ!$F$33:$F$776,СВЦЭМ!$A$33:$A$776,$A212,СВЦЭМ!$B$33:$B$776,D$190)+'СЕТ СН'!$F$12</f>
        <v>145.93399857</v>
      </c>
      <c r="E212" s="36">
        <f>SUMIFS(СВЦЭМ!$F$33:$F$776,СВЦЭМ!$A$33:$A$776,$A212,СВЦЭМ!$B$33:$B$776,E$190)+'СЕТ СН'!$F$12</f>
        <v>149.83244632</v>
      </c>
      <c r="F212" s="36">
        <f>SUMIFS(СВЦЭМ!$F$33:$F$776,СВЦЭМ!$A$33:$A$776,$A212,СВЦЭМ!$B$33:$B$776,F$190)+'СЕТ СН'!$F$12</f>
        <v>146.95566403999999</v>
      </c>
      <c r="G212" s="36">
        <f>SUMIFS(СВЦЭМ!$F$33:$F$776,СВЦЭМ!$A$33:$A$776,$A212,СВЦЭМ!$B$33:$B$776,G$190)+'СЕТ СН'!$F$12</f>
        <v>142.37007703</v>
      </c>
      <c r="H212" s="36">
        <f>SUMIFS(СВЦЭМ!$F$33:$F$776,СВЦЭМ!$A$33:$A$776,$A212,СВЦЭМ!$B$33:$B$776,H$190)+'СЕТ СН'!$F$12</f>
        <v>134.99087402000001</v>
      </c>
      <c r="I212" s="36">
        <f>SUMIFS(СВЦЭМ!$F$33:$F$776,СВЦЭМ!$A$33:$A$776,$A212,СВЦЭМ!$B$33:$B$776,I$190)+'СЕТ СН'!$F$12</f>
        <v>129.52585776999999</v>
      </c>
      <c r="J212" s="36">
        <f>SUMIFS(СВЦЭМ!$F$33:$F$776,СВЦЭМ!$A$33:$A$776,$A212,СВЦЭМ!$B$33:$B$776,J$190)+'СЕТ СН'!$F$12</f>
        <v>123.91973926</v>
      </c>
      <c r="K212" s="36">
        <f>SUMIFS(СВЦЭМ!$F$33:$F$776,СВЦЭМ!$A$33:$A$776,$A212,СВЦЭМ!$B$33:$B$776,K$190)+'СЕТ СН'!$F$12</f>
        <v>121.99073228</v>
      </c>
      <c r="L212" s="36">
        <f>SUMIFS(СВЦЭМ!$F$33:$F$776,СВЦЭМ!$A$33:$A$776,$A212,СВЦЭМ!$B$33:$B$776,L$190)+'СЕТ СН'!$F$12</f>
        <v>121.88414709</v>
      </c>
      <c r="M212" s="36">
        <f>SUMIFS(СВЦЭМ!$F$33:$F$776,СВЦЭМ!$A$33:$A$776,$A212,СВЦЭМ!$B$33:$B$776,M$190)+'СЕТ СН'!$F$12</f>
        <v>117.11237305</v>
      </c>
      <c r="N212" s="36">
        <f>SUMIFS(СВЦЭМ!$F$33:$F$776,СВЦЭМ!$A$33:$A$776,$A212,СВЦЭМ!$B$33:$B$776,N$190)+'СЕТ СН'!$F$12</f>
        <v>107.74011609</v>
      </c>
      <c r="O212" s="36">
        <f>SUMIFS(СВЦЭМ!$F$33:$F$776,СВЦЭМ!$A$33:$A$776,$A212,СВЦЭМ!$B$33:$B$776,O$190)+'СЕТ СН'!$F$12</f>
        <v>105.84547212</v>
      </c>
      <c r="P212" s="36">
        <f>SUMIFS(СВЦЭМ!$F$33:$F$776,СВЦЭМ!$A$33:$A$776,$A212,СВЦЭМ!$B$33:$B$776,P$190)+'СЕТ СН'!$F$12</f>
        <v>105.03464269</v>
      </c>
      <c r="Q212" s="36">
        <f>SUMIFS(СВЦЭМ!$F$33:$F$776,СВЦЭМ!$A$33:$A$776,$A212,СВЦЭМ!$B$33:$B$776,Q$190)+'СЕТ СН'!$F$12</f>
        <v>105.43886265</v>
      </c>
      <c r="R212" s="36">
        <f>SUMIFS(СВЦЭМ!$F$33:$F$776,СВЦЭМ!$A$33:$A$776,$A212,СВЦЭМ!$B$33:$B$776,R$190)+'СЕТ СН'!$F$12</f>
        <v>105.07904118</v>
      </c>
      <c r="S212" s="36">
        <f>SUMIFS(СВЦЭМ!$F$33:$F$776,СВЦЭМ!$A$33:$A$776,$A212,СВЦЭМ!$B$33:$B$776,S$190)+'СЕТ СН'!$F$12</f>
        <v>106.30212066999999</v>
      </c>
      <c r="T212" s="36">
        <f>SUMIFS(СВЦЭМ!$F$33:$F$776,СВЦЭМ!$A$33:$A$776,$A212,СВЦЭМ!$B$33:$B$776,T$190)+'СЕТ СН'!$F$12</f>
        <v>108.18833868999999</v>
      </c>
      <c r="U212" s="36">
        <f>SUMIFS(СВЦЭМ!$F$33:$F$776,СВЦЭМ!$A$33:$A$776,$A212,СВЦЭМ!$B$33:$B$776,U$190)+'СЕТ СН'!$F$12</f>
        <v>112.66066377</v>
      </c>
      <c r="V212" s="36">
        <f>SUMIFS(СВЦЭМ!$F$33:$F$776,СВЦЭМ!$A$33:$A$776,$A212,СВЦЭМ!$B$33:$B$776,V$190)+'СЕТ СН'!$F$12</f>
        <v>112.72548</v>
      </c>
      <c r="W212" s="36">
        <f>SUMIFS(СВЦЭМ!$F$33:$F$776,СВЦЭМ!$A$33:$A$776,$A212,СВЦЭМ!$B$33:$B$776,W$190)+'СЕТ СН'!$F$12</f>
        <v>110.4405665</v>
      </c>
      <c r="X212" s="36">
        <f>SUMIFS(СВЦЭМ!$F$33:$F$776,СВЦЭМ!$A$33:$A$776,$A212,СВЦЭМ!$B$33:$B$776,X$190)+'СЕТ СН'!$F$12</f>
        <v>109.93425549</v>
      </c>
      <c r="Y212" s="36">
        <f>SUMIFS(СВЦЭМ!$F$33:$F$776,СВЦЭМ!$A$33:$A$776,$A212,СВЦЭМ!$B$33:$B$776,Y$190)+'СЕТ СН'!$F$12</f>
        <v>123.84057601000001</v>
      </c>
    </row>
    <row r="213" spans="1:25" ht="15.75" x14ac:dyDescent="0.2">
      <c r="A213" s="35">
        <f t="shared" si="5"/>
        <v>44097</v>
      </c>
      <c r="B213" s="36">
        <f>SUMIFS(СВЦЭМ!$F$33:$F$776,СВЦЭМ!$A$33:$A$776,$A213,СВЦЭМ!$B$33:$B$776,B$190)+'СЕТ СН'!$F$12</f>
        <v>133.28056040000001</v>
      </c>
      <c r="C213" s="36">
        <f>SUMIFS(СВЦЭМ!$F$33:$F$776,СВЦЭМ!$A$33:$A$776,$A213,СВЦЭМ!$B$33:$B$776,C$190)+'СЕТ СН'!$F$12</f>
        <v>140.12389708000001</v>
      </c>
      <c r="D213" s="36">
        <f>SUMIFS(СВЦЭМ!$F$33:$F$776,СВЦЭМ!$A$33:$A$776,$A213,СВЦЭМ!$B$33:$B$776,D$190)+'СЕТ СН'!$F$12</f>
        <v>142.91239408999999</v>
      </c>
      <c r="E213" s="36">
        <f>SUMIFS(СВЦЭМ!$F$33:$F$776,СВЦЭМ!$A$33:$A$776,$A213,СВЦЭМ!$B$33:$B$776,E$190)+'СЕТ СН'!$F$12</f>
        <v>146.35082510000001</v>
      </c>
      <c r="F213" s="36">
        <f>SUMIFS(СВЦЭМ!$F$33:$F$776,СВЦЭМ!$A$33:$A$776,$A213,СВЦЭМ!$B$33:$B$776,F$190)+'СЕТ СН'!$F$12</f>
        <v>148.05696220999999</v>
      </c>
      <c r="G213" s="36">
        <f>SUMIFS(СВЦЭМ!$F$33:$F$776,СВЦЭМ!$A$33:$A$776,$A213,СВЦЭМ!$B$33:$B$776,G$190)+'СЕТ СН'!$F$12</f>
        <v>144.35265261000001</v>
      </c>
      <c r="H213" s="36">
        <f>SUMIFS(СВЦЭМ!$F$33:$F$776,СВЦЭМ!$A$33:$A$776,$A213,СВЦЭМ!$B$33:$B$776,H$190)+'СЕТ СН'!$F$12</f>
        <v>134.50238393000001</v>
      </c>
      <c r="I213" s="36">
        <f>SUMIFS(СВЦЭМ!$F$33:$F$776,СВЦЭМ!$A$33:$A$776,$A213,СВЦЭМ!$B$33:$B$776,I$190)+'СЕТ СН'!$F$12</f>
        <v>123.80682204</v>
      </c>
      <c r="J213" s="36">
        <f>SUMIFS(СВЦЭМ!$F$33:$F$776,СВЦЭМ!$A$33:$A$776,$A213,СВЦЭМ!$B$33:$B$776,J$190)+'СЕТ СН'!$F$12</f>
        <v>118.48672679000001</v>
      </c>
      <c r="K213" s="36">
        <f>SUMIFS(СВЦЭМ!$F$33:$F$776,СВЦЭМ!$A$33:$A$776,$A213,СВЦЭМ!$B$33:$B$776,K$190)+'СЕТ СН'!$F$12</f>
        <v>117.67853282</v>
      </c>
      <c r="L213" s="36">
        <f>SUMIFS(СВЦЭМ!$F$33:$F$776,СВЦЭМ!$A$33:$A$776,$A213,СВЦЭМ!$B$33:$B$776,L$190)+'СЕТ СН'!$F$12</f>
        <v>116.43122624</v>
      </c>
      <c r="M213" s="36">
        <f>SUMIFS(СВЦЭМ!$F$33:$F$776,СВЦЭМ!$A$33:$A$776,$A213,СВЦЭМ!$B$33:$B$776,M$190)+'СЕТ СН'!$F$12</f>
        <v>108.80443341</v>
      </c>
      <c r="N213" s="36">
        <f>SUMIFS(СВЦЭМ!$F$33:$F$776,СВЦЭМ!$A$33:$A$776,$A213,СВЦЭМ!$B$33:$B$776,N$190)+'СЕТ СН'!$F$12</f>
        <v>107.8616588</v>
      </c>
      <c r="O213" s="36">
        <f>SUMIFS(СВЦЭМ!$F$33:$F$776,СВЦЭМ!$A$33:$A$776,$A213,СВЦЭМ!$B$33:$B$776,O$190)+'СЕТ СН'!$F$12</f>
        <v>107.59261293</v>
      </c>
      <c r="P213" s="36">
        <f>SUMIFS(СВЦЭМ!$F$33:$F$776,СВЦЭМ!$A$33:$A$776,$A213,СВЦЭМ!$B$33:$B$776,P$190)+'СЕТ СН'!$F$12</f>
        <v>106.70670294</v>
      </c>
      <c r="Q213" s="36">
        <f>SUMIFS(СВЦЭМ!$F$33:$F$776,СВЦЭМ!$A$33:$A$776,$A213,СВЦЭМ!$B$33:$B$776,Q$190)+'СЕТ СН'!$F$12</f>
        <v>106.72629843999999</v>
      </c>
      <c r="R213" s="36">
        <f>SUMIFS(СВЦЭМ!$F$33:$F$776,СВЦЭМ!$A$33:$A$776,$A213,СВЦЭМ!$B$33:$B$776,R$190)+'СЕТ СН'!$F$12</f>
        <v>105.91066198</v>
      </c>
      <c r="S213" s="36">
        <f>SUMIFS(СВЦЭМ!$F$33:$F$776,СВЦЭМ!$A$33:$A$776,$A213,СВЦЭМ!$B$33:$B$776,S$190)+'СЕТ СН'!$F$12</f>
        <v>107.14824461000001</v>
      </c>
      <c r="T213" s="36">
        <f>SUMIFS(СВЦЭМ!$F$33:$F$776,СВЦЭМ!$A$33:$A$776,$A213,СВЦЭМ!$B$33:$B$776,T$190)+'СЕТ СН'!$F$12</f>
        <v>107.65974909000001</v>
      </c>
      <c r="U213" s="36">
        <f>SUMIFS(СВЦЭМ!$F$33:$F$776,СВЦЭМ!$A$33:$A$776,$A213,СВЦЭМ!$B$33:$B$776,U$190)+'СЕТ СН'!$F$12</f>
        <v>110.98501051</v>
      </c>
      <c r="V213" s="36">
        <f>SUMIFS(СВЦЭМ!$F$33:$F$776,СВЦЭМ!$A$33:$A$776,$A213,СВЦЭМ!$B$33:$B$776,V$190)+'СЕТ СН'!$F$12</f>
        <v>109.77372295000001</v>
      </c>
      <c r="W213" s="36">
        <f>SUMIFS(СВЦЭМ!$F$33:$F$776,СВЦЭМ!$A$33:$A$776,$A213,СВЦЭМ!$B$33:$B$776,W$190)+'СЕТ СН'!$F$12</f>
        <v>107.87167861</v>
      </c>
      <c r="X213" s="36">
        <f>SUMIFS(СВЦЭМ!$F$33:$F$776,СВЦЭМ!$A$33:$A$776,$A213,СВЦЭМ!$B$33:$B$776,X$190)+'СЕТ СН'!$F$12</f>
        <v>105.61174681999999</v>
      </c>
      <c r="Y213" s="36">
        <f>SUMIFS(СВЦЭМ!$F$33:$F$776,СВЦЭМ!$A$33:$A$776,$A213,СВЦЭМ!$B$33:$B$776,Y$190)+'СЕТ СН'!$F$12</f>
        <v>116.30123123</v>
      </c>
    </row>
    <row r="214" spans="1:25" ht="15.75" x14ac:dyDescent="0.2">
      <c r="A214" s="35">
        <f t="shared" si="5"/>
        <v>44098</v>
      </c>
      <c r="B214" s="36">
        <f>SUMIFS(СВЦЭМ!$F$33:$F$776,СВЦЭМ!$A$33:$A$776,$A214,СВЦЭМ!$B$33:$B$776,B$190)+'СЕТ СН'!$F$12</f>
        <v>137.93622278999999</v>
      </c>
      <c r="C214" s="36">
        <f>SUMIFS(СВЦЭМ!$F$33:$F$776,СВЦЭМ!$A$33:$A$776,$A214,СВЦЭМ!$B$33:$B$776,C$190)+'СЕТ СН'!$F$12</f>
        <v>141.26097618</v>
      </c>
      <c r="D214" s="36">
        <f>SUMIFS(СВЦЭМ!$F$33:$F$776,СВЦЭМ!$A$33:$A$776,$A214,СВЦЭМ!$B$33:$B$776,D$190)+'СЕТ СН'!$F$12</f>
        <v>144.43939698</v>
      </c>
      <c r="E214" s="36">
        <f>SUMIFS(СВЦЭМ!$F$33:$F$776,СВЦЭМ!$A$33:$A$776,$A214,СВЦЭМ!$B$33:$B$776,E$190)+'СЕТ СН'!$F$12</f>
        <v>145.53278576</v>
      </c>
      <c r="F214" s="36">
        <f>SUMIFS(СВЦЭМ!$F$33:$F$776,СВЦЭМ!$A$33:$A$776,$A214,СВЦЭМ!$B$33:$B$776,F$190)+'СЕТ СН'!$F$12</f>
        <v>143.82410182999999</v>
      </c>
      <c r="G214" s="36">
        <f>SUMIFS(СВЦЭМ!$F$33:$F$776,СВЦЭМ!$A$33:$A$776,$A214,СВЦЭМ!$B$33:$B$776,G$190)+'СЕТ СН'!$F$12</f>
        <v>143.376577</v>
      </c>
      <c r="H214" s="36">
        <f>SUMIFS(СВЦЭМ!$F$33:$F$776,СВЦЭМ!$A$33:$A$776,$A214,СВЦЭМ!$B$33:$B$776,H$190)+'СЕТ СН'!$F$12</f>
        <v>143.81549307</v>
      </c>
      <c r="I214" s="36">
        <f>SUMIFS(СВЦЭМ!$F$33:$F$776,СВЦЭМ!$A$33:$A$776,$A214,СВЦЭМ!$B$33:$B$776,I$190)+'СЕТ СН'!$F$12</f>
        <v>127.33103663</v>
      </c>
      <c r="J214" s="36">
        <f>SUMIFS(СВЦЭМ!$F$33:$F$776,СВЦЭМ!$A$33:$A$776,$A214,СВЦЭМ!$B$33:$B$776,J$190)+'СЕТ СН'!$F$12</f>
        <v>121.31330749</v>
      </c>
      <c r="K214" s="36">
        <f>SUMIFS(СВЦЭМ!$F$33:$F$776,СВЦЭМ!$A$33:$A$776,$A214,СВЦЭМ!$B$33:$B$776,K$190)+'СЕТ СН'!$F$12</f>
        <v>122.06139539999999</v>
      </c>
      <c r="L214" s="36">
        <f>SUMIFS(СВЦЭМ!$F$33:$F$776,СВЦЭМ!$A$33:$A$776,$A214,СВЦЭМ!$B$33:$B$776,L$190)+'СЕТ СН'!$F$12</f>
        <v>124.06534344000001</v>
      </c>
      <c r="M214" s="36">
        <f>SUMIFS(СВЦЭМ!$F$33:$F$776,СВЦЭМ!$A$33:$A$776,$A214,СВЦЭМ!$B$33:$B$776,M$190)+'СЕТ СН'!$F$12</f>
        <v>117.10529287999999</v>
      </c>
      <c r="N214" s="36">
        <f>SUMIFS(СВЦЭМ!$F$33:$F$776,СВЦЭМ!$A$33:$A$776,$A214,СВЦЭМ!$B$33:$B$776,N$190)+'СЕТ СН'!$F$12</f>
        <v>108.31677440999999</v>
      </c>
      <c r="O214" s="36">
        <f>SUMIFS(СВЦЭМ!$F$33:$F$776,СВЦЭМ!$A$33:$A$776,$A214,СВЦЭМ!$B$33:$B$776,O$190)+'СЕТ СН'!$F$12</f>
        <v>107.92154898</v>
      </c>
      <c r="P214" s="36">
        <f>SUMIFS(СВЦЭМ!$F$33:$F$776,СВЦЭМ!$A$33:$A$776,$A214,СВЦЭМ!$B$33:$B$776,P$190)+'СЕТ СН'!$F$12</f>
        <v>107.49584718</v>
      </c>
      <c r="Q214" s="36">
        <f>SUMIFS(СВЦЭМ!$F$33:$F$776,СВЦЭМ!$A$33:$A$776,$A214,СВЦЭМ!$B$33:$B$776,Q$190)+'СЕТ СН'!$F$12</f>
        <v>106.58082777</v>
      </c>
      <c r="R214" s="36">
        <f>SUMIFS(СВЦЭМ!$F$33:$F$776,СВЦЭМ!$A$33:$A$776,$A214,СВЦЭМ!$B$33:$B$776,R$190)+'СЕТ СН'!$F$12</f>
        <v>105.78567535000001</v>
      </c>
      <c r="S214" s="36">
        <f>SUMIFS(СВЦЭМ!$F$33:$F$776,СВЦЭМ!$A$33:$A$776,$A214,СВЦЭМ!$B$33:$B$776,S$190)+'СЕТ СН'!$F$12</f>
        <v>106.72365430000001</v>
      </c>
      <c r="T214" s="36">
        <f>SUMIFS(СВЦЭМ!$F$33:$F$776,СВЦЭМ!$A$33:$A$776,$A214,СВЦЭМ!$B$33:$B$776,T$190)+'СЕТ СН'!$F$12</f>
        <v>107.78202892</v>
      </c>
      <c r="U214" s="36">
        <f>SUMIFS(СВЦЭМ!$F$33:$F$776,СВЦЭМ!$A$33:$A$776,$A214,СВЦЭМ!$B$33:$B$776,U$190)+'СЕТ СН'!$F$12</f>
        <v>113.77917149</v>
      </c>
      <c r="V214" s="36">
        <f>SUMIFS(СВЦЭМ!$F$33:$F$776,СВЦЭМ!$A$33:$A$776,$A214,СВЦЭМ!$B$33:$B$776,V$190)+'СЕТ СН'!$F$12</f>
        <v>113.1274104</v>
      </c>
      <c r="W214" s="36">
        <f>SUMIFS(СВЦЭМ!$F$33:$F$776,СВЦЭМ!$A$33:$A$776,$A214,СВЦЭМ!$B$33:$B$776,W$190)+'СЕТ СН'!$F$12</f>
        <v>122.14914235000001</v>
      </c>
      <c r="X214" s="36">
        <f>SUMIFS(СВЦЭМ!$F$33:$F$776,СВЦЭМ!$A$33:$A$776,$A214,СВЦЭМ!$B$33:$B$776,X$190)+'СЕТ СН'!$F$12</f>
        <v>125.06242754</v>
      </c>
      <c r="Y214" s="36">
        <f>SUMIFS(СВЦЭМ!$F$33:$F$776,СВЦЭМ!$A$33:$A$776,$A214,СВЦЭМ!$B$33:$B$776,Y$190)+'СЕТ СН'!$F$12</f>
        <v>133.45194108000001</v>
      </c>
    </row>
    <row r="215" spans="1:25" ht="15.75" x14ac:dyDescent="0.2">
      <c r="A215" s="35">
        <f t="shared" si="5"/>
        <v>44099</v>
      </c>
      <c r="B215" s="36">
        <f>SUMIFS(СВЦЭМ!$F$33:$F$776,СВЦЭМ!$A$33:$A$776,$A215,СВЦЭМ!$B$33:$B$776,B$190)+'СЕТ СН'!$F$12</f>
        <v>132.30446512</v>
      </c>
      <c r="C215" s="36">
        <f>SUMIFS(СВЦЭМ!$F$33:$F$776,СВЦЭМ!$A$33:$A$776,$A215,СВЦЭМ!$B$33:$B$776,C$190)+'СЕТ СН'!$F$12</f>
        <v>135.04588428</v>
      </c>
      <c r="D215" s="36">
        <f>SUMIFS(СВЦЭМ!$F$33:$F$776,СВЦЭМ!$A$33:$A$776,$A215,СВЦЭМ!$B$33:$B$776,D$190)+'СЕТ СН'!$F$12</f>
        <v>137.64103825999999</v>
      </c>
      <c r="E215" s="36">
        <f>SUMIFS(СВЦЭМ!$F$33:$F$776,СВЦЭМ!$A$33:$A$776,$A215,СВЦЭМ!$B$33:$B$776,E$190)+'СЕТ СН'!$F$12</f>
        <v>138.15617159999999</v>
      </c>
      <c r="F215" s="36">
        <f>SUMIFS(СВЦЭМ!$F$33:$F$776,СВЦЭМ!$A$33:$A$776,$A215,СВЦЭМ!$B$33:$B$776,F$190)+'СЕТ СН'!$F$12</f>
        <v>137.06635030000001</v>
      </c>
      <c r="G215" s="36">
        <f>SUMIFS(СВЦЭМ!$F$33:$F$776,СВЦЭМ!$A$33:$A$776,$A215,СВЦЭМ!$B$33:$B$776,G$190)+'СЕТ СН'!$F$12</f>
        <v>134.16420841999999</v>
      </c>
      <c r="H215" s="36">
        <f>SUMIFS(СВЦЭМ!$F$33:$F$776,СВЦЭМ!$A$33:$A$776,$A215,СВЦЭМ!$B$33:$B$776,H$190)+'СЕТ СН'!$F$12</f>
        <v>127.43181401</v>
      </c>
      <c r="I215" s="36">
        <f>SUMIFS(СВЦЭМ!$F$33:$F$776,СВЦЭМ!$A$33:$A$776,$A215,СВЦЭМ!$B$33:$B$776,I$190)+'СЕТ СН'!$F$12</f>
        <v>122.5741725</v>
      </c>
      <c r="J215" s="36">
        <f>SUMIFS(СВЦЭМ!$F$33:$F$776,СВЦЭМ!$A$33:$A$776,$A215,СВЦЭМ!$B$33:$B$776,J$190)+'СЕТ СН'!$F$12</f>
        <v>120.75857487</v>
      </c>
      <c r="K215" s="36">
        <f>SUMIFS(СВЦЭМ!$F$33:$F$776,СВЦЭМ!$A$33:$A$776,$A215,СВЦЭМ!$B$33:$B$776,K$190)+'СЕТ СН'!$F$12</f>
        <v>120.17464016</v>
      </c>
      <c r="L215" s="36">
        <f>SUMIFS(СВЦЭМ!$F$33:$F$776,СВЦЭМ!$A$33:$A$776,$A215,СВЦЭМ!$B$33:$B$776,L$190)+'СЕТ СН'!$F$12</f>
        <v>122.13562097000001</v>
      </c>
      <c r="M215" s="36">
        <f>SUMIFS(СВЦЭМ!$F$33:$F$776,СВЦЭМ!$A$33:$A$776,$A215,СВЦЭМ!$B$33:$B$776,M$190)+'СЕТ СН'!$F$12</f>
        <v>114.50244093000001</v>
      </c>
      <c r="N215" s="36">
        <f>SUMIFS(СВЦЭМ!$F$33:$F$776,СВЦЭМ!$A$33:$A$776,$A215,СВЦЭМ!$B$33:$B$776,N$190)+'СЕТ СН'!$F$12</f>
        <v>106.97205762999999</v>
      </c>
      <c r="O215" s="36">
        <f>SUMIFS(СВЦЭМ!$F$33:$F$776,СВЦЭМ!$A$33:$A$776,$A215,СВЦЭМ!$B$33:$B$776,O$190)+'СЕТ СН'!$F$12</f>
        <v>102.93458276</v>
      </c>
      <c r="P215" s="36">
        <f>SUMIFS(СВЦЭМ!$F$33:$F$776,СВЦЭМ!$A$33:$A$776,$A215,СВЦЭМ!$B$33:$B$776,P$190)+'СЕТ СН'!$F$12</f>
        <v>102.11881898</v>
      </c>
      <c r="Q215" s="36">
        <f>SUMIFS(СВЦЭМ!$F$33:$F$776,СВЦЭМ!$A$33:$A$776,$A215,СВЦЭМ!$B$33:$B$776,Q$190)+'СЕТ СН'!$F$12</f>
        <v>101.57688623999999</v>
      </c>
      <c r="R215" s="36">
        <f>SUMIFS(СВЦЭМ!$F$33:$F$776,СВЦЭМ!$A$33:$A$776,$A215,СВЦЭМ!$B$33:$B$776,R$190)+'СЕТ СН'!$F$12</f>
        <v>101.77946149</v>
      </c>
      <c r="S215" s="36">
        <f>SUMIFS(СВЦЭМ!$F$33:$F$776,СВЦЭМ!$A$33:$A$776,$A215,СВЦЭМ!$B$33:$B$776,S$190)+'СЕТ СН'!$F$12</f>
        <v>102.34752247999999</v>
      </c>
      <c r="T215" s="36">
        <f>SUMIFS(СВЦЭМ!$F$33:$F$776,СВЦЭМ!$A$33:$A$776,$A215,СВЦЭМ!$B$33:$B$776,T$190)+'СЕТ СН'!$F$12</f>
        <v>100.45881836</v>
      </c>
      <c r="U215" s="36">
        <f>SUMIFS(СВЦЭМ!$F$33:$F$776,СВЦЭМ!$A$33:$A$776,$A215,СВЦЭМ!$B$33:$B$776,U$190)+'СЕТ СН'!$F$12</f>
        <v>102.78303717999999</v>
      </c>
      <c r="V215" s="36">
        <f>SUMIFS(СВЦЭМ!$F$33:$F$776,СВЦЭМ!$A$33:$A$776,$A215,СВЦЭМ!$B$33:$B$776,V$190)+'СЕТ СН'!$F$12</f>
        <v>105.2390011</v>
      </c>
      <c r="W215" s="36">
        <f>SUMIFS(СВЦЭМ!$F$33:$F$776,СВЦЭМ!$A$33:$A$776,$A215,СВЦЭМ!$B$33:$B$776,W$190)+'СЕТ СН'!$F$12</f>
        <v>102.91299462000001</v>
      </c>
      <c r="X215" s="36">
        <f>SUMIFS(СВЦЭМ!$F$33:$F$776,СВЦЭМ!$A$33:$A$776,$A215,СВЦЭМ!$B$33:$B$776,X$190)+'СЕТ СН'!$F$12</f>
        <v>108.39778925</v>
      </c>
      <c r="Y215" s="36">
        <f>SUMIFS(СВЦЭМ!$F$33:$F$776,СВЦЭМ!$A$33:$A$776,$A215,СВЦЭМ!$B$33:$B$776,Y$190)+'СЕТ СН'!$F$12</f>
        <v>123.58516229999999</v>
      </c>
    </row>
    <row r="216" spans="1:25" ht="15.75" x14ac:dyDescent="0.2">
      <c r="A216" s="35">
        <f t="shared" si="5"/>
        <v>44100</v>
      </c>
      <c r="B216" s="36">
        <f>SUMIFS(СВЦЭМ!$F$33:$F$776,СВЦЭМ!$A$33:$A$776,$A216,СВЦЭМ!$B$33:$B$776,B$190)+'СЕТ СН'!$F$12</f>
        <v>136.63189116000001</v>
      </c>
      <c r="C216" s="36">
        <f>SUMIFS(СВЦЭМ!$F$33:$F$776,СВЦЭМ!$A$33:$A$776,$A216,СВЦЭМ!$B$33:$B$776,C$190)+'СЕТ СН'!$F$12</f>
        <v>142.25869051999999</v>
      </c>
      <c r="D216" s="36">
        <f>SUMIFS(СВЦЭМ!$F$33:$F$776,СВЦЭМ!$A$33:$A$776,$A216,СВЦЭМ!$B$33:$B$776,D$190)+'СЕТ СН'!$F$12</f>
        <v>145.39073578</v>
      </c>
      <c r="E216" s="36">
        <f>SUMIFS(СВЦЭМ!$F$33:$F$776,СВЦЭМ!$A$33:$A$776,$A216,СВЦЭМ!$B$33:$B$776,E$190)+'СЕТ СН'!$F$12</f>
        <v>147.21938684</v>
      </c>
      <c r="F216" s="36">
        <f>SUMIFS(СВЦЭМ!$F$33:$F$776,СВЦЭМ!$A$33:$A$776,$A216,СВЦЭМ!$B$33:$B$776,F$190)+'СЕТ СН'!$F$12</f>
        <v>148.05510362999999</v>
      </c>
      <c r="G216" s="36">
        <f>SUMIFS(СВЦЭМ!$F$33:$F$776,СВЦЭМ!$A$33:$A$776,$A216,СВЦЭМ!$B$33:$B$776,G$190)+'СЕТ СН'!$F$12</f>
        <v>146.09861941</v>
      </c>
      <c r="H216" s="36">
        <f>SUMIFS(СВЦЭМ!$F$33:$F$776,СВЦЭМ!$A$33:$A$776,$A216,СВЦЭМ!$B$33:$B$776,H$190)+'СЕТ СН'!$F$12</f>
        <v>141.65597428000001</v>
      </c>
      <c r="I216" s="36">
        <f>SUMIFS(СВЦЭМ!$F$33:$F$776,СВЦЭМ!$A$33:$A$776,$A216,СВЦЭМ!$B$33:$B$776,I$190)+'СЕТ СН'!$F$12</f>
        <v>134.64214784999999</v>
      </c>
      <c r="J216" s="36">
        <f>SUMIFS(СВЦЭМ!$F$33:$F$776,СВЦЭМ!$A$33:$A$776,$A216,СВЦЭМ!$B$33:$B$776,J$190)+'СЕТ СН'!$F$12</f>
        <v>127.20117033</v>
      </c>
      <c r="K216" s="36">
        <f>SUMIFS(СВЦЭМ!$F$33:$F$776,СВЦЭМ!$A$33:$A$776,$A216,СВЦЭМ!$B$33:$B$776,K$190)+'СЕТ СН'!$F$12</f>
        <v>123.03489761</v>
      </c>
      <c r="L216" s="36">
        <f>SUMIFS(СВЦЭМ!$F$33:$F$776,СВЦЭМ!$A$33:$A$776,$A216,СВЦЭМ!$B$33:$B$776,L$190)+'СЕТ СН'!$F$12</f>
        <v>121.08886556</v>
      </c>
      <c r="M216" s="36">
        <f>SUMIFS(СВЦЭМ!$F$33:$F$776,СВЦЭМ!$A$33:$A$776,$A216,СВЦЭМ!$B$33:$B$776,M$190)+'СЕТ СН'!$F$12</f>
        <v>113.33379486</v>
      </c>
      <c r="N216" s="36">
        <f>SUMIFS(СВЦЭМ!$F$33:$F$776,СВЦЭМ!$A$33:$A$776,$A216,СВЦЭМ!$B$33:$B$776,N$190)+'СЕТ СН'!$F$12</f>
        <v>107.16291181</v>
      </c>
      <c r="O216" s="36">
        <f>SUMIFS(СВЦЭМ!$F$33:$F$776,СВЦЭМ!$A$33:$A$776,$A216,СВЦЭМ!$B$33:$B$776,O$190)+'СЕТ СН'!$F$12</f>
        <v>104.08163806</v>
      </c>
      <c r="P216" s="36">
        <f>SUMIFS(СВЦЭМ!$F$33:$F$776,СВЦЭМ!$A$33:$A$776,$A216,СВЦЭМ!$B$33:$B$776,P$190)+'СЕТ СН'!$F$12</f>
        <v>103.70890215</v>
      </c>
      <c r="Q216" s="36">
        <f>SUMIFS(СВЦЭМ!$F$33:$F$776,СВЦЭМ!$A$33:$A$776,$A216,СВЦЭМ!$B$33:$B$776,Q$190)+'СЕТ СН'!$F$12</f>
        <v>103.65424324999999</v>
      </c>
      <c r="R216" s="36">
        <f>SUMIFS(СВЦЭМ!$F$33:$F$776,СВЦЭМ!$A$33:$A$776,$A216,СВЦЭМ!$B$33:$B$776,R$190)+'СЕТ СН'!$F$12</f>
        <v>103.09383421</v>
      </c>
      <c r="S216" s="36">
        <f>SUMIFS(СВЦЭМ!$F$33:$F$776,СВЦЭМ!$A$33:$A$776,$A216,СВЦЭМ!$B$33:$B$776,S$190)+'СЕТ СН'!$F$12</f>
        <v>103.07858749</v>
      </c>
      <c r="T216" s="36">
        <f>SUMIFS(СВЦЭМ!$F$33:$F$776,СВЦЭМ!$A$33:$A$776,$A216,СВЦЭМ!$B$33:$B$776,T$190)+'СЕТ СН'!$F$12</f>
        <v>101.90380285000001</v>
      </c>
      <c r="U216" s="36">
        <f>SUMIFS(СВЦЭМ!$F$33:$F$776,СВЦЭМ!$A$33:$A$776,$A216,СВЦЭМ!$B$33:$B$776,U$190)+'СЕТ СН'!$F$12</f>
        <v>105.02119805</v>
      </c>
      <c r="V216" s="36">
        <f>SUMIFS(СВЦЭМ!$F$33:$F$776,СВЦЭМ!$A$33:$A$776,$A216,СВЦЭМ!$B$33:$B$776,V$190)+'СЕТ СН'!$F$12</f>
        <v>105.43567134</v>
      </c>
      <c r="W216" s="36">
        <f>SUMIFS(СВЦЭМ!$F$33:$F$776,СВЦЭМ!$A$33:$A$776,$A216,СВЦЭМ!$B$33:$B$776,W$190)+'СЕТ СН'!$F$12</f>
        <v>101.53373065</v>
      </c>
      <c r="X216" s="36">
        <f>SUMIFS(СВЦЭМ!$F$33:$F$776,СВЦЭМ!$A$33:$A$776,$A216,СВЦЭМ!$B$33:$B$776,X$190)+'СЕТ СН'!$F$12</f>
        <v>106.88587502</v>
      </c>
      <c r="Y216" s="36">
        <f>SUMIFS(СВЦЭМ!$F$33:$F$776,СВЦЭМ!$A$33:$A$776,$A216,СВЦЭМ!$B$33:$B$776,Y$190)+'СЕТ СН'!$F$12</f>
        <v>122.72645758</v>
      </c>
    </row>
    <row r="217" spans="1:25" ht="15.75" x14ac:dyDescent="0.2">
      <c r="A217" s="35">
        <f t="shared" si="5"/>
        <v>44101</v>
      </c>
      <c r="B217" s="36">
        <f>SUMIFS(СВЦЭМ!$F$33:$F$776,СВЦЭМ!$A$33:$A$776,$A217,СВЦЭМ!$B$33:$B$776,B$190)+'СЕТ СН'!$F$12</f>
        <v>133.37551615000001</v>
      </c>
      <c r="C217" s="36">
        <f>SUMIFS(СВЦЭМ!$F$33:$F$776,СВЦЭМ!$A$33:$A$776,$A217,СВЦЭМ!$B$33:$B$776,C$190)+'СЕТ СН'!$F$12</f>
        <v>138.11572867999999</v>
      </c>
      <c r="D217" s="36">
        <f>SUMIFS(СВЦЭМ!$F$33:$F$776,СВЦЭМ!$A$33:$A$776,$A217,СВЦЭМ!$B$33:$B$776,D$190)+'СЕТ СН'!$F$12</f>
        <v>141.77335443000001</v>
      </c>
      <c r="E217" s="36">
        <f>SUMIFS(СВЦЭМ!$F$33:$F$776,СВЦЭМ!$A$33:$A$776,$A217,СВЦЭМ!$B$33:$B$776,E$190)+'СЕТ СН'!$F$12</f>
        <v>143.75287014</v>
      </c>
      <c r="F217" s="36">
        <f>SUMIFS(СВЦЭМ!$F$33:$F$776,СВЦЭМ!$A$33:$A$776,$A217,СВЦЭМ!$B$33:$B$776,F$190)+'СЕТ СН'!$F$12</f>
        <v>144.28209439</v>
      </c>
      <c r="G217" s="36">
        <f>SUMIFS(СВЦЭМ!$F$33:$F$776,СВЦЭМ!$A$33:$A$776,$A217,СВЦЭМ!$B$33:$B$776,G$190)+'СЕТ СН'!$F$12</f>
        <v>143.36781126</v>
      </c>
      <c r="H217" s="36">
        <f>SUMIFS(СВЦЭМ!$F$33:$F$776,СВЦЭМ!$A$33:$A$776,$A217,СВЦЭМ!$B$33:$B$776,H$190)+'СЕТ СН'!$F$12</f>
        <v>139.93547608</v>
      </c>
      <c r="I217" s="36">
        <f>SUMIFS(СВЦЭМ!$F$33:$F$776,СВЦЭМ!$A$33:$A$776,$A217,СВЦЭМ!$B$33:$B$776,I$190)+'СЕТ СН'!$F$12</f>
        <v>134.77236879</v>
      </c>
      <c r="J217" s="36">
        <f>SUMIFS(СВЦЭМ!$F$33:$F$776,СВЦЭМ!$A$33:$A$776,$A217,СВЦЭМ!$B$33:$B$776,J$190)+'СЕТ СН'!$F$12</f>
        <v>127.96069811</v>
      </c>
      <c r="K217" s="36">
        <f>SUMIFS(СВЦЭМ!$F$33:$F$776,СВЦЭМ!$A$33:$A$776,$A217,СВЦЭМ!$B$33:$B$776,K$190)+'СЕТ СН'!$F$12</f>
        <v>121.09212396</v>
      </c>
      <c r="L217" s="36">
        <f>SUMIFS(СВЦЭМ!$F$33:$F$776,СВЦЭМ!$A$33:$A$776,$A217,СВЦЭМ!$B$33:$B$776,L$190)+'СЕТ СН'!$F$12</f>
        <v>118.06659236</v>
      </c>
      <c r="M217" s="36">
        <f>SUMIFS(СВЦЭМ!$F$33:$F$776,СВЦЭМ!$A$33:$A$776,$A217,СВЦЭМ!$B$33:$B$776,M$190)+'СЕТ СН'!$F$12</f>
        <v>110.29432425</v>
      </c>
      <c r="N217" s="36">
        <f>SUMIFS(СВЦЭМ!$F$33:$F$776,СВЦЭМ!$A$33:$A$776,$A217,СВЦЭМ!$B$33:$B$776,N$190)+'СЕТ СН'!$F$12</f>
        <v>101.88854078999999</v>
      </c>
      <c r="O217" s="36">
        <f>SUMIFS(СВЦЭМ!$F$33:$F$776,СВЦЭМ!$A$33:$A$776,$A217,СВЦЭМ!$B$33:$B$776,O$190)+'СЕТ СН'!$F$12</f>
        <v>98.917497620000006</v>
      </c>
      <c r="P217" s="36">
        <f>SUMIFS(СВЦЭМ!$F$33:$F$776,СВЦЭМ!$A$33:$A$776,$A217,СВЦЭМ!$B$33:$B$776,P$190)+'СЕТ СН'!$F$12</f>
        <v>99.175282559999999</v>
      </c>
      <c r="Q217" s="36">
        <f>SUMIFS(СВЦЭМ!$F$33:$F$776,СВЦЭМ!$A$33:$A$776,$A217,СВЦЭМ!$B$33:$B$776,Q$190)+'СЕТ СН'!$F$12</f>
        <v>100.25078766999999</v>
      </c>
      <c r="R217" s="36">
        <f>SUMIFS(СВЦЭМ!$F$33:$F$776,СВЦЭМ!$A$33:$A$776,$A217,СВЦЭМ!$B$33:$B$776,R$190)+'СЕТ СН'!$F$12</f>
        <v>99.859350770000006</v>
      </c>
      <c r="S217" s="36">
        <f>SUMIFS(СВЦЭМ!$F$33:$F$776,СВЦЭМ!$A$33:$A$776,$A217,СВЦЭМ!$B$33:$B$776,S$190)+'СЕТ СН'!$F$12</f>
        <v>99.388495770000006</v>
      </c>
      <c r="T217" s="36">
        <f>SUMIFS(СВЦЭМ!$F$33:$F$776,СВЦЭМ!$A$33:$A$776,$A217,СВЦЭМ!$B$33:$B$776,T$190)+'СЕТ СН'!$F$12</f>
        <v>99.868414900000005</v>
      </c>
      <c r="U217" s="36">
        <f>SUMIFS(СВЦЭМ!$F$33:$F$776,СВЦЭМ!$A$33:$A$776,$A217,СВЦЭМ!$B$33:$B$776,U$190)+'СЕТ СН'!$F$12</f>
        <v>106.12548765</v>
      </c>
      <c r="V217" s="36">
        <f>SUMIFS(СВЦЭМ!$F$33:$F$776,СВЦЭМ!$A$33:$A$776,$A217,СВЦЭМ!$B$33:$B$776,V$190)+'СЕТ СН'!$F$12</f>
        <v>107.48334386000001</v>
      </c>
      <c r="W217" s="36">
        <f>SUMIFS(СВЦЭМ!$F$33:$F$776,СВЦЭМ!$A$33:$A$776,$A217,СВЦЭМ!$B$33:$B$776,W$190)+'СЕТ СН'!$F$12</f>
        <v>104.08415474</v>
      </c>
      <c r="X217" s="36">
        <f>SUMIFS(СВЦЭМ!$F$33:$F$776,СВЦЭМ!$A$33:$A$776,$A217,СВЦЭМ!$B$33:$B$776,X$190)+'СЕТ СН'!$F$12</f>
        <v>101.49087034</v>
      </c>
      <c r="Y217" s="36">
        <f>SUMIFS(СВЦЭМ!$F$33:$F$776,СВЦЭМ!$A$33:$A$776,$A217,СВЦЭМ!$B$33:$B$776,Y$190)+'СЕТ СН'!$F$12</f>
        <v>118.31895354</v>
      </c>
    </row>
    <row r="218" spans="1:25" ht="15.75" x14ac:dyDescent="0.2">
      <c r="A218" s="35">
        <f t="shared" si="5"/>
        <v>44102</v>
      </c>
      <c r="B218" s="36">
        <f>SUMIFS(СВЦЭМ!$F$33:$F$776,СВЦЭМ!$A$33:$A$776,$A218,СВЦЭМ!$B$33:$B$776,B$190)+'СЕТ СН'!$F$12</f>
        <v>131.79555925</v>
      </c>
      <c r="C218" s="36">
        <f>SUMIFS(СВЦЭМ!$F$33:$F$776,СВЦЭМ!$A$33:$A$776,$A218,СВЦЭМ!$B$33:$B$776,C$190)+'СЕТ СН'!$F$12</f>
        <v>134.88555969999999</v>
      </c>
      <c r="D218" s="36">
        <f>SUMIFS(СВЦЭМ!$F$33:$F$776,СВЦЭМ!$A$33:$A$776,$A218,СВЦЭМ!$B$33:$B$776,D$190)+'СЕТ СН'!$F$12</f>
        <v>137.20865454</v>
      </c>
      <c r="E218" s="36">
        <f>SUMIFS(СВЦЭМ!$F$33:$F$776,СВЦЭМ!$A$33:$A$776,$A218,СВЦЭМ!$B$33:$B$776,E$190)+'СЕТ СН'!$F$12</f>
        <v>139.71240983000001</v>
      </c>
      <c r="F218" s="36">
        <f>SUMIFS(СВЦЭМ!$F$33:$F$776,СВЦЭМ!$A$33:$A$776,$A218,СВЦЭМ!$B$33:$B$776,F$190)+'СЕТ СН'!$F$12</f>
        <v>139.78320069</v>
      </c>
      <c r="G218" s="36">
        <f>SUMIFS(СВЦЭМ!$F$33:$F$776,СВЦЭМ!$A$33:$A$776,$A218,СВЦЭМ!$B$33:$B$776,G$190)+'СЕТ СН'!$F$12</f>
        <v>136.967274</v>
      </c>
      <c r="H218" s="36">
        <f>SUMIFS(СВЦЭМ!$F$33:$F$776,СВЦЭМ!$A$33:$A$776,$A218,СВЦЭМ!$B$33:$B$776,H$190)+'СЕТ СН'!$F$12</f>
        <v>128.40647396</v>
      </c>
      <c r="I218" s="36">
        <f>SUMIFS(СВЦЭМ!$F$33:$F$776,СВЦЭМ!$A$33:$A$776,$A218,СВЦЭМ!$B$33:$B$776,I$190)+'СЕТ СН'!$F$12</f>
        <v>124.54245628</v>
      </c>
      <c r="J218" s="36">
        <f>SUMIFS(СВЦЭМ!$F$33:$F$776,СВЦЭМ!$A$33:$A$776,$A218,СВЦЭМ!$B$33:$B$776,J$190)+'СЕТ СН'!$F$12</f>
        <v>117.52685125000001</v>
      </c>
      <c r="K218" s="36">
        <f>SUMIFS(СВЦЭМ!$F$33:$F$776,СВЦЭМ!$A$33:$A$776,$A218,СВЦЭМ!$B$33:$B$776,K$190)+'СЕТ СН'!$F$12</f>
        <v>116.03224675</v>
      </c>
      <c r="L218" s="36">
        <f>SUMIFS(СВЦЭМ!$F$33:$F$776,СВЦЭМ!$A$33:$A$776,$A218,СВЦЭМ!$B$33:$B$776,L$190)+'СЕТ СН'!$F$12</f>
        <v>116.62252933000001</v>
      </c>
      <c r="M218" s="36">
        <f>SUMIFS(СВЦЭМ!$F$33:$F$776,СВЦЭМ!$A$33:$A$776,$A218,СВЦЭМ!$B$33:$B$776,M$190)+'СЕТ СН'!$F$12</f>
        <v>109.07730773</v>
      </c>
      <c r="N218" s="36">
        <f>SUMIFS(СВЦЭМ!$F$33:$F$776,СВЦЭМ!$A$33:$A$776,$A218,СВЦЭМ!$B$33:$B$776,N$190)+'СЕТ СН'!$F$12</f>
        <v>100.3081844</v>
      </c>
      <c r="O218" s="36">
        <f>SUMIFS(СВЦЭМ!$F$33:$F$776,СВЦЭМ!$A$33:$A$776,$A218,СВЦЭМ!$B$33:$B$776,O$190)+'СЕТ СН'!$F$12</f>
        <v>97.376089059999998</v>
      </c>
      <c r="P218" s="36">
        <f>SUMIFS(СВЦЭМ!$F$33:$F$776,СВЦЭМ!$A$33:$A$776,$A218,СВЦЭМ!$B$33:$B$776,P$190)+'СЕТ СН'!$F$12</f>
        <v>96.207212150000004</v>
      </c>
      <c r="Q218" s="36">
        <f>SUMIFS(СВЦЭМ!$F$33:$F$776,СВЦЭМ!$A$33:$A$776,$A218,СВЦЭМ!$B$33:$B$776,Q$190)+'СЕТ СН'!$F$12</f>
        <v>96.202084940000006</v>
      </c>
      <c r="R218" s="36">
        <f>SUMIFS(СВЦЭМ!$F$33:$F$776,СВЦЭМ!$A$33:$A$776,$A218,СВЦЭМ!$B$33:$B$776,R$190)+'СЕТ СН'!$F$12</f>
        <v>94.610846780000003</v>
      </c>
      <c r="S218" s="36">
        <f>SUMIFS(СВЦЭМ!$F$33:$F$776,СВЦЭМ!$A$33:$A$776,$A218,СВЦЭМ!$B$33:$B$776,S$190)+'СЕТ СН'!$F$12</f>
        <v>97.994566169999999</v>
      </c>
      <c r="T218" s="36">
        <f>SUMIFS(СВЦЭМ!$F$33:$F$776,СВЦЭМ!$A$33:$A$776,$A218,СВЦЭМ!$B$33:$B$776,T$190)+'СЕТ СН'!$F$12</f>
        <v>100.55154235000001</v>
      </c>
      <c r="U218" s="36">
        <f>SUMIFS(СВЦЭМ!$F$33:$F$776,СВЦЭМ!$A$33:$A$776,$A218,СВЦЭМ!$B$33:$B$776,U$190)+'СЕТ СН'!$F$12</f>
        <v>105.49462312</v>
      </c>
      <c r="V218" s="36">
        <f>SUMIFS(СВЦЭМ!$F$33:$F$776,СВЦЭМ!$A$33:$A$776,$A218,СВЦЭМ!$B$33:$B$776,V$190)+'СЕТ СН'!$F$12</f>
        <v>103.75905935</v>
      </c>
      <c r="W218" s="36">
        <f>SUMIFS(СВЦЭМ!$F$33:$F$776,СВЦЭМ!$A$33:$A$776,$A218,СВЦЭМ!$B$33:$B$776,W$190)+'СЕТ СН'!$F$12</f>
        <v>100.49449092</v>
      </c>
      <c r="X218" s="36">
        <f>SUMIFS(СВЦЭМ!$F$33:$F$776,СВЦЭМ!$A$33:$A$776,$A218,СВЦЭМ!$B$33:$B$776,X$190)+'СЕТ СН'!$F$12</f>
        <v>101.35661703</v>
      </c>
      <c r="Y218" s="36">
        <f>SUMIFS(СВЦЭМ!$F$33:$F$776,СВЦЭМ!$A$33:$A$776,$A218,СВЦЭМ!$B$33:$B$776,Y$190)+'СЕТ СН'!$F$12</f>
        <v>116.04168498</v>
      </c>
    </row>
    <row r="219" spans="1:25" ht="15.75" x14ac:dyDescent="0.2">
      <c r="A219" s="35">
        <f t="shared" si="5"/>
        <v>44103</v>
      </c>
      <c r="B219" s="36">
        <f>SUMIFS(СВЦЭМ!$F$33:$F$776,СВЦЭМ!$A$33:$A$776,$A219,СВЦЭМ!$B$33:$B$776,B$190)+'СЕТ СН'!$F$12</f>
        <v>126.66882317</v>
      </c>
      <c r="C219" s="36">
        <f>SUMIFS(СВЦЭМ!$F$33:$F$776,СВЦЭМ!$A$33:$A$776,$A219,СВЦЭМ!$B$33:$B$776,C$190)+'СЕТ СН'!$F$12</f>
        <v>132.33715108000001</v>
      </c>
      <c r="D219" s="36">
        <f>SUMIFS(СВЦЭМ!$F$33:$F$776,СВЦЭМ!$A$33:$A$776,$A219,СВЦЭМ!$B$33:$B$776,D$190)+'СЕТ СН'!$F$12</f>
        <v>135.26409006</v>
      </c>
      <c r="E219" s="36">
        <f>SUMIFS(СВЦЭМ!$F$33:$F$776,СВЦЭМ!$A$33:$A$776,$A219,СВЦЭМ!$B$33:$B$776,E$190)+'СЕТ СН'!$F$12</f>
        <v>138.60976525000001</v>
      </c>
      <c r="F219" s="36">
        <f>SUMIFS(СВЦЭМ!$F$33:$F$776,СВЦЭМ!$A$33:$A$776,$A219,СВЦЭМ!$B$33:$B$776,F$190)+'СЕТ СН'!$F$12</f>
        <v>138.84858779999999</v>
      </c>
      <c r="G219" s="36">
        <f>SUMIFS(СВЦЭМ!$F$33:$F$776,СВЦЭМ!$A$33:$A$776,$A219,СВЦЭМ!$B$33:$B$776,G$190)+'СЕТ СН'!$F$12</f>
        <v>135.59029785999999</v>
      </c>
      <c r="H219" s="36">
        <f>SUMIFS(СВЦЭМ!$F$33:$F$776,СВЦЭМ!$A$33:$A$776,$A219,СВЦЭМ!$B$33:$B$776,H$190)+'СЕТ СН'!$F$12</f>
        <v>127.62716911</v>
      </c>
      <c r="I219" s="36">
        <f>SUMIFS(СВЦЭМ!$F$33:$F$776,СВЦЭМ!$A$33:$A$776,$A219,СВЦЭМ!$B$33:$B$776,I$190)+'СЕТ СН'!$F$12</f>
        <v>117.48723154</v>
      </c>
      <c r="J219" s="36">
        <f>SUMIFS(СВЦЭМ!$F$33:$F$776,СВЦЭМ!$A$33:$A$776,$A219,СВЦЭМ!$B$33:$B$776,J$190)+'СЕТ СН'!$F$12</f>
        <v>112.1250095</v>
      </c>
      <c r="K219" s="36">
        <f>SUMIFS(СВЦЭМ!$F$33:$F$776,СВЦЭМ!$A$33:$A$776,$A219,СВЦЭМ!$B$33:$B$776,K$190)+'СЕТ СН'!$F$12</f>
        <v>110.25481558</v>
      </c>
      <c r="L219" s="36">
        <f>SUMIFS(СВЦЭМ!$F$33:$F$776,СВЦЭМ!$A$33:$A$776,$A219,СВЦЭМ!$B$33:$B$776,L$190)+'СЕТ СН'!$F$12</f>
        <v>117.18621675999999</v>
      </c>
      <c r="M219" s="36">
        <f>SUMIFS(СВЦЭМ!$F$33:$F$776,СВЦЭМ!$A$33:$A$776,$A219,СВЦЭМ!$B$33:$B$776,M$190)+'СЕТ СН'!$F$12</f>
        <v>113.8631572</v>
      </c>
      <c r="N219" s="36">
        <f>SUMIFS(СВЦЭМ!$F$33:$F$776,СВЦЭМ!$A$33:$A$776,$A219,СВЦЭМ!$B$33:$B$776,N$190)+'СЕТ СН'!$F$12</f>
        <v>108.91288333</v>
      </c>
      <c r="O219" s="36">
        <f>SUMIFS(СВЦЭМ!$F$33:$F$776,СВЦЭМ!$A$33:$A$776,$A219,СВЦЭМ!$B$33:$B$776,O$190)+'СЕТ СН'!$F$12</f>
        <v>111.50477902</v>
      </c>
      <c r="P219" s="36">
        <f>SUMIFS(СВЦЭМ!$F$33:$F$776,СВЦЭМ!$A$33:$A$776,$A219,СВЦЭМ!$B$33:$B$776,P$190)+'СЕТ СН'!$F$12</f>
        <v>108.76423887</v>
      </c>
      <c r="Q219" s="36">
        <f>SUMIFS(СВЦЭМ!$F$33:$F$776,СВЦЭМ!$A$33:$A$776,$A219,СВЦЭМ!$B$33:$B$776,Q$190)+'СЕТ СН'!$F$12</f>
        <v>105.09990384</v>
      </c>
      <c r="R219" s="36">
        <f>SUMIFS(СВЦЭМ!$F$33:$F$776,СВЦЭМ!$A$33:$A$776,$A219,СВЦЭМ!$B$33:$B$776,R$190)+'СЕТ СН'!$F$12</f>
        <v>124.107636</v>
      </c>
      <c r="S219" s="36">
        <f>SUMIFS(СВЦЭМ!$F$33:$F$776,СВЦЭМ!$A$33:$A$776,$A219,СВЦЭМ!$B$33:$B$776,S$190)+'СЕТ СН'!$F$12</f>
        <v>114.27897455999999</v>
      </c>
      <c r="T219" s="36">
        <f>SUMIFS(СВЦЭМ!$F$33:$F$776,СВЦЭМ!$A$33:$A$776,$A219,СВЦЭМ!$B$33:$B$776,T$190)+'СЕТ СН'!$F$12</f>
        <v>106.30530396</v>
      </c>
      <c r="U219" s="36">
        <f>SUMIFS(СВЦЭМ!$F$33:$F$776,СВЦЭМ!$A$33:$A$776,$A219,СВЦЭМ!$B$33:$B$776,U$190)+'СЕТ СН'!$F$12</f>
        <v>110.94746881</v>
      </c>
      <c r="V219" s="36">
        <f>SUMIFS(СВЦЭМ!$F$33:$F$776,СВЦЭМ!$A$33:$A$776,$A219,СВЦЭМ!$B$33:$B$776,V$190)+'СЕТ СН'!$F$12</f>
        <v>109.29483322999999</v>
      </c>
      <c r="W219" s="36">
        <f>SUMIFS(СВЦЭМ!$F$33:$F$776,СВЦЭМ!$A$33:$A$776,$A219,СВЦЭМ!$B$33:$B$776,W$190)+'СЕТ СН'!$F$12</f>
        <v>106.51479596999999</v>
      </c>
      <c r="X219" s="36">
        <f>SUMIFS(СВЦЭМ!$F$33:$F$776,СВЦЭМ!$A$33:$A$776,$A219,СВЦЭМ!$B$33:$B$776,X$190)+'СЕТ СН'!$F$12</f>
        <v>101.39363161</v>
      </c>
      <c r="Y219" s="36">
        <f>SUMIFS(СВЦЭМ!$F$33:$F$776,СВЦЭМ!$A$33:$A$776,$A219,СВЦЭМ!$B$33:$B$776,Y$190)+'СЕТ СН'!$F$12</f>
        <v>108.07406725</v>
      </c>
    </row>
    <row r="220" spans="1:25" ht="15.75" x14ac:dyDescent="0.2">
      <c r="A220" s="35">
        <f t="shared" si="5"/>
        <v>44104</v>
      </c>
      <c r="B220" s="36">
        <f>SUMIFS(СВЦЭМ!$F$33:$F$776,СВЦЭМ!$A$33:$A$776,$A220,СВЦЭМ!$B$33:$B$776,B$190)+'СЕТ СН'!$F$12</f>
        <v>121.83306066999999</v>
      </c>
      <c r="C220" s="36">
        <f>SUMIFS(СВЦЭМ!$F$33:$F$776,СВЦЭМ!$A$33:$A$776,$A220,СВЦЭМ!$B$33:$B$776,C$190)+'СЕТ СН'!$F$12</f>
        <v>127.61546724999999</v>
      </c>
      <c r="D220" s="36">
        <f>SUMIFS(СВЦЭМ!$F$33:$F$776,СВЦЭМ!$A$33:$A$776,$A220,СВЦЭМ!$B$33:$B$776,D$190)+'СЕТ СН'!$F$12</f>
        <v>131.32066602</v>
      </c>
      <c r="E220" s="36">
        <f>SUMIFS(СВЦЭМ!$F$33:$F$776,СВЦЭМ!$A$33:$A$776,$A220,СВЦЭМ!$B$33:$B$776,E$190)+'СЕТ СН'!$F$12</f>
        <v>134.40941414</v>
      </c>
      <c r="F220" s="36">
        <f>SUMIFS(СВЦЭМ!$F$33:$F$776,СВЦЭМ!$A$33:$A$776,$A220,СВЦЭМ!$B$33:$B$776,F$190)+'СЕТ СН'!$F$12</f>
        <v>133.57698231000001</v>
      </c>
      <c r="G220" s="36">
        <f>SUMIFS(СВЦЭМ!$F$33:$F$776,СВЦЭМ!$A$33:$A$776,$A220,СВЦЭМ!$B$33:$B$776,G$190)+'СЕТ СН'!$F$12</f>
        <v>130.11832813000001</v>
      </c>
      <c r="H220" s="36">
        <f>SUMIFS(СВЦЭМ!$F$33:$F$776,СВЦЭМ!$A$33:$A$776,$A220,СВЦЭМ!$B$33:$B$776,H$190)+'СЕТ СН'!$F$12</f>
        <v>121.88745949</v>
      </c>
      <c r="I220" s="36">
        <f>SUMIFS(СВЦЭМ!$F$33:$F$776,СВЦЭМ!$A$33:$A$776,$A220,СВЦЭМ!$B$33:$B$776,I$190)+'СЕТ СН'!$F$12</f>
        <v>109.26399133</v>
      </c>
      <c r="J220" s="36">
        <f>SUMIFS(СВЦЭМ!$F$33:$F$776,СВЦЭМ!$A$33:$A$776,$A220,СВЦЭМ!$B$33:$B$776,J$190)+'СЕТ СН'!$F$12</f>
        <v>103.89534399</v>
      </c>
      <c r="K220" s="36">
        <f>SUMIFS(СВЦЭМ!$F$33:$F$776,СВЦЭМ!$A$33:$A$776,$A220,СВЦЭМ!$B$33:$B$776,K$190)+'СЕТ СН'!$F$12</f>
        <v>100.85423987999999</v>
      </c>
      <c r="L220" s="36">
        <f>SUMIFS(СВЦЭМ!$F$33:$F$776,СВЦЭМ!$A$33:$A$776,$A220,СВЦЭМ!$B$33:$B$776,L$190)+'СЕТ СН'!$F$12</f>
        <v>103.32442442</v>
      </c>
      <c r="M220" s="36">
        <f>SUMIFS(СВЦЭМ!$F$33:$F$776,СВЦЭМ!$A$33:$A$776,$A220,СВЦЭМ!$B$33:$B$776,M$190)+'СЕТ СН'!$F$12</f>
        <v>97.598615949999996</v>
      </c>
      <c r="N220" s="36">
        <f>SUMIFS(СВЦЭМ!$F$33:$F$776,СВЦЭМ!$A$33:$A$776,$A220,СВЦЭМ!$B$33:$B$776,N$190)+'СЕТ СН'!$F$12</f>
        <v>89.736032449999996</v>
      </c>
      <c r="O220" s="36">
        <f>SUMIFS(СВЦЭМ!$F$33:$F$776,СВЦЭМ!$A$33:$A$776,$A220,СВЦЭМ!$B$33:$B$776,O$190)+'СЕТ СН'!$F$12</f>
        <v>86.913218630000003</v>
      </c>
      <c r="P220" s="36">
        <f>SUMIFS(СВЦЭМ!$F$33:$F$776,СВЦЭМ!$A$33:$A$776,$A220,СВЦЭМ!$B$33:$B$776,P$190)+'СЕТ СН'!$F$12</f>
        <v>86.560673510000001</v>
      </c>
      <c r="Q220" s="36">
        <f>SUMIFS(СВЦЭМ!$F$33:$F$776,СВЦЭМ!$A$33:$A$776,$A220,СВЦЭМ!$B$33:$B$776,Q$190)+'СЕТ СН'!$F$12</f>
        <v>86.654658879999999</v>
      </c>
      <c r="R220" s="36">
        <f>SUMIFS(СВЦЭМ!$F$33:$F$776,СВЦЭМ!$A$33:$A$776,$A220,СВЦЭМ!$B$33:$B$776,R$190)+'СЕТ СН'!$F$12</f>
        <v>86.613390850000002</v>
      </c>
      <c r="S220" s="36">
        <f>SUMIFS(СВЦЭМ!$F$33:$F$776,СВЦЭМ!$A$33:$A$776,$A220,СВЦЭМ!$B$33:$B$776,S$190)+'СЕТ СН'!$F$12</f>
        <v>87.318060360000004</v>
      </c>
      <c r="T220" s="36">
        <f>SUMIFS(СВЦЭМ!$F$33:$F$776,СВЦЭМ!$A$33:$A$776,$A220,СВЦЭМ!$B$33:$B$776,T$190)+'СЕТ СН'!$F$12</f>
        <v>85.824484510000005</v>
      </c>
      <c r="U220" s="36">
        <f>SUMIFS(СВЦЭМ!$F$33:$F$776,СВЦЭМ!$A$33:$A$776,$A220,СВЦЭМ!$B$33:$B$776,U$190)+'СЕТ СН'!$F$12</f>
        <v>89.328665470000004</v>
      </c>
      <c r="V220" s="36">
        <f>SUMIFS(СВЦЭМ!$F$33:$F$776,СВЦЭМ!$A$33:$A$776,$A220,СВЦЭМ!$B$33:$B$776,V$190)+'СЕТ СН'!$F$12</f>
        <v>86.454939199999998</v>
      </c>
      <c r="W220" s="36">
        <f>SUMIFS(СВЦЭМ!$F$33:$F$776,СВЦЭМ!$A$33:$A$776,$A220,СВЦЭМ!$B$33:$B$776,W$190)+'СЕТ СН'!$F$12</f>
        <v>85.120766250000003</v>
      </c>
      <c r="X220" s="36">
        <f>SUMIFS(СВЦЭМ!$F$33:$F$776,СВЦЭМ!$A$33:$A$776,$A220,СВЦЭМ!$B$33:$B$776,X$190)+'СЕТ СН'!$F$12</f>
        <v>92.209378959999995</v>
      </c>
      <c r="Y220" s="36">
        <f>SUMIFS(СВЦЭМ!$F$33:$F$776,СВЦЭМ!$A$33:$A$776,$A220,СВЦЭМ!$B$33:$B$776,Y$190)+'СЕТ СН'!$F$12</f>
        <v>105.01552527</v>
      </c>
    </row>
    <row r="221" spans="1:25" ht="15.75" hidden="1" x14ac:dyDescent="0.2">
      <c r="A221" s="35">
        <f t="shared" si="5"/>
        <v>44105</v>
      </c>
      <c r="B221" s="36">
        <f>SUMIFS(СВЦЭМ!$F$33:$F$776,СВЦЭМ!$A$33:$A$776,$A221,СВЦЭМ!$B$33:$B$776,B$190)+'СЕТ СН'!$F$12</f>
        <v>0</v>
      </c>
      <c r="C221" s="36">
        <f>SUMIFS(СВЦЭМ!$F$33:$F$776,СВЦЭМ!$A$33:$A$776,$A221,СВЦЭМ!$B$33:$B$776,C$190)+'СЕТ СН'!$F$12</f>
        <v>0</v>
      </c>
      <c r="D221" s="36">
        <f>SUMIFS(СВЦЭМ!$F$33:$F$776,СВЦЭМ!$A$33:$A$776,$A221,СВЦЭМ!$B$33:$B$776,D$190)+'СЕТ СН'!$F$12</f>
        <v>0</v>
      </c>
      <c r="E221" s="36">
        <f>SUMIFS(СВЦЭМ!$F$33:$F$776,СВЦЭМ!$A$33:$A$776,$A221,СВЦЭМ!$B$33:$B$776,E$190)+'СЕТ СН'!$F$12</f>
        <v>0</v>
      </c>
      <c r="F221" s="36">
        <f>SUMIFS(СВЦЭМ!$F$33:$F$776,СВЦЭМ!$A$33:$A$776,$A221,СВЦЭМ!$B$33:$B$776,F$190)+'СЕТ СН'!$F$12</f>
        <v>0</v>
      </c>
      <c r="G221" s="36">
        <f>SUMIFS(СВЦЭМ!$F$33:$F$776,СВЦЭМ!$A$33:$A$776,$A221,СВЦЭМ!$B$33:$B$776,G$190)+'СЕТ СН'!$F$12</f>
        <v>0</v>
      </c>
      <c r="H221" s="36">
        <f>SUMIFS(СВЦЭМ!$F$33:$F$776,СВЦЭМ!$A$33:$A$776,$A221,СВЦЭМ!$B$33:$B$776,H$190)+'СЕТ СН'!$F$12</f>
        <v>0</v>
      </c>
      <c r="I221" s="36">
        <f>SUMIFS(СВЦЭМ!$F$33:$F$776,СВЦЭМ!$A$33:$A$776,$A221,СВЦЭМ!$B$33:$B$776,I$190)+'СЕТ СН'!$F$12</f>
        <v>0</v>
      </c>
      <c r="J221" s="36">
        <f>SUMIFS(СВЦЭМ!$F$33:$F$776,СВЦЭМ!$A$33:$A$776,$A221,СВЦЭМ!$B$33:$B$776,J$190)+'СЕТ СН'!$F$12</f>
        <v>0</v>
      </c>
      <c r="K221" s="36">
        <f>SUMIFS(СВЦЭМ!$F$33:$F$776,СВЦЭМ!$A$33:$A$776,$A221,СВЦЭМ!$B$33:$B$776,K$190)+'СЕТ СН'!$F$12</f>
        <v>0</v>
      </c>
      <c r="L221" s="36">
        <f>SUMIFS(СВЦЭМ!$F$33:$F$776,СВЦЭМ!$A$33:$A$776,$A221,СВЦЭМ!$B$33:$B$776,L$190)+'СЕТ СН'!$F$12</f>
        <v>0</v>
      </c>
      <c r="M221" s="36">
        <f>SUMIFS(СВЦЭМ!$F$33:$F$776,СВЦЭМ!$A$33:$A$776,$A221,СВЦЭМ!$B$33:$B$776,M$190)+'СЕТ СН'!$F$12</f>
        <v>0</v>
      </c>
      <c r="N221" s="36">
        <f>SUMIFS(СВЦЭМ!$F$33:$F$776,СВЦЭМ!$A$33:$A$776,$A221,СВЦЭМ!$B$33:$B$776,N$190)+'СЕТ СН'!$F$12</f>
        <v>0</v>
      </c>
      <c r="O221" s="36">
        <f>SUMIFS(СВЦЭМ!$F$33:$F$776,СВЦЭМ!$A$33:$A$776,$A221,СВЦЭМ!$B$33:$B$776,O$190)+'СЕТ СН'!$F$12</f>
        <v>0</v>
      </c>
      <c r="P221" s="36">
        <f>SUMIFS(СВЦЭМ!$F$33:$F$776,СВЦЭМ!$A$33:$A$776,$A221,СВЦЭМ!$B$33:$B$776,P$190)+'СЕТ СН'!$F$12</f>
        <v>0</v>
      </c>
      <c r="Q221" s="36">
        <f>SUMIFS(СВЦЭМ!$F$33:$F$776,СВЦЭМ!$A$33:$A$776,$A221,СВЦЭМ!$B$33:$B$776,Q$190)+'СЕТ СН'!$F$12</f>
        <v>0</v>
      </c>
      <c r="R221" s="36">
        <f>SUMIFS(СВЦЭМ!$F$33:$F$776,СВЦЭМ!$A$33:$A$776,$A221,СВЦЭМ!$B$33:$B$776,R$190)+'СЕТ СН'!$F$12</f>
        <v>0</v>
      </c>
      <c r="S221" s="36">
        <f>SUMIFS(СВЦЭМ!$F$33:$F$776,СВЦЭМ!$A$33:$A$776,$A221,СВЦЭМ!$B$33:$B$776,S$190)+'СЕТ СН'!$F$12</f>
        <v>0</v>
      </c>
      <c r="T221" s="36">
        <f>SUMIFS(СВЦЭМ!$F$33:$F$776,СВЦЭМ!$A$33:$A$776,$A221,СВЦЭМ!$B$33:$B$776,T$190)+'СЕТ СН'!$F$12</f>
        <v>0</v>
      </c>
      <c r="U221" s="36">
        <f>SUMIFS(СВЦЭМ!$F$33:$F$776,СВЦЭМ!$A$33:$A$776,$A221,СВЦЭМ!$B$33:$B$776,U$190)+'СЕТ СН'!$F$12</f>
        <v>0</v>
      </c>
      <c r="V221" s="36">
        <f>SUMIFS(СВЦЭМ!$F$33:$F$776,СВЦЭМ!$A$33:$A$776,$A221,СВЦЭМ!$B$33:$B$776,V$190)+'СЕТ СН'!$F$12</f>
        <v>0</v>
      </c>
      <c r="W221" s="36">
        <f>SUMIFS(СВЦЭМ!$F$33:$F$776,СВЦЭМ!$A$33:$A$776,$A221,СВЦЭМ!$B$33:$B$776,W$190)+'СЕТ СН'!$F$12</f>
        <v>0</v>
      </c>
      <c r="X221" s="36">
        <f>SUMIFS(СВЦЭМ!$F$33:$F$776,СВЦЭМ!$A$33:$A$776,$A221,СВЦЭМ!$B$33:$B$776,X$190)+'СЕТ СН'!$F$12</f>
        <v>0</v>
      </c>
      <c r="Y221" s="36">
        <f>SUMIFS(СВЦЭМ!$F$33:$F$776,СВЦЭМ!$A$33:$A$776,$A221,СВЦЭМ!$B$33:$B$776,Y$190)+'СЕТ СН'!$F$12</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2" t="s">
        <v>7</v>
      </c>
      <c r="B223" s="125" t="s">
        <v>88</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23"/>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24"/>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01.09.2020</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44076</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44077</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44078</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44079</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44080</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44081</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44082</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44083</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44084</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44085</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44086</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44087</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44088</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44089</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44090</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44091</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44092</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44093</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44094</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44095</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44096</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44097</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44098</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44099</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44100</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44101</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44102</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44103</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44104</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44105</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2" t="s">
        <v>7</v>
      </c>
      <c r="B258" s="125" t="s">
        <v>89</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23"/>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24"/>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01.09.2020</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44076</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44077</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44078</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44079</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44080</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44081</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44082</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44083</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44084</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44085</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44086</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44087</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44088</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44089</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44090</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44091</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44092</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44093</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44094</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44095</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44096</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44097</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44098</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44099</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44100</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44101</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44102</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44103</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44104</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44105</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2" t="s">
        <v>7</v>
      </c>
      <c r="B294" s="125" t="s">
        <v>90</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23"/>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24"/>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01.09.2020</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44076</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44077</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44078</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44079</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44080</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44081</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44082</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44083</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44084</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44085</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44086</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44087</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44088</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44089</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44090</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44091</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44092</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44093</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44094</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44095</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44096</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44097</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44098</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44099</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44100</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44101</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44102</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44103</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44104</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44105</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2" t="s">
        <v>7</v>
      </c>
      <c r="B329" s="125" t="s">
        <v>91</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23"/>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24"/>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01.09.2020</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44076</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44077</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44078</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44079</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44080</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44081</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44082</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44083</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44084</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44085</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44086</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44087</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44088</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44089</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44090</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44091</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44092</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44093</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44094</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44095</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44096</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44097</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44098</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44099</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44100</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44101</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44102</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44103</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44104</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44105</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2" t="s">
        <v>7</v>
      </c>
      <c r="B364" s="125" t="s">
        <v>92</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23"/>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24"/>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01.09.2020</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44076</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44077</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44078</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44079</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44080</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44081</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44082</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44083</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44084</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44085</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44086</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44087</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44088</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44089</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44090</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44091</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44092</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44093</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44094</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44095</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44096</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44097</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44098</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44099</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44100</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44101</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44102</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44103</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44104</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44105</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2" t="s">
        <v>7</v>
      </c>
      <c r="B399" s="125" t="s">
        <v>93</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23"/>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24"/>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01.09.2020</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44076</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44077</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44078</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44079</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44080</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44081</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44082</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44083</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44084</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44085</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44086</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44087</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44088</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44089</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44090</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44091</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44092</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44093</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44094</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44095</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44096</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44097</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44098</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44099</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44100</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44101</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44102</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44103</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44104</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44105</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1" t="s">
        <v>94</v>
      </c>
      <c r="B435" s="151"/>
      <c r="C435" s="151"/>
      <c r="D435" s="151"/>
      <c r="E435" s="151"/>
      <c r="F435" s="151"/>
      <c r="G435" s="151"/>
      <c r="H435" s="151"/>
      <c r="I435" s="151"/>
      <c r="J435" s="151"/>
      <c r="K435" s="151"/>
      <c r="L435" s="152">
        <f>СВЦЭМ!$D$18+'СЕТ СН'!$F$14</f>
        <v>4.2082037999999997</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3" t="s">
        <v>77</v>
      </c>
      <c r="B437" s="133"/>
      <c r="C437" s="133"/>
      <c r="D437" s="133"/>
      <c r="E437" s="133"/>
      <c r="F437" s="133"/>
      <c r="G437" s="133"/>
      <c r="H437" s="133"/>
      <c r="I437" s="133"/>
      <c r="J437" s="133"/>
      <c r="K437" s="133"/>
      <c r="L437" s="133"/>
      <c r="M437" s="133"/>
      <c r="N437" s="134" t="s">
        <v>29</v>
      </c>
      <c r="O437" s="134"/>
      <c r="P437" s="134"/>
      <c r="Q437" s="134"/>
      <c r="R437" s="134"/>
      <c r="S437" s="134"/>
      <c r="T437" s="134"/>
      <c r="U437" s="134"/>
      <c r="V437" s="47"/>
      <c r="W437" s="47"/>
      <c r="X437" s="47"/>
      <c r="Y437" s="47"/>
    </row>
    <row r="438" spans="1:26" ht="15.75" x14ac:dyDescent="0.2">
      <c r="A438" s="133"/>
      <c r="B438" s="133"/>
      <c r="C438" s="133"/>
      <c r="D438" s="133"/>
      <c r="E438" s="133"/>
      <c r="F438" s="133"/>
      <c r="G438" s="133"/>
      <c r="H438" s="133"/>
      <c r="I438" s="133"/>
      <c r="J438" s="133"/>
      <c r="K438" s="133"/>
      <c r="L438" s="133"/>
      <c r="M438" s="133"/>
      <c r="N438" s="135" t="s">
        <v>0</v>
      </c>
      <c r="O438" s="135"/>
      <c r="P438" s="135" t="s">
        <v>1</v>
      </c>
      <c r="Q438" s="135"/>
      <c r="R438" s="135" t="s">
        <v>2</v>
      </c>
      <c r="S438" s="135"/>
      <c r="T438" s="135" t="s">
        <v>3</v>
      </c>
      <c r="U438" s="135"/>
      <c r="V438" s="47"/>
      <c r="W438" s="47"/>
      <c r="X438" s="47"/>
      <c r="Y438" s="47"/>
    </row>
    <row r="439" spans="1:26" ht="15.75" x14ac:dyDescent="0.2">
      <c r="A439" s="133"/>
      <c r="B439" s="133"/>
      <c r="C439" s="133"/>
      <c r="D439" s="133"/>
      <c r="E439" s="133"/>
      <c r="F439" s="133"/>
      <c r="G439" s="133"/>
      <c r="H439" s="133"/>
      <c r="I439" s="133"/>
      <c r="J439" s="133"/>
      <c r="K439" s="133"/>
      <c r="L439" s="133"/>
      <c r="M439" s="133"/>
      <c r="N439" s="136">
        <f>СВЦЭМ!$D$12+'СЕТ СН'!$F$10-'СЕТ СН'!$F$24</f>
        <v>520356.09711940779</v>
      </c>
      <c r="O439" s="137"/>
      <c r="P439" s="136">
        <f>СВЦЭМ!$D$12+'СЕТ СН'!$F$10-'СЕТ СН'!$G$24</f>
        <v>520356.09711940779</v>
      </c>
      <c r="Q439" s="137"/>
      <c r="R439" s="136">
        <f>СВЦЭМ!$D$12+'СЕТ СН'!$F$10-'СЕТ СН'!$H$24</f>
        <v>520356.09711940779</v>
      </c>
      <c r="S439" s="137"/>
      <c r="T439" s="136">
        <f>СВЦЭМ!$D$12+'СЕТ СН'!$F$10-'СЕТ СН'!$I$24</f>
        <v>520356.09711940779</v>
      </c>
      <c r="U439" s="137"/>
      <c r="V439" s="47"/>
      <c r="W439" s="47"/>
      <c r="X439" s="47"/>
      <c r="Y439" s="47"/>
    </row>
    <row r="440" spans="1:26" ht="30" customHeight="1" x14ac:dyDescent="0.25"/>
    <row r="441" spans="1:26" ht="15.75" x14ac:dyDescent="0.25">
      <c r="A441" s="142" t="s">
        <v>78</v>
      </c>
      <c r="B441" s="143"/>
      <c r="C441" s="143"/>
      <c r="D441" s="143"/>
      <c r="E441" s="143"/>
      <c r="F441" s="143"/>
      <c r="G441" s="143"/>
      <c r="H441" s="143"/>
      <c r="I441" s="143"/>
      <c r="J441" s="143"/>
      <c r="K441" s="143"/>
      <c r="L441" s="143"/>
      <c r="M441" s="144"/>
      <c r="N441" s="134" t="s">
        <v>29</v>
      </c>
      <c r="O441" s="134"/>
      <c r="P441" s="134"/>
      <c r="Q441" s="134"/>
      <c r="R441" s="134"/>
      <c r="S441" s="134"/>
      <c r="T441" s="134"/>
      <c r="U441" s="134"/>
    </row>
    <row r="442" spans="1:26" ht="15.75" x14ac:dyDescent="0.25">
      <c r="A442" s="145"/>
      <c r="B442" s="146"/>
      <c r="C442" s="146"/>
      <c r="D442" s="146"/>
      <c r="E442" s="146"/>
      <c r="F442" s="146"/>
      <c r="G442" s="146"/>
      <c r="H442" s="146"/>
      <c r="I442" s="146"/>
      <c r="J442" s="146"/>
      <c r="K442" s="146"/>
      <c r="L442" s="146"/>
      <c r="M442" s="147"/>
      <c r="N442" s="135" t="s">
        <v>0</v>
      </c>
      <c r="O442" s="135"/>
      <c r="P442" s="135" t="s">
        <v>1</v>
      </c>
      <c r="Q442" s="135"/>
      <c r="R442" s="135" t="s">
        <v>2</v>
      </c>
      <c r="S442" s="135"/>
      <c r="T442" s="135" t="s">
        <v>3</v>
      </c>
      <c r="U442" s="135"/>
    </row>
    <row r="443" spans="1:26" ht="15.75" x14ac:dyDescent="0.25">
      <c r="A443" s="148"/>
      <c r="B443" s="149"/>
      <c r="C443" s="149"/>
      <c r="D443" s="149"/>
      <c r="E443" s="149"/>
      <c r="F443" s="149"/>
      <c r="G443" s="149"/>
      <c r="H443" s="149"/>
      <c r="I443" s="149"/>
      <c r="J443" s="149"/>
      <c r="K443" s="149"/>
      <c r="L443" s="149"/>
      <c r="M443" s="150"/>
      <c r="N443" s="141">
        <f>'СЕТ СН'!$F$7</f>
        <v>1466461.65</v>
      </c>
      <c r="O443" s="141"/>
      <c r="P443" s="141">
        <f>'СЕТ СН'!$G$7</f>
        <v>1029924.38</v>
      </c>
      <c r="Q443" s="141"/>
      <c r="R443" s="141">
        <f>'СЕТ СН'!$H$7</f>
        <v>1366087.15</v>
      </c>
      <c r="S443" s="141"/>
      <c r="T443" s="141">
        <f>'СЕТ СН'!$I$7</f>
        <v>1264711.31</v>
      </c>
      <c r="U443" s="141"/>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algorithmName="SHA-512" hashValue="NcSpmUUQqJkx1VffJT+qBu/S0EgVzNjegeFfmKTNLE6S5qsuRtYBvXnocuPlD5UmRKSmCSlYopBzrl2lw75drw==" saltValue="5Pr1ow/6L8LrUCEZK2mZLg==" spinCount="100000"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sqref="A1:I1"/>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4" t="s">
        <v>43</v>
      </c>
      <c r="B1" s="154"/>
      <c r="C1" s="154"/>
      <c r="D1" s="154"/>
      <c r="E1" s="154"/>
      <c r="F1" s="154"/>
      <c r="G1" s="154"/>
      <c r="H1" s="154"/>
      <c r="I1" s="154"/>
    </row>
    <row r="2" spans="1:9" x14ac:dyDescent="0.25">
      <c r="A2" s="51"/>
      <c r="B2" s="51"/>
      <c r="C2" s="51"/>
      <c r="D2" s="51"/>
      <c r="E2" s="51"/>
      <c r="F2" s="51"/>
      <c r="G2" s="51"/>
      <c r="H2" s="51"/>
      <c r="I2" s="51"/>
    </row>
    <row r="3" spans="1:9" ht="39" customHeight="1" x14ac:dyDescent="0.2">
      <c r="A3" s="155" t="s">
        <v>15</v>
      </c>
      <c r="B3" s="156" t="s">
        <v>16</v>
      </c>
      <c r="C3" s="156" t="s">
        <v>17</v>
      </c>
      <c r="D3" s="156" t="s">
        <v>18</v>
      </c>
      <c r="E3" s="156" t="s">
        <v>11</v>
      </c>
      <c r="F3" s="156" t="s">
        <v>19</v>
      </c>
      <c r="G3" s="156"/>
      <c r="H3" s="156"/>
      <c r="I3" s="156"/>
    </row>
    <row r="4" spans="1:9" x14ac:dyDescent="0.2">
      <c r="A4" s="155"/>
      <c r="B4" s="156"/>
      <c r="C4" s="156"/>
      <c r="D4" s="156"/>
      <c r="E4" s="156"/>
      <c r="F4" s="52" t="s">
        <v>0</v>
      </c>
      <c r="G4" s="52" t="s">
        <v>1</v>
      </c>
      <c r="H4" s="52" t="s">
        <v>2</v>
      </c>
      <c r="I4" s="52" t="s">
        <v>3</v>
      </c>
    </row>
    <row r="5" spans="1:9" ht="45" x14ac:dyDescent="0.2">
      <c r="A5" s="53" t="s">
        <v>44</v>
      </c>
      <c r="B5" s="90" t="s">
        <v>140</v>
      </c>
      <c r="C5" s="54">
        <v>44013</v>
      </c>
      <c r="D5" s="54">
        <v>44196</v>
      </c>
      <c r="E5" s="97" t="s">
        <v>20</v>
      </c>
      <c r="F5" s="97">
        <v>2530</v>
      </c>
      <c r="G5" s="97">
        <v>2660</v>
      </c>
      <c r="H5" s="97">
        <v>2730</v>
      </c>
      <c r="I5" s="97">
        <v>2730</v>
      </c>
    </row>
    <row r="6" spans="1:9" ht="60" x14ac:dyDescent="0.2">
      <c r="A6" s="53" t="s">
        <v>45</v>
      </c>
      <c r="B6" s="90" t="s">
        <v>140</v>
      </c>
      <c r="C6" s="54">
        <v>44013</v>
      </c>
      <c r="D6" s="54">
        <v>44196</v>
      </c>
      <c r="E6" s="97" t="s">
        <v>20</v>
      </c>
      <c r="F6" s="97">
        <v>73.23</v>
      </c>
      <c r="G6" s="97">
        <v>595.12</v>
      </c>
      <c r="H6" s="97">
        <v>409.4</v>
      </c>
      <c r="I6" s="97">
        <v>653.16999999999996</v>
      </c>
    </row>
    <row r="7" spans="1:9" ht="60" x14ac:dyDescent="0.2">
      <c r="A7" s="53" t="s">
        <v>46</v>
      </c>
      <c r="B7" s="90" t="s">
        <v>140</v>
      </c>
      <c r="C7" s="54">
        <v>44013</v>
      </c>
      <c r="D7" s="54">
        <v>44196</v>
      </c>
      <c r="E7" s="97" t="s">
        <v>21</v>
      </c>
      <c r="F7" s="97">
        <v>1466461.65</v>
      </c>
      <c r="G7" s="97">
        <v>1029924.38</v>
      </c>
      <c r="H7" s="97">
        <v>1366087.15</v>
      </c>
      <c r="I7" s="97">
        <v>1264711.31</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algorithmName="SHA-512" hashValue="wyLA2SvPkJT+M8kgGFqM9ne7nQmJGuwvkf07Bitu7wHfeXBH8SIT20PZlsdDcKNs3dHtqgZ7DJQ22J/x+xVGug==" saltValue="bzOZH/KLU9rliJiEaS9XRw=="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55" zoomScaleNormal="55"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57" t="s">
        <v>110</v>
      </c>
      <c r="B4" s="158"/>
      <c r="C4" s="63"/>
      <c r="D4" s="64" t="s">
        <v>111</v>
      </c>
    </row>
    <row r="5" spans="1:4" ht="15" customHeight="1" x14ac:dyDescent="0.2">
      <c r="A5" s="160" t="s">
        <v>112</v>
      </c>
      <c r="B5" s="161"/>
      <c r="C5" s="65"/>
      <c r="D5" s="66" t="s">
        <v>113</v>
      </c>
    </row>
    <row r="6" spans="1:4" ht="15" customHeight="1" x14ac:dyDescent="0.2">
      <c r="A6" s="157" t="s">
        <v>114</v>
      </c>
      <c r="B6" s="158"/>
      <c r="C6" s="67"/>
      <c r="D6" s="64" t="s">
        <v>115</v>
      </c>
    </row>
    <row r="7" spans="1:4" ht="15" customHeight="1" x14ac:dyDescent="0.2">
      <c r="A7" s="157" t="s">
        <v>116</v>
      </c>
      <c r="B7" s="158"/>
      <c r="C7" s="67"/>
      <c r="D7" s="64" t="s">
        <v>141</v>
      </c>
    </row>
    <row r="8" spans="1:4" ht="15" customHeight="1" x14ac:dyDescent="0.2">
      <c r="A8" s="159" t="s">
        <v>117</v>
      </c>
      <c r="B8" s="159"/>
      <c r="C8" s="96"/>
      <c r="D8" s="68"/>
    </row>
    <row r="9" spans="1:4" ht="15" customHeight="1" x14ac:dyDescent="0.2">
      <c r="A9" s="69" t="s">
        <v>118</v>
      </c>
      <c r="B9" s="70"/>
      <c r="C9" s="71"/>
      <c r="D9" s="72"/>
    </row>
    <row r="10" spans="1:4" ht="30" customHeight="1" x14ac:dyDescent="0.2">
      <c r="A10" s="162" t="s">
        <v>119</v>
      </c>
      <c r="B10" s="163"/>
      <c r="C10" s="73"/>
      <c r="D10" s="74">
        <v>6.8786840400000004</v>
      </c>
    </row>
    <row r="11" spans="1:4" ht="66" customHeight="1" x14ac:dyDescent="0.2">
      <c r="A11" s="162" t="s">
        <v>120</v>
      </c>
      <c r="B11" s="163"/>
      <c r="C11" s="73"/>
      <c r="D11" s="74">
        <v>694.07754260000002</v>
      </c>
    </row>
    <row r="12" spans="1:4" ht="30" customHeight="1" x14ac:dyDescent="0.2">
      <c r="A12" s="162" t="s">
        <v>121</v>
      </c>
      <c r="B12" s="163"/>
      <c r="C12" s="73"/>
      <c r="D12" s="75">
        <v>520356.09711940779</v>
      </c>
    </row>
    <row r="13" spans="1:4" ht="30" customHeight="1" x14ac:dyDescent="0.2">
      <c r="A13" s="162" t="s">
        <v>122</v>
      </c>
      <c r="B13" s="163"/>
      <c r="C13" s="73"/>
      <c r="D13" s="76"/>
    </row>
    <row r="14" spans="1:4" ht="15" customHeight="1" x14ac:dyDescent="0.2">
      <c r="A14" s="164" t="s">
        <v>123</v>
      </c>
      <c r="B14" s="165"/>
      <c r="C14" s="73"/>
      <c r="D14" s="74">
        <v>803.39143882999997</v>
      </c>
    </row>
    <row r="15" spans="1:4" ht="15" customHeight="1" x14ac:dyDescent="0.2">
      <c r="A15" s="164" t="s">
        <v>124</v>
      </c>
      <c r="B15" s="165"/>
      <c r="C15" s="73"/>
      <c r="D15" s="74">
        <v>1398.4493958200001</v>
      </c>
    </row>
    <row r="16" spans="1:4" ht="15" customHeight="1" x14ac:dyDescent="0.2">
      <c r="A16" s="164" t="s">
        <v>125</v>
      </c>
      <c r="B16" s="165"/>
      <c r="C16" s="73"/>
      <c r="D16" s="74">
        <v>2869.9624626</v>
      </c>
    </row>
    <row r="17" spans="1:6" ht="15" customHeight="1" x14ac:dyDescent="0.2">
      <c r="A17" s="164" t="s">
        <v>126</v>
      </c>
      <c r="B17" s="165"/>
      <c r="C17" s="73"/>
      <c r="D17" s="74">
        <v>1775.6423309899999</v>
      </c>
    </row>
    <row r="18" spans="1:6" ht="52.5" customHeight="1" x14ac:dyDescent="0.2">
      <c r="A18" s="162" t="s">
        <v>127</v>
      </c>
      <c r="B18" s="163"/>
      <c r="C18" s="73"/>
      <c r="D18" s="74">
        <v>4.2082037999999997</v>
      </c>
    </row>
    <row r="19" spans="1:6" ht="15" customHeight="1" x14ac:dyDescent="0.2">
      <c r="A19" s="69" t="s">
        <v>128</v>
      </c>
      <c r="B19" s="70"/>
      <c r="C19" s="77"/>
      <c r="D19" s="78"/>
    </row>
    <row r="20" spans="1:6" ht="30" customHeight="1" x14ac:dyDescent="0.2">
      <c r="A20" s="162" t="s">
        <v>129</v>
      </c>
      <c r="B20" s="163"/>
      <c r="C20" s="73"/>
      <c r="D20" s="79">
        <v>17458.413</v>
      </c>
    </row>
    <row r="21" spans="1:6" ht="30" customHeight="1" x14ac:dyDescent="0.2">
      <c r="A21" s="162" t="s">
        <v>130</v>
      </c>
      <c r="B21" s="163"/>
      <c r="C21" s="80"/>
      <c r="D21" s="79">
        <v>24.856000000000002</v>
      </c>
    </row>
    <row r="22" spans="1:6" ht="15" customHeight="1" x14ac:dyDescent="0.2">
      <c r="A22" s="69" t="s">
        <v>131</v>
      </c>
      <c r="B22" s="70"/>
      <c r="C22" s="77"/>
      <c r="D22" s="78"/>
    </row>
    <row r="23" spans="1:6" ht="15" customHeight="1" x14ac:dyDescent="0.25">
      <c r="A23" s="162" t="s">
        <v>132</v>
      </c>
      <c r="B23" s="163"/>
      <c r="C23" s="81"/>
      <c r="D23" s="76"/>
    </row>
    <row r="24" spans="1:6" ht="15" customHeight="1" x14ac:dyDescent="0.25">
      <c r="A24" s="164" t="s">
        <v>123</v>
      </c>
      <c r="B24" s="165"/>
      <c r="C24" s="81"/>
      <c r="D24" s="82">
        <v>0</v>
      </c>
    </row>
    <row r="25" spans="1:6" ht="15" customHeight="1" x14ac:dyDescent="0.25">
      <c r="A25" s="164" t="s">
        <v>124</v>
      </c>
      <c r="B25" s="165"/>
      <c r="C25" s="81"/>
      <c r="D25" s="82">
        <v>1.463574872547E-3</v>
      </c>
    </row>
    <row r="26" spans="1:6" ht="15" customHeight="1" x14ac:dyDescent="0.25">
      <c r="A26" s="164" t="s">
        <v>125</v>
      </c>
      <c r="B26" s="165"/>
      <c r="C26" s="81"/>
      <c r="D26" s="82">
        <v>4.2735711652810001E-3</v>
      </c>
    </row>
    <row r="27" spans="1:6" ht="15" customHeight="1" x14ac:dyDescent="0.25">
      <c r="A27" s="164" t="s">
        <v>126</v>
      </c>
      <c r="B27" s="165"/>
      <c r="C27" s="81"/>
      <c r="D27" s="82">
        <v>2.1839467263200002E-3</v>
      </c>
    </row>
    <row r="29" spans="1:6" x14ac:dyDescent="0.2">
      <c r="A29" s="58" t="s">
        <v>133</v>
      </c>
      <c r="B29" s="59"/>
      <c r="C29" s="59"/>
      <c r="D29" s="56"/>
      <c r="E29" s="56"/>
      <c r="F29" s="60"/>
    </row>
    <row r="30" spans="1:6" ht="280.5" customHeight="1" x14ac:dyDescent="0.2">
      <c r="A30" s="166" t="s">
        <v>7</v>
      </c>
      <c r="B30" s="166" t="s">
        <v>134</v>
      </c>
      <c r="C30" s="57" t="s">
        <v>135</v>
      </c>
      <c r="D30" s="57" t="s">
        <v>136</v>
      </c>
      <c r="E30" s="57" t="s">
        <v>137</v>
      </c>
      <c r="F30" s="57" t="s">
        <v>138</v>
      </c>
    </row>
    <row r="31" spans="1:6" x14ac:dyDescent="0.2">
      <c r="A31" s="167"/>
      <c r="B31" s="167"/>
      <c r="C31" s="57" t="s">
        <v>139</v>
      </c>
      <c r="D31" s="57" t="s">
        <v>139</v>
      </c>
      <c r="E31" s="92" t="s">
        <v>139</v>
      </c>
      <c r="F31" s="92" t="s">
        <v>139</v>
      </c>
    </row>
    <row r="32" spans="1:6" ht="30.75" customHeight="1" x14ac:dyDescent="0.2">
      <c r="A32" s="93"/>
      <c r="B32" s="93"/>
      <c r="C32" s="93"/>
      <c r="D32" s="93"/>
      <c r="E32" s="94"/>
      <c r="F32" s="95"/>
    </row>
    <row r="33" spans="1:6" ht="12.75" customHeight="1" x14ac:dyDescent="0.2">
      <c r="A33" s="83" t="s">
        <v>142</v>
      </c>
      <c r="B33" s="83">
        <v>1</v>
      </c>
      <c r="C33" s="84">
        <v>815.09115691</v>
      </c>
      <c r="D33" s="84">
        <v>802.65392846999998</v>
      </c>
      <c r="E33" s="84">
        <v>150.01852532000001</v>
      </c>
      <c r="F33" s="84">
        <v>150.01852532000001</v>
      </c>
    </row>
    <row r="34" spans="1:6" ht="12.75" customHeight="1" x14ac:dyDescent="0.2">
      <c r="A34" s="83" t="s">
        <v>142</v>
      </c>
      <c r="B34" s="83">
        <v>2</v>
      </c>
      <c r="C34" s="84">
        <v>867.57802299000002</v>
      </c>
      <c r="D34" s="84">
        <v>853.8077591</v>
      </c>
      <c r="E34" s="84">
        <v>159.57933598</v>
      </c>
      <c r="F34" s="84">
        <v>159.57933598</v>
      </c>
    </row>
    <row r="35" spans="1:6" ht="12.75" customHeight="1" x14ac:dyDescent="0.2">
      <c r="A35" s="83" t="s">
        <v>142</v>
      </c>
      <c r="B35" s="83">
        <v>3</v>
      </c>
      <c r="C35" s="84">
        <v>887.70673667000005</v>
      </c>
      <c r="D35" s="84">
        <v>873.11854300000005</v>
      </c>
      <c r="E35" s="84">
        <v>163.18858177999999</v>
      </c>
      <c r="F35" s="84">
        <v>163.18858177999999</v>
      </c>
    </row>
    <row r="36" spans="1:6" ht="12.75" customHeight="1" x14ac:dyDescent="0.2">
      <c r="A36" s="83" t="s">
        <v>142</v>
      </c>
      <c r="B36" s="83">
        <v>4</v>
      </c>
      <c r="C36" s="84">
        <v>903.05496295</v>
      </c>
      <c r="D36" s="84">
        <v>888.55394578999994</v>
      </c>
      <c r="E36" s="84">
        <v>166.07350675999999</v>
      </c>
      <c r="F36" s="84">
        <v>166.07350675999999</v>
      </c>
    </row>
    <row r="37" spans="1:6" ht="12.75" customHeight="1" x14ac:dyDescent="0.2">
      <c r="A37" s="83" t="s">
        <v>142</v>
      </c>
      <c r="B37" s="83">
        <v>5</v>
      </c>
      <c r="C37" s="84">
        <v>912.89535106999995</v>
      </c>
      <c r="D37" s="84">
        <v>899.09698397</v>
      </c>
      <c r="E37" s="84">
        <v>168.04403350999999</v>
      </c>
      <c r="F37" s="84">
        <v>168.04403350999999</v>
      </c>
    </row>
    <row r="38" spans="1:6" ht="12.75" customHeight="1" x14ac:dyDescent="0.2">
      <c r="A38" s="83" t="s">
        <v>142</v>
      </c>
      <c r="B38" s="83">
        <v>6</v>
      </c>
      <c r="C38" s="84">
        <v>913.84778031999997</v>
      </c>
      <c r="D38" s="84">
        <v>899.91936114999999</v>
      </c>
      <c r="E38" s="84">
        <v>168.19773838</v>
      </c>
      <c r="F38" s="84">
        <v>168.19773838</v>
      </c>
    </row>
    <row r="39" spans="1:6" ht="12.75" customHeight="1" x14ac:dyDescent="0.2">
      <c r="A39" s="83" t="s">
        <v>142</v>
      </c>
      <c r="B39" s="83">
        <v>7</v>
      </c>
      <c r="C39" s="84">
        <v>895.39896668999995</v>
      </c>
      <c r="D39" s="84">
        <v>882.13378506000004</v>
      </c>
      <c r="E39" s="84">
        <v>164.87355866999999</v>
      </c>
      <c r="F39" s="84">
        <v>164.87355866999999</v>
      </c>
    </row>
    <row r="40" spans="1:6" ht="12.75" customHeight="1" x14ac:dyDescent="0.2">
      <c r="A40" s="83" t="s">
        <v>142</v>
      </c>
      <c r="B40" s="83">
        <v>8</v>
      </c>
      <c r="C40" s="84">
        <v>857.97641571999998</v>
      </c>
      <c r="D40" s="84">
        <v>843.24785709000002</v>
      </c>
      <c r="E40" s="84">
        <v>157.60565732000001</v>
      </c>
      <c r="F40" s="84">
        <v>157.60565732000001</v>
      </c>
    </row>
    <row r="41" spans="1:6" ht="12.75" customHeight="1" x14ac:dyDescent="0.2">
      <c r="A41" s="83" t="s">
        <v>142</v>
      </c>
      <c r="B41" s="83">
        <v>9</v>
      </c>
      <c r="C41" s="84">
        <v>804.04873961999999</v>
      </c>
      <c r="D41" s="84">
        <v>790.87253957999997</v>
      </c>
      <c r="E41" s="84">
        <v>147.81654695</v>
      </c>
      <c r="F41" s="84">
        <v>147.81654695</v>
      </c>
    </row>
    <row r="42" spans="1:6" ht="12.75" customHeight="1" x14ac:dyDescent="0.2">
      <c r="A42" s="83" t="s">
        <v>142</v>
      </c>
      <c r="B42" s="83">
        <v>10</v>
      </c>
      <c r="C42" s="84">
        <v>785.04719834000002</v>
      </c>
      <c r="D42" s="84">
        <v>772.31597385999999</v>
      </c>
      <c r="E42" s="84">
        <v>144.34826688000001</v>
      </c>
      <c r="F42" s="84">
        <v>144.34826688000001</v>
      </c>
    </row>
    <row r="43" spans="1:6" ht="12.75" customHeight="1" x14ac:dyDescent="0.2">
      <c r="A43" s="83" t="s">
        <v>142</v>
      </c>
      <c r="B43" s="83">
        <v>11</v>
      </c>
      <c r="C43" s="84">
        <v>780.40052374000004</v>
      </c>
      <c r="D43" s="84">
        <v>764.7914687</v>
      </c>
      <c r="E43" s="84">
        <v>142.94191337000001</v>
      </c>
      <c r="F43" s="84">
        <v>142.94191337000001</v>
      </c>
    </row>
    <row r="44" spans="1:6" ht="12.75" customHeight="1" x14ac:dyDescent="0.2">
      <c r="A44" s="83" t="s">
        <v>142</v>
      </c>
      <c r="B44" s="83">
        <v>12</v>
      </c>
      <c r="C44" s="84">
        <v>786.05050873000005</v>
      </c>
      <c r="D44" s="84">
        <v>767.79930817000002</v>
      </c>
      <c r="E44" s="84">
        <v>143.50408795999999</v>
      </c>
      <c r="F44" s="84">
        <v>143.50408795999999</v>
      </c>
    </row>
    <row r="45" spans="1:6" ht="12.75" customHeight="1" x14ac:dyDescent="0.2">
      <c r="A45" s="83" t="s">
        <v>142</v>
      </c>
      <c r="B45" s="83">
        <v>13</v>
      </c>
      <c r="C45" s="84">
        <v>810.78850442999999</v>
      </c>
      <c r="D45" s="84">
        <v>792.80106972999999</v>
      </c>
      <c r="E45" s="84">
        <v>148.17699526000001</v>
      </c>
      <c r="F45" s="84">
        <v>148.17699526000001</v>
      </c>
    </row>
    <row r="46" spans="1:6" ht="12.75" customHeight="1" x14ac:dyDescent="0.2">
      <c r="A46" s="83" t="s">
        <v>142</v>
      </c>
      <c r="B46" s="83">
        <v>14</v>
      </c>
      <c r="C46" s="84">
        <v>808.57021441999996</v>
      </c>
      <c r="D46" s="84">
        <v>789.3831831</v>
      </c>
      <c r="E46" s="84">
        <v>147.53818158000001</v>
      </c>
      <c r="F46" s="84">
        <v>147.53818158000001</v>
      </c>
    </row>
    <row r="47" spans="1:6" ht="12.75" customHeight="1" x14ac:dyDescent="0.2">
      <c r="A47" s="83" t="s">
        <v>142</v>
      </c>
      <c r="B47" s="83">
        <v>15</v>
      </c>
      <c r="C47" s="84">
        <v>805.85077793000005</v>
      </c>
      <c r="D47" s="84">
        <v>788.41672600000004</v>
      </c>
      <c r="E47" s="84">
        <v>147.35754772999999</v>
      </c>
      <c r="F47" s="84">
        <v>147.35754772999999</v>
      </c>
    </row>
    <row r="48" spans="1:6" ht="12.75" customHeight="1" x14ac:dyDescent="0.2">
      <c r="A48" s="83" t="s">
        <v>142</v>
      </c>
      <c r="B48" s="83">
        <v>16</v>
      </c>
      <c r="C48" s="84">
        <v>810.67162812000004</v>
      </c>
      <c r="D48" s="84">
        <v>794.27989329000002</v>
      </c>
      <c r="E48" s="84">
        <v>148.45339200000001</v>
      </c>
      <c r="F48" s="84">
        <v>148.45339200000001</v>
      </c>
    </row>
    <row r="49" spans="1:6" ht="12.75" customHeight="1" x14ac:dyDescent="0.2">
      <c r="A49" s="83" t="s">
        <v>142</v>
      </c>
      <c r="B49" s="83">
        <v>17</v>
      </c>
      <c r="C49" s="84">
        <v>798.34786713000005</v>
      </c>
      <c r="D49" s="84">
        <v>783.46996731000002</v>
      </c>
      <c r="E49" s="84">
        <v>146.43298308000001</v>
      </c>
      <c r="F49" s="84">
        <v>146.43298308000001</v>
      </c>
    </row>
    <row r="50" spans="1:6" ht="12.75" customHeight="1" x14ac:dyDescent="0.2">
      <c r="A50" s="83" t="s">
        <v>142</v>
      </c>
      <c r="B50" s="83">
        <v>18</v>
      </c>
      <c r="C50" s="84">
        <v>805.05630149000001</v>
      </c>
      <c r="D50" s="84">
        <v>788.70371675000001</v>
      </c>
      <c r="E50" s="84">
        <v>147.41118718999999</v>
      </c>
      <c r="F50" s="84">
        <v>147.41118718999999</v>
      </c>
    </row>
    <row r="51" spans="1:6" ht="12.75" customHeight="1" x14ac:dyDescent="0.2">
      <c r="A51" s="83" t="s">
        <v>142</v>
      </c>
      <c r="B51" s="83">
        <v>19</v>
      </c>
      <c r="C51" s="84">
        <v>797.47589545000005</v>
      </c>
      <c r="D51" s="84">
        <v>782.81031454000004</v>
      </c>
      <c r="E51" s="84">
        <v>146.30969192000001</v>
      </c>
      <c r="F51" s="84">
        <v>146.30969192000001</v>
      </c>
    </row>
    <row r="52" spans="1:6" ht="12.75" customHeight="1" x14ac:dyDescent="0.2">
      <c r="A52" s="83" t="s">
        <v>142</v>
      </c>
      <c r="B52" s="83">
        <v>20</v>
      </c>
      <c r="C52" s="84">
        <v>792.64928126999996</v>
      </c>
      <c r="D52" s="84">
        <v>779.07257648999996</v>
      </c>
      <c r="E52" s="84">
        <v>145.61109701000001</v>
      </c>
      <c r="F52" s="84">
        <v>145.61109701000001</v>
      </c>
    </row>
    <row r="53" spans="1:6" ht="12.75" customHeight="1" x14ac:dyDescent="0.2">
      <c r="A53" s="83" t="s">
        <v>142</v>
      </c>
      <c r="B53" s="83">
        <v>21</v>
      </c>
      <c r="C53" s="84">
        <v>782.57365584000001</v>
      </c>
      <c r="D53" s="84">
        <v>769.94200880000005</v>
      </c>
      <c r="E53" s="84">
        <v>143.9045654</v>
      </c>
      <c r="F53" s="84">
        <v>143.9045654</v>
      </c>
    </row>
    <row r="54" spans="1:6" ht="12.75" customHeight="1" x14ac:dyDescent="0.2">
      <c r="A54" s="83" t="s">
        <v>142</v>
      </c>
      <c r="B54" s="83">
        <v>22</v>
      </c>
      <c r="C54" s="84">
        <v>768.16802835999999</v>
      </c>
      <c r="D54" s="84">
        <v>758.76099407000004</v>
      </c>
      <c r="E54" s="84">
        <v>141.81479884000001</v>
      </c>
      <c r="F54" s="84">
        <v>141.81479884000001</v>
      </c>
    </row>
    <row r="55" spans="1:6" ht="12.75" customHeight="1" x14ac:dyDescent="0.2">
      <c r="A55" s="83" t="s">
        <v>142</v>
      </c>
      <c r="B55" s="83">
        <v>23</v>
      </c>
      <c r="C55" s="84">
        <v>792.19388015000004</v>
      </c>
      <c r="D55" s="84">
        <v>786.439075</v>
      </c>
      <c r="E55" s="84">
        <v>146.98791858000001</v>
      </c>
      <c r="F55" s="84">
        <v>146.98791858000001</v>
      </c>
    </row>
    <row r="56" spans="1:6" ht="12.75" customHeight="1" x14ac:dyDescent="0.2">
      <c r="A56" s="83" t="s">
        <v>142</v>
      </c>
      <c r="B56" s="83">
        <v>24</v>
      </c>
      <c r="C56" s="84">
        <v>856.82911897999998</v>
      </c>
      <c r="D56" s="84">
        <v>846.76225267999996</v>
      </c>
      <c r="E56" s="84">
        <v>158.26250883</v>
      </c>
      <c r="F56" s="84">
        <v>158.26250883</v>
      </c>
    </row>
    <row r="57" spans="1:6" ht="12.75" customHeight="1" x14ac:dyDescent="0.2">
      <c r="A57" s="83" t="s">
        <v>143</v>
      </c>
      <c r="B57" s="83">
        <v>1</v>
      </c>
      <c r="C57" s="84">
        <v>883.10375240999997</v>
      </c>
      <c r="D57" s="84">
        <v>872.05755470999998</v>
      </c>
      <c r="E57" s="84">
        <v>162.99027975999999</v>
      </c>
      <c r="F57" s="84">
        <v>162.99027975999999</v>
      </c>
    </row>
    <row r="58" spans="1:6" ht="12.75" customHeight="1" x14ac:dyDescent="0.2">
      <c r="A58" s="83" t="s">
        <v>143</v>
      </c>
      <c r="B58" s="83">
        <v>2</v>
      </c>
      <c r="C58" s="84">
        <v>942.61832377999997</v>
      </c>
      <c r="D58" s="84">
        <v>931.56793644000004</v>
      </c>
      <c r="E58" s="84">
        <v>174.11295591000001</v>
      </c>
      <c r="F58" s="84">
        <v>174.11295591000001</v>
      </c>
    </row>
    <row r="59" spans="1:6" ht="12.75" customHeight="1" x14ac:dyDescent="0.2">
      <c r="A59" s="83" t="s">
        <v>143</v>
      </c>
      <c r="B59" s="83">
        <v>3</v>
      </c>
      <c r="C59" s="84">
        <v>984.12824708999995</v>
      </c>
      <c r="D59" s="84">
        <v>971.94217551999998</v>
      </c>
      <c r="E59" s="84">
        <v>181.65902725000001</v>
      </c>
      <c r="F59" s="84">
        <v>181.65902725000001</v>
      </c>
    </row>
    <row r="60" spans="1:6" ht="12.75" customHeight="1" x14ac:dyDescent="0.2">
      <c r="A60" s="83" t="s">
        <v>143</v>
      </c>
      <c r="B60" s="83">
        <v>4</v>
      </c>
      <c r="C60" s="84">
        <v>1001.51032176</v>
      </c>
      <c r="D60" s="84">
        <v>988.87324076000004</v>
      </c>
      <c r="E60" s="84">
        <v>184.82349621</v>
      </c>
      <c r="F60" s="84">
        <v>184.82349621</v>
      </c>
    </row>
    <row r="61" spans="1:6" ht="12.75" customHeight="1" x14ac:dyDescent="0.2">
      <c r="A61" s="83" t="s">
        <v>143</v>
      </c>
      <c r="B61" s="83">
        <v>5</v>
      </c>
      <c r="C61" s="84">
        <v>1001.54635745</v>
      </c>
      <c r="D61" s="84">
        <v>988.90165381999998</v>
      </c>
      <c r="E61" s="84">
        <v>184.8288067</v>
      </c>
      <c r="F61" s="84">
        <v>184.8288067</v>
      </c>
    </row>
    <row r="62" spans="1:6" ht="12.75" customHeight="1" x14ac:dyDescent="0.2">
      <c r="A62" s="83" t="s">
        <v>143</v>
      </c>
      <c r="B62" s="83">
        <v>6</v>
      </c>
      <c r="C62" s="84">
        <v>970.45328926000002</v>
      </c>
      <c r="D62" s="84">
        <v>966.02397464000001</v>
      </c>
      <c r="E62" s="84">
        <v>180.55289703</v>
      </c>
      <c r="F62" s="84">
        <v>180.55289703</v>
      </c>
    </row>
    <row r="63" spans="1:6" ht="12.75" customHeight="1" x14ac:dyDescent="0.2">
      <c r="A63" s="83" t="s">
        <v>143</v>
      </c>
      <c r="B63" s="83">
        <v>7</v>
      </c>
      <c r="C63" s="84">
        <v>922.91900569999996</v>
      </c>
      <c r="D63" s="84">
        <v>911.13989472000003</v>
      </c>
      <c r="E63" s="84">
        <v>170.29489113</v>
      </c>
      <c r="F63" s="84">
        <v>170.29489113</v>
      </c>
    </row>
    <row r="64" spans="1:6" ht="12.75" customHeight="1" x14ac:dyDescent="0.2">
      <c r="A64" s="83" t="s">
        <v>143</v>
      </c>
      <c r="B64" s="83">
        <v>8</v>
      </c>
      <c r="C64" s="84">
        <v>850.64405937000004</v>
      </c>
      <c r="D64" s="84">
        <v>840.21471424000003</v>
      </c>
      <c r="E64" s="84">
        <v>157.03875345</v>
      </c>
      <c r="F64" s="84">
        <v>157.03875345</v>
      </c>
    </row>
    <row r="65" spans="1:6" ht="12.75" customHeight="1" x14ac:dyDescent="0.2">
      <c r="A65" s="83" t="s">
        <v>143</v>
      </c>
      <c r="B65" s="83">
        <v>9</v>
      </c>
      <c r="C65" s="84">
        <v>787.97522408999998</v>
      </c>
      <c r="D65" s="84">
        <v>777.97031546000005</v>
      </c>
      <c r="E65" s="84">
        <v>145.40508098000001</v>
      </c>
      <c r="F65" s="84">
        <v>145.40508098000001</v>
      </c>
    </row>
    <row r="66" spans="1:6" ht="12.75" customHeight="1" x14ac:dyDescent="0.2">
      <c r="A66" s="83" t="s">
        <v>143</v>
      </c>
      <c r="B66" s="83">
        <v>10</v>
      </c>
      <c r="C66" s="84">
        <v>786.73213333000001</v>
      </c>
      <c r="D66" s="84">
        <v>776.58633946999998</v>
      </c>
      <c r="E66" s="84">
        <v>145.14641155000001</v>
      </c>
      <c r="F66" s="84">
        <v>145.14641155000001</v>
      </c>
    </row>
    <row r="67" spans="1:6" ht="12.75" customHeight="1" x14ac:dyDescent="0.2">
      <c r="A67" s="83" t="s">
        <v>143</v>
      </c>
      <c r="B67" s="83">
        <v>11</v>
      </c>
      <c r="C67" s="84">
        <v>792.81713506999995</v>
      </c>
      <c r="D67" s="84">
        <v>782.22043309000003</v>
      </c>
      <c r="E67" s="84">
        <v>146.19944122999999</v>
      </c>
      <c r="F67" s="84">
        <v>146.19944122999999</v>
      </c>
    </row>
    <row r="68" spans="1:6" ht="12.75" customHeight="1" x14ac:dyDescent="0.2">
      <c r="A68" s="83" t="s">
        <v>143</v>
      </c>
      <c r="B68" s="83">
        <v>12</v>
      </c>
      <c r="C68" s="84">
        <v>794.15195771000003</v>
      </c>
      <c r="D68" s="84">
        <v>781.59047534000001</v>
      </c>
      <c r="E68" s="84">
        <v>146.08170016</v>
      </c>
      <c r="F68" s="84">
        <v>146.08170016</v>
      </c>
    </row>
    <row r="69" spans="1:6" ht="12.75" customHeight="1" x14ac:dyDescent="0.2">
      <c r="A69" s="83" t="s">
        <v>143</v>
      </c>
      <c r="B69" s="83">
        <v>13</v>
      </c>
      <c r="C69" s="84">
        <v>805.81976636000002</v>
      </c>
      <c r="D69" s="84">
        <v>792.88978122000003</v>
      </c>
      <c r="E69" s="84">
        <v>148.19357571</v>
      </c>
      <c r="F69" s="84">
        <v>148.19357571</v>
      </c>
    </row>
    <row r="70" spans="1:6" ht="12.75" customHeight="1" x14ac:dyDescent="0.2">
      <c r="A70" s="83" t="s">
        <v>143</v>
      </c>
      <c r="B70" s="83">
        <v>14</v>
      </c>
      <c r="C70" s="84">
        <v>810.83076387999995</v>
      </c>
      <c r="D70" s="84">
        <v>799.27492830999995</v>
      </c>
      <c r="E70" s="84">
        <v>149.38697963999999</v>
      </c>
      <c r="F70" s="84">
        <v>149.38697963999999</v>
      </c>
    </row>
    <row r="71" spans="1:6" ht="12.75" customHeight="1" x14ac:dyDescent="0.2">
      <c r="A71" s="83" t="s">
        <v>143</v>
      </c>
      <c r="B71" s="83">
        <v>15</v>
      </c>
      <c r="C71" s="84">
        <v>815.72979641999996</v>
      </c>
      <c r="D71" s="84">
        <v>803.11243215000002</v>
      </c>
      <c r="E71" s="84">
        <v>150.10422109000001</v>
      </c>
      <c r="F71" s="84">
        <v>150.10422109000001</v>
      </c>
    </row>
    <row r="72" spans="1:6" ht="12.75" customHeight="1" x14ac:dyDescent="0.2">
      <c r="A72" s="83" t="s">
        <v>143</v>
      </c>
      <c r="B72" s="83">
        <v>16</v>
      </c>
      <c r="C72" s="84">
        <v>814.31544383999994</v>
      </c>
      <c r="D72" s="84">
        <v>801.76132722</v>
      </c>
      <c r="E72" s="84">
        <v>149.85169536000001</v>
      </c>
      <c r="F72" s="84">
        <v>149.85169536000001</v>
      </c>
    </row>
    <row r="73" spans="1:6" ht="12.75" customHeight="1" x14ac:dyDescent="0.2">
      <c r="A73" s="83" t="s">
        <v>143</v>
      </c>
      <c r="B73" s="83">
        <v>17</v>
      </c>
      <c r="C73" s="84">
        <v>805.10005608999995</v>
      </c>
      <c r="D73" s="84">
        <v>792.25011749999999</v>
      </c>
      <c r="E73" s="84">
        <v>148.07402056999999</v>
      </c>
      <c r="F73" s="84">
        <v>148.07402056999999</v>
      </c>
    </row>
    <row r="74" spans="1:6" ht="12.75" customHeight="1" x14ac:dyDescent="0.2">
      <c r="A74" s="83" t="s">
        <v>143</v>
      </c>
      <c r="B74" s="83">
        <v>18</v>
      </c>
      <c r="C74" s="84">
        <v>802.44792267000003</v>
      </c>
      <c r="D74" s="84">
        <v>797.30822997999996</v>
      </c>
      <c r="E74" s="84">
        <v>149.01939758</v>
      </c>
      <c r="F74" s="84">
        <v>149.01939758</v>
      </c>
    </row>
    <row r="75" spans="1:6" ht="12.75" customHeight="1" x14ac:dyDescent="0.2">
      <c r="A75" s="83" t="s">
        <v>143</v>
      </c>
      <c r="B75" s="83">
        <v>19</v>
      </c>
      <c r="C75" s="84">
        <v>758.99347069999999</v>
      </c>
      <c r="D75" s="84">
        <v>748.43305309000004</v>
      </c>
      <c r="E75" s="84">
        <v>139.88447442</v>
      </c>
      <c r="F75" s="84">
        <v>139.88447442</v>
      </c>
    </row>
    <row r="76" spans="1:6" ht="12.75" customHeight="1" x14ac:dyDescent="0.2">
      <c r="A76" s="83" t="s">
        <v>143</v>
      </c>
      <c r="B76" s="83">
        <v>20</v>
      </c>
      <c r="C76" s="84">
        <v>737.52585165000005</v>
      </c>
      <c r="D76" s="84">
        <v>728.44655073000001</v>
      </c>
      <c r="E76" s="84">
        <v>136.14893473000001</v>
      </c>
      <c r="F76" s="84">
        <v>136.14893473000001</v>
      </c>
    </row>
    <row r="77" spans="1:6" ht="12.75" customHeight="1" x14ac:dyDescent="0.2">
      <c r="A77" s="83" t="s">
        <v>143</v>
      </c>
      <c r="B77" s="83">
        <v>21</v>
      </c>
      <c r="C77" s="84">
        <v>722.67863420000003</v>
      </c>
      <c r="D77" s="84">
        <v>711.08406892000005</v>
      </c>
      <c r="E77" s="84">
        <v>132.90383267000001</v>
      </c>
      <c r="F77" s="84">
        <v>132.90383267000001</v>
      </c>
    </row>
    <row r="78" spans="1:6" ht="12.75" customHeight="1" x14ac:dyDescent="0.2">
      <c r="A78" s="83" t="s">
        <v>143</v>
      </c>
      <c r="B78" s="83">
        <v>22</v>
      </c>
      <c r="C78" s="84">
        <v>726.59208417000002</v>
      </c>
      <c r="D78" s="84">
        <v>717.99616854999999</v>
      </c>
      <c r="E78" s="84">
        <v>134.19572567</v>
      </c>
      <c r="F78" s="84">
        <v>134.19572567</v>
      </c>
    </row>
    <row r="79" spans="1:6" ht="12.75" customHeight="1" x14ac:dyDescent="0.2">
      <c r="A79" s="83" t="s">
        <v>143</v>
      </c>
      <c r="B79" s="83">
        <v>23</v>
      </c>
      <c r="C79" s="84">
        <v>780.23159489</v>
      </c>
      <c r="D79" s="84">
        <v>768.43565531000002</v>
      </c>
      <c r="E79" s="84">
        <v>143.62302323</v>
      </c>
      <c r="F79" s="84">
        <v>143.62302323</v>
      </c>
    </row>
    <row r="80" spans="1:6" ht="12.75" customHeight="1" x14ac:dyDescent="0.2">
      <c r="A80" s="83" t="s">
        <v>143</v>
      </c>
      <c r="B80" s="83">
        <v>24</v>
      </c>
      <c r="C80" s="84">
        <v>814.73309959999995</v>
      </c>
      <c r="D80" s="84">
        <v>805.65165029000002</v>
      </c>
      <c r="E80" s="84">
        <v>150.57880889</v>
      </c>
      <c r="F80" s="84">
        <v>150.57880889</v>
      </c>
    </row>
    <row r="81" spans="1:6" ht="12.75" customHeight="1" x14ac:dyDescent="0.2">
      <c r="A81" s="83" t="s">
        <v>144</v>
      </c>
      <c r="B81" s="83">
        <v>1</v>
      </c>
      <c r="C81" s="84">
        <v>913.21623965000003</v>
      </c>
      <c r="D81" s="84">
        <v>901.45899278000002</v>
      </c>
      <c r="E81" s="84">
        <v>168.48550033000001</v>
      </c>
      <c r="F81" s="84">
        <v>168.48550033000001</v>
      </c>
    </row>
    <row r="82" spans="1:6" ht="12.75" customHeight="1" x14ac:dyDescent="0.2">
      <c r="A82" s="83" t="s">
        <v>144</v>
      </c>
      <c r="B82" s="83">
        <v>2</v>
      </c>
      <c r="C82" s="84">
        <v>939.35527352999998</v>
      </c>
      <c r="D82" s="84">
        <v>927.24559304000002</v>
      </c>
      <c r="E82" s="84">
        <v>173.30509642999999</v>
      </c>
      <c r="F82" s="84">
        <v>173.30509642999999</v>
      </c>
    </row>
    <row r="83" spans="1:6" ht="12.75" customHeight="1" x14ac:dyDescent="0.2">
      <c r="A83" s="83" t="s">
        <v>144</v>
      </c>
      <c r="B83" s="83">
        <v>3</v>
      </c>
      <c r="C83" s="84">
        <v>922.61186441999996</v>
      </c>
      <c r="D83" s="84">
        <v>911.39117632</v>
      </c>
      <c r="E83" s="84">
        <v>170.34185644999999</v>
      </c>
      <c r="F83" s="84">
        <v>170.34185644999999</v>
      </c>
    </row>
    <row r="84" spans="1:6" ht="12.75" customHeight="1" x14ac:dyDescent="0.2">
      <c r="A84" s="83" t="s">
        <v>144</v>
      </c>
      <c r="B84" s="83">
        <v>4</v>
      </c>
      <c r="C84" s="84">
        <v>920.53774682999995</v>
      </c>
      <c r="D84" s="84">
        <v>908.52065192999999</v>
      </c>
      <c r="E84" s="84">
        <v>169.80534648</v>
      </c>
      <c r="F84" s="84">
        <v>169.80534648</v>
      </c>
    </row>
    <row r="85" spans="1:6" ht="12.75" customHeight="1" x14ac:dyDescent="0.2">
      <c r="A85" s="83" t="s">
        <v>144</v>
      </c>
      <c r="B85" s="83">
        <v>5</v>
      </c>
      <c r="C85" s="84">
        <v>919.0803257</v>
      </c>
      <c r="D85" s="84">
        <v>908.50970733999998</v>
      </c>
      <c r="E85" s="84">
        <v>169.80330090000001</v>
      </c>
      <c r="F85" s="84">
        <v>169.80330090000001</v>
      </c>
    </row>
    <row r="86" spans="1:6" ht="12.75" customHeight="1" x14ac:dyDescent="0.2">
      <c r="A86" s="83" t="s">
        <v>144</v>
      </c>
      <c r="B86" s="83">
        <v>6</v>
      </c>
      <c r="C86" s="84">
        <v>924.99419933000001</v>
      </c>
      <c r="D86" s="84">
        <v>912.72639452999999</v>
      </c>
      <c r="E86" s="84">
        <v>170.59141289999999</v>
      </c>
      <c r="F86" s="84">
        <v>170.59141289999999</v>
      </c>
    </row>
    <row r="87" spans="1:6" ht="12.75" customHeight="1" x14ac:dyDescent="0.2">
      <c r="A87" s="83" t="s">
        <v>144</v>
      </c>
      <c r="B87" s="83">
        <v>7</v>
      </c>
      <c r="C87" s="84">
        <v>908.20492235999996</v>
      </c>
      <c r="D87" s="84">
        <v>896.27786452999999</v>
      </c>
      <c r="E87" s="84">
        <v>167.51713129000001</v>
      </c>
      <c r="F87" s="84">
        <v>167.51713129000001</v>
      </c>
    </row>
    <row r="88" spans="1:6" ht="12.75" customHeight="1" x14ac:dyDescent="0.2">
      <c r="A88" s="83" t="s">
        <v>144</v>
      </c>
      <c r="B88" s="83">
        <v>8</v>
      </c>
      <c r="C88" s="84">
        <v>837.34082435000005</v>
      </c>
      <c r="D88" s="84">
        <v>826.57152977999999</v>
      </c>
      <c r="E88" s="84">
        <v>154.48879968</v>
      </c>
      <c r="F88" s="84">
        <v>154.48879968</v>
      </c>
    </row>
    <row r="89" spans="1:6" ht="12.75" customHeight="1" x14ac:dyDescent="0.2">
      <c r="A89" s="83" t="s">
        <v>144</v>
      </c>
      <c r="B89" s="83">
        <v>9</v>
      </c>
      <c r="C89" s="84">
        <v>819.63343450000002</v>
      </c>
      <c r="D89" s="84">
        <v>810.76704279</v>
      </c>
      <c r="E89" s="84">
        <v>151.53489171999999</v>
      </c>
      <c r="F89" s="84">
        <v>151.53489171999999</v>
      </c>
    </row>
    <row r="90" spans="1:6" ht="12.75" customHeight="1" x14ac:dyDescent="0.2">
      <c r="A90" s="83" t="s">
        <v>144</v>
      </c>
      <c r="B90" s="83">
        <v>10</v>
      </c>
      <c r="C90" s="84">
        <v>853.17819154999995</v>
      </c>
      <c r="D90" s="84">
        <v>845.46844253999996</v>
      </c>
      <c r="E90" s="84">
        <v>158.02069168</v>
      </c>
      <c r="F90" s="84">
        <v>158.02069168</v>
      </c>
    </row>
    <row r="91" spans="1:6" ht="12.75" customHeight="1" x14ac:dyDescent="0.2">
      <c r="A91" s="83" t="s">
        <v>144</v>
      </c>
      <c r="B91" s="83">
        <v>11</v>
      </c>
      <c r="C91" s="84">
        <v>840.77224464999995</v>
      </c>
      <c r="D91" s="84">
        <v>835.74505036999994</v>
      </c>
      <c r="E91" s="84">
        <v>156.20335932</v>
      </c>
      <c r="F91" s="84">
        <v>156.20335932</v>
      </c>
    </row>
    <row r="92" spans="1:6" ht="12.75" customHeight="1" x14ac:dyDescent="0.2">
      <c r="A92" s="83" t="s">
        <v>144</v>
      </c>
      <c r="B92" s="83">
        <v>12</v>
      </c>
      <c r="C92" s="84">
        <v>856.59917742000005</v>
      </c>
      <c r="D92" s="84">
        <v>843.09309029999997</v>
      </c>
      <c r="E92" s="84">
        <v>157.57673093</v>
      </c>
      <c r="F92" s="84">
        <v>157.57673093</v>
      </c>
    </row>
    <row r="93" spans="1:6" ht="12.75" customHeight="1" x14ac:dyDescent="0.2">
      <c r="A93" s="83" t="s">
        <v>144</v>
      </c>
      <c r="B93" s="83">
        <v>13</v>
      </c>
      <c r="C93" s="84">
        <v>863.74583063</v>
      </c>
      <c r="D93" s="84">
        <v>850.86596727999995</v>
      </c>
      <c r="E93" s="84">
        <v>159.0295059</v>
      </c>
      <c r="F93" s="84">
        <v>159.0295059</v>
      </c>
    </row>
    <row r="94" spans="1:6" ht="12.75" customHeight="1" x14ac:dyDescent="0.2">
      <c r="A94" s="83" t="s">
        <v>144</v>
      </c>
      <c r="B94" s="83">
        <v>14</v>
      </c>
      <c r="C94" s="84">
        <v>863.42289145999996</v>
      </c>
      <c r="D94" s="84">
        <v>852.73408634999998</v>
      </c>
      <c r="E94" s="84">
        <v>159.37866319</v>
      </c>
      <c r="F94" s="84">
        <v>159.37866319</v>
      </c>
    </row>
    <row r="95" spans="1:6" ht="12.75" customHeight="1" x14ac:dyDescent="0.2">
      <c r="A95" s="83" t="s">
        <v>144</v>
      </c>
      <c r="B95" s="83">
        <v>15</v>
      </c>
      <c r="C95" s="84">
        <v>868.97745631999999</v>
      </c>
      <c r="D95" s="84">
        <v>856.56372083999997</v>
      </c>
      <c r="E95" s="84">
        <v>160.09443383000001</v>
      </c>
      <c r="F95" s="84">
        <v>160.09443383000001</v>
      </c>
    </row>
    <row r="96" spans="1:6" ht="12.75" customHeight="1" x14ac:dyDescent="0.2">
      <c r="A96" s="83" t="s">
        <v>144</v>
      </c>
      <c r="B96" s="83">
        <v>16</v>
      </c>
      <c r="C96" s="84">
        <v>866.03885683999999</v>
      </c>
      <c r="D96" s="84">
        <v>852.08129293000002</v>
      </c>
      <c r="E96" s="84">
        <v>159.25665405999999</v>
      </c>
      <c r="F96" s="84">
        <v>159.25665405999999</v>
      </c>
    </row>
    <row r="97" spans="1:6" ht="12.75" customHeight="1" x14ac:dyDescent="0.2">
      <c r="A97" s="83" t="s">
        <v>144</v>
      </c>
      <c r="B97" s="83">
        <v>17</v>
      </c>
      <c r="C97" s="84">
        <v>860.56050374999995</v>
      </c>
      <c r="D97" s="84">
        <v>846.17956435999997</v>
      </c>
      <c r="E97" s="84">
        <v>158.15360257</v>
      </c>
      <c r="F97" s="84">
        <v>158.15360257</v>
      </c>
    </row>
    <row r="98" spans="1:6" ht="12.75" customHeight="1" x14ac:dyDescent="0.2">
      <c r="A98" s="83" t="s">
        <v>144</v>
      </c>
      <c r="B98" s="83">
        <v>18</v>
      </c>
      <c r="C98" s="84">
        <v>861.26306803</v>
      </c>
      <c r="D98" s="84">
        <v>847.51287798999999</v>
      </c>
      <c r="E98" s="84">
        <v>158.40280304999999</v>
      </c>
      <c r="F98" s="84">
        <v>158.40280304999999</v>
      </c>
    </row>
    <row r="99" spans="1:6" ht="12.75" customHeight="1" x14ac:dyDescent="0.2">
      <c r="A99" s="83" t="s">
        <v>144</v>
      </c>
      <c r="B99" s="83">
        <v>19</v>
      </c>
      <c r="C99" s="84">
        <v>820.41691557000001</v>
      </c>
      <c r="D99" s="84">
        <v>808.14173739</v>
      </c>
      <c r="E99" s="84">
        <v>151.04421393999999</v>
      </c>
      <c r="F99" s="84">
        <v>151.04421393999999</v>
      </c>
    </row>
    <row r="100" spans="1:6" ht="12.75" customHeight="1" x14ac:dyDescent="0.2">
      <c r="A100" s="83" t="s">
        <v>144</v>
      </c>
      <c r="B100" s="83">
        <v>20</v>
      </c>
      <c r="C100" s="84">
        <v>802.12760946000003</v>
      </c>
      <c r="D100" s="84">
        <v>790.90959267000005</v>
      </c>
      <c r="E100" s="84">
        <v>147.82347229000001</v>
      </c>
      <c r="F100" s="84">
        <v>147.82347229000001</v>
      </c>
    </row>
    <row r="101" spans="1:6" ht="12.75" customHeight="1" x14ac:dyDescent="0.2">
      <c r="A101" s="83" t="s">
        <v>144</v>
      </c>
      <c r="B101" s="83">
        <v>21</v>
      </c>
      <c r="C101" s="84">
        <v>802.58258340999998</v>
      </c>
      <c r="D101" s="84">
        <v>794.54989496999997</v>
      </c>
      <c r="E101" s="84">
        <v>148.50385616</v>
      </c>
      <c r="F101" s="84">
        <v>148.50385616</v>
      </c>
    </row>
    <row r="102" spans="1:6" ht="12.75" customHeight="1" x14ac:dyDescent="0.2">
      <c r="A102" s="83" t="s">
        <v>144</v>
      </c>
      <c r="B102" s="83">
        <v>22</v>
      </c>
      <c r="C102" s="84">
        <v>796.61277222000001</v>
      </c>
      <c r="D102" s="84">
        <v>785.48011790999999</v>
      </c>
      <c r="E102" s="84">
        <v>146.80868651</v>
      </c>
      <c r="F102" s="84">
        <v>146.80868651</v>
      </c>
    </row>
    <row r="103" spans="1:6" ht="12.75" customHeight="1" x14ac:dyDescent="0.2">
      <c r="A103" s="83" t="s">
        <v>144</v>
      </c>
      <c r="B103" s="83">
        <v>23</v>
      </c>
      <c r="C103" s="84">
        <v>854.00618030999999</v>
      </c>
      <c r="D103" s="84">
        <v>845.98749393000003</v>
      </c>
      <c r="E103" s="84">
        <v>158.117704</v>
      </c>
      <c r="F103" s="84">
        <v>158.117704</v>
      </c>
    </row>
    <row r="104" spans="1:6" ht="12.75" customHeight="1" x14ac:dyDescent="0.2">
      <c r="A104" s="83" t="s">
        <v>144</v>
      </c>
      <c r="B104" s="83">
        <v>24</v>
      </c>
      <c r="C104" s="84">
        <v>856.73388541999998</v>
      </c>
      <c r="D104" s="84">
        <v>849.56381531</v>
      </c>
      <c r="E104" s="84">
        <v>158.78612963</v>
      </c>
      <c r="F104" s="84">
        <v>158.78612963</v>
      </c>
    </row>
    <row r="105" spans="1:6" ht="12.75" customHeight="1" x14ac:dyDescent="0.2">
      <c r="A105" s="83" t="s">
        <v>145</v>
      </c>
      <c r="B105" s="83">
        <v>1</v>
      </c>
      <c r="C105" s="84">
        <v>939.68037444000004</v>
      </c>
      <c r="D105" s="84">
        <v>925.47112823999998</v>
      </c>
      <c r="E105" s="84">
        <v>172.97344342</v>
      </c>
      <c r="F105" s="84">
        <v>172.97344342</v>
      </c>
    </row>
    <row r="106" spans="1:6" ht="12.75" customHeight="1" x14ac:dyDescent="0.2">
      <c r="A106" s="83" t="s">
        <v>145</v>
      </c>
      <c r="B106" s="83">
        <v>2</v>
      </c>
      <c r="C106" s="84">
        <v>942.84682666000003</v>
      </c>
      <c r="D106" s="84">
        <v>928.71126397</v>
      </c>
      <c r="E106" s="84">
        <v>173.57903490999999</v>
      </c>
      <c r="F106" s="84">
        <v>173.57903490999999</v>
      </c>
    </row>
    <row r="107" spans="1:6" ht="12.75" customHeight="1" x14ac:dyDescent="0.2">
      <c r="A107" s="83" t="s">
        <v>145</v>
      </c>
      <c r="B107" s="83">
        <v>3</v>
      </c>
      <c r="C107" s="84">
        <v>918.07923460999996</v>
      </c>
      <c r="D107" s="84">
        <v>911.45577701000002</v>
      </c>
      <c r="E107" s="84">
        <v>170.35393052000001</v>
      </c>
      <c r="F107" s="84">
        <v>170.35393052000001</v>
      </c>
    </row>
    <row r="108" spans="1:6" ht="12.75" customHeight="1" x14ac:dyDescent="0.2">
      <c r="A108" s="83" t="s">
        <v>145</v>
      </c>
      <c r="B108" s="83">
        <v>4</v>
      </c>
      <c r="C108" s="84">
        <v>915.96743631000004</v>
      </c>
      <c r="D108" s="84">
        <v>906.04915602000005</v>
      </c>
      <c r="E108" s="84">
        <v>169.34341617000001</v>
      </c>
      <c r="F108" s="84">
        <v>169.34341617000001</v>
      </c>
    </row>
    <row r="109" spans="1:6" ht="12.75" customHeight="1" x14ac:dyDescent="0.2">
      <c r="A109" s="83" t="s">
        <v>145</v>
      </c>
      <c r="B109" s="83">
        <v>5</v>
      </c>
      <c r="C109" s="84">
        <v>919.60722835000001</v>
      </c>
      <c r="D109" s="84">
        <v>906.14923683999996</v>
      </c>
      <c r="E109" s="84">
        <v>169.36212158999999</v>
      </c>
      <c r="F109" s="84">
        <v>169.36212158999999</v>
      </c>
    </row>
    <row r="110" spans="1:6" ht="12.75" customHeight="1" x14ac:dyDescent="0.2">
      <c r="A110" s="83" t="s">
        <v>145</v>
      </c>
      <c r="B110" s="83">
        <v>6</v>
      </c>
      <c r="C110" s="84">
        <v>921.45795869999995</v>
      </c>
      <c r="D110" s="84">
        <v>911.47759334</v>
      </c>
      <c r="E110" s="84">
        <v>170.35800806</v>
      </c>
      <c r="F110" s="84">
        <v>170.35800806</v>
      </c>
    </row>
    <row r="111" spans="1:6" ht="12.75" customHeight="1" x14ac:dyDescent="0.2">
      <c r="A111" s="83" t="s">
        <v>145</v>
      </c>
      <c r="B111" s="83">
        <v>7</v>
      </c>
      <c r="C111" s="84">
        <v>907.32931762999999</v>
      </c>
      <c r="D111" s="84">
        <v>895.53832473</v>
      </c>
      <c r="E111" s="84">
        <v>167.37890899000001</v>
      </c>
      <c r="F111" s="84">
        <v>167.37890899000001</v>
      </c>
    </row>
    <row r="112" spans="1:6" ht="12.75" customHeight="1" x14ac:dyDescent="0.2">
      <c r="A112" s="83" t="s">
        <v>145</v>
      </c>
      <c r="B112" s="83">
        <v>8</v>
      </c>
      <c r="C112" s="84">
        <v>865.73983365000004</v>
      </c>
      <c r="D112" s="84">
        <v>854.98265845000003</v>
      </c>
      <c r="E112" s="84">
        <v>159.79892834</v>
      </c>
      <c r="F112" s="84">
        <v>159.79892834</v>
      </c>
    </row>
    <row r="113" spans="1:6" ht="12.75" customHeight="1" x14ac:dyDescent="0.2">
      <c r="A113" s="83" t="s">
        <v>145</v>
      </c>
      <c r="B113" s="83">
        <v>9</v>
      </c>
      <c r="C113" s="84">
        <v>855.62455507000004</v>
      </c>
      <c r="D113" s="84">
        <v>843.62834705</v>
      </c>
      <c r="E113" s="84">
        <v>157.67677208000001</v>
      </c>
      <c r="F113" s="84">
        <v>157.67677208000001</v>
      </c>
    </row>
    <row r="114" spans="1:6" ht="12.75" customHeight="1" x14ac:dyDescent="0.2">
      <c r="A114" s="83" t="s">
        <v>145</v>
      </c>
      <c r="B114" s="83">
        <v>10</v>
      </c>
      <c r="C114" s="84">
        <v>817.42511671</v>
      </c>
      <c r="D114" s="84">
        <v>804.98685516</v>
      </c>
      <c r="E114" s="84">
        <v>150.45455659999999</v>
      </c>
      <c r="F114" s="84">
        <v>150.45455659999999</v>
      </c>
    </row>
    <row r="115" spans="1:6" ht="12.75" customHeight="1" x14ac:dyDescent="0.2">
      <c r="A115" s="83" t="s">
        <v>145</v>
      </c>
      <c r="B115" s="83">
        <v>11</v>
      </c>
      <c r="C115" s="84">
        <v>811.32684687999995</v>
      </c>
      <c r="D115" s="84">
        <v>799.0008646</v>
      </c>
      <c r="E115" s="84">
        <v>149.33575628</v>
      </c>
      <c r="F115" s="84">
        <v>149.33575628</v>
      </c>
    </row>
    <row r="116" spans="1:6" ht="12.75" customHeight="1" x14ac:dyDescent="0.2">
      <c r="A116" s="83" t="s">
        <v>145</v>
      </c>
      <c r="B116" s="83">
        <v>12</v>
      </c>
      <c r="C116" s="84">
        <v>806.00336050999999</v>
      </c>
      <c r="D116" s="84">
        <v>793.68526456999996</v>
      </c>
      <c r="E116" s="84">
        <v>148.34225402999999</v>
      </c>
      <c r="F116" s="84">
        <v>148.34225402999999</v>
      </c>
    </row>
    <row r="117" spans="1:6" ht="12.75" customHeight="1" x14ac:dyDescent="0.2">
      <c r="A117" s="83" t="s">
        <v>145</v>
      </c>
      <c r="B117" s="83">
        <v>13</v>
      </c>
      <c r="C117" s="84">
        <v>826.32175451000001</v>
      </c>
      <c r="D117" s="84">
        <v>813.76635564000003</v>
      </c>
      <c r="E117" s="84">
        <v>152.09547265</v>
      </c>
      <c r="F117" s="84">
        <v>152.09547265</v>
      </c>
    </row>
    <row r="118" spans="1:6" ht="12.75" customHeight="1" x14ac:dyDescent="0.2">
      <c r="A118" s="83" t="s">
        <v>145</v>
      </c>
      <c r="B118" s="83">
        <v>14</v>
      </c>
      <c r="C118" s="84">
        <v>849.25885497000002</v>
      </c>
      <c r="D118" s="84">
        <v>836.49858338000001</v>
      </c>
      <c r="E118" s="84">
        <v>156.34419699</v>
      </c>
      <c r="F118" s="84">
        <v>156.34419699</v>
      </c>
    </row>
    <row r="119" spans="1:6" ht="12.75" customHeight="1" x14ac:dyDescent="0.2">
      <c r="A119" s="83" t="s">
        <v>145</v>
      </c>
      <c r="B119" s="83">
        <v>15</v>
      </c>
      <c r="C119" s="84">
        <v>850.85187299999996</v>
      </c>
      <c r="D119" s="84">
        <v>838.27443735999998</v>
      </c>
      <c r="E119" s="84">
        <v>156.67610965</v>
      </c>
      <c r="F119" s="84">
        <v>156.67610965</v>
      </c>
    </row>
    <row r="120" spans="1:6" ht="12.75" customHeight="1" x14ac:dyDescent="0.2">
      <c r="A120" s="83" t="s">
        <v>145</v>
      </c>
      <c r="B120" s="83">
        <v>16</v>
      </c>
      <c r="C120" s="84">
        <v>835.83448174</v>
      </c>
      <c r="D120" s="84">
        <v>823.30633319000003</v>
      </c>
      <c r="E120" s="84">
        <v>153.87852423999999</v>
      </c>
      <c r="F120" s="84">
        <v>153.87852423999999</v>
      </c>
    </row>
    <row r="121" spans="1:6" ht="12.75" customHeight="1" x14ac:dyDescent="0.2">
      <c r="A121" s="83" t="s">
        <v>145</v>
      </c>
      <c r="B121" s="83">
        <v>17</v>
      </c>
      <c r="C121" s="84">
        <v>845.04684683999994</v>
      </c>
      <c r="D121" s="84">
        <v>833.72821065999995</v>
      </c>
      <c r="E121" s="84">
        <v>155.82640567999999</v>
      </c>
      <c r="F121" s="84">
        <v>155.82640567999999</v>
      </c>
    </row>
    <row r="122" spans="1:6" ht="12.75" customHeight="1" x14ac:dyDescent="0.2">
      <c r="A122" s="83" t="s">
        <v>145</v>
      </c>
      <c r="B122" s="83">
        <v>18</v>
      </c>
      <c r="C122" s="84">
        <v>858.34187911000004</v>
      </c>
      <c r="D122" s="84">
        <v>846.96691623000004</v>
      </c>
      <c r="E122" s="84">
        <v>158.30076109000001</v>
      </c>
      <c r="F122" s="84">
        <v>158.30076109000001</v>
      </c>
    </row>
    <row r="123" spans="1:6" ht="12.75" customHeight="1" x14ac:dyDescent="0.2">
      <c r="A123" s="83" t="s">
        <v>145</v>
      </c>
      <c r="B123" s="83">
        <v>19</v>
      </c>
      <c r="C123" s="84">
        <v>846.46407686999999</v>
      </c>
      <c r="D123" s="84">
        <v>835.90539030000002</v>
      </c>
      <c r="E123" s="84">
        <v>156.23332736</v>
      </c>
      <c r="F123" s="84">
        <v>156.23332736</v>
      </c>
    </row>
    <row r="124" spans="1:6" ht="12.75" customHeight="1" x14ac:dyDescent="0.2">
      <c r="A124" s="83" t="s">
        <v>145</v>
      </c>
      <c r="B124" s="83">
        <v>20</v>
      </c>
      <c r="C124" s="84">
        <v>823.67570993000004</v>
      </c>
      <c r="D124" s="84">
        <v>813.42982010000003</v>
      </c>
      <c r="E124" s="84">
        <v>152.03257310999999</v>
      </c>
      <c r="F124" s="84">
        <v>152.03257310999999</v>
      </c>
    </row>
    <row r="125" spans="1:6" ht="12.75" customHeight="1" x14ac:dyDescent="0.2">
      <c r="A125" s="83" t="s">
        <v>145</v>
      </c>
      <c r="B125" s="83">
        <v>21</v>
      </c>
      <c r="C125" s="84">
        <v>829.52881335999996</v>
      </c>
      <c r="D125" s="84">
        <v>818.67226604999996</v>
      </c>
      <c r="E125" s="84">
        <v>153.01240263</v>
      </c>
      <c r="F125" s="84">
        <v>153.01240263</v>
      </c>
    </row>
    <row r="126" spans="1:6" ht="12.75" customHeight="1" x14ac:dyDescent="0.2">
      <c r="A126" s="83" t="s">
        <v>145</v>
      </c>
      <c r="B126" s="83">
        <v>22</v>
      </c>
      <c r="C126" s="84">
        <v>839.02845740999999</v>
      </c>
      <c r="D126" s="84">
        <v>827.60557630999995</v>
      </c>
      <c r="E126" s="84">
        <v>154.68206620999999</v>
      </c>
      <c r="F126" s="84">
        <v>154.68206620999999</v>
      </c>
    </row>
    <row r="127" spans="1:6" ht="12.75" customHeight="1" x14ac:dyDescent="0.2">
      <c r="A127" s="83" t="s">
        <v>145</v>
      </c>
      <c r="B127" s="83">
        <v>23</v>
      </c>
      <c r="C127" s="84">
        <v>852.79838867000001</v>
      </c>
      <c r="D127" s="84">
        <v>841.25798100999998</v>
      </c>
      <c r="E127" s="84">
        <v>157.23374326999999</v>
      </c>
      <c r="F127" s="84">
        <v>157.23374326999999</v>
      </c>
    </row>
    <row r="128" spans="1:6" ht="12.75" customHeight="1" x14ac:dyDescent="0.2">
      <c r="A128" s="83" t="s">
        <v>145</v>
      </c>
      <c r="B128" s="83">
        <v>24</v>
      </c>
      <c r="C128" s="84">
        <v>878.36146388999998</v>
      </c>
      <c r="D128" s="84">
        <v>866.98125499000002</v>
      </c>
      <c r="E128" s="84">
        <v>162.04150349</v>
      </c>
      <c r="F128" s="84">
        <v>162.04150349</v>
      </c>
    </row>
    <row r="129" spans="1:6" ht="12.75" customHeight="1" x14ac:dyDescent="0.2">
      <c r="A129" s="83" t="s">
        <v>146</v>
      </c>
      <c r="B129" s="83">
        <v>1</v>
      </c>
      <c r="C129" s="84">
        <v>899.33315959000004</v>
      </c>
      <c r="D129" s="84">
        <v>888.15804854999999</v>
      </c>
      <c r="E129" s="84">
        <v>165.99951232999999</v>
      </c>
      <c r="F129" s="84">
        <v>165.99951232999999</v>
      </c>
    </row>
    <row r="130" spans="1:6" ht="12.75" customHeight="1" x14ac:dyDescent="0.2">
      <c r="A130" s="83" t="s">
        <v>146</v>
      </c>
      <c r="B130" s="83">
        <v>2</v>
      </c>
      <c r="C130" s="84">
        <v>935.69659220999995</v>
      </c>
      <c r="D130" s="84">
        <v>923.47631351999996</v>
      </c>
      <c r="E130" s="84">
        <v>172.60060632</v>
      </c>
      <c r="F130" s="84">
        <v>172.60060632</v>
      </c>
    </row>
    <row r="131" spans="1:6" ht="12.75" customHeight="1" x14ac:dyDescent="0.2">
      <c r="A131" s="83" t="s">
        <v>146</v>
      </c>
      <c r="B131" s="83">
        <v>3</v>
      </c>
      <c r="C131" s="84">
        <v>931.17845335000004</v>
      </c>
      <c r="D131" s="84">
        <v>919.18735339</v>
      </c>
      <c r="E131" s="84">
        <v>171.79898628000001</v>
      </c>
      <c r="F131" s="84">
        <v>171.79898628000001</v>
      </c>
    </row>
    <row r="132" spans="1:6" ht="12.75" customHeight="1" x14ac:dyDescent="0.2">
      <c r="A132" s="83" t="s">
        <v>146</v>
      </c>
      <c r="B132" s="83">
        <v>4</v>
      </c>
      <c r="C132" s="84">
        <v>943.61798027999998</v>
      </c>
      <c r="D132" s="84">
        <v>929.56536262999998</v>
      </c>
      <c r="E132" s="84">
        <v>173.73866860999999</v>
      </c>
      <c r="F132" s="84">
        <v>173.73866860999999</v>
      </c>
    </row>
    <row r="133" spans="1:6" ht="12.75" customHeight="1" x14ac:dyDescent="0.2">
      <c r="A133" s="83" t="s">
        <v>146</v>
      </c>
      <c r="B133" s="83">
        <v>5</v>
      </c>
      <c r="C133" s="84">
        <v>950.74485474000005</v>
      </c>
      <c r="D133" s="84">
        <v>936.96211756000002</v>
      </c>
      <c r="E133" s="84">
        <v>175.1211452</v>
      </c>
      <c r="F133" s="84">
        <v>175.1211452</v>
      </c>
    </row>
    <row r="134" spans="1:6" ht="12.75" customHeight="1" x14ac:dyDescent="0.2">
      <c r="A134" s="83" t="s">
        <v>146</v>
      </c>
      <c r="B134" s="83">
        <v>6</v>
      </c>
      <c r="C134" s="84">
        <v>942.78331379999997</v>
      </c>
      <c r="D134" s="84">
        <v>937.54973014999996</v>
      </c>
      <c r="E134" s="84">
        <v>175.23097182999999</v>
      </c>
      <c r="F134" s="84">
        <v>175.23097182999999</v>
      </c>
    </row>
    <row r="135" spans="1:6" ht="12.75" customHeight="1" x14ac:dyDescent="0.2">
      <c r="A135" s="83" t="s">
        <v>146</v>
      </c>
      <c r="B135" s="83">
        <v>7</v>
      </c>
      <c r="C135" s="84">
        <v>934.95774487000006</v>
      </c>
      <c r="D135" s="84">
        <v>923.38831979999998</v>
      </c>
      <c r="E135" s="84">
        <v>172.58416002000001</v>
      </c>
      <c r="F135" s="84">
        <v>172.58416002000001</v>
      </c>
    </row>
    <row r="136" spans="1:6" ht="12.75" customHeight="1" x14ac:dyDescent="0.2">
      <c r="A136" s="83" t="s">
        <v>146</v>
      </c>
      <c r="B136" s="83">
        <v>8</v>
      </c>
      <c r="C136" s="84">
        <v>877.41118068000003</v>
      </c>
      <c r="D136" s="84">
        <v>866.31117186999995</v>
      </c>
      <c r="E136" s="84">
        <v>161.91626287</v>
      </c>
      <c r="F136" s="84">
        <v>161.91626287</v>
      </c>
    </row>
    <row r="137" spans="1:6" ht="12.75" customHeight="1" x14ac:dyDescent="0.2">
      <c r="A137" s="83" t="s">
        <v>146</v>
      </c>
      <c r="B137" s="83">
        <v>9</v>
      </c>
      <c r="C137" s="84">
        <v>868.26817312000003</v>
      </c>
      <c r="D137" s="84">
        <v>856.55898262000005</v>
      </c>
      <c r="E137" s="84">
        <v>160.09354825</v>
      </c>
      <c r="F137" s="84">
        <v>160.09354825</v>
      </c>
    </row>
    <row r="138" spans="1:6" ht="12.75" customHeight="1" x14ac:dyDescent="0.2">
      <c r="A138" s="83" t="s">
        <v>146</v>
      </c>
      <c r="B138" s="83">
        <v>10</v>
      </c>
      <c r="C138" s="84">
        <v>837.24101463</v>
      </c>
      <c r="D138" s="84">
        <v>826.29581259999998</v>
      </c>
      <c r="E138" s="84">
        <v>154.43726727999999</v>
      </c>
      <c r="F138" s="84">
        <v>154.43726727999999</v>
      </c>
    </row>
    <row r="139" spans="1:6" ht="12.75" customHeight="1" x14ac:dyDescent="0.2">
      <c r="A139" s="83" t="s">
        <v>146</v>
      </c>
      <c r="B139" s="83">
        <v>11</v>
      </c>
      <c r="C139" s="84">
        <v>811.50392738999994</v>
      </c>
      <c r="D139" s="84">
        <v>800.48922032999997</v>
      </c>
      <c r="E139" s="84">
        <v>149.61393461</v>
      </c>
      <c r="F139" s="84">
        <v>149.61393461</v>
      </c>
    </row>
    <row r="140" spans="1:6" ht="12.75" customHeight="1" x14ac:dyDescent="0.2">
      <c r="A140" s="83" t="s">
        <v>146</v>
      </c>
      <c r="B140" s="83">
        <v>12</v>
      </c>
      <c r="C140" s="84">
        <v>798.01932898999996</v>
      </c>
      <c r="D140" s="84">
        <v>787.10622097999999</v>
      </c>
      <c r="E140" s="84">
        <v>147.11261024999999</v>
      </c>
      <c r="F140" s="84">
        <v>147.11261024999999</v>
      </c>
    </row>
    <row r="141" spans="1:6" ht="12.75" customHeight="1" x14ac:dyDescent="0.2">
      <c r="A141" s="83" t="s">
        <v>146</v>
      </c>
      <c r="B141" s="83">
        <v>13</v>
      </c>
      <c r="C141" s="84">
        <v>807.07698218999997</v>
      </c>
      <c r="D141" s="84">
        <v>796.38341850999996</v>
      </c>
      <c r="E141" s="84">
        <v>148.84654742999999</v>
      </c>
      <c r="F141" s="84">
        <v>148.84654742999999</v>
      </c>
    </row>
    <row r="142" spans="1:6" ht="12.75" customHeight="1" x14ac:dyDescent="0.2">
      <c r="A142" s="83" t="s">
        <v>146</v>
      </c>
      <c r="B142" s="83">
        <v>14</v>
      </c>
      <c r="C142" s="84">
        <v>806.08534954000004</v>
      </c>
      <c r="D142" s="84">
        <v>798.52517601</v>
      </c>
      <c r="E142" s="84">
        <v>149.24684859000001</v>
      </c>
      <c r="F142" s="84">
        <v>149.24684859000001</v>
      </c>
    </row>
    <row r="143" spans="1:6" ht="12.75" customHeight="1" x14ac:dyDescent="0.2">
      <c r="A143" s="83" t="s">
        <v>146</v>
      </c>
      <c r="B143" s="83">
        <v>15</v>
      </c>
      <c r="C143" s="84">
        <v>801.70812053999998</v>
      </c>
      <c r="D143" s="84">
        <v>792.66478571000005</v>
      </c>
      <c r="E143" s="84">
        <v>148.15152334999999</v>
      </c>
      <c r="F143" s="84">
        <v>148.15152334999999</v>
      </c>
    </row>
    <row r="144" spans="1:6" ht="12.75" customHeight="1" x14ac:dyDescent="0.2">
      <c r="A144" s="83" t="s">
        <v>146</v>
      </c>
      <c r="B144" s="83">
        <v>16</v>
      </c>
      <c r="C144" s="84">
        <v>786.36611565999999</v>
      </c>
      <c r="D144" s="84">
        <v>774.29642265999996</v>
      </c>
      <c r="E144" s="84">
        <v>144.71841893999999</v>
      </c>
      <c r="F144" s="84">
        <v>144.71841893999999</v>
      </c>
    </row>
    <row r="145" spans="1:6" ht="12.75" customHeight="1" x14ac:dyDescent="0.2">
      <c r="A145" s="83" t="s">
        <v>146</v>
      </c>
      <c r="B145" s="83">
        <v>17</v>
      </c>
      <c r="C145" s="84">
        <v>805.63891302000002</v>
      </c>
      <c r="D145" s="84">
        <v>793.30819678</v>
      </c>
      <c r="E145" s="84">
        <v>148.27177889000001</v>
      </c>
      <c r="F145" s="84">
        <v>148.27177889000001</v>
      </c>
    </row>
    <row r="146" spans="1:6" ht="12.75" customHeight="1" x14ac:dyDescent="0.2">
      <c r="A146" s="83" t="s">
        <v>146</v>
      </c>
      <c r="B146" s="83">
        <v>18</v>
      </c>
      <c r="C146" s="84">
        <v>815.32820808999998</v>
      </c>
      <c r="D146" s="84">
        <v>802.93906308999999</v>
      </c>
      <c r="E146" s="84">
        <v>150.07181786999999</v>
      </c>
      <c r="F146" s="84">
        <v>150.07181786999999</v>
      </c>
    </row>
    <row r="147" spans="1:6" ht="12.75" customHeight="1" x14ac:dyDescent="0.2">
      <c r="A147" s="83" t="s">
        <v>146</v>
      </c>
      <c r="B147" s="83">
        <v>19</v>
      </c>
      <c r="C147" s="84">
        <v>808.17532412000003</v>
      </c>
      <c r="D147" s="84">
        <v>795.62765931000001</v>
      </c>
      <c r="E147" s="84">
        <v>148.70529368000001</v>
      </c>
      <c r="F147" s="84">
        <v>148.70529368000001</v>
      </c>
    </row>
    <row r="148" spans="1:6" ht="12.75" customHeight="1" x14ac:dyDescent="0.2">
      <c r="A148" s="83" t="s">
        <v>146</v>
      </c>
      <c r="B148" s="83">
        <v>20</v>
      </c>
      <c r="C148" s="84">
        <v>796.49905426999999</v>
      </c>
      <c r="D148" s="84">
        <v>785.45741706000001</v>
      </c>
      <c r="E148" s="84">
        <v>146.80444365</v>
      </c>
      <c r="F148" s="84">
        <v>146.80444365</v>
      </c>
    </row>
    <row r="149" spans="1:6" ht="12.75" customHeight="1" x14ac:dyDescent="0.2">
      <c r="A149" s="83" t="s">
        <v>146</v>
      </c>
      <c r="B149" s="83">
        <v>21</v>
      </c>
      <c r="C149" s="84">
        <v>800.25662289000002</v>
      </c>
      <c r="D149" s="84">
        <v>789.16023656000004</v>
      </c>
      <c r="E149" s="84">
        <v>147.49651216999999</v>
      </c>
      <c r="F149" s="84">
        <v>147.49651216999999</v>
      </c>
    </row>
    <row r="150" spans="1:6" ht="12.75" customHeight="1" x14ac:dyDescent="0.2">
      <c r="A150" s="83" t="s">
        <v>146</v>
      </c>
      <c r="B150" s="83">
        <v>22</v>
      </c>
      <c r="C150" s="84">
        <v>821.76122782000004</v>
      </c>
      <c r="D150" s="84">
        <v>814.22729284000002</v>
      </c>
      <c r="E150" s="84">
        <v>152.18162326000001</v>
      </c>
      <c r="F150" s="84">
        <v>152.18162326000001</v>
      </c>
    </row>
    <row r="151" spans="1:6" ht="12.75" customHeight="1" x14ac:dyDescent="0.2">
      <c r="A151" s="83" t="s">
        <v>146</v>
      </c>
      <c r="B151" s="83">
        <v>23</v>
      </c>
      <c r="C151" s="84">
        <v>815.4244794</v>
      </c>
      <c r="D151" s="84">
        <v>802.82465458000001</v>
      </c>
      <c r="E151" s="84">
        <v>150.05043456000001</v>
      </c>
      <c r="F151" s="84">
        <v>150.05043456000001</v>
      </c>
    </row>
    <row r="152" spans="1:6" ht="12.75" customHeight="1" x14ac:dyDescent="0.2">
      <c r="A152" s="83" t="s">
        <v>146</v>
      </c>
      <c r="B152" s="83">
        <v>24</v>
      </c>
      <c r="C152" s="84">
        <v>858.89180957999997</v>
      </c>
      <c r="D152" s="84">
        <v>844.13692920999995</v>
      </c>
      <c r="E152" s="84">
        <v>157.77182768</v>
      </c>
      <c r="F152" s="84">
        <v>157.77182768</v>
      </c>
    </row>
    <row r="153" spans="1:6" ht="12.75" customHeight="1" x14ac:dyDescent="0.2">
      <c r="A153" s="83" t="s">
        <v>147</v>
      </c>
      <c r="B153" s="83">
        <v>1</v>
      </c>
      <c r="C153" s="84">
        <v>876.76741301000004</v>
      </c>
      <c r="D153" s="84">
        <v>861.64229976000001</v>
      </c>
      <c r="E153" s="84">
        <v>161.04363609000001</v>
      </c>
      <c r="F153" s="84">
        <v>161.04363609000001</v>
      </c>
    </row>
    <row r="154" spans="1:6" ht="12.75" customHeight="1" x14ac:dyDescent="0.2">
      <c r="A154" s="83" t="s">
        <v>147</v>
      </c>
      <c r="B154" s="83">
        <v>2</v>
      </c>
      <c r="C154" s="84">
        <v>906.62815569999998</v>
      </c>
      <c r="D154" s="84">
        <v>890.55026711000005</v>
      </c>
      <c r="E154" s="84">
        <v>166.44662545</v>
      </c>
      <c r="F154" s="84">
        <v>166.44662545</v>
      </c>
    </row>
    <row r="155" spans="1:6" ht="12.75" customHeight="1" x14ac:dyDescent="0.2">
      <c r="A155" s="83" t="s">
        <v>147</v>
      </c>
      <c r="B155" s="83">
        <v>3</v>
      </c>
      <c r="C155" s="84">
        <v>956.84714688999998</v>
      </c>
      <c r="D155" s="84">
        <v>940.52755839999998</v>
      </c>
      <c r="E155" s="84">
        <v>175.78753723</v>
      </c>
      <c r="F155" s="84">
        <v>175.78753723</v>
      </c>
    </row>
    <row r="156" spans="1:6" ht="12.75" customHeight="1" x14ac:dyDescent="0.2">
      <c r="A156" s="83" t="s">
        <v>147</v>
      </c>
      <c r="B156" s="83">
        <v>4</v>
      </c>
      <c r="C156" s="84">
        <v>1006.11303113</v>
      </c>
      <c r="D156" s="84">
        <v>991.19036475999997</v>
      </c>
      <c r="E156" s="84">
        <v>185.25657391999999</v>
      </c>
      <c r="F156" s="84">
        <v>185.25657391999999</v>
      </c>
    </row>
    <row r="157" spans="1:6" ht="12.75" customHeight="1" x14ac:dyDescent="0.2">
      <c r="A157" s="83" t="s">
        <v>147</v>
      </c>
      <c r="B157" s="83">
        <v>5</v>
      </c>
      <c r="C157" s="84">
        <v>989.86290597000004</v>
      </c>
      <c r="D157" s="84">
        <v>985.08274475999997</v>
      </c>
      <c r="E157" s="84">
        <v>184.11504067000001</v>
      </c>
      <c r="F157" s="84">
        <v>184.11504067000001</v>
      </c>
    </row>
    <row r="158" spans="1:6" ht="12.75" customHeight="1" x14ac:dyDescent="0.2">
      <c r="A158" s="83" t="s">
        <v>147</v>
      </c>
      <c r="B158" s="83">
        <v>6</v>
      </c>
      <c r="C158" s="84">
        <v>997.38334417999999</v>
      </c>
      <c r="D158" s="84">
        <v>990.10894699000005</v>
      </c>
      <c r="E158" s="84">
        <v>185.05445356000001</v>
      </c>
      <c r="F158" s="84">
        <v>185.05445356000001</v>
      </c>
    </row>
    <row r="159" spans="1:6" ht="12.75" customHeight="1" x14ac:dyDescent="0.2">
      <c r="A159" s="83" t="s">
        <v>147</v>
      </c>
      <c r="B159" s="83">
        <v>7</v>
      </c>
      <c r="C159" s="84">
        <v>992.49295520999999</v>
      </c>
      <c r="D159" s="84">
        <v>987.31692937000003</v>
      </c>
      <c r="E159" s="84">
        <v>184.53261674999999</v>
      </c>
      <c r="F159" s="84">
        <v>184.53261674999999</v>
      </c>
    </row>
    <row r="160" spans="1:6" ht="12.75" customHeight="1" x14ac:dyDescent="0.2">
      <c r="A160" s="83" t="s">
        <v>147</v>
      </c>
      <c r="B160" s="83">
        <v>8</v>
      </c>
      <c r="C160" s="84">
        <v>886.84249334000003</v>
      </c>
      <c r="D160" s="84">
        <v>880.81095158999995</v>
      </c>
      <c r="E160" s="84">
        <v>164.62631697</v>
      </c>
      <c r="F160" s="84">
        <v>164.62631697</v>
      </c>
    </row>
    <row r="161" spans="1:6" ht="12.75" customHeight="1" x14ac:dyDescent="0.2">
      <c r="A161" s="83" t="s">
        <v>147</v>
      </c>
      <c r="B161" s="83">
        <v>9</v>
      </c>
      <c r="C161" s="84">
        <v>792.80665808000003</v>
      </c>
      <c r="D161" s="84">
        <v>782.90408821000005</v>
      </c>
      <c r="E161" s="84">
        <v>146.32721850999999</v>
      </c>
      <c r="F161" s="84">
        <v>146.32721850999999</v>
      </c>
    </row>
    <row r="162" spans="1:6" ht="12.75" customHeight="1" x14ac:dyDescent="0.2">
      <c r="A162" s="83" t="s">
        <v>147</v>
      </c>
      <c r="B162" s="83">
        <v>10</v>
      </c>
      <c r="C162" s="84">
        <v>690.39830691999998</v>
      </c>
      <c r="D162" s="84">
        <v>680.90670857999999</v>
      </c>
      <c r="E162" s="84">
        <v>127.26358980000001</v>
      </c>
      <c r="F162" s="84">
        <v>127.26358980000001</v>
      </c>
    </row>
    <row r="163" spans="1:6" ht="12.75" customHeight="1" x14ac:dyDescent="0.2">
      <c r="A163" s="83" t="s">
        <v>147</v>
      </c>
      <c r="B163" s="83">
        <v>11</v>
      </c>
      <c r="C163" s="84">
        <v>702.64596526000003</v>
      </c>
      <c r="D163" s="84">
        <v>692.62685548000002</v>
      </c>
      <c r="E163" s="84">
        <v>129.45412185000001</v>
      </c>
      <c r="F163" s="84">
        <v>129.45412185000001</v>
      </c>
    </row>
    <row r="164" spans="1:6" ht="12.75" customHeight="1" x14ac:dyDescent="0.2">
      <c r="A164" s="83" t="s">
        <v>147</v>
      </c>
      <c r="B164" s="83">
        <v>12</v>
      </c>
      <c r="C164" s="84">
        <v>697.62893997000003</v>
      </c>
      <c r="D164" s="84">
        <v>687.97814860999995</v>
      </c>
      <c r="E164" s="84">
        <v>128.58526402000001</v>
      </c>
      <c r="F164" s="84">
        <v>128.58526402000001</v>
      </c>
    </row>
    <row r="165" spans="1:6" ht="12.75" customHeight="1" x14ac:dyDescent="0.2">
      <c r="A165" s="83" t="s">
        <v>147</v>
      </c>
      <c r="B165" s="83">
        <v>13</v>
      </c>
      <c r="C165" s="84">
        <v>692.56069269</v>
      </c>
      <c r="D165" s="84">
        <v>682.83313329999999</v>
      </c>
      <c r="E165" s="84">
        <v>127.62364459</v>
      </c>
      <c r="F165" s="84">
        <v>127.62364459</v>
      </c>
    </row>
    <row r="166" spans="1:6" ht="12.75" customHeight="1" x14ac:dyDescent="0.2">
      <c r="A166" s="83" t="s">
        <v>147</v>
      </c>
      <c r="B166" s="83">
        <v>14</v>
      </c>
      <c r="C166" s="84">
        <v>687.49363478999999</v>
      </c>
      <c r="D166" s="84">
        <v>677.99511034</v>
      </c>
      <c r="E166" s="84">
        <v>126.71940299000001</v>
      </c>
      <c r="F166" s="84">
        <v>126.71940299000001</v>
      </c>
    </row>
    <row r="167" spans="1:6" ht="12.75" customHeight="1" x14ac:dyDescent="0.2">
      <c r="A167" s="83" t="s">
        <v>147</v>
      </c>
      <c r="B167" s="83">
        <v>15</v>
      </c>
      <c r="C167" s="84">
        <v>682.93453568999996</v>
      </c>
      <c r="D167" s="84">
        <v>673.23806833000003</v>
      </c>
      <c r="E167" s="84">
        <v>125.83029698999999</v>
      </c>
      <c r="F167" s="84">
        <v>125.83029698999999</v>
      </c>
    </row>
    <row r="168" spans="1:6" ht="12.75" customHeight="1" x14ac:dyDescent="0.2">
      <c r="A168" s="83" t="s">
        <v>147</v>
      </c>
      <c r="B168" s="83">
        <v>16</v>
      </c>
      <c r="C168" s="84">
        <v>681.80615823999995</v>
      </c>
      <c r="D168" s="84">
        <v>671.63268540000001</v>
      </c>
      <c r="E168" s="84">
        <v>125.53024591</v>
      </c>
      <c r="F168" s="84">
        <v>125.53024591</v>
      </c>
    </row>
    <row r="169" spans="1:6" ht="12.75" customHeight="1" x14ac:dyDescent="0.2">
      <c r="A169" s="83" t="s">
        <v>147</v>
      </c>
      <c r="B169" s="83">
        <v>17</v>
      </c>
      <c r="C169" s="84">
        <v>674.02686494</v>
      </c>
      <c r="D169" s="84">
        <v>664.80858880000005</v>
      </c>
      <c r="E169" s="84">
        <v>124.25480095</v>
      </c>
      <c r="F169" s="84">
        <v>124.25480095</v>
      </c>
    </row>
    <row r="170" spans="1:6" ht="12.75" customHeight="1" x14ac:dyDescent="0.2">
      <c r="A170" s="83" t="s">
        <v>147</v>
      </c>
      <c r="B170" s="83">
        <v>18</v>
      </c>
      <c r="C170" s="84">
        <v>682.70666574999996</v>
      </c>
      <c r="D170" s="84">
        <v>673.90065184000002</v>
      </c>
      <c r="E170" s="84">
        <v>125.95413592</v>
      </c>
      <c r="F170" s="84">
        <v>125.95413592</v>
      </c>
    </row>
    <row r="171" spans="1:6" ht="12.75" customHeight="1" x14ac:dyDescent="0.2">
      <c r="A171" s="83" t="s">
        <v>147</v>
      </c>
      <c r="B171" s="83">
        <v>19</v>
      </c>
      <c r="C171" s="84">
        <v>683.37905853999996</v>
      </c>
      <c r="D171" s="84">
        <v>674.74497921</v>
      </c>
      <c r="E171" s="84">
        <v>126.11194334</v>
      </c>
      <c r="F171" s="84">
        <v>126.11194334</v>
      </c>
    </row>
    <row r="172" spans="1:6" ht="12.75" customHeight="1" x14ac:dyDescent="0.2">
      <c r="A172" s="83" t="s">
        <v>147</v>
      </c>
      <c r="B172" s="83">
        <v>20</v>
      </c>
      <c r="C172" s="84">
        <v>670.80053236000003</v>
      </c>
      <c r="D172" s="84">
        <v>662.40786928</v>
      </c>
      <c r="E172" s="84">
        <v>123.80609896999999</v>
      </c>
      <c r="F172" s="84">
        <v>123.80609896999999</v>
      </c>
    </row>
    <row r="173" spans="1:6" ht="12.75" customHeight="1" x14ac:dyDescent="0.2">
      <c r="A173" s="83" t="s">
        <v>147</v>
      </c>
      <c r="B173" s="83">
        <v>21</v>
      </c>
      <c r="C173" s="84">
        <v>674.94374331999995</v>
      </c>
      <c r="D173" s="84">
        <v>666.43577087999995</v>
      </c>
      <c r="E173" s="84">
        <v>124.55892636</v>
      </c>
      <c r="F173" s="84">
        <v>124.55892636</v>
      </c>
    </row>
    <row r="174" spans="1:6" ht="12.75" customHeight="1" x14ac:dyDescent="0.2">
      <c r="A174" s="83" t="s">
        <v>147</v>
      </c>
      <c r="B174" s="83">
        <v>22</v>
      </c>
      <c r="C174" s="84">
        <v>667.92282104000003</v>
      </c>
      <c r="D174" s="84">
        <v>659.05317290000005</v>
      </c>
      <c r="E174" s="84">
        <v>123.17909575</v>
      </c>
      <c r="F174" s="84">
        <v>123.17909575</v>
      </c>
    </row>
    <row r="175" spans="1:6" ht="12.75" customHeight="1" x14ac:dyDescent="0.2">
      <c r="A175" s="83" t="s">
        <v>147</v>
      </c>
      <c r="B175" s="83">
        <v>23</v>
      </c>
      <c r="C175" s="84">
        <v>670.79392192</v>
      </c>
      <c r="D175" s="84">
        <v>661.57352656</v>
      </c>
      <c r="E175" s="84">
        <v>123.65015771</v>
      </c>
      <c r="F175" s="84">
        <v>123.65015771</v>
      </c>
    </row>
    <row r="176" spans="1:6" ht="12.75" customHeight="1" x14ac:dyDescent="0.2">
      <c r="A176" s="83" t="s">
        <v>147</v>
      </c>
      <c r="B176" s="83">
        <v>24</v>
      </c>
      <c r="C176" s="84">
        <v>706.89606809999998</v>
      </c>
      <c r="D176" s="84">
        <v>697.51880516000006</v>
      </c>
      <c r="E176" s="84">
        <v>130.36844250999999</v>
      </c>
      <c r="F176" s="84">
        <v>130.36844250999999</v>
      </c>
    </row>
    <row r="177" spans="1:6" ht="12.75" customHeight="1" x14ac:dyDescent="0.2">
      <c r="A177" s="83" t="s">
        <v>148</v>
      </c>
      <c r="B177" s="83">
        <v>1</v>
      </c>
      <c r="C177" s="84">
        <v>836.31776294999997</v>
      </c>
      <c r="D177" s="84">
        <v>825.61207290000004</v>
      </c>
      <c r="E177" s="84">
        <v>154.30947419</v>
      </c>
      <c r="F177" s="84">
        <v>154.30947419</v>
      </c>
    </row>
    <row r="178" spans="1:6" ht="12.75" customHeight="1" x14ac:dyDescent="0.2">
      <c r="A178" s="83" t="s">
        <v>148</v>
      </c>
      <c r="B178" s="83">
        <v>2</v>
      </c>
      <c r="C178" s="84">
        <v>873.73584927000002</v>
      </c>
      <c r="D178" s="84">
        <v>862.84926499999995</v>
      </c>
      <c r="E178" s="84">
        <v>161.26922166</v>
      </c>
      <c r="F178" s="84">
        <v>161.26922166</v>
      </c>
    </row>
    <row r="179" spans="1:6" ht="12.75" customHeight="1" x14ac:dyDescent="0.2">
      <c r="A179" s="83" t="s">
        <v>148</v>
      </c>
      <c r="B179" s="83">
        <v>3</v>
      </c>
      <c r="C179" s="84">
        <v>887.73035761000006</v>
      </c>
      <c r="D179" s="84">
        <v>877.09303168999998</v>
      </c>
      <c r="E179" s="84">
        <v>163.93142613000001</v>
      </c>
      <c r="F179" s="84">
        <v>163.93142613000001</v>
      </c>
    </row>
    <row r="180" spans="1:6" ht="12.75" customHeight="1" x14ac:dyDescent="0.2">
      <c r="A180" s="83" t="s">
        <v>148</v>
      </c>
      <c r="B180" s="83">
        <v>4</v>
      </c>
      <c r="C180" s="84">
        <v>909.28767680999999</v>
      </c>
      <c r="D180" s="84">
        <v>898.62727047999999</v>
      </c>
      <c r="E180" s="84">
        <v>167.95624258999999</v>
      </c>
      <c r="F180" s="84">
        <v>167.95624258999999</v>
      </c>
    </row>
    <row r="181" spans="1:6" ht="12.75" customHeight="1" x14ac:dyDescent="0.2">
      <c r="A181" s="83" t="s">
        <v>148</v>
      </c>
      <c r="B181" s="83">
        <v>5</v>
      </c>
      <c r="C181" s="84">
        <v>908.92113248999999</v>
      </c>
      <c r="D181" s="84">
        <v>898.33905550999998</v>
      </c>
      <c r="E181" s="84">
        <v>167.90237432000001</v>
      </c>
      <c r="F181" s="84">
        <v>167.90237432000001</v>
      </c>
    </row>
    <row r="182" spans="1:6" ht="12.75" customHeight="1" x14ac:dyDescent="0.2">
      <c r="A182" s="83" t="s">
        <v>148</v>
      </c>
      <c r="B182" s="83">
        <v>6</v>
      </c>
      <c r="C182" s="84">
        <v>898.62565572000005</v>
      </c>
      <c r="D182" s="84">
        <v>888.37581818000001</v>
      </c>
      <c r="E182" s="84">
        <v>166.04021415</v>
      </c>
      <c r="F182" s="84">
        <v>166.04021415</v>
      </c>
    </row>
    <row r="183" spans="1:6" ht="12.75" customHeight="1" x14ac:dyDescent="0.2">
      <c r="A183" s="83" t="s">
        <v>148</v>
      </c>
      <c r="B183" s="83">
        <v>7</v>
      </c>
      <c r="C183" s="84">
        <v>878.95714394000004</v>
      </c>
      <c r="D183" s="84">
        <v>868.41876473000002</v>
      </c>
      <c r="E183" s="84">
        <v>162.31017854999999</v>
      </c>
      <c r="F183" s="84">
        <v>162.31017854999999</v>
      </c>
    </row>
    <row r="184" spans="1:6" ht="12.75" customHeight="1" x14ac:dyDescent="0.2">
      <c r="A184" s="83" t="s">
        <v>148</v>
      </c>
      <c r="B184" s="83">
        <v>8</v>
      </c>
      <c r="C184" s="84">
        <v>851.64477906000002</v>
      </c>
      <c r="D184" s="84">
        <v>840.91645582000001</v>
      </c>
      <c r="E184" s="84">
        <v>157.16991114999999</v>
      </c>
      <c r="F184" s="84">
        <v>157.16991114999999</v>
      </c>
    </row>
    <row r="185" spans="1:6" ht="12.75" customHeight="1" x14ac:dyDescent="0.2">
      <c r="A185" s="83" t="s">
        <v>148</v>
      </c>
      <c r="B185" s="83">
        <v>9</v>
      </c>
      <c r="C185" s="84">
        <v>815.66646553999999</v>
      </c>
      <c r="D185" s="84">
        <v>805.32249506000005</v>
      </c>
      <c r="E185" s="84">
        <v>150.51728875000001</v>
      </c>
      <c r="F185" s="84">
        <v>150.51728875000001</v>
      </c>
    </row>
    <row r="186" spans="1:6" ht="12.75" customHeight="1" x14ac:dyDescent="0.2">
      <c r="A186" s="83" t="s">
        <v>148</v>
      </c>
      <c r="B186" s="83">
        <v>10</v>
      </c>
      <c r="C186" s="84">
        <v>776.52967118000004</v>
      </c>
      <c r="D186" s="84">
        <v>766.25065889999996</v>
      </c>
      <c r="E186" s="84">
        <v>143.21464058000001</v>
      </c>
      <c r="F186" s="84">
        <v>143.21464058000001</v>
      </c>
    </row>
    <row r="187" spans="1:6" ht="12.75" customHeight="1" x14ac:dyDescent="0.2">
      <c r="A187" s="83" t="s">
        <v>148</v>
      </c>
      <c r="B187" s="83">
        <v>11</v>
      </c>
      <c r="C187" s="84">
        <v>757.32997993000004</v>
      </c>
      <c r="D187" s="84">
        <v>751.59787733999997</v>
      </c>
      <c r="E187" s="84">
        <v>140.47598995000001</v>
      </c>
      <c r="F187" s="84">
        <v>140.47598995000001</v>
      </c>
    </row>
    <row r="188" spans="1:6" ht="12.75" customHeight="1" x14ac:dyDescent="0.2">
      <c r="A188" s="83" t="s">
        <v>148</v>
      </c>
      <c r="B188" s="83">
        <v>12</v>
      </c>
      <c r="C188" s="84">
        <v>727.85102097000004</v>
      </c>
      <c r="D188" s="84">
        <v>715.39158334000001</v>
      </c>
      <c r="E188" s="84">
        <v>133.70892056</v>
      </c>
      <c r="F188" s="84">
        <v>133.70892056</v>
      </c>
    </row>
    <row r="189" spans="1:6" ht="12.75" customHeight="1" x14ac:dyDescent="0.2">
      <c r="A189" s="83" t="s">
        <v>148</v>
      </c>
      <c r="B189" s="83">
        <v>13</v>
      </c>
      <c r="C189" s="84">
        <v>691.78190762999998</v>
      </c>
      <c r="D189" s="84">
        <v>681.67120377000003</v>
      </c>
      <c r="E189" s="84">
        <v>127.40647633</v>
      </c>
      <c r="F189" s="84">
        <v>127.40647633</v>
      </c>
    </row>
    <row r="190" spans="1:6" ht="12.75" customHeight="1" x14ac:dyDescent="0.2">
      <c r="A190" s="83" t="s">
        <v>148</v>
      </c>
      <c r="B190" s="83">
        <v>14</v>
      </c>
      <c r="C190" s="84">
        <v>686.76832770999999</v>
      </c>
      <c r="D190" s="84">
        <v>676.99885377999999</v>
      </c>
      <c r="E190" s="84">
        <v>126.53319953</v>
      </c>
      <c r="F190" s="84">
        <v>126.53319953</v>
      </c>
    </row>
    <row r="191" spans="1:6" ht="12.75" customHeight="1" x14ac:dyDescent="0.2">
      <c r="A191" s="83" t="s">
        <v>148</v>
      </c>
      <c r="B191" s="83">
        <v>15</v>
      </c>
      <c r="C191" s="84">
        <v>683.61679946000004</v>
      </c>
      <c r="D191" s="84">
        <v>673.71246980000001</v>
      </c>
      <c r="E191" s="84">
        <v>125.91896411</v>
      </c>
      <c r="F191" s="84">
        <v>125.91896411</v>
      </c>
    </row>
    <row r="192" spans="1:6" ht="12.75" customHeight="1" x14ac:dyDescent="0.2">
      <c r="A192" s="83" t="s">
        <v>148</v>
      </c>
      <c r="B192" s="83">
        <v>16</v>
      </c>
      <c r="C192" s="84">
        <v>680.92016630000001</v>
      </c>
      <c r="D192" s="84">
        <v>670.81716170000004</v>
      </c>
      <c r="E192" s="84">
        <v>125.37782197999999</v>
      </c>
      <c r="F192" s="84">
        <v>125.37782197999999</v>
      </c>
    </row>
    <row r="193" spans="1:6" ht="12.75" customHeight="1" x14ac:dyDescent="0.2">
      <c r="A193" s="83" t="s">
        <v>148</v>
      </c>
      <c r="B193" s="83">
        <v>17</v>
      </c>
      <c r="C193" s="84">
        <v>677.93613731000005</v>
      </c>
      <c r="D193" s="84">
        <v>668.53566691000003</v>
      </c>
      <c r="E193" s="84">
        <v>124.95140348</v>
      </c>
      <c r="F193" s="84">
        <v>124.95140348</v>
      </c>
    </row>
    <row r="194" spans="1:6" ht="12.75" customHeight="1" x14ac:dyDescent="0.2">
      <c r="A194" s="83" t="s">
        <v>148</v>
      </c>
      <c r="B194" s="83">
        <v>18</v>
      </c>
      <c r="C194" s="84">
        <v>685.40806793000002</v>
      </c>
      <c r="D194" s="84">
        <v>675.75190144999999</v>
      </c>
      <c r="E194" s="84">
        <v>126.30014025</v>
      </c>
      <c r="F194" s="84">
        <v>126.30014025</v>
      </c>
    </row>
    <row r="195" spans="1:6" ht="12.75" customHeight="1" x14ac:dyDescent="0.2">
      <c r="A195" s="83" t="s">
        <v>148</v>
      </c>
      <c r="B195" s="83">
        <v>19</v>
      </c>
      <c r="C195" s="84">
        <v>688.57571039000004</v>
      </c>
      <c r="D195" s="84">
        <v>682.16240557000003</v>
      </c>
      <c r="E195" s="84">
        <v>127.49828348</v>
      </c>
      <c r="F195" s="84">
        <v>127.49828348</v>
      </c>
    </row>
    <row r="196" spans="1:6" ht="12.75" customHeight="1" x14ac:dyDescent="0.2">
      <c r="A196" s="83" t="s">
        <v>148</v>
      </c>
      <c r="B196" s="83">
        <v>20</v>
      </c>
      <c r="C196" s="84">
        <v>695.52453247999995</v>
      </c>
      <c r="D196" s="84">
        <v>684.23461679000002</v>
      </c>
      <c r="E196" s="84">
        <v>127.88558623</v>
      </c>
      <c r="F196" s="84">
        <v>127.88558623</v>
      </c>
    </row>
    <row r="197" spans="1:6" ht="12.75" customHeight="1" x14ac:dyDescent="0.2">
      <c r="A197" s="83" t="s">
        <v>148</v>
      </c>
      <c r="B197" s="83">
        <v>21</v>
      </c>
      <c r="C197" s="84">
        <v>692.56399329999999</v>
      </c>
      <c r="D197" s="84">
        <v>684.97846600000003</v>
      </c>
      <c r="E197" s="84">
        <v>128.02461396999999</v>
      </c>
      <c r="F197" s="84">
        <v>128.02461396999999</v>
      </c>
    </row>
    <row r="198" spans="1:6" ht="12.75" customHeight="1" x14ac:dyDescent="0.2">
      <c r="A198" s="83" t="s">
        <v>148</v>
      </c>
      <c r="B198" s="83">
        <v>22</v>
      </c>
      <c r="C198" s="84">
        <v>696.77911270000004</v>
      </c>
      <c r="D198" s="84">
        <v>686.61575744000004</v>
      </c>
      <c r="E198" s="84">
        <v>128.33062885000001</v>
      </c>
      <c r="F198" s="84">
        <v>128.33062885000001</v>
      </c>
    </row>
    <row r="199" spans="1:6" ht="12.75" customHeight="1" x14ac:dyDescent="0.2">
      <c r="A199" s="83" t="s">
        <v>148</v>
      </c>
      <c r="B199" s="83">
        <v>23</v>
      </c>
      <c r="C199" s="84">
        <v>685.87536078000005</v>
      </c>
      <c r="D199" s="84">
        <v>675.80879849999997</v>
      </c>
      <c r="E199" s="84">
        <v>126.31077449</v>
      </c>
      <c r="F199" s="84">
        <v>126.31077449</v>
      </c>
    </row>
    <row r="200" spans="1:6" ht="12.75" customHeight="1" x14ac:dyDescent="0.2">
      <c r="A200" s="83" t="s">
        <v>148</v>
      </c>
      <c r="B200" s="83">
        <v>24</v>
      </c>
      <c r="C200" s="84">
        <v>777.20769833999998</v>
      </c>
      <c r="D200" s="84">
        <v>764.77567704000001</v>
      </c>
      <c r="E200" s="84">
        <v>142.93896186000001</v>
      </c>
      <c r="F200" s="84">
        <v>142.93896186000001</v>
      </c>
    </row>
    <row r="201" spans="1:6" ht="12.75" customHeight="1" x14ac:dyDescent="0.2">
      <c r="A201" s="83" t="s">
        <v>149</v>
      </c>
      <c r="B201" s="83">
        <v>1</v>
      </c>
      <c r="C201" s="84">
        <v>813.11886601000003</v>
      </c>
      <c r="D201" s="84">
        <v>799.47027978000006</v>
      </c>
      <c r="E201" s="84">
        <v>149.42349143999999</v>
      </c>
      <c r="F201" s="84">
        <v>149.42349143999999</v>
      </c>
    </row>
    <row r="202" spans="1:6" ht="12.75" customHeight="1" x14ac:dyDescent="0.2">
      <c r="A202" s="83" t="s">
        <v>149</v>
      </c>
      <c r="B202" s="83">
        <v>2</v>
      </c>
      <c r="C202" s="84">
        <v>859.97966221000001</v>
      </c>
      <c r="D202" s="84">
        <v>846.38838625000005</v>
      </c>
      <c r="E202" s="84">
        <v>158.19263203</v>
      </c>
      <c r="F202" s="84">
        <v>158.19263203</v>
      </c>
    </row>
    <row r="203" spans="1:6" ht="12.75" customHeight="1" x14ac:dyDescent="0.2">
      <c r="A203" s="83" t="s">
        <v>149</v>
      </c>
      <c r="B203" s="83">
        <v>3</v>
      </c>
      <c r="C203" s="84">
        <v>905.82673122999995</v>
      </c>
      <c r="D203" s="84">
        <v>901.40036744999998</v>
      </c>
      <c r="E203" s="84">
        <v>168.47454307999999</v>
      </c>
      <c r="F203" s="84">
        <v>168.47454307999999</v>
      </c>
    </row>
    <row r="204" spans="1:6" ht="12.75" customHeight="1" x14ac:dyDescent="0.2">
      <c r="A204" s="83" t="s">
        <v>149</v>
      </c>
      <c r="B204" s="83">
        <v>4</v>
      </c>
      <c r="C204" s="84">
        <v>936.10401803000002</v>
      </c>
      <c r="D204" s="84">
        <v>924.00948599000003</v>
      </c>
      <c r="E204" s="84">
        <v>172.70025792000001</v>
      </c>
      <c r="F204" s="84">
        <v>172.70025792000001</v>
      </c>
    </row>
    <row r="205" spans="1:6" ht="12.75" customHeight="1" x14ac:dyDescent="0.2">
      <c r="A205" s="83" t="s">
        <v>149</v>
      </c>
      <c r="B205" s="83">
        <v>5</v>
      </c>
      <c r="C205" s="84">
        <v>903.72336021000001</v>
      </c>
      <c r="D205" s="84">
        <v>891.86172034000003</v>
      </c>
      <c r="E205" s="84">
        <v>166.69174014999999</v>
      </c>
      <c r="F205" s="84">
        <v>166.69174014999999</v>
      </c>
    </row>
    <row r="206" spans="1:6" ht="12.75" customHeight="1" x14ac:dyDescent="0.2">
      <c r="A206" s="83" t="s">
        <v>149</v>
      </c>
      <c r="B206" s="83">
        <v>6</v>
      </c>
      <c r="C206" s="84">
        <v>866.13867968</v>
      </c>
      <c r="D206" s="84">
        <v>854.40415916999996</v>
      </c>
      <c r="E206" s="84">
        <v>159.69080500999999</v>
      </c>
      <c r="F206" s="84">
        <v>159.69080500999999</v>
      </c>
    </row>
    <row r="207" spans="1:6" ht="12.75" customHeight="1" x14ac:dyDescent="0.2">
      <c r="A207" s="83" t="s">
        <v>149</v>
      </c>
      <c r="B207" s="83">
        <v>7</v>
      </c>
      <c r="C207" s="84">
        <v>819.05931614999997</v>
      </c>
      <c r="D207" s="84">
        <v>807.86212373000001</v>
      </c>
      <c r="E207" s="84">
        <v>150.99195327999999</v>
      </c>
      <c r="F207" s="84">
        <v>150.99195327999999</v>
      </c>
    </row>
    <row r="208" spans="1:6" ht="12.75" customHeight="1" x14ac:dyDescent="0.2">
      <c r="A208" s="83" t="s">
        <v>149</v>
      </c>
      <c r="B208" s="83">
        <v>8</v>
      </c>
      <c r="C208" s="84">
        <v>789.32445500999995</v>
      </c>
      <c r="D208" s="84">
        <v>777.31196023999996</v>
      </c>
      <c r="E208" s="84">
        <v>145.28203232999999</v>
      </c>
      <c r="F208" s="84">
        <v>145.28203232999999</v>
      </c>
    </row>
    <row r="209" spans="1:6" ht="12.75" customHeight="1" x14ac:dyDescent="0.2">
      <c r="A209" s="83" t="s">
        <v>149</v>
      </c>
      <c r="B209" s="83">
        <v>9</v>
      </c>
      <c r="C209" s="84">
        <v>735.08951311999999</v>
      </c>
      <c r="D209" s="84">
        <v>724.54005379</v>
      </c>
      <c r="E209" s="84">
        <v>135.41879825000001</v>
      </c>
      <c r="F209" s="84">
        <v>135.41879825000001</v>
      </c>
    </row>
    <row r="210" spans="1:6" ht="12.75" customHeight="1" x14ac:dyDescent="0.2">
      <c r="A210" s="83" t="s">
        <v>149</v>
      </c>
      <c r="B210" s="83">
        <v>10</v>
      </c>
      <c r="C210" s="84">
        <v>734.14033625000002</v>
      </c>
      <c r="D210" s="84">
        <v>723.77050463</v>
      </c>
      <c r="E210" s="84">
        <v>135.27496711000001</v>
      </c>
      <c r="F210" s="84">
        <v>135.27496711000001</v>
      </c>
    </row>
    <row r="211" spans="1:6" ht="12.75" customHeight="1" x14ac:dyDescent="0.2">
      <c r="A211" s="83" t="s">
        <v>149</v>
      </c>
      <c r="B211" s="83">
        <v>11</v>
      </c>
      <c r="C211" s="84">
        <v>692.42088738999996</v>
      </c>
      <c r="D211" s="84">
        <v>682.42164259000003</v>
      </c>
      <c r="E211" s="84">
        <v>127.54673569000001</v>
      </c>
      <c r="F211" s="84">
        <v>127.54673569000001</v>
      </c>
    </row>
    <row r="212" spans="1:6" ht="12.75" customHeight="1" x14ac:dyDescent="0.2">
      <c r="A212" s="83" t="s">
        <v>149</v>
      </c>
      <c r="B212" s="83">
        <v>12</v>
      </c>
      <c r="C212" s="84">
        <v>679.43538967999996</v>
      </c>
      <c r="D212" s="84">
        <v>669.45405489999996</v>
      </c>
      <c r="E212" s="84">
        <v>125.12305307</v>
      </c>
      <c r="F212" s="84">
        <v>125.12305307</v>
      </c>
    </row>
    <row r="213" spans="1:6" ht="12.75" customHeight="1" x14ac:dyDescent="0.2">
      <c r="A213" s="83" t="s">
        <v>149</v>
      </c>
      <c r="B213" s="83">
        <v>13</v>
      </c>
      <c r="C213" s="84">
        <v>611.79275585000005</v>
      </c>
      <c r="D213" s="84">
        <v>602.31925822999995</v>
      </c>
      <c r="E213" s="84">
        <v>112.57534996</v>
      </c>
      <c r="F213" s="84">
        <v>112.57534996</v>
      </c>
    </row>
    <row r="214" spans="1:6" ht="12.75" customHeight="1" x14ac:dyDescent="0.2">
      <c r="A214" s="83" t="s">
        <v>149</v>
      </c>
      <c r="B214" s="83">
        <v>14</v>
      </c>
      <c r="C214" s="84">
        <v>602.44989939000004</v>
      </c>
      <c r="D214" s="84">
        <v>592.30335991000004</v>
      </c>
      <c r="E214" s="84">
        <v>110.70334729</v>
      </c>
      <c r="F214" s="84">
        <v>110.70334729</v>
      </c>
    </row>
    <row r="215" spans="1:6" ht="12.75" customHeight="1" x14ac:dyDescent="0.2">
      <c r="A215" s="83" t="s">
        <v>149</v>
      </c>
      <c r="B215" s="83">
        <v>15</v>
      </c>
      <c r="C215" s="84">
        <v>602.36078496000005</v>
      </c>
      <c r="D215" s="84">
        <v>593.04091144999995</v>
      </c>
      <c r="E215" s="84">
        <v>110.84119797</v>
      </c>
      <c r="F215" s="84">
        <v>110.84119797</v>
      </c>
    </row>
    <row r="216" spans="1:6" ht="12.75" customHeight="1" x14ac:dyDescent="0.2">
      <c r="A216" s="83" t="s">
        <v>149</v>
      </c>
      <c r="B216" s="83">
        <v>16</v>
      </c>
      <c r="C216" s="84">
        <v>607.84821265999994</v>
      </c>
      <c r="D216" s="84">
        <v>598.63954039999999</v>
      </c>
      <c r="E216" s="84">
        <v>111.8875992</v>
      </c>
      <c r="F216" s="84">
        <v>111.8875992</v>
      </c>
    </row>
    <row r="217" spans="1:6" ht="12.75" customHeight="1" x14ac:dyDescent="0.2">
      <c r="A217" s="83" t="s">
        <v>149</v>
      </c>
      <c r="B217" s="83">
        <v>17</v>
      </c>
      <c r="C217" s="84">
        <v>589.94577962999995</v>
      </c>
      <c r="D217" s="84">
        <v>581.45319913000003</v>
      </c>
      <c r="E217" s="84">
        <v>108.67541835999999</v>
      </c>
      <c r="F217" s="84">
        <v>108.67541835999999</v>
      </c>
    </row>
    <row r="218" spans="1:6" ht="12.75" customHeight="1" x14ac:dyDescent="0.2">
      <c r="A218" s="83" t="s">
        <v>149</v>
      </c>
      <c r="B218" s="83">
        <v>18</v>
      </c>
      <c r="C218" s="84">
        <v>607.51864995999995</v>
      </c>
      <c r="D218" s="84">
        <v>598.51359234999995</v>
      </c>
      <c r="E218" s="84">
        <v>111.86405911999999</v>
      </c>
      <c r="F218" s="84">
        <v>111.86405911999999</v>
      </c>
    </row>
    <row r="219" spans="1:6" ht="12.75" customHeight="1" x14ac:dyDescent="0.2">
      <c r="A219" s="83" t="s">
        <v>149</v>
      </c>
      <c r="B219" s="83">
        <v>19</v>
      </c>
      <c r="C219" s="84">
        <v>616.60542773999998</v>
      </c>
      <c r="D219" s="84">
        <v>607.61028740999996</v>
      </c>
      <c r="E219" s="84">
        <v>113.56425983</v>
      </c>
      <c r="F219" s="84">
        <v>113.56425983</v>
      </c>
    </row>
    <row r="220" spans="1:6" ht="12.75" customHeight="1" x14ac:dyDescent="0.2">
      <c r="A220" s="83" t="s">
        <v>149</v>
      </c>
      <c r="B220" s="83">
        <v>20</v>
      </c>
      <c r="C220" s="84">
        <v>628.15672174999997</v>
      </c>
      <c r="D220" s="84">
        <v>619.29621024999994</v>
      </c>
      <c r="E220" s="84">
        <v>115.7483953</v>
      </c>
      <c r="F220" s="84">
        <v>115.7483953</v>
      </c>
    </row>
    <row r="221" spans="1:6" ht="12.75" customHeight="1" x14ac:dyDescent="0.2">
      <c r="A221" s="83" t="s">
        <v>149</v>
      </c>
      <c r="B221" s="83">
        <v>21</v>
      </c>
      <c r="C221" s="84">
        <v>640.80429380999999</v>
      </c>
      <c r="D221" s="84">
        <v>631.83878242000003</v>
      </c>
      <c r="E221" s="84">
        <v>118.09264118999999</v>
      </c>
      <c r="F221" s="84">
        <v>118.09264118999999</v>
      </c>
    </row>
    <row r="222" spans="1:6" ht="12.75" customHeight="1" x14ac:dyDescent="0.2">
      <c r="A222" s="83" t="s">
        <v>149</v>
      </c>
      <c r="B222" s="83">
        <v>22</v>
      </c>
      <c r="C222" s="84">
        <v>636.46554565999998</v>
      </c>
      <c r="D222" s="84">
        <v>627.76788176000002</v>
      </c>
      <c r="E222" s="84">
        <v>117.33177714999999</v>
      </c>
      <c r="F222" s="84">
        <v>117.33177714999999</v>
      </c>
    </row>
    <row r="223" spans="1:6" ht="12.75" customHeight="1" x14ac:dyDescent="0.2">
      <c r="A223" s="83" t="s">
        <v>149</v>
      </c>
      <c r="B223" s="83">
        <v>23</v>
      </c>
      <c r="C223" s="84">
        <v>638.94684370000004</v>
      </c>
      <c r="D223" s="84">
        <v>630.44026201999998</v>
      </c>
      <c r="E223" s="84">
        <v>117.83125337</v>
      </c>
      <c r="F223" s="84">
        <v>117.83125337</v>
      </c>
    </row>
    <row r="224" spans="1:6" ht="12.75" customHeight="1" x14ac:dyDescent="0.2">
      <c r="A224" s="83" t="s">
        <v>149</v>
      </c>
      <c r="B224" s="83">
        <v>24</v>
      </c>
      <c r="C224" s="84">
        <v>734.05818300999999</v>
      </c>
      <c r="D224" s="84">
        <v>724.15585976</v>
      </c>
      <c r="E224" s="84">
        <v>135.34699119000001</v>
      </c>
      <c r="F224" s="84">
        <v>135.34699119000001</v>
      </c>
    </row>
    <row r="225" spans="1:6" ht="12.75" customHeight="1" x14ac:dyDescent="0.2">
      <c r="A225" s="83" t="s">
        <v>150</v>
      </c>
      <c r="B225" s="83">
        <v>1</v>
      </c>
      <c r="C225" s="84">
        <v>816.87586171999999</v>
      </c>
      <c r="D225" s="84">
        <v>804.62832447000005</v>
      </c>
      <c r="E225" s="84">
        <v>150.38754610000001</v>
      </c>
      <c r="F225" s="84">
        <v>150.38754610000001</v>
      </c>
    </row>
    <row r="226" spans="1:6" ht="12.75" customHeight="1" x14ac:dyDescent="0.2">
      <c r="A226" s="83" t="s">
        <v>150</v>
      </c>
      <c r="B226" s="83">
        <v>2</v>
      </c>
      <c r="C226" s="84">
        <v>852.41256159</v>
      </c>
      <c r="D226" s="84">
        <v>839.43782710999994</v>
      </c>
      <c r="E226" s="84">
        <v>156.89355082</v>
      </c>
      <c r="F226" s="84">
        <v>156.89355082</v>
      </c>
    </row>
    <row r="227" spans="1:6" ht="12.75" customHeight="1" x14ac:dyDescent="0.2">
      <c r="A227" s="83" t="s">
        <v>150</v>
      </c>
      <c r="B227" s="83">
        <v>3</v>
      </c>
      <c r="C227" s="84">
        <v>881.93266919999996</v>
      </c>
      <c r="D227" s="84">
        <v>873.39835515000004</v>
      </c>
      <c r="E227" s="84">
        <v>163.24087954999999</v>
      </c>
      <c r="F227" s="84">
        <v>163.24087954999999</v>
      </c>
    </row>
    <row r="228" spans="1:6" ht="12.75" customHeight="1" x14ac:dyDescent="0.2">
      <c r="A228" s="83" t="s">
        <v>150</v>
      </c>
      <c r="B228" s="83">
        <v>4</v>
      </c>
      <c r="C228" s="84">
        <v>899.37038072999997</v>
      </c>
      <c r="D228" s="84">
        <v>887.46417983000003</v>
      </c>
      <c r="E228" s="84">
        <v>165.86982610000001</v>
      </c>
      <c r="F228" s="84">
        <v>165.86982610000001</v>
      </c>
    </row>
    <row r="229" spans="1:6" ht="12.75" customHeight="1" x14ac:dyDescent="0.2">
      <c r="A229" s="83" t="s">
        <v>150</v>
      </c>
      <c r="B229" s="83">
        <v>5</v>
      </c>
      <c r="C229" s="84">
        <v>875.03060611000001</v>
      </c>
      <c r="D229" s="84">
        <v>863.27737911999998</v>
      </c>
      <c r="E229" s="84">
        <v>161.34923753000001</v>
      </c>
      <c r="F229" s="84">
        <v>161.34923753000001</v>
      </c>
    </row>
    <row r="230" spans="1:6" ht="12.75" customHeight="1" x14ac:dyDescent="0.2">
      <c r="A230" s="83" t="s">
        <v>150</v>
      </c>
      <c r="B230" s="83">
        <v>6</v>
      </c>
      <c r="C230" s="84">
        <v>862.91482830999996</v>
      </c>
      <c r="D230" s="84">
        <v>851.57024707000005</v>
      </c>
      <c r="E230" s="84">
        <v>159.16113799999999</v>
      </c>
      <c r="F230" s="84">
        <v>159.16113799999999</v>
      </c>
    </row>
    <row r="231" spans="1:6" ht="12.75" customHeight="1" x14ac:dyDescent="0.2">
      <c r="A231" s="83" t="s">
        <v>150</v>
      </c>
      <c r="B231" s="83">
        <v>7</v>
      </c>
      <c r="C231" s="84">
        <v>838.37657323999997</v>
      </c>
      <c r="D231" s="84">
        <v>827.06514741000001</v>
      </c>
      <c r="E231" s="84">
        <v>154.58105835999999</v>
      </c>
      <c r="F231" s="84">
        <v>154.58105835999999</v>
      </c>
    </row>
    <row r="232" spans="1:6" ht="12.75" customHeight="1" x14ac:dyDescent="0.2">
      <c r="A232" s="83" t="s">
        <v>150</v>
      </c>
      <c r="B232" s="83">
        <v>8</v>
      </c>
      <c r="C232" s="84">
        <v>829.50773507999997</v>
      </c>
      <c r="D232" s="84">
        <v>818.46892861000003</v>
      </c>
      <c r="E232" s="84">
        <v>152.97439822000001</v>
      </c>
      <c r="F232" s="84">
        <v>152.97439822000001</v>
      </c>
    </row>
    <row r="233" spans="1:6" ht="12.75" customHeight="1" x14ac:dyDescent="0.2">
      <c r="A233" s="83" t="s">
        <v>150</v>
      </c>
      <c r="B233" s="83">
        <v>9</v>
      </c>
      <c r="C233" s="84">
        <v>781.37560380000002</v>
      </c>
      <c r="D233" s="84">
        <v>770.71800962999998</v>
      </c>
      <c r="E233" s="84">
        <v>144.04960238000001</v>
      </c>
      <c r="F233" s="84">
        <v>144.04960238000001</v>
      </c>
    </row>
    <row r="234" spans="1:6" ht="12.75" customHeight="1" x14ac:dyDescent="0.2">
      <c r="A234" s="83" t="s">
        <v>150</v>
      </c>
      <c r="B234" s="83">
        <v>10</v>
      </c>
      <c r="C234" s="84">
        <v>771.06385511999997</v>
      </c>
      <c r="D234" s="84">
        <v>760.35081843</v>
      </c>
      <c r="E234" s="84">
        <v>142.11194197</v>
      </c>
      <c r="F234" s="84">
        <v>142.11194197</v>
      </c>
    </row>
    <row r="235" spans="1:6" ht="12.75" customHeight="1" x14ac:dyDescent="0.2">
      <c r="A235" s="83" t="s">
        <v>150</v>
      </c>
      <c r="B235" s="83">
        <v>11</v>
      </c>
      <c r="C235" s="84">
        <v>748.32966042999999</v>
      </c>
      <c r="D235" s="84">
        <v>742.88342326999998</v>
      </c>
      <c r="E235" s="84">
        <v>138.84723127999999</v>
      </c>
      <c r="F235" s="84">
        <v>138.84723127999999</v>
      </c>
    </row>
    <row r="236" spans="1:6" ht="12.75" customHeight="1" x14ac:dyDescent="0.2">
      <c r="A236" s="83" t="s">
        <v>150</v>
      </c>
      <c r="B236" s="83">
        <v>12</v>
      </c>
      <c r="C236" s="84">
        <v>698.11264091999999</v>
      </c>
      <c r="D236" s="84">
        <v>684.08612224000001</v>
      </c>
      <c r="E236" s="84">
        <v>127.85783214</v>
      </c>
      <c r="F236" s="84">
        <v>127.85783214</v>
      </c>
    </row>
    <row r="237" spans="1:6" ht="12.75" customHeight="1" x14ac:dyDescent="0.2">
      <c r="A237" s="83" t="s">
        <v>150</v>
      </c>
      <c r="B237" s="83">
        <v>13</v>
      </c>
      <c r="C237" s="84">
        <v>635.64281362999998</v>
      </c>
      <c r="D237" s="84">
        <v>621.59395420999999</v>
      </c>
      <c r="E237" s="84">
        <v>116.17785082</v>
      </c>
      <c r="F237" s="84">
        <v>116.17785082</v>
      </c>
    </row>
    <row r="238" spans="1:6" ht="12.75" customHeight="1" x14ac:dyDescent="0.2">
      <c r="A238" s="83" t="s">
        <v>150</v>
      </c>
      <c r="B238" s="83">
        <v>14</v>
      </c>
      <c r="C238" s="84">
        <v>633.84480546999998</v>
      </c>
      <c r="D238" s="84">
        <v>619.23913662999996</v>
      </c>
      <c r="E238" s="84">
        <v>115.73772805999999</v>
      </c>
      <c r="F238" s="84">
        <v>115.73772805999999</v>
      </c>
    </row>
    <row r="239" spans="1:6" ht="12.75" customHeight="1" x14ac:dyDescent="0.2">
      <c r="A239" s="83" t="s">
        <v>150</v>
      </c>
      <c r="B239" s="83">
        <v>15</v>
      </c>
      <c r="C239" s="84">
        <v>635.63992446999998</v>
      </c>
      <c r="D239" s="84">
        <v>620.52082825000002</v>
      </c>
      <c r="E239" s="84">
        <v>115.97728022</v>
      </c>
      <c r="F239" s="84">
        <v>115.97728022</v>
      </c>
    </row>
    <row r="240" spans="1:6" ht="12.75" customHeight="1" x14ac:dyDescent="0.2">
      <c r="A240" s="83" t="s">
        <v>150</v>
      </c>
      <c r="B240" s="83">
        <v>16</v>
      </c>
      <c r="C240" s="84">
        <v>641.24663343999998</v>
      </c>
      <c r="D240" s="84">
        <v>625.97562230000005</v>
      </c>
      <c r="E240" s="84">
        <v>116.99679826000001</v>
      </c>
      <c r="F240" s="84">
        <v>116.99679826000001</v>
      </c>
    </row>
    <row r="241" spans="1:6" ht="12.75" customHeight="1" x14ac:dyDescent="0.2">
      <c r="A241" s="83" t="s">
        <v>150</v>
      </c>
      <c r="B241" s="83">
        <v>17</v>
      </c>
      <c r="C241" s="84">
        <v>631.27194448</v>
      </c>
      <c r="D241" s="84">
        <v>614.98204123999994</v>
      </c>
      <c r="E241" s="84">
        <v>114.94206364</v>
      </c>
      <c r="F241" s="84">
        <v>114.94206364</v>
      </c>
    </row>
    <row r="242" spans="1:6" ht="12.75" customHeight="1" x14ac:dyDescent="0.2">
      <c r="A242" s="83" t="s">
        <v>150</v>
      </c>
      <c r="B242" s="83">
        <v>18</v>
      </c>
      <c r="C242" s="84">
        <v>628.58408021000002</v>
      </c>
      <c r="D242" s="84">
        <v>614.67246408000005</v>
      </c>
      <c r="E242" s="84">
        <v>114.8842027</v>
      </c>
      <c r="F242" s="84">
        <v>114.8842027</v>
      </c>
    </row>
    <row r="243" spans="1:6" ht="12.75" customHeight="1" x14ac:dyDescent="0.2">
      <c r="A243" s="83" t="s">
        <v>150</v>
      </c>
      <c r="B243" s="83">
        <v>19</v>
      </c>
      <c r="C243" s="84">
        <v>631.81705513999998</v>
      </c>
      <c r="D243" s="84">
        <v>620.69354295000005</v>
      </c>
      <c r="E243" s="84">
        <v>116.00956114</v>
      </c>
      <c r="F243" s="84">
        <v>116.00956114</v>
      </c>
    </row>
    <row r="244" spans="1:6" ht="12.75" customHeight="1" x14ac:dyDescent="0.2">
      <c r="A244" s="83" t="s">
        <v>150</v>
      </c>
      <c r="B244" s="83">
        <v>20</v>
      </c>
      <c r="C244" s="84">
        <v>646.75134375000005</v>
      </c>
      <c r="D244" s="84">
        <v>636.06495503999997</v>
      </c>
      <c r="E244" s="84">
        <v>118.88252605</v>
      </c>
      <c r="F244" s="84">
        <v>118.88252605</v>
      </c>
    </row>
    <row r="245" spans="1:6" ht="12.75" customHeight="1" x14ac:dyDescent="0.2">
      <c r="A245" s="83" t="s">
        <v>150</v>
      </c>
      <c r="B245" s="83">
        <v>21</v>
      </c>
      <c r="C245" s="84">
        <v>644.12965835</v>
      </c>
      <c r="D245" s="84">
        <v>632.22692126000004</v>
      </c>
      <c r="E245" s="84">
        <v>118.16518556</v>
      </c>
      <c r="F245" s="84">
        <v>118.16518556</v>
      </c>
    </row>
    <row r="246" spans="1:6" ht="12.75" customHeight="1" x14ac:dyDescent="0.2">
      <c r="A246" s="83" t="s">
        <v>150</v>
      </c>
      <c r="B246" s="83">
        <v>22</v>
      </c>
      <c r="C246" s="84">
        <v>636.59036317000005</v>
      </c>
      <c r="D246" s="84">
        <v>627.05306021000001</v>
      </c>
      <c r="E246" s="84">
        <v>117.19817476999999</v>
      </c>
      <c r="F246" s="84">
        <v>117.19817476999999</v>
      </c>
    </row>
    <row r="247" spans="1:6" ht="12.75" customHeight="1" x14ac:dyDescent="0.2">
      <c r="A247" s="83" t="s">
        <v>150</v>
      </c>
      <c r="B247" s="83">
        <v>23</v>
      </c>
      <c r="C247" s="84">
        <v>653.40870015999997</v>
      </c>
      <c r="D247" s="84">
        <v>648.61714401999996</v>
      </c>
      <c r="E247" s="84">
        <v>121.22856935999999</v>
      </c>
      <c r="F247" s="84">
        <v>121.22856935999999</v>
      </c>
    </row>
    <row r="248" spans="1:6" ht="12.75" customHeight="1" x14ac:dyDescent="0.2">
      <c r="A248" s="83" t="s">
        <v>150</v>
      </c>
      <c r="B248" s="83">
        <v>24</v>
      </c>
      <c r="C248" s="84">
        <v>754.86648969999999</v>
      </c>
      <c r="D248" s="84">
        <v>748.32278482000004</v>
      </c>
      <c r="E248" s="84">
        <v>139.86386494000001</v>
      </c>
      <c r="F248" s="84">
        <v>139.86386494000001</v>
      </c>
    </row>
    <row r="249" spans="1:6" ht="12.75" customHeight="1" x14ac:dyDescent="0.2">
      <c r="A249" s="83" t="s">
        <v>151</v>
      </c>
      <c r="B249" s="83">
        <v>1</v>
      </c>
      <c r="C249" s="84">
        <v>776.92226855000001</v>
      </c>
      <c r="D249" s="84">
        <v>766.43977783000003</v>
      </c>
      <c r="E249" s="84">
        <v>143.2499875</v>
      </c>
      <c r="F249" s="84">
        <v>143.2499875</v>
      </c>
    </row>
    <row r="250" spans="1:6" ht="12.75" customHeight="1" x14ac:dyDescent="0.2">
      <c r="A250" s="83" t="s">
        <v>151</v>
      </c>
      <c r="B250" s="83">
        <v>2</v>
      </c>
      <c r="C250" s="84">
        <v>826.54292307000003</v>
      </c>
      <c r="D250" s="84">
        <v>815.8699891</v>
      </c>
      <c r="E250" s="84">
        <v>152.48864832000001</v>
      </c>
      <c r="F250" s="84">
        <v>152.48864832000001</v>
      </c>
    </row>
    <row r="251" spans="1:6" ht="12.75" customHeight="1" x14ac:dyDescent="0.2">
      <c r="A251" s="83" t="s">
        <v>151</v>
      </c>
      <c r="B251" s="83">
        <v>3</v>
      </c>
      <c r="C251" s="84">
        <v>848.07762462000005</v>
      </c>
      <c r="D251" s="84">
        <v>837.49647659000004</v>
      </c>
      <c r="E251" s="84">
        <v>156.53070635</v>
      </c>
      <c r="F251" s="84">
        <v>156.53070635</v>
      </c>
    </row>
    <row r="252" spans="1:6" ht="12.75" customHeight="1" x14ac:dyDescent="0.2">
      <c r="A252" s="83" t="s">
        <v>151</v>
      </c>
      <c r="B252" s="83">
        <v>4</v>
      </c>
      <c r="C252" s="84">
        <v>858.45927658999994</v>
      </c>
      <c r="D252" s="84">
        <v>847.48319934999995</v>
      </c>
      <c r="E252" s="84">
        <v>158.39725601999999</v>
      </c>
      <c r="F252" s="84">
        <v>158.39725601999999</v>
      </c>
    </row>
    <row r="253" spans="1:6" ht="12.75" customHeight="1" x14ac:dyDescent="0.2">
      <c r="A253" s="83" t="s">
        <v>151</v>
      </c>
      <c r="B253" s="83">
        <v>5</v>
      </c>
      <c r="C253" s="84">
        <v>860.67404221000004</v>
      </c>
      <c r="D253" s="84">
        <v>849.17077702999995</v>
      </c>
      <c r="E253" s="84">
        <v>158.71266954999999</v>
      </c>
      <c r="F253" s="84">
        <v>158.71266954999999</v>
      </c>
    </row>
    <row r="254" spans="1:6" ht="12.75" customHeight="1" x14ac:dyDescent="0.2">
      <c r="A254" s="83" t="s">
        <v>151</v>
      </c>
      <c r="B254" s="83">
        <v>6</v>
      </c>
      <c r="C254" s="84">
        <v>838.17092780999997</v>
      </c>
      <c r="D254" s="84">
        <v>827.35072190000005</v>
      </c>
      <c r="E254" s="84">
        <v>154.63443312000001</v>
      </c>
      <c r="F254" s="84">
        <v>154.63443312000001</v>
      </c>
    </row>
    <row r="255" spans="1:6" ht="12.75" customHeight="1" x14ac:dyDescent="0.2">
      <c r="A255" s="83" t="s">
        <v>151</v>
      </c>
      <c r="B255" s="83">
        <v>7</v>
      </c>
      <c r="C255" s="84">
        <v>790.73900199000002</v>
      </c>
      <c r="D255" s="84">
        <v>780.35859253000001</v>
      </c>
      <c r="E255" s="84">
        <v>145.85145742</v>
      </c>
      <c r="F255" s="84">
        <v>145.85145742</v>
      </c>
    </row>
    <row r="256" spans="1:6" ht="12.75" customHeight="1" x14ac:dyDescent="0.2">
      <c r="A256" s="83" t="s">
        <v>151</v>
      </c>
      <c r="B256" s="83">
        <v>8</v>
      </c>
      <c r="C256" s="84">
        <v>746.96155856999997</v>
      </c>
      <c r="D256" s="84">
        <v>736.87428152999996</v>
      </c>
      <c r="E256" s="84">
        <v>137.72410393000001</v>
      </c>
      <c r="F256" s="84">
        <v>137.72410393000001</v>
      </c>
    </row>
    <row r="257" spans="1:6" ht="12.75" customHeight="1" x14ac:dyDescent="0.2">
      <c r="A257" s="83" t="s">
        <v>151</v>
      </c>
      <c r="B257" s="83">
        <v>9</v>
      </c>
      <c r="C257" s="84">
        <v>725.87622963000001</v>
      </c>
      <c r="D257" s="84">
        <v>716.03240557000004</v>
      </c>
      <c r="E257" s="84">
        <v>133.82869224000001</v>
      </c>
      <c r="F257" s="84">
        <v>133.82869224000001</v>
      </c>
    </row>
    <row r="258" spans="1:6" ht="12.75" customHeight="1" x14ac:dyDescent="0.2">
      <c r="A258" s="83" t="s">
        <v>151</v>
      </c>
      <c r="B258" s="83">
        <v>10</v>
      </c>
      <c r="C258" s="84">
        <v>733.92445516999999</v>
      </c>
      <c r="D258" s="84">
        <v>723.84600945</v>
      </c>
      <c r="E258" s="84">
        <v>135.2890792</v>
      </c>
      <c r="F258" s="84">
        <v>135.2890792</v>
      </c>
    </row>
    <row r="259" spans="1:6" ht="12.75" customHeight="1" x14ac:dyDescent="0.2">
      <c r="A259" s="83" t="s">
        <v>151</v>
      </c>
      <c r="B259" s="83">
        <v>11</v>
      </c>
      <c r="C259" s="84">
        <v>739.84092539000005</v>
      </c>
      <c r="D259" s="84">
        <v>729.41031513999997</v>
      </c>
      <c r="E259" s="84">
        <v>136.3290653</v>
      </c>
      <c r="F259" s="84">
        <v>136.3290653</v>
      </c>
    </row>
    <row r="260" spans="1:6" ht="12.75" customHeight="1" x14ac:dyDescent="0.2">
      <c r="A260" s="83" t="s">
        <v>151</v>
      </c>
      <c r="B260" s="83">
        <v>12</v>
      </c>
      <c r="C260" s="84">
        <v>692.86207725999998</v>
      </c>
      <c r="D260" s="84">
        <v>682.87079434999998</v>
      </c>
      <c r="E260" s="84">
        <v>127.63068355999999</v>
      </c>
      <c r="F260" s="84">
        <v>127.63068355999999</v>
      </c>
    </row>
    <row r="261" spans="1:6" ht="12.75" customHeight="1" x14ac:dyDescent="0.2">
      <c r="A261" s="83" t="s">
        <v>151</v>
      </c>
      <c r="B261" s="83">
        <v>13</v>
      </c>
      <c r="C261" s="84">
        <v>614.90303602999995</v>
      </c>
      <c r="D261" s="84">
        <v>604.73299651000002</v>
      </c>
      <c r="E261" s="84">
        <v>113.02648517999999</v>
      </c>
      <c r="F261" s="84">
        <v>113.02648517999999</v>
      </c>
    </row>
    <row r="262" spans="1:6" ht="12.75" customHeight="1" x14ac:dyDescent="0.2">
      <c r="A262" s="83" t="s">
        <v>151</v>
      </c>
      <c r="B262" s="83">
        <v>14</v>
      </c>
      <c r="C262" s="84">
        <v>602.71433481999998</v>
      </c>
      <c r="D262" s="84">
        <v>591.14305910999997</v>
      </c>
      <c r="E262" s="84">
        <v>110.48648344999999</v>
      </c>
      <c r="F262" s="84">
        <v>110.48648344999999</v>
      </c>
    </row>
    <row r="263" spans="1:6" ht="12.75" customHeight="1" x14ac:dyDescent="0.2">
      <c r="A263" s="83" t="s">
        <v>151</v>
      </c>
      <c r="B263" s="83">
        <v>15</v>
      </c>
      <c r="C263" s="84">
        <v>604.32213182999999</v>
      </c>
      <c r="D263" s="84">
        <v>593.02484806999996</v>
      </c>
      <c r="E263" s="84">
        <v>110.83819568</v>
      </c>
      <c r="F263" s="84">
        <v>110.83819568</v>
      </c>
    </row>
    <row r="264" spans="1:6" ht="12.75" customHeight="1" x14ac:dyDescent="0.2">
      <c r="A264" s="83" t="s">
        <v>151</v>
      </c>
      <c r="B264" s="83">
        <v>16</v>
      </c>
      <c r="C264" s="84">
        <v>610.50422624999999</v>
      </c>
      <c r="D264" s="84">
        <v>600.27223823999998</v>
      </c>
      <c r="E264" s="84">
        <v>112.19275553</v>
      </c>
      <c r="F264" s="84">
        <v>112.19275553</v>
      </c>
    </row>
    <row r="265" spans="1:6" ht="12.75" customHeight="1" x14ac:dyDescent="0.2">
      <c r="A265" s="83" t="s">
        <v>151</v>
      </c>
      <c r="B265" s="83">
        <v>17</v>
      </c>
      <c r="C265" s="84">
        <v>601.19375274000004</v>
      </c>
      <c r="D265" s="84">
        <v>591.80078163999997</v>
      </c>
      <c r="E265" s="84">
        <v>110.60941384</v>
      </c>
      <c r="F265" s="84">
        <v>110.60941384</v>
      </c>
    </row>
    <row r="266" spans="1:6" ht="12.75" customHeight="1" x14ac:dyDescent="0.2">
      <c r="A266" s="83" t="s">
        <v>151</v>
      </c>
      <c r="B266" s="83">
        <v>18</v>
      </c>
      <c r="C266" s="84">
        <v>596.12627391000001</v>
      </c>
      <c r="D266" s="84">
        <v>586.96390412999995</v>
      </c>
      <c r="E266" s="84">
        <v>109.70538633</v>
      </c>
      <c r="F266" s="84">
        <v>109.70538633</v>
      </c>
    </row>
    <row r="267" spans="1:6" ht="12.75" customHeight="1" x14ac:dyDescent="0.2">
      <c r="A267" s="83" t="s">
        <v>151</v>
      </c>
      <c r="B267" s="83">
        <v>19</v>
      </c>
      <c r="C267" s="84">
        <v>598.50034532999996</v>
      </c>
      <c r="D267" s="84">
        <v>589.61651890999997</v>
      </c>
      <c r="E267" s="84">
        <v>110.20116831999999</v>
      </c>
      <c r="F267" s="84">
        <v>110.20116831999999</v>
      </c>
    </row>
    <row r="268" spans="1:6" ht="12.75" customHeight="1" x14ac:dyDescent="0.2">
      <c r="A268" s="83" t="s">
        <v>151</v>
      </c>
      <c r="B268" s="83">
        <v>20</v>
      </c>
      <c r="C268" s="84">
        <v>618.18375599000001</v>
      </c>
      <c r="D268" s="84">
        <v>609.01782986000001</v>
      </c>
      <c r="E268" s="84">
        <v>113.82733390999999</v>
      </c>
      <c r="F268" s="84">
        <v>113.82733390999999</v>
      </c>
    </row>
    <row r="269" spans="1:6" ht="12.75" customHeight="1" x14ac:dyDescent="0.2">
      <c r="A269" s="83" t="s">
        <v>151</v>
      </c>
      <c r="B269" s="83">
        <v>21</v>
      </c>
      <c r="C269" s="84">
        <v>631.20216443000004</v>
      </c>
      <c r="D269" s="84">
        <v>621.86856760000001</v>
      </c>
      <c r="E269" s="84">
        <v>116.22917692</v>
      </c>
      <c r="F269" s="84">
        <v>116.22917692</v>
      </c>
    </row>
    <row r="270" spans="1:6" ht="12.75" customHeight="1" x14ac:dyDescent="0.2">
      <c r="A270" s="83" t="s">
        <v>151</v>
      </c>
      <c r="B270" s="83">
        <v>22</v>
      </c>
      <c r="C270" s="84">
        <v>622.31319426000005</v>
      </c>
      <c r="D270" s="84">
        <v>612.91384902000004</v>
      </c>
      <c r="E270" s="84">
        <v>114.55551205</v>
      </c>
      <c r="F270" s="84">
        <v>114.55551205</v>
      </c>
    </row>
    <row r="271" spans="1:6" ht="12.75" customHeight="1" x14ac:dyDescent="0.2">
      <c r="A271" s="83" t="s">
        <v>151</v>
      </c>
      <c r="B271" s="83">
        <v>23</v>
      </c>
      <c r="C271" s="84">
        <v>632.91399863000004</v>
      </c>
      <c r="D271" s="84">
        <v>626.72790536000002</v>
      </c>
      <c r="E271" s="84">
        <v>117.13740231</v>
      </c>
      <c r="F271" s="84">
        <v>117.13740231</v>
      </c>
    </row>
    <row r="272" spans="1:6" ht="12.75" customHeight="1" x14ac:dyDescent="0.2">
      <c r="A272" s="83" t="s">
        <v>151</v>
      </c>
      <c r="B272" s="83">
        <v>24</v>
      </c>
      <c r="C272" s="84">
        <v>717.55138373</v>
      </c>
      <c r="D272" s="84">
        <v>713.31236142</v>
      </c>
      <c r="E272" s="84">
        <v>133.32030749</v>
      </c>
      <c r="F272" s="84">
        <v>133.32030749</v>
      </c>
    </row>
    <row r="273" spans="1:6" ht="12.75" customHeight="1" x14ac:dyDescent="0.2">
      <c r="A273" s="83" t="s">
        <v>152</v>
      </c>
      <c r="B273" s="83">
        <v>1</v>
      </c>
      <c r="C273" s="84">
        <v>784.94338227000003</v>
      </c>
      <c r="D273" s="84">
        <v>773.86262675</v>
      </c>
      <c r="E273" s="84">
        <v>144.63734113000001</v>
      </c>
      <c r="F273" s="84">
        <v>144.63734113000001</v>
      </c>
    </row>
    <row r="274" spans="1:6" ht="12.75" customHeight="1" x14ac:dyDescent="0.2">
      <c r="A274" s="83" t="s">
        <v>152</v>
      </c>
      <c r="B274" s="83">
        <v>2</v>
      </c>
      <c r="C274" s="84">
        <v>801.72475883000004</v>
      </c>
      <c r="D274" s="84">
        <v>794.54761766000001</v>
      </c>
      <c r="E274" s="84">
        <v>148.50343051999999</v>
      </c>
      <c r="F274" s="84">
        <v>148.50343051999999</v>
      </c>
    </row>
    <row r="275" spans="1:6" ht="12.75" customHeight="1" x14ac:dyDescent="0.2">
      <c r="A275" s="83" t="s">
        <v>152</v>
      </c>
      <c r="B275" s="83">
        <v>3</v>
      </c>
      <c r="C275" s="84">
        <v>813.06136922999997</v>
      </c>
      <c r="D275" s="84">
        <v>807.69226332999995</v>
      </c>
      <c r="E275" s="84">
        <v>150.96020583999999</v>
      </c>
      <c r="F275" s="84">
        <v>150.96020583999999</v>
      </c>
    </row>
    <row r="276" spans="1:6" ht="12.75" customHeight="1" x14ac:dyDescent="0.2">
      <c r="A276" s="83" t="s">
        <v>152</v>
      </c>
      <c r="B276" s="83">
        <v>4</v>
      </c>
      <c r="C276" s="84">
        <v>836.57911988000001</v>
      </c>
      <c r="D276" s="84">
        <v>831.59670914000003</v>
      </c>
      <c r="E276" s="84">
        <v>155.42802139</v>
      </c>
      <c r="F276" s="84">
        <v>155.42802139</v>
      </c>
    </row>
    <row r="277" spans="1:6" ht="12.75" customHeight="1" x14ac:dyDescent="0.2">
      <c r="A277" s="83" t="s">
        <v>152</v>
      </c>
      <c r="B277" s="83">
        <v>5</v>
      </c>
      <c r="C277" s="84">
        <v>845.13882477000004</v>
      </c>
      <c r="D277" s="84">
        <v>836.01987822000001</v>
      </c>
      <c r="E277" s="84">
        <v>156.25472550999999</v>
      </c>
      <c r="F277" s="84">
        <v>156.25472550999999</v>
      </c>
    </row>
    <row r="278" spans="1:6" ht="12.75" customHeight="1" x14ac:dyDescent="0.2">
      <c r="A278" s="83" t="s">
        <v>152</v>
      </c>
      <c r="B278" s="83">
        <v>6</v>
      </c>
      <c r="C278" s="84">
        <v>823.60162161000005</v>
      </c>
      <c r="D278" s="84">
        <v>818.66542233999996</v>
      </c>
      <c r="E278" s="84">
        <v>153.01112352000001</v>
      </c>
      <c r="F278" s="84">
        <v>153.01112352000001</v>
      </c>
    </row>
    <row r="279" spans="1:6" ht="12.75" customHeight="1" x14ac:dyDescent="0.2">
      <c r="A279" s="83" t="s">
        <v>152</v>
      </c>
      <c r="B279" s="83">
        <v>7</v>
      </c>
      <c r="C279" s="84">
        <v>772.69477411000003</v>
      </c>
      <c r="D279" s="84">
        <v>767.50122118000002</v>
      </c>
      <c r="E279" s="84">
        <v>143.44837457</v>
      </c>
      <c r="F279" s="84">
        <v>143.44837457</v>
      </c>
    </row>
    <row r="280" spans="1:6" ht="12.75" customHeight="1" x14ac:dyDescent="0.2">
      <c r="A280" s="83" t="s">
        <v>152</v>
      </c>
      <c r="B280" s="83">
        <v>8</v>
      </c>
      <c r="C280" s="84">
        <v>717.72032462000004</v>
      </c>
      <c r="D280" s="84">
        <v>712.88837611999998</v>
      </c>
      <c r="E280" s="84">
        <v>133.24106330999999</v>
      </c>
      <c r="F280" s="84">
        <v>133.24106330999999</v>
      </c>
    </row>
    <row r="281" spans="1:6" ht="12.75" customHeight="1" x14ac:dyDescent="0.2">
      <c r="A281" s="83" t="s">
        <v>152</v>
      </c>
      <c r="B281" s="83">
        <v>9</v>
      </c>
      <c r="C281" s="84">
        <v>679.20795336000003</v>
      </c>
      <c r="D281" s="84">
        <v>674.92865549999999</v>
      </c>
      <c r="E281" s="84">
        <v>126.14627301</v>
      </c>
      <c r="F281" s="84">
        <v>126.14627301</v>
      </c>
    </row>
    <row r="282" spans="1:6" ht="12.75" customHeight="1" x14ac:dyDescent="0.2">
      <c r="A282" s="83" t="s">
        <v>152</v>
      </c>
      <c r="B282" s="83">
        <v>10</v>
      </c>
      <c r="C282" s="84">
        <v>678.63235040999996</v>
      </c>
      <c r="D282" s="84">
        <v>668.52413910999996</v>
      </c>
      <c r="E282" s="84">
        <v>124.9492489</v>
      </c>
      <c r="F282" s="84">
        <v>124.9492489</v>
      </c>
    </row>
    <row r="283" spans="1:6" ht="12.75" customHeight="1" x14ac:dyDescent="0.2">
      <c r="A283" s="83" t="s">
        <v>152</v>
      </c>
      <c r="B283" s="83">
        <v>11</v>
      </c>
      <c r="C283" s="84">
        <v>713.12835369000004</v>
      </c>
      <c r="D283" s="84">
        <v>701.31161755999995</v>
      </c>
      <c r="E283" s="84">
        <v>131.07733099000001</v>
      </c>
      <c r="F283" s="84">
        <v>131.07733099000001</v>
      </c>
    </row>
    <row r="284" spans="1:6" ht="12.75" customHeight="1" x14ac:dyDescent="0.2">
      <c r="A284" s="83" t="s">
        <v>152</v>
      </c>
      <c r="B284" s="83">
        <v>12</v>
      </c>
      <c r="C284" s="84">
        <v>673.43996734999996</v>
      </c>
      <c r="D284" s="84">
        <v>661.43680019999999</v>
      </c>
      <c r="E284" s="84">
        <v>123.62460313</v>
      </c>
      <c r="F284" s="84">
        <v>123.62460313</v>
      </c>
    </row>
    <row r="285" spans="1:6" ht="12.75" customHeight="1" x14ac:dyDescent="0.2">
      <c r="A285" s="83" t="s">
        <v>152</v>
      </c>
      <c r="B285" s="83">
        <v>13</v>
      </c>
      <c r="C285" s="84">
        <v>624.94241756999998</v>
      </c>
      <c r="D285" s="84">
        <v>613.24383192000005</v>
      </c>
      <c r="E285" s="84">
        <v>114.61718689</v>
      </c>
      <c r="F285" s="84">
        <v>114.61718689</v>
      </c>
    </row>
    <row r="286" spans="1:6" ht="12.75" customHeight="1" x14ac:dyDescent="0.2">
      <c r="A286" s="83" t="s">
        <v>152</v>
      </c>
      <c r="B286" s="83">
        <v>14</v>
      </c>
      <c r="C286" s="84">
        <v>606.54522580000003</v>
      </c>
      <c r="D286" s="84">
        <v>594.10327383000003</v>
      </c>
      <c r="E286" s="84">
        <v>111.03975681999999</v>
      </c>
      <c r="F286" s="84">
        <v>111.03975681999999</v>
      </c>
    </row>
    <row r="287" spans="1:6" ht="12.75" customHeight="1" x14ac:dyDescent="0.2">
      <c r="A287" s="83" t="s">
        <v>152</v>
      </c>
      <c r="B287" s="83">
        <v>15</v>
      </c>
      <c r="C287" s="84">
        <v>604.54675607000001</v>
      </c>
      <c r="D287" s="84">
        <v>591.18617374999997</v>
      </c>
      <c r="E287" s="84">
        <v>110.49454170999999</v>
      </c>
      <c r="F287" s="84">
        <v>110.49454170999999</v>
      </c>
    </row>
    <row r="288" spans="1:6" ht="12.75" customHeight="1" x14ac:dyDescent="0.2">
      <c r="A288" s="83" t="s">
        <v>152</v>
      </c>
      <c r="B288" s="83">
        <v>16</v>
      </c>
      <c r="C288" s="84">
        <v>606.67629081999996</v>
      </c>
      <c r="D288" s="84">
        <v>589.53085976</v>
      </c>
      <c r="E288" s="84">
        <v>110.18515834999999</v>
      </c>
      <c r="F288" s="84">
        <v>110.18515834999999</v>
      </c>
    </row>
    <row r="289" spans="1:6" ht="12.75" customHeight="1" x14ac:dyDescent="0.2">
      <c r="A289" s="83" t="s">
        <v>152</v>
      </c>
      <c r="B289" s="83">
        <v>17</v>
      </c>
      <c r="C289" s="84">
        <v>600.23250425000003</v>
      </c>
      <c r="D289" s="84">
        <v>583.12033530999997</v>
      </c>
      <c r="E289" s="84">
        <v>108.98701131999999</v>
      </c>
      <c r="F289" s="84">
        <v>108.98701131999999</v>
      </c>
    </row>
    <row r="290" spans="1:6" ht="12.75" customHeight="1" x14ac:dyDescent="0.2">
      <c r="A290" s="83" t="s">
        <v>152</v>
      </c>
      <c r="B290" s="83">
        <v>18</v>
      </c>
      <c r="C290" s="84">
        <v>597.50399589999995</v>
      </c>
      <c r="D290" s="84">
        <v>583.09151978</v>
      </c>
      <c r="E290" s="84">
        <v>108.98162560999999</v>
      </c>
      <c r="F290" s="84">
        <v>108.98162560999999</v>
      </c>
    </row>
    <row r="291" spans="1:6" ht="12.75" customHeight="1" x14ac:dyDescent="0.2">
      <c r="A291" s="83" t="s">
        <v>152</v>
      </c>
      <c r="B291" s="83">
        <v>19</v>
      </c>
      <c r="C291" s="84">
        <v>589.00064471999997</v>
      </c>
      <c r="D291" s="84">
        <v>577.50192523999999</v>
      </c>
      <c r="E291" s="84">
        <v>107.93691293000001</v>
      </c>
      <c r="F291" s="84">
        <v>107.93691293000001</v>
      </c>
    </row>
    <row r="292" spans="1:6" ht="12.75" customHeight="1" x14ac:dyDescent="0.2">
      <c r="A292" s="83" t="s">
        <v>152</v>
      </c>
      <c r="B292" s="83">
        <v>20</v>
      </c>
      <c r="C292" s="84">
        <v>594.71613358000002</v>
      </c>
      <c r="D292" s="84">
        <v>583.57819361999998</v>
      </c>
      <c r="E292" s="84">
        <v>109.07258647</v>
      </c>
      <c r="F292" s="84">
        <v>109.07258647</v>
      </c>
    </row>
    <row r="293" spans="1:6" ht="12.75" customHeight="1" x14ac:dyDescent="0.2">
      <c r="A293" s="83" t="s">
        <v>152</v>
      </c>
      <c r="B293" s="83">
        <v>21</v>
      </c>
      <c r="C293" s="84">
        <v>609.38420328999996</v>
      </c>
      <c r="D293" s="84">
        <v>598.38233462000005</v>
      </c>
      <c r="E293" s="84">
        <v>111.83952664</v>
      </c>
      <c r="F293" s="84">
        <v>111.83952664</v>
      </c>
    </row>
    <row r="294" spans="1:6" ht="12.75" customHeight="1" x14ac:dyDescent="0.2">
      <c r="A294" s="83" t="s">
        <v>152</v>
      </c>
      <c r="B294" s="83">
        <v>22</v>
      </c>
      <c r="C294" s="84">
        <v>603.74286858000005</v>
      </c>
      <c r="D294" s="84">
        <v>592.94770001999996</v>
      </c>
      <c r="E294" s="84">
        <v>110.82377647</v>
      </c>
      <c r="F294" s="84">
        <v>110.82377647</v>
      </c>
    </row>
    <row r="295" spans="1:6" ht="12.75" customHeight="1" x14ac:dyDescent="0.2">
      <c r="A295" s="83" t="s">
        <v>152</v>
      </c>
      <c r="B295" s="83">
        <v>23</v>
      </c>
      <c r="C295" s="84">
        <v>607.42247511999994</v>
      </c>
      <c r="D295" s="84">
        <v>596.54672875000006</v>
      </c>
      <c r="E295" s="84">
        <v>111.49644617</v>
      </c>
      <c r="F295" s="84">
        <v>111.49644617</v>
      </c>
    </row>
    <row r="296" spans="1:6" ht="12.75" customHeight="1" x14ac:dyDescent="0.2">
      <c r="A296" s="83" t="s">
        <v>152</v>
      </c>
      <c r="B296" s="83">
        <v>24</v>
      </c>
      <c r="C296" s="84">
        <v>650.58535024000003</v>
      </c>
      <c r="D296" s="84">
        <v>639.16351112999996</v>
      </c>
      <c r="E296" s="84">
        <v>119.46165585999999</v>
      </c>
      <c r="F296" s="84">
        <v>119.46165585999999</v>
      </c>
    </row>
    <row r="297" spans="1:6" ht="12.75" customHeight="1" x14ac:dyDescent="0.2">
      <c r="A297" s="83" t="s">
        <v>153</v>
      </c>
      <c r="B297" s="83">
        <v>1</v>
      </c>
      <c r="C297" s="84">
        <v>759.21271301000002</v>
      </c>
      <c r="D297" s="84">
        <v>745.83514576000005</v>
      </c>
      <c r="E297" s="84">
        <v>139.39891743000001</v>
      </c>
      <c r="F297" s="84">
        <v>139.39891743000001</v>
      </c>
    </row>
    <row r="298" spans="1:6" ht="12.75" customHeight="1" x14ac:dyDescent="0.2">
      <c r="A298" s="83" t="s">
        <v>153</v>
      </c>
      <c r="B298" s="83">
        <v>2</v>
      </c>
      <c r="C298" s="84">
        <v>797.98618159</v>
      </c>
      <c r="D298" s="84">
        <v>784.19755181000005</v>
      </c>
      <c r="E298" s="84">
        <v>146.56897090000001</v>
      </c>
      <c r="F298" s="84">
        <v>146.56897090000001</v>
      </c>
    </row>
    <row r="299" spans="1:6" ht="12.75" customHeight="1" x14ac:dyDescent="0.2">
      <c r="A299" s="83" t="s">
        <v>153</v>
      </c>
      <c r="B299" s="83">
        <v>3</v>
      </c>
      <c r="C299" s="84">
        <v>818.35365371</v>
      </c>
      <c r="D299" s="84">
        <v>802.50971842000001</v>
      </c>
      <c r="E299" s="84">
        <v>149.99157201</v>
      </c>
      <c r="F299" s="84">
        <v>149.99157201</v>
      </c>
    </row>
    <row r="300" spans="1:6" ht="12.75" customHeight="1" x14ac:dyDescent="0.2">
      <c r="A300" s="83" t="s">
        <v>153</v>
      </c>
      <c r="B300" s="83">
        <v>4</v>
      </c>
      <c r="C300" s="84">
        <v>846.73973341999999</v>
      </c>
      <c r="D300" s="84">
        <v>824.79453335000005</v>
      </c>
      <c r="E300" s="84">
        <v>154.15667350000001</v>
      </c>
      <c r="F300" s="84">
        <v>154.15667350000001</v>
      </c>
    </row>
    <row r="301" spans="1:6" ht="12.75" customHeight="1" x14ac:dyDescent="0.2">
      <c r="A301" s="83" t="s">
        <v>153</v>
      </c>
      <c r="B301" s="83">
        <v>5</v>
      </c>
      <c r="C301" s="84">
        <v>861.83947522000005</v>
      </c>
      <c r="D301" s="84">
        <v>838.39808020999999</v>
      </c>
      <c r="E301" s="84">
        <v>156.69921887999999</v>
      </c>
      <c r="F301" s="84">
        <v>156.69921887999999</v>
      </c>
    </row>
    <row r="302" spans="1:6" ht="12.75" customHeight="1" x14ac:dyDescent="0.2">
      <c r="A302" s="83" t="s">
        <v>153</v>
      </c>
      <c r="B302" s="83">
        <v>6</v>
      </c>
      <c r="C302" s="84">
        <v>845.68316631000005</v>
      </c>
      <c r="D302" s="84">
        <v>826.74518312999999</v>
      </c>
      <c r="E302" s="84">
        <v>154.52125602999999</v>
      </c>
      <c r="F302" s="84">
        <v>154.52125602999999</v>
      </c>
    </row>
    <row r="303" spans="1:6" ht="12.75" customHeight="1" x14ac:dyDescent="0.2">
      <c r="A303" s="83" t="s">
        <v>153</v>
      </c>
      <c r="B303" s="83">
        <v>7</v>
      </c>
      <c r="C303" s="84">
        <v>803.42539810000005</v>
      </c>
      <c r="D303" s="84">
        <v>789.05917595999995</v>
      </c>
      <c r="E303" s="84">
        <v>147.47762363000001</v>
      </c>
      <c r="F303" s="84">
        <v>147.47762363000001</v>
      </c>
    </row>
    <row r="304" spans="1:6" ht="12.75" customHeight="1" x14ac:dyDescent="0.2">
      <c r="A304" s="83" t="s">
        <v>153</v>
      </c>
      <c r="B304" s="83">
        <v>8</v>
      </c>
      <c r="C304" s="84">
        <v>764.59970966000003</v>
      </c>
      <c r="D304" s="84">
        <v>751.55477673999997</v>
      </c>
      <c r="E304" s="84">
        <v>140.46793432000001</v>
      </c>
      <c r="F304" s="84">
        <v>140.46793432000001</v>
      </c>
    </row>
    <row r="305" spans="1:6" ht="12.75" customHeight="1" x14ac:dyDescent="0.2">
      <c r="A305" s="83" t="s">
        <v>153</v>
      </c>
      <c r="B305" s="83">
        <v>9</v>
      </c>
      <c r="C305" s="84">
        <v>718.00986540999997</v>
      </c>
      <c r="D305" s="84">
        <v>706.22540404999995</v>
      </c>
      <c r="E305" s="84">
        <v>131.99573303</v>
      </c>
      <c r="F305" s="84">
        <v>131.99573303</v>
      </c>
    </row>
    <row r="306" spans="1:6" ht="12.75" customHeight="1" x14ac:dyDescent="0.2">
      <c r="A306" s="83" t="s">
        <v>153</v>
      </c>
      <c r="B306" s="83">
        <v>10</v>
      </c>
      <c r="C306" s="84">
        <v>693.25332530000003</v>
      </c>
      <c r="D306" s="84">
        <v>681.08036030000005</v>
      </c>
      <c r="E306" s="84">
        <v>127.29604585</v>
      </c>
      <c r="F306" s="84">
        <v>127.29604585</v>
      </c>
    </row>
    <row r="307" spans="1:6" ht="12.75" customHeight="1" x14ac:dyDescent="0.2">
      <c r="A307" s="83" t="s">
        <v>153</v>
      </c>
      <c r="B307" s="83">
        <v>11</v>
      </c>
      <c r="C307" s="84">
        <v>672.72500216000003</v>
      </c>
      <c r="D307" s="84">
        <v>661.61485321999999</v>
      </c>
      <c r="E307" s="84">
        <v>123.6578818</v>
      </c>
      <c r="F307" s="84">
        <v>123.6578818</v>
      </c>
    </row>
    <row r="308" spans="1:6" ht="12.75" customHeight="1" x14ac:dyDescent="0.2">
      <c r="A308" s="83" t="s">
        <v>153</v>
      </c>
      <c r="B308" s="83">
        <v>12</v>
      </c>
      <c r="C308" s="84">
        <v>631.09834510999997</v>
      </c>
      <c r="D308" s="84">
        <v>620.4508912</v>
      </c>
      <c r="E308" s="84">
        <v>115.96420877</v>
      </c>
      <c r="F308" s="84">
        <v>115.96420877</v>
      </c>
    </row>
    <row r="309" spans="1:6" ht="12.75" customHeight="1" x14ac:dyDescent="0.2">
      <c r="A309" s="83" t="s">
        <v>153</v>
      </c>
      <c r="B309" s="83">
        <v>13</v>
      </c>
      <c r="C309" s="84">
        <v>603.29724654999995</v>
      </c>
      <c r="D309" s="84">
        <v>591.94002273000001</v>
      </c>
      <c r="E309" s="84">
        <v>110.63543842999999</v>
      </c>
      <c r="F309" s="84">
        <v>110.63543842999999</v>
      </c>
    </row>
    <row r="310" spans="1:6" ht="12.75" customHeight="1" x14ac:dyDescent="0.2">
      <c r="A310" s="83" t="s">
        <v>153</v>
      </c>
      <c r="B310" s="83">
        <v>14</v>
      </c>
      <c r="C310" s="84">
        <v>603.48723178</v>
      </c>
      <c r="D310" s="84">
        <v>593.42401957000004</v>
      </c>
      <c r="E310" s="84">
        <v>110.91280208000001</v>
      </c>
      <c r="F310" s="84">
        <v>110.91280208000001</v>
      </c>
    </row>
    <row r="311" spans="1:6" ht="12.75" customHeight="1" x14ac:dyDescent="0.2">
      <c r="A311" s="83" t="s">
        <v>153</v>
      </c>
      <c r="B311" s="83">
        <v>15</v>
      </c>
      <c r="C311" s="84">
        <v>590.96514053999999</v>
      </c>
      <c r="D311" s="84">
        <v>584.53358634000006</v>
      </c>
      <c r="E311" s="84">
        <v>109.25115235</v>
      </c>
      <c r="F311" s="84">
        <v>109.25115235</v>
      </c>
    </row>
    <row r="312" spans="1:6" ht="12.75" customHeight="1" x14ac:dyDescent="0.2">
      <c r="A312" s="83" t="s">
        <v>153</v>
      </c>
      <c r="B312" s="83">
        <v>16</v>
      </c>
      <c r="C312" s="84">
        <v>594.37234658</v>
      </c>
      <c r="D312" s="84">
        <v>583.74904962000005</v>
      </c>
      <c r="E312" s="84">
        <v>109.10451999</v>
      </c>
      <c r="F312" s="84">
        <v>109.10451999</v>
      </c>
    </row>
    <row r="313" spans="1:6" ht="12.75" customHeight="1" x14ac:dyDescent="0.2">
      <c r="A313" s="83" t="s">
        <v>153</v>
      </c>
      <c r="B313" s="83">
        <v>17</v>
      </c>
      <c r="C313" s="84">
        <v>580.05055312000002</v>
      </c>
      <c r="D313" s="84">
        <v>574.27301774</v>
      </c>
      <c r="E313" s="84">
        <v>107.33342003999999</v>
      </c>
      <c r="F313" s="84">
        <v>107.33342003999999</v>
      </c>
    </row>
    <row r="314" spans="1:6" ht="12.75" customHeight="1" x14ac:dyDescent="0.2">
      <c r="A314" s="83" t="s">
        <v>153</v>
      </c>
      <c r="B314" s="83">
        <v>18</v>
      </c>
      <c r="C314" s="84">
        <v>590.05453394999995</v>
      </c>
      <c r="D314" s="84">
        <v>580.12513263999995</v>
      </c>
      <c r="E314" s="84">
        <v>108.42719859</v>
      </c>
      <c r="F314" s="84">
        <v>108.42719859</v>
      </c>
    </row>
    <row r="315" spans="1:6" ht="12.75" customHeight="1" x14ac:dyDescent="0.2">
      <c r="A315" s="83" t="s">
        <v>153</v>
      </c>
      <c r="B315" s="83">
        <v>19</v>
      </c>
      <c r="C315" s="84">
        <v>595.28289053000003</v>
      </c>
      <c r="D315" s="84">
        <v>584.45438601000001</v>
      </c>
      <c r="E315" s="84">
        <v>109.23634955999999</v>
      </c>
      <c r="F315" s="84">
        <v>109.23634955999999</v>
      </c>
    </row>
    <row r="316" spans="1:6" ht="12.75" customHeight="1" x14ac:dyDescent="0.2">
      <c r="A316" s="83" t="s">
        <v>153</v>
      </c>
      <c r="B316" s="83">
        <v>20</v>
      </c>
      <c r="C316" s="84">
        <v>605.05543984999997</v>
      </c>
      <c r="D316" s="84">
        <v>593.47222139999997</v>
      </c>
      <c r="E316" s="84">
        <v>110.92181115</v>
      </c>
      <c r="F316" s="84">
        <v>110.92181115</v>
      </c>
    </row>
    <row r="317" spans="1:6" ht="12.75" customHeight="1" x14ac:dyDescent="0.2">
      <c r="A317" s="83" t="s">
        <v>153</v>
      </c>
      <c r="B317" s="83">
        <v>21</v>
      </c>
      <c r="C317" s="84">
        <v>618.95684186000005</v>
      </c>
      <c r="D317" s="84">
        <v>608.04580673999999</v>
      </c>
      <c r="E317" s="84">
        <v>113.64565974999999</v>
      </c>
      <c r="F317" s="84">
        <v>113.64565974999999</v>
      </c>
    </row>
    <row r="318" spans="1:6" ht="12.75" customHeight="1" x14ac:dyDescent="0.2">
      <c r="A318" s="83" t="s">
        <v>153</v>
      </c>
      <c r="B318" s="83">
        <v>22</v>
      </c>
      <c r="C318" s="84">
        <v>615.47004109</v>
      </c>
      <c r="D318" s="84">
        <v>604.59237761999998</v>
      </c>
      <c r="E318" s="84">
        <v>113.00020307</v>
      </c>
      <c r="F318" s="84">
        <v>113.00020307</v>
      </c>
    </row>
    <row r="319" spans="1:6" ht="12.75" customHeight="1" x14ac:dyDescent="0.2">
      <c r="A319" s="83" t="s">
        <v>153</v>
      </c>
      <c r="B319" s="83">
        <v>23</v>
      </c>
      <c r="C319" s="84">
        <v>566.14855752999995</v>
      </c>
      <c r="D319" s="84">
        <v>556.40337073000001</v>
      </c>
      <c r="E319" s="84">
        <v>103.99352722</v>
      </c>
      <c r="F319" s="84">
        <v>103.99352722</v>
      </c>
    </row>
    <row r="320" spans="1:6" ht="12.75" customHeight="1" x14ac:dyDescent="0.2">
      <c r="A320" s="83" t="s">
        <v>153</v>
      </c>
      <c r="B320" s="83">
        <v>24</v>
      </c>
      <c r="C320" s="84">
        <v>629.60765877999995</v>
      </c>
      <c r="D320" s="84">
        <v>619.29545309000002</v>
      </c>
      <c r="E320" s="84">
        <v>115.74825378</v>
      </c>
      <c r="F320" s="84">
        <v>115.74825378</v>
      </c>
    </row>
    <row r="321" spans="1:6" ht="12.75" customHeight="1" x14ac:dyDescent="0.2">
      <c r="A321" s="83" t="s">
        <v>154</v>
      </c>
      <c r="B321" s="83">
        <v>1</v>
      </c>
      <c r="C321" s="84">
        <v>721.13729507999994</v>
      </c>
      <c r="D321" s="84">
        <v>709.85866453999995</v>
      </c>
      <c r="E321" s="84">
        <v>132.67480076000001</v>
      </c>
      <c r="F321" s="84">
        <v>132.67480076000001</v>
      </c>
    </row>
    <row r="322" spans="1:6" ht="12.75" customHeight="1" x14ac:dyDescent="0.2">
      <c r="A322" s="83" t="s">
        <v>154</v>
      </c>
      <c r="B322" s="83">
        <v>2</v>
      </c>
      <c r="C322" s="84">
        <v>743.11232431999997</v>
      </c>
      <c r="D322" s="84">
        <v>731.52850436999995</v>
      </c>
      <c r="E322" s="84">
        <v>136.72496147999999</v>
      </c>
      <c r="F322" s="84">
        <v>136.72496147999999</v>
      </c>
    </row>
    <row r="323" spans="1:6" ht="12.75" customHeight="1" x14ac:dyDescent="0.2">
      <c r="A323" s="83" t="s">
        <v>154</v>
      </c>
      <c r="B323" s="83">
        <v>3</v>
      </c>
      <c r="C323" s="84">
        <v>762.62357558999997</v>
      </c>
      <c r="D323" s="84">
        <v>751.00282713000001</v>
      </c>
      <c r="E323" s="84">
        <v>140.36477321000001</v>
      </c>
      <c r="F323" s="84">
        <v>140.36477321000001</v>
      </c>
    </row>
    <row r="324" spans="1:6" ht="12.75" customHeight="1" x14ac:dyDescent="0.2">
      <c r="A324" s="83" t="s">
        <v>154</v>
      </c>
      <c r="B324" s="83">
        <v>4</v>
      </c>
      <c r="C324" s="84">
        <v>767.25642923999999</v>
      </c>
      <c r="D324" s="84">
        <v>761.37566026000002</v>
      </c>
      <c r="E324" s="84">
        <v>142.30348810999999</v>
      </c>
      <c r="F324" s="84">
        <v>142.30348810999999</v>
      </c>
    </row>
    <row r="325" spans="1:6" ht="12.75" customHeight="1" x14ac:dyDescent="0.2">
      <c r="A325" s="83" t="s">
        <v>154</v>
      </c>
      <c r="B325" s="83">
        <v>5</v>
      </c>
      <c r="C325" s="84">
        <v>780.22711011000001</v>
      </c>
      <c r="D325" s="84">
        <v>767.83768153999995</v>
      </c>
      <c r="E325" s="84">
        <v>143.51126006000001</v>
      </c>
      <c r="F325" s="84">
        <v>143.51126006000001</v>
      </c>
    </row>
    <row r="326" spans="1:6" ht="12.75" customHeight="1" x14ac:dyDescent="0.2">
      <c r="A326" s="83" t="s">
        <v>154</v>
      </c>
      <c r="B326" s="83">
        <v>6</v>
      </c>
      <c r="C326" s="84">
        <v>770.65350439999997</v>
      </c>
      <c r="D326" s="84">
        <v>758.55998813999997</v>
      </c>
      <c r="E326" s="84">
        <v>141.77723019999999</v>
      </c>
      <c r="F326" s="84">
        <v>141.77723019999999</v>
      </c>
    </row>
    <row r="327" spans="1:6" ht="12.75" customHeight="1" x14ac:dyDescent="0.2">
      <c r="A327" s="83" t="s">
        <v>154</v>
      </c>
      <c r="B327" s="83">
        <v>7</v>
      </c>
      <c r="C327" s="84">
        <v>764.13469949</v>
      </c>
      <c r="D327" s="84">
        <v>751.94978220999997</v>
      </c>
      <c r="E327" s="84">
        <v>140.54176207</v>
      </c>
      <c r="F327" s="84">
        <v>140.54176207</v>
      </c>
    </row>
    <row r="328" spans="1:6" ht="12.75" customHeight="1" x14ac:dyDescent="0.2">
      <c r="A328" s="83" t="s">
        <v>154</v>
      </c>
      <c r="B328" s="83">
        <v>8</v>
      </c>
      <c r="C328" s="84">
        <v>737.26563579000003</v>
      </c>
      <c r="D328" s="84">
        <v>724.99981978000005</v>
      </c>
      <c r="E328" s="84">
        <v>135.50472995000001</v>
      </c>
      <c r="F328" s="84">
        <v>135.50472995000001</v>
      </c>
    </row>
    <row r="329" spans="1:6" ht="12.75" customHeight="1" x14ac:dyDescent="0.2">
      <c r="A329" s="83" t="s">
        <v>154</v>
      </c>
      <c r="B329" s="83">
        <v>9</v>
      </c>
      <c r="C329" s="84">
        <v>686.45727914999998</v>
      </c>
      <c r="D329" s="84">
        <v>677.10105365000004</v>
      </c>
      <c r="E329" s="84">
        <v>126.55230100999999</v>
      </c>
      <c r="F329" s="84">
        <v>126.55230100999999</v>
      </c>
    </row>
    <row r="330" spans="1:6" ht="12.75" customHeight="1" x14ac:dyDescent="0.2">
      <c r="A330" s="83" t="s">
        <v>154</v>
      </c>
      <c r="B330" s="83">
        <v>10</v>
      </c>
      <c r="C330" s="84">
        <v>644.61578536000002</v>
      </c>
      <c r="D330" s="84">
        <v>634.42629237999995</v>
      </c>
      <c r="E330" s="84">
        <v>118.57625489</v>
      </c>
      <c r="F330" s="84">
        <v>118.57625489</v>
      </c>
    </row>
    <row r="331" spans="1:6" ht="12.75" customHeight="1" x14ac:dyDescent="0.2">
      <c r="A331" s="83" t="s">
        <v>154</v>
      </c>
      <c r="B331" s="83">
        <v>11</v>
      </c>
      <c r="C331" s="84">
        <v>623.22257124999999</v>
      </c>
      <c r="D331" s="84">
        <v>615.62752933000002</v>
      </c>
      <c r="E331" s="84">
        <v>115.06270738000001</v>
      </c>
      <c r="F331" s="84">
        <v>115.06270738000001</v>
      </c>
    </row>
    <row r="332" spans="1:6" ht="12.75" customHeight="1" x14ac:dyDescent="0.2">
      <c r="A332" s="83" t="s">
        <v>154</v>
      </c>
      <c r="B332" s="83">
        <v>12</v>
      </c>
      <c r="C332" s="84">
        <v>578.89198729999998</v>
      </c>
      <c r="D332" s="84">
        <v>568.51287539999998</v>
      </c>
      <c r="E332" s="84">
        <v>106.25683145000001</v>
      </c>
      <c r="F332" s="84">
        <v>106.25683145000001</v>
      </c>
    </row>
    <row r="333" spans="1:6" ht="12.75" customHeight="1" x14ac:dyDescent="0.2">
      <c r="A333" s="83" t="s">
        <v>154</v>
      </c>
      <c r="B333" s="83">
        <v>13</v>
      </c>
      <c r="C333" s="84">
        <v>538.88333318000002</v>
      </c>
      <c r="D333" s="84">
        <v>528.06785744000001</v>
      </c>
      <c r="E333" s="84">
        <v>98.697531319999996</v>
      </c>
      <c r="F333" s="84">
        <v>98.697531319999996</v>
      </c>
    </row>
    <row r="334" spans="1:6" ht="12.75" customHeight="1" x14ac:dyDescent="0.2">
      <c r="A334" s="83" t="s">
        <v>154</v>
      </c>
      <c r="B334" s="83">
        <v>14</v>
      </c>
      <c r="C334" s="84">
        <v>537.46783425000001</v>
      </c>
      <c r="D334" s="84">
        <v>527.30097419000003</v>
      </c>
      <c r="E334" s="84">
        <v>98.554198439999993</v>
      </c>
      <c r="F334" s="84">
        <v>98.554198439999993</v>
      </c>
    </row>
    <row r="335" spans="1:6" ht="12.75" customHeight="1" x14ac:dyDescent="0.2">
      <c r="A335" s="83" t="s">
        <v>154</v>
      </c>
      <c r="B335" s="83">
        <v>15</v>
      </c>
      <c r="C335" s="84">
        <v>530.63874738000004</v>
      </c>
      <c r="D335" s="84">
        <v>518.55787875999999</v>
      </c>
      <c r="E335" s="84">
        <v>96.920086609999998</v>
      </c>
      <c r="F335" s="84">
        <v>96.920086609999998</v>
      </c>
    </row>
    <row r="336" spans="1:6" ht="12.75" customHeight="1" x14ac:dyDescent="0.2">
      <c r="A336" s="83" t="s">
        <v>154</v>
      </c>
      <c r="B336" s="83">
        <v>16</v>
      </c>
      <c r="C336" s="84">
        <v>530.31321359000003</v>
      </c>
      <c r="D336" s="84">
        <v>517.99924352999994</v>
      </c>
      <c r="E336" s="84">
        <v>96.815675940000006</v>
      </c>
      <c r="F336" s="84">
        <v>96.815675940000006</v>
      </c>
    </row>
    <row r="337" spans="1:6" ht="12.75" customHeight="1" x14ac:dyDescent="0.2">
      <c r="A337" s="83" t="s">
        <v>154</v>
      </c>
      <c r="B337" s="83">
        <v>17</v>
      </c>
      <c r="C337" s="84">
        <v>528.38031331000002</v>
      </c>
      <c r="D337" s="84">
        <v>516.56275076999998</v>
      </c>
      <c r="E337" s="84">
        <v>96.547190959999995</v>
      </c>
      <c r="F337" s="84">
        <v>96.547190959999995</v>
      </c>
    </row>
    <row r="338" spans="1:6" ht="12.75" customHeight="1" x14ac:dyDescent="0.2">
      <c r="A338" s="83" t="s">
        <v>154</v>
      </c>
      <c r="B338" s="83">
        <v>18</v>
      </c>
      <c r="C338" s="84">
        <v>537.40708433999998</v>
      </c>
      <c r="D338" s="84">
        <v>526.44664687</v>
      </c>
      <c r="E338" s="84">
        <v>98.394521999999995</v>
      </c>
      <c r="F338" s="84">
        <v>98.394521999999995</v>
      </c>
    </row>
    <row r="339" spans="1:6" ht="12.75" customHeight="1" x14ac:dyDescent="0.2">
      <c r="A339" s="83" t="s">
        <v>154</v>
      </c>
      <c r="B339" s="83">
        <v>19</v>
      </c>
      <c r="C339" s="84">
        <v>541.73586538999996</v>
      </c>
      <c r="D339" s="84">
        <v>531.12775926999996</v>
      </c>
      <c r="E339" s="84">
        <v>99.269436519999999</v>
      </c>
      <c r="F339" s="84">
        <v>99.269436519999999</v>
      </c>
    </row>
    <row r="340" spans="1:6" ht="12.75" customHeight="1" x14ac:dyDescent="0.2">
      <c r="A340" s="83" t="s">
        <v>154</v>
      </c>
      <c r="B340" s="83">
        <v>20</v>
      </c>
      <c r="C340" s="84">
        <v>553.53672876999997</v>
      </c>
      <c r="D340" s="84">
        <v>542.72605604</v>
      </c>
      <c r="E340" s="84">
        <v>101.4371944</v>
      </c>
      <c r="F340" s="84">
        <v>101.4371944</v>
      </c>
    </row>
    <row r="341" spans="1:6" ht="12.75" customHeight="1" x14ac:dyDescent="0.2">
      <c r="A341" s="83" t="s">
        <v>154</v>
      </c>
      <c r="B341" s="83">
        <v>21</v>
      </c>
      <c r="C341" s="84">
        <v>574.53295668999999</v>
      </c>
      <c r="D341" s="84">
        <v>563.72257618000003</v>
      </c>
      <c r="E341" s="84">
        <v>105.36150957</v>
      </c>
      <c r="F341" s="84">
        <v>105.36150957</v>
      </c>
    </row>
    <row r="342" spans="1:6" ht="12.75" customHeight="1" x14ac:dyDescent="0.2">
      <c r="A342" s="83" t="s">
        <v>154</v>
      </c>
      <c r="B342" s="83">
        <v>22</v>
      </c>
      <c r="C342" s="84">
        <v>568.99545006999995</v>
      </c>
      <c r="D342" s="84">
        <v>559.21811759000002</v>
      </c>
      <c r="E342" s="84">
        <v>104.5196122</v>
      </c>
      <c r="F342" s="84">
        <v>104.5196122</v>
      </c>
    </row>
    <row r="343" spans="1:6" ht="12.75" customHeight="1" x14ac:dyDescent="0.2">
      <c r="A343" s="83" t="s">
        <v>154</v>
      </c>
      <c r="B343" s="83">
        <v>23</v>
      </c>
      <c r="C343" s="84">
        <v>545.50389874999996</v>
      </c>
      <c r="D343" s="84">
        <v>536.84411835000003</v>
      </c>
      <c r="E343" s="84">
        <v>100.33784188</v>
      </c>
      <c r="F343" s="84">
        <v>100.33784188</v>
      </c>
    </row>
    <row r="344" spans="1:6" ht="12.75" customHeight="1" x14ac:dyDescent="0.2">
      <c r="A344" s="83" t="s">
        <v>154</v>
      </c>
      <c r="B344" s="83">
        <v>24</v>
      </c>
      <c r="C344" s="84">
        <v>627.07106263000003</v>
      </c>
      <c r="D344" s="84">
        <v>616.20869547999996</v>
      </c>
      <c r="E344" s="84">
        <v>115.17132914</v>
      </c>
      <c r="F344" s="84">
        <v>115.17132914</v>
      </c>
    </row>
    <row r="345" spans="1:6" ht="12.75" customHeight="1" x14ac:dyDescent="0.2">
      <c r="A345" s="83" t="s">
        <v>155</v>
      </c>
      <c r="B345" s="83">
        <v>1</v>
      </c>
      <c r="C345" s="84">
        <v>722.80623385000001</v>
      </c>
      <c r="D345" s="84">
        <v>710.77168644000005</v>
      </c>
      <c r="E345" s="84">
        <v>132.84544740000001</v>
      </c>
      <c r="F345" s="84">
        <v>132.84544740000001</v>
      </c>
    </row>
    <row r="346" spans="1:6" ht="12.75" customHeight="1" x14ac:dyDescent="0.2">
      <c r="A346" s="83" t="s">
        <v>155</v>
      </c>
      <c r="B346" s="83">
        <v>2</v>
      </c>
      <c r="C346" s="84">
        <v>762.50160089999997</v>
      </c>
      <c r="D346" s="84">
        <v>750.05818848000001</v>
      </c>
      <c r="E346" s="84">
        <v>140.18821729999999</v>
      </c>
      <c r="F346" s="84">
        <v>140.18821729999999</v>
      </c>
    </row>
    <row r="347" spans="1:6" ht="12.75" customHeight="1" x14ac:dyDescent="0.2">
      <c r="A347" s="83" t="s">
        <v>155</v>
      </c>
      <c r="B347" s="83">
        <v>3</v>
      </c>
      <c r="C347" s="84">
        <v>768.90770492000001</v>
      </c>
      <c r="D347" s="84">
        <v>755.87403826000002</v>
      </c>
      <c r="E347" s="84">
        <v>141.27521777999999</v>
      </c>
      <c r="F347" s="84">
        <v>141.27521777999999</v>
      </c>
    </row>
    <row r="348" spans="1:6" ht="12.75" customHeight="1" x14ac:dyDescent="0.2">
      <c r="A348" s="83" t="s">
        <v>155</v>
      </c>
      <c r="B348" s="83">
        <v>4</v>
      </c>
      <c r="C348" s="84">
        <v>766.64128157000005</v>
      </c>
      <c r="D348" s="84">
        <v>754.42434694999997</v>
      </c>
      <c r="E348" s="84">
        <v>141.00426594999999</v>
      </c>
      <c r="F348" s="84">
        <v>141.00426594999999</v>
      </c>
    </row>
    <row r="349" spans="1:6" ht="12.75" customHeight="1" x14ac:dyDescent="0.2">
      <c r="A349" s="83" t="s">
        <v>155</v>
      </c>
      <c r="B349" s="83">
        <v>5</v>
      </c>
      <c r="C349" s="84">
        <v>765.94843314000002</v>
      </c>
      <c r="D349" s="84">
        <v>753.52739731999998</v>
      </c>
      <c r="E349" s="84">
        <v>140.83662326000001</v>
      </c>
      <c r="F349" s="84">
        <v>140.83662326000001</v>
      </c>
    </row>
    <row r="350" spans="1:6" ht="12.75" customHeight="1" x14ac:dyDescent="0.2">
      <c r="A350" s="83" t="s">
        <v>155</v>
      </c>
      <c r="B350" s="83">
        <v>6</v>
      </c>
      <c r="C350" s="84">
        <v>769.62788515</v>
      </c>
      <c r="D350" s="84">
        <v>757.21222444</v>
      </c>
      <c r="E350" s="84">
        <v>141.52532896</v>
      </c>
      <c r="F350" s="84">
        <v>141.52532896</v>
      </c>
    </row>
    <row r="351" spans="1:6" ht="12.75" customHeight="1" x14ac:dyDescent="0.2">
      <c r="A351" s="83" t="s">
        <v>155</v>
      </c>
      <c r="B351" s="83">
        <v>7</v>
      </c>
      <c r="C351" s="84">
        <v>809.42159991000005</v>
      </c>
      <c r="D351" s="84">
        <v>796.49839953000003</v>
      </c>
      <c r="E351" s="84">
        <v>148.86803774000001</v>
      </c>
      <c r="F351" s="84">
        <v>148.86803774000001</v>
      </c>
    </row>
    <row r="352" spans="1:6" ht="12.75" customHeight="1" x14ac:dyDescent="0.2">
      <c r="A352" s="83" t="s">
        <v>155</v>
      </c>
      <c r="B352" s="83">
        <v>8</v>
      </c>
      <c r="C352" s="84">
        <v>789.9321807</v>
      </c>
      <c r="D352" s="84">
        <v>776.9623077</v>
      </c>
      <c r="E352" s="84">
        <v>145.21668117999999</v>
      </c>
      <c r="F352" s="84">
        <v>145.21668117999999</v>
      </c>
    </row>
    <row r="353" spans="1:6" ht="12.75" customHeight="1" x14ac:dyDescent="0.2">
      <c r="A353" s="83" t="s">
        <v>155</v>
      </c>
      <c r="B353" s="83">
        <v>9</v>
      </c>
      <c r="C353" s="84">
        <v>746.91906108000001</v>
      </c>
      <c r="D353" s="84">
        <v>734.59217666999996</v>
      </c>
      <c r="E353" s="84">
        <v>137.29757140000001</v>
      </c>
      <c r="F353" s="84">
        <v>137.29757140000001</v>
      </c>
    </row>
    <row r="354" spans="1:6" ht="12.75" customHeight="1" x14ac:dyDescent="0.2">
      <c r="A354" s="83" t="s">
        <v>155</v>
      </c>
      <c r="B354" s="83">
        <v>10</v>
      </c>
      <c r="C354" s="84">
        <v>718.72535372000004</v>
      </c>
      <c r="D354" s="84">
        <v>706.75037180000004</v>
      </c>
      <c r="E354" s="84">
        <v>132.09385114</v>
      </c>
      <c r="F354" s="84">
        <v>132.09385114</v>
      </c>
    </row>
    <row r="355" spans="1:6" ht="12.75" customHeight="1" x14ac:dyDescent="0.2">
      <c r="A355" s="83" t="s">
        <v>155</v>
      </c>
      <c r="B355" s="83">
        <v>11</v>
      </c>
      <c r="C355" s="84">
        <v>706.71947571999999</v>
      </c>
      <c r="D355" s="84">
        <v>694.66281827</v>
      </c>
      <c r="E355" s="84">
        <v>129.83464964999999</v>
      </c>
      <c r="F355" s="84">
        <v>129.83464964999999</v>
      </c>
    </row>
    <row r="356" spans="1:6" ht="12.75" customHeight="1" x14ac:dyDescent="0.2">
      <c r="A356" s="83" t="s">
        <v>155</v>
      </c>
      <c r="B356" s="83">
        <v>12</v>
      </c>
      <c r="C356" s="84">
        <v>648.21097898000005</v>
      </c>
      <c r="D356" s="84">
        <v>636.80512821000002</v>
      </c>
      <c r="E356" s="84">
        <v>119.02086672999999</v>
      </c>
      <c r="F356" s="84">
        <v>119.02086672999999</v>
      </c>
    </row>
    <row r="357" spans="1:6" ht="12.75" customHeight="1" x14ac:dyDescent="0.2">
      <c r="A357" s="83" t="s">
        <v>155</v>
      </c>
      <c r="B357" s="83">
        <v>13</v>
      </c>
      <c r="C357" s="84">
        <v>601.73582578000003</v>
      </c>
      <c r="D357" s="84">
        <v>590.83275978999995</v>
      </c>
      <c r="E357" s="84">
        <v>110.42848753</v>
      </c>
      <c r="F357" s="84">
        <v>110.42848753</v>
      </c>
    </row>
    <row r="358" spans="1:6" ht="12.75" customHeight="1" x14ac:dyDescent="0.2">
      <c r="A358" s="83" t="s">
        <v>155</v>
      </c>
      <c r="B358" s="83">
        <v>14</v>
      </c>
      <c r="C358" s="84">
        <v>598.05241521999994</v>
      </c>
      <c r="D358" s="84">
        <v>586.88675762000003</v>
      </c>
      <c r="E358" s="84">
        <v>109.69096741</v>
      </c>
      <c r="F358" s="84">
        <v>109.69096741</v>
      </c>
    </row>
    <row r="359" spans="1:6" ht="12.75" customHeight="1" x14ac:dyDescent="0.2">
      <c r="A359" s="83" t="s">
        <v>155</v>
      </c>
      <c r="B359" s="83">
        <v>15</v>
      </c>
      <c r="C359" s="84">
        <v>600.49298295999995</v>
      </c>
      <c r="D359" s="84">
        <v>589.91030751000005</v>
      </c>
      <c r="E359" s="84">
        <v>110.25607832</v>
      </c>
      <c r="F359" s="84">
        <v>110.25607832</v>
      </c>
    </row>
    <row r="360" spans="1:6" ht="12.75" customHeight="1" x14ac:dyDescent="0.2">
      <c r="A360" s="83" t="s">
        <v>155</v>
      </c>
      <c r="B360" s="83">
        <v>16</v>
      </c>
      <c r="C360" s="84">
        <v>605.22065129999999</v>
      </c>
      <c r="D360" s="84">
        <v>593.18113382000001</v>
      </c>
      <c r="E360" s="84">
        <v>110.86740596999999</v>
      </c>
      <c r="F360" s="84">
        <v>110.86740596999999</v>
      </c>
    </row>
    <row r="361" spans="1:6" ht="12.75" customHeight="1" x14ac:dyDescent="0.2">
      <c r="A361" s="83" t="s">
        <v>155</v>
      </c>
      <c r="B361" s="83">
        <v>17</v>
      </c>
      <c r="C361" s="84">
        <v>588.16838934999998</v>
      </c>
      <c r="D361" s="84">
        <v>577.61465349000002</v>
      </c>
      <c r="E361" s="84">
        <v>107.9579822</v>
      </c>
      <c r="F361" s="84">
        <v>107.9579822</v>
      </c>
    </row>
    <row r="362" spans="1:6" ht="12.75" customHeight="1" x14ac:dyDescent="0.2">
      <c r="A362" s="83" t="s">
        <v>155</v>
      </c>
      <c r="B362" s="83">
        <v>18</v>
      </c>
      <c r="C362" s="84">
        <v>592.04346835000001</v>
      </c>
      <c r="D362" s="84">
        <v>581.02701177999995</v>
      </c>
      <c r="E362" s="84">
        <v>108.59576262</v>
      </c>
      <c r="F362" s="84">
        <v>108.59576262</v>
      </c>
    </row>
    <row r="363" spans="1:6" ht="12.75" customHeight="1" x14ac:dyDescent="0.2">
      <c r="A363" s="83" t="s">
        <v>155</v>
      </c>
      <c r="B363" s="83">
        <v>19</v>
      </c>
      <c r="C363" s="84">
        <v>589.29690860000005</v>
      </c>
      <c r="D363" s="84">
        <v>578.69770659999995</v>
      </c>
      <c r="E363" s="84">
        <v>108.16040820000001</v>
      </c>
      <c r="F363" s="84">
        <v>108.16040820000001</v>
      </c>
    </row>
    <row r="364" spans="1:6" ht="12.75" customHeight="1" x14ac:dyDescent="0.2">
      <c r="A364" s="83" t="s">
        <v>155</v>
      </c>
      <c r="B364" s="83">
        <v>20</v>
      </c>
      <c r="C364" s="84">
        <v>570.269814</v>
      </c>
      <c r="D364" s="84">
        <v>559.59865180999998</v>
      </c>
      <c r="E364" s="84">
        <v>104.59073523000001</v>
      </c>
      <c r="F364" s="84">
        <v>104.59073523000001</v>
      </c>
    </row>
    <row r="365" spans="1:6" ht="12.75" customHeight="1" x14ac:dyDescent="0.2">
      <c r="A365" s="83" t="s">
        <v>155</v>
      </c>
      <c r="B365" s="83">
        <v>21</v>
      </c>
      <c r="C365" s="84">
        <v>565.47380984999995</v>
      </c>
      <c r="D365" s="84">
        <v>554.53100328999994</v>
      </c>
      <c r="E365" s="84">
        <v>103.6435759</v>
      </c>
      <c r="F365" s="84">
        <v>103.6435759</v>
      </c>
    </row>
    <row r="366" spans="1:6" ht="12.75" customHeight="1" x14ac:dyDescent="0.2">
      <c r="A366" s="83" t="s">
        <v>155</v>
      </c>
      <c r="B366" s="83">
        <v>22</v>
      </c>
      <c r="C366" s="84">
        <v>576.91648596000005</v>
      </c>
      <c r="D366" s="84">
        <v>565.05223133000004</v>
      </c>
      <c r="E366" s="84">
        <v>105.61002627000001</v>
      </c>
      <c r="F366" s="84">
        <v>105.61002627000001</v>
      </c>
    </row>
    <row r="367" spans="1:6" ht="12.75" customHeight="1" x14ac:dyDescent="0.2">
      <c r="A367" s="83" t="s">
        <v>155</v>
      </c>
      <c r="B367" s="83">
        <v>23</v>
      </c>
      <c r="C367" s="84">
        <v>601.02741477999996</v>
      </c>
      <c r="D367" s="84">
        <v>588.62681812999995</v>
      </c>
      <c r="E367" s="84">
        <v>110.01619015</v>
      </c>
      <c r="F367" s="84">
        <v>110.01619015</v>
      </c>
    </row>
    <row r="368" spans="1:6" ht="12.75" customHeight="1" x14ac:dyDescent="0.2">
      <c r="A368" s="83" t="s">
        <v>155</v>
      </c>
      <c r="B368" s="83">
        <v>24</v>
      </c>
      <c r="C368" s="84">
        <v>710.44910623999999</v>
      </c>
      <c r="D368" s="84">
        <v>696.79610122999998</v>
      </c>
      <c r="E368" s="84">
        <v>130.23336689000001</v>
      </c>
      <c r="F368" s="84">
        <v>130.23336689000001</v>
      </c>
    </row>
    <row r="369" spans="1:6" ht="12.75" customHeight="1" x14ac:dyDescent="0.2">
      <c r="A369" s="83" t="s">
        <v>156</v>
      </c>
      <c r="B369" s="83">
        <v>1</v>
      </c>
      <c r="C369" s="84">
        <v>749.34793863000004</v>
      </c>
      <c r="D369" s="84">
        <v>736.98562699000001</v>
      </c>
      <c r="E369" s="84">
        <v>137.74491474000001</v>
      </c>
      <c r="F369" s="84">
        <v>137.74491474000001</v>
      </c>
    </row>
    <row r="370" spans="1:6" ht="12.75" customHeight="1" x14ac:dyDescent="0.2">
      <c r="A370" s="83" t="s">
        <v>156</v>
      </c>
      <c r="B370" s="83">
        <v>2</v>
      </c>
      <c r="C370" s="84">
        <v>763.30117439000003</v>
      </c>
      <c r="D370" s="84">
        <v>751.19282720000001</v>
      </c>
      <c r="E370" s="84">
        <v>140.40028482</v>
      </c>
      <c r="F370" s="84">
        <v>140.40028482</v>
      </c>
    </row>
    <row r="371" spans="1:6" ht="12.75" customHeight="1" x14ac:dyDescent="0.2">
      <c r="A371" s="83" t="s">
        <v>156</v>
      </c>
      <c r="B371" s="83">
        <v>3</v>
      </c>
      <c r="C371" s="84">
        <v>789.75890087000005</v>
      </c>
      <c r="D371" s="84">
        <v>776.70282003</v>
      </c>
      <c r="E371" s="84">
        <v>145.16818212999999</v>
      </c>
      <c r="F371" s="84">
        <v>145.16818212999999</v>
      </c>
    </row>
    <row r="372" spans="1:6" ht="12.75" customHeight="1" x14ac:dyDescent="0.2">
      <c r="A372" s="83" t="s">
        <v>156</v>
      </c>
      <c r="B372" s="83">
        <v>4</v>
      </c>
      <c r="C372" s="84">
        <v>791.43133790000002</v>
      </c>
      <c r="D372" s="84">
        <v>778.65183864999995</v>
      </c>
      <c r="E372" s="84">
        <v>145.53245978999999</v>
      </c>
      <c r="F372" s="84">
        <v>145.53245978999999</v>
      </c>
    </row>
    <row r="373" spans="1:6" ht="12.75" customHeight="1" x14ac:dyDescent="0.2">
      <c r="A373" s="83" t="s">
        <v>156</v>
      </c>
      <c r="B373" s="83">
        <v>5</v>
      </c>
      <c r="C373" s="84">
        <v>789.94659466999997</v>
      </c>
      <c r="D373" s="84">
        <v>777.77956632999997</v>
      </c>
      <c r="E373" s="84">
        <v>145.36942937000001</v>
      </c>
      <c r="F373" s="84">
        <v>145.36942937000001</v>
      </c>
    </row>
    <row r="374" spans="1:6" ht="12.75" customHeight="1" x14ac:dyDescent="0.2">
      <c r="A374" s="83" t="s">
        <v>156</v>
      </c>
      <c r="B374" s="83">
        <v>6</v>
      </c>
      <c r="C374" s="84">
        <v>780.11245169999995</v>
      </c>
      <c r="D374" s="84">
        <v>769.44490552000002</v>
      </c>
      <c r="E374" s="84">
        <v>143.81165523999999</v>
      </c>
      <c r="F374" s="84">
        <v>143.81165523999999</v>
      </c>
    </row>
    <row r="375" spans="1:6" ht="12.75" customHeight="1" x14ac:dyDescent="0.2">
      <c r="A375" s="83" t="s">
        <v>156</v>
      </c>
      <c r="B375" s="83">
        <v>7</v>
      </c>
      <c r="C375" s="84">
        <v>735.61091607000003</v>
      </c>
      <c r="D375" s="84">
        <v>726.18937593999999</v>
      </c>
      <c r="E375" s="84">
        <v>135.72706170999999</v>
      </c>
      <c r="F375" s="84">
        <v>135.72706170999999</v>
      </c>
    </row>
    <row r="376" spans="1:6" ht="12.75" customHeight="1" x14ac:dyDescent="0.2">
      <c r="A376" s="83" t="s">
        <v>156</v>
      </c>
      <c r="B376" s="83">
        <v>8</v>
      </c>
      <c r="C376" s="84">
        <v>723.75273924999999</v>
      </c>
      <c r="D376" s="84">
        <v>712.40463103000002</v>
      </c>
      <c r="E376" s="84">
        <v>133.15064985000001</v>
      </c>
      <c r="F376" s="84">
        <v>133.15064985000001</v>
      </c>
    </row>
    <row r="377" spans="1:6" ht="12.75" customHeight="1" x14ac:dyDescent="0.2">
      <c r="A377" s="83" t="s">
        <v>156</v>
      </c>
      <c r="B377" s="83">
        <v>9</v>
      </c>
      <c r="C377" s="84">
        <v>673.16011817000003</v>
      </c>
      <c r="D377" s="84">
        <v>662.37214488999996</v>
      </c>
      <c r="E377" s="84">
        <v>123.79942197</v>
      </c>
      <c r="F377" s="84">
        <v>123.79942197</v>
      </c>
    </row>
    <row r="378" spans="1:6" ht="12.75" customHeight="1" x14ac:dyDescent="0.2">
      <c r="A378" s="83" t="s">
        <v>156</v>
      </c>
      <c r="B378" s="83">
        <v>10</v>
      </c>
      <c r="C378" s="84">
        <v>636.57593408000002</v>
      </c>
      <c r="D378" s="84">
        <v>626.06879819000005</v>
      </c>
      <c r="E378" s="84">
        <v>117.01421313</v>
      </c>
      <c r="F378" s="84">
        <v>117.01421313</v>
      </c>
    </row>
    <row r="379" spans="1:6" ht="12.75" customHeight="1" x14ac:dyDescent="0.2">
      <c r="A379" s="83" t="s">
        <v>156</v>
      </c>
      <c r="B379" s="83">
        <v>11</v>
      </c>
      <c r="C379" s="84">
        <v>642.8130443</v>
      </c>
      <c r="D379" s="84">
        <v>636.66303001000006</v>
      </c>
      <c r="E379" s="84">
        <v>118.99430812999999</v>
      </c>
      <c r="F379" s="84">
        <v>118.99430812999999</v>
      </c>
    </row>
    <row r="380" spans="1:6" ht="12.75" customHeight="1" x14ac:dyDescent="0.2">
      <c r="A380" s="83" t="s">
        <v>156</v>
      </c>
      <c r="B380" s="83">
        <v>12</v>
      </c>
      <c r="C380" s="84">
        <v>618.28916702000004</v>
      </c>
      <c r="D380" s="84">
        <v>611.22021484000004</v>
      </c>
      <c r="E380" s="84">
        <v>114.23896654000001</v>
      </c>
      <c r="F380" s="84">
        <v>114.23896654000001</v>
      </c>
    </row>
    <row r="381" spans="1:6" ht="12.75" customHeight="1" x14ac:dyDescent="0.2">
      <c r="A381" s="83" t="s">
        <v>156</v>
      </c>
      <c r="B381" s="83">
        <v>13</v>
      </c>
      <c r="C381" s="84">
        <v>579.04312331000006</v>
      </c>
      <c r="D381" s="84">
        <v>571.18038638999997</v>
      </c>
      <c r="E381" s="84">
        <v>106.75539759</v>
      </c>
      <c r="F381" s="84">
        <v>106.75539759</v>
      </c>
    </row>
    <row r="382" spans="1:6" ht="12.75" customHeight="1" x14ac:dyDescent="0.2">
      <c r="A382" s="83" t="s">
        <v>156</v>
      </c>
      <c r="B382" s="83">
        <v>14</v>
      </c>
      <c r="C382" s="84">
        <v>555.37134107999998</v>
      </c>
      <c r="D382" s="84">
        <v>545.58549742000002</v>
      </c>
      <c r="E382" s="84">
        <v>101.97163292</v>
      </c>
      <c r="F382" s="84">
        <v>101.97163292</v>
      </c>
    </row>
    <row r="383" spans="1:6" ht="12.75" customHeight="1" x14ac:dyDescent="0.2">
      <c r="A383" s="83" t="s">
        <v>156</v>
      </c>
      <c r="B383" s="83">
        <v>15</v>
      </c>
      <c r="C383" s="84">
        <v>557.841407</v>
      </c>
      <c r="D383" s="84">
        <v>545.52844549999998</v>
      </c>
      <c r="E383" s="84">
        <v>101.96096974</v>
      </c>
      <c r="F383" s="84">
        <v>101.96096974</v>
      </c>
    </row>
    <row r="384" spans="1:6" ht="12.75" customHeight="1" x14ac:dyDescent="0.2">
      <c r="A384" s="83" t="s">
        <v>156</v>
      </c>
      <c r="B384" s="83">
        <v>16</v>
      </c>
      <c r="C384" s="84">
        <v>560.32974534000004</v>
      </c>
      <c r="D384" s="84">
        <v>546.72149238999998</v>
      </c>
      <c r="E384" s="84">
        <v>102.18395393</v>
      </c>
      <c r="F384" s="84">
        <v>102.18395393</v>
      </c>
    </row>
    <row r="385" spans="1:6" ht="12.75" customHeight="1" x14ac:dyDescent="0.2">
      <c r="A385" s="83" t="s">
        <v>156</v>
      </c>
      <c r="B385" s="83">
        <v>17</v>
      </c>
      <c r="C385" s="84">
        <v>553.364779</v>
      </c>
      <c r="D385" s="84">
        <v>539.66685717999997</v>
      </c>
      <c r="E385" s="84">
        <v>100.86542058000001</v>
      </c>
      <c r="F385" s="84">
        <v>100.86542058000001</v>
      </c>
    </row>
    <row r="386" spans="1:6" ht="12.75" customHeight="1" x14ac:dyDescent="0.2">
      <c r="A386" s="83" t="s">
        <v>156</v>
      </c>
      <c r="B386" s="83">
        <v>18</v>
      </c>
      <c r="C386" s="84">
        <v>558.68187984999997</v>
      </c>
      <c r="D386" s="84">
        <v>544.70118549999995</v>
      </c>
      <c r="E386" s="84">
        <v>101.80635226</v>
      </c>
      <c r="F386" s="84">
        <v>101.80635226</v>
      </c>
    </row>
    <row r="387" spans="1:6" ht="12.75" customHeight="1" x14ac:dyDescent="0.2">
      <c r="A387" s="83" t="s">
        <v>156</v>
      </c>
      <c r="B387" s="83">
        <v>19</v>
      </c>
      <c r="C387" s="84">
        <v>538.55483292999998</v>
      </c>
      <c r="D387" s="84">
        <v>527.86787353</v>
      </c>
      <c r="E387" s="84">
        <v>98.660153699999995</v>
      </c>
      <c r="F387" s="84">
        <v>98.660153699999995</v>
      </c>
    </row>
    <row r="388" spans="1:6" ht="12.75" customHeight="1" x14ac:dyDescent="0.2">
      <c r="A388" s="83" t="s">
        <v>156</v>
      </c>
      <c r="B388" s="83">
        <v>20</v>
      </c>
      <c r="C388" s="84">
        <v>519.95573137999997</v>
      </c>
      <c r="D388" s="84">
        <v>510.63617999000002</v>
      </c>
      <c r="E388" s="84">
        <v>95.439496379999994</v>
      </c>
      <c r="F388" s="84">
        <v>95.439496379999994</v>
      </c>
    </row>
    <row r="389" spans="1:6" ht="12.75" customHeight="1" x14ac:dyDescent="0.2">
      <c r="A389" s="83" t="s">
        <v>156</v>
      </c>
      <c r="B389" s="83">
        <v>21</v>
      </c>
      <c r="C389" s="84">
        <v>528.74389002999999</v>
      </c>
      <c r="D389" s="84">
        <v>523.99789860999999</v>
      </c>
      <c r="E389" s="84">
        <v>97.936843300000007</v>
      </c>
      <c r="F389" s="84">
        <v>97.936843300000007</v>
      </c>
    </row>
    <row r="390" spans="1:6" ht="12.75" customHeight="1" x14ac:dyDescent="0.2">
      <c r="A390" s="83" t="s">
        <v>156</v>
      </c>
      <c r="B390" s="83">
        <v>22</v>
      </c>
      <c r="C390" s="84">
        <v>533.15743874999998</v>
      </c>
      <c r="D390" s="84">
        <v>528.33465884999998</v>
      </c>
      <c r="E390" s="84">
        <v>98.747397329999998</v>
      </c>
      <c r="F390" s="84">
        <v>98.747397329999998</v>
      </c>
    </row>
    <row r="391" spans="1:6" ht="12.75" customHeight="1" x14ac:dyDescent="0.2">
      <c r="A391" s="83" t="s">
        <v>156</v>
      </c>
      <c r="B391" s="83">
        <v>23</v>
      </c>
      <c r="C391" s="84">
        <v>565.92888889000005</v>
      </c>
      <c r="D391" s="84">
        <v>556.77166393000005</v>
      </c>
      <c r="E391" s="84">
        <v>104.06236237</v>
      </c>
      <c r="F391" s="84">
        <v>104.06236237</v>
      </c>
    </row>
    <row r="392" spans="1:6" ht="12.75" customHeight="1" x14ac:dyDescent="0.2">
      <c r="A392" s="83" t="s">
        <v>156</v>
      </c>
      <c r="B392" s="83">
        <v>24</v>
      </c>
      <c r="C392" s="84">
        <v>658.16535789</v>
      </c>
      <c r="D392" s="84">
        <v>648.26850788000002</v>
      </c>
      <c r="E392" s="84">
        <v>121.16340818</v>
      </c>
      <c r="F392" s="84">
        <v>121.16340818</v>
      </c>
    </row>
    <row r="393" spans="1:6" ht="12.75" customHeight="1" x14ac:dyDescent="0.2">
      <c r="A393" s="83" t="s">
        <v>157</v>
      </c>
      <c r="B393" s="83">
        <v>1</v>
      </c>
      <c r="C393" s="84">
        <v>731.81493139999998</v>
      </c>
      <c r="D393" s="84">
        <v>721.25391823999996</v>
      </c>
      <c r="E393" s="84">
        <v>134.80460926000001</v>
      </c>
      <c r="F393" s="84">
        <v>134.80460926000001</v>
      </c>
    </row>
    <row r="394" spans="1:6" ht="12.75" customHeight="1" x14ac:dyDescent="0.2">
      <c r="A394" s="83" t="s">
        <v>157</v>
      </c>
      <c r="B394" s="83">
        <v>2</v>
      </c>
      <c r="C394" s="84">
        <v>759.12462266</v>
      </c>
      <c r="D394" s="84">
        <v>749.26567966000005</v>
      </c>
      <c r="E394" s="84">
        <v>140.04009493000001</v>
      </c>
      <c r="F394" s="84">
        <v>140.04009493000001</v>
      </c>
    </row>
    <row r="395" spans="1:6" ht="12.75" customHeight="1" x14ac:dyDescent="0.2">
      <c r="A395" s="83" t="s">
        <v>157</v>
      </c>
      <c r="B395" s="83">
        <v>3</v>
      </c>
      <c r="C395" s="84">
        <v>789.32624077000003</v>
      </c>
      <c r="D395" s="84">
        <v>778.23716104000005</v>
      </c>
      <c r="E395" s="84">
        <v>145.45495525000001</v>
      </c>
      <c r="F395" s="84">
        <v>145.45495525000001</v>
      </c>
    </row>
    <row r="396" spans="1:6" ht="12.75" customHeight="1" x14ac:dyDescent="0.2">
      <c r="A396" s="83" t="s">
        <v>157</v>
      </c>
      <c r="B396" s="83">
        <v>4</v>
      </c>
      <c r="C396" s="84">
        <v>799.41749718999995</v>
      </c>
      <c r="D396" s="84">
        <v>788.42356855000003</v>
      </c>
      <c r="E396" s="84">
        <v>147.35882662</v>
      </c>
      <c r="F396" s="84">
        <v>147.35882662</v>
      </c>
    </row>
    <row r="397" spans="1:6" ht="12.75" customHeight="1" x14ac:dyDescent="0.2">
      <c r="A397" s="83" t="s">
        <v>157</v>
      </c>
      <c r="B397" s="83">
        <v>5</v>
      </c>
      <c r="C397" s="84">
        <v>818.88741388000005</v>
      </c>
      <c r="D397" s="84">
        <v>807.50149768999995</v>
      </c>
      <c r="E397" s="84">
        <v>150.92455114000001</v>
      </c>
      <c r="F397" s="84">
        <v>150.92455114000001</v>
      </c>
    </row>
    <row r="398" spans="1:6" ht="12.75" customHeight="1" x14ac:dyDescent="0.2">
      <c r="A398" s="83" t="s">
        <v>157</v>
      </c>
      <c r="B398" s="83">
        <v>6</v>
      </c>
      <c r="C398" s="84">
        <v>807.24626163999994</v>
      </c>
      <c r="D398" s="84">
        <v>796.02743957999996</v>
      </c>
      <c r="E398" s="84">
        <v>148.78001386</v>
      </c>
      <c r="F398" s="84">
        <v>148.78001386</v>
      </c>
    </row>
    <row r="399" spans="1:6" ht="12.75" customHeight="1" x14ac:dyDescent="0.2">
      <c r="A399" s="83" t="s">
        <v>157</v>
      </c>
      <c r="B399" s="83">
        <v>7</v>
      </c>
      <c r="C399" s="84">
        <v>745.45735257000001</v>
      </c>
      <c r="D399" s="84">
        <v>735.25835099999995</v>
      </c>
      <c r="E399" s="84">
        <v>137.42208145999999</v>
      </c>
      <c r="F399" s="84">
        <v>137.42208145999999</v>
      </c>
    </row>
    <row r="400" spans="1:6" ht="12.75" customHeight="1" x14ac:dyDescent="0.2">
      <c r="A400" s="83" t="s">
        <v>157</v>
      </c>
      <c r="B400" s="83">
        <v>8</v>
      </c>
      <c r="C400" s="84">
        <v>679.71400679999999</v>
      </c>
      <c r="D400" s="84">
        <v>674.10502126999995</v>
      </c>
      <c r="E400" s="84">
        <v>125.9923332</v>
      </c>
      <c r="F400" s="84">
        <v>125.9923332</v>
      </c>
    </row>
    <row r="401" spans="1:6" ht="12.75" customHeight="1" x14ac:dyDescent="0.2">
      <c r="A401" s="83" t="s">
        <v>157</v>
      </c>
      <c r="B401" s="83">
        <v>9</v>
      </c>
      <c r="C401" s="84">
        <v>651.38393370999995</v>
      </c>
      <c r="D401" s="84">
        <v>640.47232411000005</v>
      </c>
      <c r="E401" s="84">
        <v>119.70627709</v>
      </c>
      <c r="F401" s="84">
        <v>119.70627709</v>
      </c>
    </row>
    <row r="402" spans="1:6" ht="12.75" customHeight="1" x14ac:dyDescent="0.2">
      <c r="A402" s="83" t="s">
        <v>157</v>
      </c>
      <c r="B402" s="83">
        <v>10</v>
      </c>
      <c r="C402" s="84">
        <v>650.74769693999997</v>
      </c>
      <c r="D402" s="84">
        <v>639.76813329000004</v>
      </c>
      <c r="E402" s="84">
        <v>119.57466162999999</v>
      </c>
      <c r="F402" s="84">
        <v>119.57466162999999</v>
      </c>
    </row>
    <row r="403" spans="1:6" ht="12.75" customHeight="1" x14ac:dyDescent="0.2">
      <c r="A403" s="83" t="s">
        <v>157</v>
      </c>
      <c r="B403" s="83">
        <v>11</v>
      </c>
      <c r="C403" s="84">
        <v>634.81061194999995</v>
      </c>
      <c r="D403" s="84">
        <v>624.05841222000004</v>
      </c>
      <c r="E403" s="84">
        <v>116.63846571000001</v>
      </c>
      <c r="F403" s="84">
        <v>116.63846571000001</v>
      </c>
    </row>
    <row r="404" spans="1:6" ht="12.75" customHeight="1" x14ac:dyDescent="0.2">
      <c r="A404" s="83" t="s">
        <v>157</v>
      </c>
      <c r="B404" s="83">
        <v>12</v>
      </c>
      <c r="C404" s="84">
        <v>598.67833651000001</v>
      </c>
      <c r="D404" s="84">
        <v>587.82561399999997</v>
      </c>
      <c r="E404" s="84">
        <v>109.8664426</v>
      </c>
      <c r="F404" s="84">
        <v>109.8664426</v>
      </c>
    </row>
    <row r="405" spans="1:6" ht="12.75" customHeight="1" x14ac:dyDescent="0.2">
      <c r="A405" s="83" t="s">
        <v>157</v>
      </c>
      <c r="B405" s="83">
        <v>13</v>
      </c>
      <c r="C405" s="84">
        <v>551.11488429999997</v>
      </c>
      <c r="D405" s="84">
        <v>540.74821500999997</v>
      </c>
      <c r="E405" s="84">
        <v>101.06752974</v>
      </c>
      <c r="F405" s="84">
        <v>101.06752974</v>
      </c>
    </row>
    <row r="406" spans="1:6" ht="12.75" customHeight="1" x14ac:dyDescent="0.2">
      <c r="A406" s="83" t="s">
        <v>157</v>
      </c>
      <c r="B406" s="83">
        <v>14</v>
      </c>
      <c r="C406" s="84">
        <v>535.89987948999999</v>
      </c>
      <c r="D406" s="84">
        <v>525.88338613999997</v>
      </c>
      <c r="E406" s="84">
        <v>98.289246809999995</v>
      </c>
      <c r="F406" s="84">
        <v>98.289246809999995</v>
      </c>
    </row>
    <row r="407" spans="1:6" ht="12.75" customHeight="1" x14ac:dyDescent="0.2">
      <c r="A407" s="83" t="s">
        <v>157</v>
      </c>
      <c r="B407" s="83">
        <v>15</v>
      </c>
      <c r="C407" s="84">
        <v>537.56079806000002</v>
      </c>
      <c r="D407" s="84">
        <v>527.86644612999999</v>
      </c>
      <c r="E407" s="84">
        <v>98.659886909999997</v>
      </c>
      <c r="F407" s="84">
        <v>98.659886909999997</v>
      </c>
    </row>
    <row r="408" spans="1:6" ht="12.75" customHeight="1" x14ac:dyDescent="0.2">
      <c r="A408" s="83" t="s">
        <v>157</v>
      </c>
      <c r="B408" s="83">
        <v>16</v>
      </c>
      <c r="C408" s="84">
        <v>530.92008676</v>
      </c>
      <c r="D408" s="84">
        <v>525.32243846999995</v>
      </c>
      <c r="E408" s="84">
        <v>98.184403939999996</v>
      </c>
      <c r="F408" s="84">
        <v>98.184403939999996</v>
      </c>
    </row>
    <row r="409" spans="1:6" ht="12.75" customHeight="1" x14ac:dyDescent="0.2">
      <c r="A409" s="83" t="s">
        <v>157</v>
      </c>
      <c r="B409" s="83">
        <v>17</v>
      </c>
      <c r="C409" s="84">
        <v>531.10282508</v>
      </c>
      <c r="D409" s="84">
        <v>522.46760032999998</v>
      </c>
      <c r="E409" s="84">
        <v>97.650825780000005</v>
      </c>
      <c r="F409" s="84">
        <v>97.650825780000005</v>
      </c>
    </row>
    <row r="410" spans="1:6" ht="12.75" customHeight="1" x14ac:dyDescent="0.2">
      <c r="A410" s="83" t="s">
        <v>157</v>
      </c>
      <c r="B410" s="83">
        <v>18</v>
      </c>
      <c r="C410" s="84">
        <v>528.58288879999998</v>
      </c>
      <c r="D410" s="84">
        <v>522.12099440999998</v>
      </c>
      <c r="E410" s="84">
        <v>97.586044049999998</v>
      </c>
      <c r="F410" s="84">
        <v>97.586044049999998</v>
      </c>
    </row>
    <row r="411" spans="1:6" ht="12.75" customHeight="1" x14ac:dyDescent="0.2">
      <c r="A411" s="83" t="s">
        <v>157</v>
      </c>
      <c r="B411" s="83">
        <v>19</v>
      </c>
      <c r="C411" s="84">
        <v>524.53387643999997</v>
      </c>
      <c r="D411" s="84">
        <v>515.76816709000002</v>
      </c>
      <c r="E411" s="84">
        <v>96.39868079</v>
      </c>
      <c r="F411" s="84">
        <v>96.39868079</v>
      </c>
    </row>
    <row r="412" spans="1:6" ht="12.75" customHeight="1" x14ac:dyDescent="0.2">
      <c r="A412" s="83" t="s">
        <v>157</v>
      </c>
      <c r="B412" s="83">
        <v>20</v>
      </c>
      <c r="C412" s="84">
        <v>521.00087441999995</v>
      </c>
      <c r="D412" s="84">
        <v>515.25516981999999</v>
      </c>
      <c r="E412" s="84">
        <v>96.302800000000005</v>
      </c>
      <c r="F412" s="84">
        <v>96.302800000000005</v>
      </c>
    </row>
    <row r="413" spans="1:6" ht="12.75" customHeight="1" x14ac:dyDescent="0.2">
      <c r="A413" s="83" t="s">
        <v>157</v>
      </c>
      <c r="B413" s="83">
        <v>21</v>
      </c>
      <c r="C413" s="84">
        <v>529.21261896999999</v>
      </c>
      <c r="D413" s="84">
        <v>519.76856098999997</v>
      </c>
      <c r="E413" s="84">
        <v>97.146366900000004</v>
      </c>
      <c r="F413" s="84">
        <v>97.146366900000004</v>
      </c>
    </row>
    <row r="414" spans="1:6" ht="12.75" customHeight="1" x14ac:dyDescent="0.2">
      <c r="A414" s="83" t="s">
        <v>157</v>
      </c>
      <c r="B414" s="83">
        <v>22</v>
      </c>
      <c r="C414" s="84">
        <v>519.86074091</v>
      </c>
      <c r="D414" s="84">
        <v>510.34160921</v>
      </c>
      <c r="E414" s="84">
        <v>95.384440179999999</v>
      </c>
      <c r="F414" s="84">
        <v>95.384440179999999</v>
      </c>
    </row>
    <row r="415" spans="1:6" ht="12.75" customHeight="1" x14ac:dyDescent="0.2">
      <c r="A415" s="83" t="s">
        <v>157</v>
      </c>
      <c r="B415" s="83">
        <v>23</v>
      </c>
      <c r="C415" s="84">
        <v>551.74299086999997</v>
      </c>
      <c r="D415" s="84">
        <v>541.91012617000001</v>
      </c>
      <c r="E415" s="84">
        <v>101.28469456000001</v>
      </c>
      <c r="F415" s="84">
        <v>101.28469456000001</v>
      </c>
    </row>
    <row r="416" spans="1:6" ht="12.75" customHeight="1" x14ac:dyDescent="0.2">
      <c r="A416" s="83" t="s">
        <v>157</v>
      </c>
      <c r="B416" s="83">
        <v>24</v>
      </c>
      <c r="C416" s="84">
        <v>639.93768645</v>
      </c>
      <c r="D416" s="84">
        <v>628.81305963</v>
      </c>
      <c r="E416" s="84">
        <v>117.52712416</v>
      </c>
      <c r="F416" s="84">
        <v>117.52712416</v>
      </c>
    </row>
    <row r="417" spans="1:6" ht="12.75" customHeight="1" x14ac:dyDescent="0.2">
      <c r="A417" s="83" t="s">
        <v>158</v>
      </c>
      <c r="B417" s="83">
        <v>1</v>
      </c>
      <c r="C417" s="84">
        <v>749.38580560000003</v>
      </c>
      <c r="D417" s="84">
        <v>741.55163827000001</v>
      </c>
      <c r="E417" s="84">
        <v>138.59831650000001</v>
      </c>
      <c r="F417" s="84">
        <v>138.59831650000001</v>
      </c>
    </row>
    <row r="418" spans="1:6" ht="12.75" customHeight="1" x14ac:dyDescent="0.2">
      <c r="A418" s="83" t="s">
        <v>158</v>
      </c>
      <c r="B418" s="83">
        <v>2</v>
      </c>
      <c r="C418" s="84">
        <v>784.98687935999999</v>
      </c>
      <c r="D418" s="84">
        <v>774.12049477999994</v>
      </c>
      <c r="E418" s="84">
        <v>144.68553747000001</v>
      </c>
      <c r="F418" s="84">
        <v>144.68553747000001</v>
      </c>
    </row>
    <row r="419" spans="1:6" ht="12.75" customHeight="1" x14ac:dyDescent="0.2">
      <c r="A419" s="83" t="s">
        <v>158</v>
      </c>
      <c r="B419" s="83">
        <v>3</v>
      </c>
      <c r="C419" s="84">
        <v>810.52896252000005</v>
      </c>
      <c r="D419" s="84">
        <v>799.43859034000002</v>
      </c>
      <c r="E419" s="84">
        <v>149.41756857999999</v>
      </c>
      <c r="F419" s="84">
        <v>149.41756857999999</v>
      </c>
    </row>
    <row r="420" spans="1:6" ht="12.75" customHeight="1" x14ac:dyDescent="0.2">
      <c r="A420" s="83" t="s">
        <v>158</v>
      </c>
      <c r="B420" s="83">
        <v>4</v>
      </c>
      <c r="C420" s="84">
        <v>819.98634298000002</v>
      </c>
      <c r="D420" s="84">
        <v>809.06034250000005</v>
      </c>
      <c r="E420" s="84">
        <v>151.21590409999999</v>
      </c>
      <c r="F420" s="84">
        <v>151.21590409999999</v>
      </c>
    </row>
    <row r="421" spans="1:6" ht="12.75" customHeight="1" x14ac:dyDescent="0.2">
      <c r="A421" s="83" t="s">
        <v>158</v>
      </c>
      <c r="B421" s="83">
        <v>5</v>
      </c>
      <c r="C421" s="84">
        <v>827.59312726999997</v>
      </c>
      <c r="D421" s="84">
        <v>816.45707238</v>
      </c>
      <c r="E421" s="84">
        <v>152.59837601000001</v>
      </c>
      <c r="F421" s="84">
        <v>152.59837601000001</v>
      </c>
    </row>
    <row r="422" spans="1:6" ht="12.75" customHeight="1" x14ac:dyDescent="0.2">
      <c r="A422" s="83" t="s">
        <v>158</v>
      </c>
      <c r="B422" s="83">
        <v>6</v>
      </c>
      <c r="C422" s="84">
        <v>810.40838762999999</v>
      </c>
      <c r="D422" s="84">
        <v>799.43835869999998</v>
      </c>
      <c r="E422" s="84">
        <v>149.41752528999999</v>
      </c>
      <c r="F422" s="84">
        <v>149.41752528999999</v>
      </c>
    </row>
    <row r="423" spans="1:6" ht="12.75" customHeight="1" x14ac:dyDescent="0.2">
      <c r="A423" s="83" t="s">
        <v>158</v>
      </c>
      <c r="B423" s="83">
        <v>7</v>
      </c>
      <c r="C423" s="84">
        <v>751.97181921000004</v>
      </c>
      <c r="D423" s="84">
        <v>741.45378960000005</v>
      </c>
      <c r="E423" s="84">
        <v>138.58002827999999</v>
      </c>
      <c r="F423" s="84">
        <v>138.58002827999999</v>
      </c>
    </row>
    <row r="424" spans="1:6" ht="12.75" customHeight="1" x14ac:dyDescent="0.2">
      <c r="A424" s="83" t="s">
        <v>158</v>
      </c>
      <c r="B424" s="83">
        <v>8</v>
      </c>
      <c r="C424" s="84">
        <v>686.66976654999996</v>
      </c>
      <c r="D424" s="84">
        <v>676.60408072999996</v>
      </c>
      <c r="E424" s="84">
        <v>126.45941522</v>
      </c>
      <c r="F424" s="84">
        <v>126.45941522</v>
      </c>
    </row>
    <row r="425" spans="1:6" ht="12.75" customHeight="1" x14ac:dyDescent="0.2">
      <c r="A425" s="83" t="s">
        <v>158</v>
      </c>
      <c r="B425" s="83">
        <v>9</v>
      </c>
      <c r="C425" s="84">
        <v>645.70962965000001</v>
      </c>
      <c r="D425" s="84">
        <v>636.04270151000003</v>
      </c>
      <c r="E425" s="84">
        <v>118.87836679999999</v>
      </c>
      <c r="F425" s="84">
        <v>118.87836679999999</v>
      </c>
    </row>
    <row r="426" spans="1:6" ht="12.75" customHeight="1" x14ac:dyDescent="0.2">
      <c r="A426" s="83" t="s">
        <v>158</v>
      </c>
      <c r="B426" s="83">
        <v>10</v>
      </c>
      <c r="C426" s="84">
        <v>618.95549419999998</v>
      </c>
      <c r="D426" s="84">
        <v>609.33862433000002</v>
      </c>
      <c r="E426" s="84">
        <v>113.8872914</v>
      </c>
      <c r="F426" s="84">
        <v>113.8872914</v>
      </c>
    </row>
    <row r="427" spans="1:6" ht="12.75" customHeight="1" x14ac:dyDescent="0.2">
      <c r="A427" s="83" t="s">
        <v>158</v>
      </c>
      <c r="B427" s="83">
        <v>11</v>
      </c>
      <c r="C427" s="84">
        <v>631.09886334999999</v>
      </c>
      <c r="D427" s="84">
        <v>621.48159880000003</v>
      </c>
      <c r="E427" s="84">
        <v>116.15685123999999</v>
      </c>
      <c r="F427" s="84">
        <v>116.15685123999999</v>
      </c>
    </row>
    <row r="428" spans="1:6" ht="12.75" customHeight="1" x14ac:dyDescent="0.2">
      <c r="A428" s="83" t="s">
        <v>158</v>
      </c>
      <c r="B428" s="83">
        <v>12</v>
      </c>
      <c r="C428" s="84">
        <v>589.72402121000005</v>
      </c>
      <c r="D428" s="84">
        <v>581.44304133000003</v>
      </c>
      <c r="E428" s="84">
        <v>108.67351984</v>
      </c>
      <c r="F428" s="84">
        <v>108.67351984</v>
      </c>
    </row>
    <row r="429" spans="1:6" ht="12.75" customHeight="1" x14ac:dyDescent="0.2">
      <c r="A429" s="83" t="s">
        <v>158</v>
      </c>
      <c r="B429" s="83">
        <v>13</v>
      </c>
      <c r="C429" s="84">
        <v>544.11991601</v>
      </c>
      <c r="D429" s="84">
        <v>534.88091300999997</v>
      </c>
      <c r="E429" s="84">
        <v>99.970912679999998</v>
      </c>
      <c r="F429" s="84">
        <v>99.970912679999998</v>
      </c>
    </row>
    <row r="430" spans="1:6" ht="12.75" customHeight="1" x14ac:dyDescent="0.2">
      <c r="A430" s="83" t="s">
        <v>158</v>
      </c>
      <c r="B430" s="83">
        <v>14</v>
      </c>
      <c r="C430" s="84">
        <v>523.64723825999999</v>
      </c>
      <c r="D430" s="84">
        <v>514.87795430000006</v>
      </c>
      <c r="E430" s="84">
        <v>96.232297239999994</v>
      </c>
      <c r="F430" s="84">
        <v>96.232297239999994</v>
      </c>
    </row>
    <row r="431" spans="1:6" ht="12.75" customHeight="1" x14ac:dyDescent="0.2">
      <c r="A431" s="83" t="s">
        <v>158</v>
      </c>
      <c r="B431" s="83">
        <v>15</v>
      </c>
      <c r="C431" s="84">
        <v>524.37245751</v>
      </c>
      <c r="D431" s="84">
        <v>515.92132710999999</v>
      </c>
      <c r="E431" s="84">
        <v>96.427306869999995</v>
      </c>
      <c r="F431" s="84">
        <v>96.427306869999995</v>
      </c>
    </row>
    <row r="432" spans="1:6" ht="12.75" customHeight="1" x14ac:dyDescent="0.2">
      <c r="A432" s="83" t="s">
        <v>158</v>
      </c>
      <c r="B432" s="83">
        <v>16</v>
      </c>
      <c r="C432" s="84">
        <v>524.56098614999996</v>
      </c>
      <c r="D432" s="84">
        <v>520.05876465999995</v>
      </c>
      <c r="E432" s="84">
        <v>97.200606870000001</v>
      </c>
      <c r="F432" s="84">
        <v>97.200606870000001</v>
      </c>
    </row>
    <row r="433" spans="1:6" ht="12.75" customHeight="1" x14ac:dyDescent="0.2">
      <c r="A433" s="83" t="s">
        <v>158</v>
      </c>
      <c r="B433" s="83">
        <v>17</v>
      </c>
      <c r="C433" s="84">
        <v>527.80400478000001</v>
      </c>
      <c r="D433" s="84">
        <v>522.22733194</v>
      </c>
      <c r="E433" s="84">
        <v>97.605918869999996</v>
      </c>
      <c r="F433" s="84">
        <v>97.605918869999996</v>
      </c>
    </row>
    <row r="434" spans="1:6" ht="12.75" customHeight="1" x14ac:dyDescent="0.2">
      <c r="A434" s="83" t="s">
        <v>158</v>
      </c>
      <c r="B434" s="83">
        <v>18</v>
      </c>
      <c r="C434" s="84">
        <v>520.86020703999998</v>
      </c>
      <c r="D434" s="84">
        <v>513.96584088999998</v>
      </c>
      <c r="E434" s="84">
        <v>96.061820389999994</v>
      </c>
      <c r="F434" s="84">
        <v>96.061820389999994</v>
      </c>
    </row>
    <row r="435" spans="1:6" ht="12.75" customHeight="1" x14ac:dyDescent="0.2">
      <c r="A435" s="83" t="s">
        <v>158</v>
      </c>
      <c r="B435" s="83">
        <v>19</v>
      </c>
      <c r="C435" s="84">
        <v>510.87859605</v>
      </c>
      <c r="D435" s="84">
        <v>504.91288324999999</v>
      </c>
      <c r="E435" s="84">
        <v>94.369794350000006</v>
      </c>
      <c r="F435" s="84">
        <v>94.369794350000006</v>
      </c>
    </row>
    <row r="436" spans="1:6" ht="12.75" customHeight="1" x14ac:dyDescent="0.2">
      <c r="A436" s="83" t="s">
        <v>158</v>
      </c>
      <c r="B436" s="83">
        <v>20</v>
      </c>
      <c r="C436" s="84">
        <v>506.39879065999997</v>
      </c>
      <c r="D436" s="84">
        <v>501.22543604999998</v>
      </c>
      <c r="E436" s="84">
        <v>93.680598950000004</v>
      </c>
      <c r="F436" s="84">
        <v>93.680598950000004</v>
      </c>
    </row>
    <row r="437" spans="1:6" ht="12.75" customHeight="1" x14ac:dyDescent="0.2">
      <c r="A437" s="83" t="s">
        <v>158</v>
      </c>
      <c r="B437" s="83">
        <v>21</v>
      </c>
      <c r="C437" s="84">
        <v>518.95424599</v>
      </c>
      <c r="D437" s="84">
        <v>513.79519346999996</v>
      </c>
      <c r="E437" s="84">
        <v>96.029925860000006</v>
      </c>
      <c r="F437" s="84">
        <v>96.029925860000006</v>
      </c>
    </row>
    <row r="438" spans="1:6" ht="12.75" customHeight="1" x14ac:dyDescent="0.2">
      <c r="A438" s="83" t="s">
        <v>158</v>
      </c>
      <c r="B438" s="83">
        <v>22</v>
      </c>
      <c r="C438" s="84">
        <v>504.79656069999999</v>
      </c>
      <c r="D438" s="84">
        <v>499.54892366000001</v>
      </c>
      <c r="E438" s="84">
        <v>93.367253550000001</v>
      </c>
      <c r="F438" s="84">
        <v>93.367253550000001</v>
      </c>
    </row>
    <row r="439" spans="1:6" ht="12.75" customHeight="1" x14ac:dyDescent="0.2">
      <c r="A439" s="83" t="s">
        <v>158</v>
      </c>
      <c r="B439" s="83">
        <v>23</v>
      </c>
      <c r="C439" s="84">
        <v>549.23619000999997</v>
      </c>
      <c r="D439" s="84">
        <v>543.94305966000002</v>
      </c>
      <c r="E439" s="84">
        <v>101.66465617999999</v>
      </c>
      <c r="F439" s="84">
        <v>101.66465617999999</v>
      </c>
    </row>
    <row r="440" spans="1:6" ht="12.75" customHeight="1" x14ac:dyDescent="0.2">
      <c r="A440" s="83" t="s">
        <v>158</v>
      </c>
      <c r="B440" s="83">
        <v>24</v>
      </c>
      <c r="C440" s="84">
        <v>634.20948408000004</v>
      </c>
      <c r="D440" s="84">
        <v>629.72446047000005</v>
      </c>
      <c r="E440" s="84">
        <v>117.69746782</v>
      </c>
      <c r="F440" s="84">
        <v>117.69746782</v>
      </c>
    </row>
    <row r="441" spans="1:6" ht="12.75" customHeight="1" x14ac:dyDescent="0.2">
      <c r="A441" s="83" t="s">
        <v>159</v>
      </c>
      <c r="B441" s="83">
        <v>1</v>
      </c>
      <c r="C441" s="84">
        <v>751.20953062000001</v>
      </c>
      <c r="D441" s="84">
        <v>739.14627736</v>
      </c>
      <c r="E441" s="84">
        <v>138.14874703999999</v>
      </c>
      <c r="F441" s="84">
        <v>138.14874703999999</v>
      </c>
    </row>
    <row r="442" spans="1:6" ht="12.75" customHeight="1" x14ac:dyDescent="0.2">
      <c r="A442" s="83" t="s">
        <v>159</v>
      </c>
      <c r="B442" s="83">
        <v>2</v>
      </c>
      <c r="C442" s="84">
        <v>798.67973282000003</v>
      </c>
      <c r="D442" s="84">
        <v>786.07837092</v>
      </c>
      <c r="E442" s="84">
        <v>146.92050186</v>
      </c>
      <c r="F442" s="84">
        <v>146.92050186</v>
      </c>
    </row>
    <row r="443" spans="1:6" ht="12.75" customHeight="1" x14ac:dyDescent="0.2">
      <c r="A443" s="83" t="s">
        <v>159</v>
      </c>
      <c r="B443" s="83">
        <v>3</v>
      </c>
      <c r="C443" s="84">
        <v>841.06702369000004</v>
      </c>
      <c r="D443" s="84">
        <v>833.47663230000001</v>
      </c>
      <c r="E443" s="84">
        <v>155.7793849</v>
      </c>
      <c r="F443" s="84">
        <v>155.7793849</v>
      </c>
    </row>
    <row r="444" spans="1:6" ht="12.75" customHeight="1" x14ac:dyDescent="0.2">
      <c r="A444" s="83" t="s">
        <v>159</v>
      </c>
      <c r="B444" s="83">
        <v>4</v>
      </c>
      <c r="C444" s="84">
        <v>879.88567479000005</v>
      </c>
      <c r="D444" s="84">
        <v>869.32834914</v>
      </c>
      <c r="E444" s="84">
        <v>162.48018271999999</v>
      </c>
      <c r="F444" s="84">
        <v>162.48018271999999</v>
      </c>
    </row>
    <row r="445" spans="1:6" ht="12.75" customHeight="1" x14ac:dyDescent="0.2">
      <c r="A445" s="83" t="s">
        <v>159</v>
      </c>
      <c r="B445" s="83">
        <v>5</v>
      </c>
      <c r="C445" s="84">
        <v>898.85555833000001</v>
      </c>
      <c r="D445" s="84">
        <v>887.44119924999995</v>
      </c>
      <c r="E445" s="84">
        <v>165.86553096</v>
      </c>
      <c r="F445" s="84">
        <v>165.86553096</v>
      </c>
    </row>
    <row r="446" spans="1:6" ht="12.75" customHeight="1" x14ac:dyDescent="0.2">
      <c r="A446" s="83" t="s">
        <v>159</v>
      </c>
      <c r="B446" s="83">
        <v>6</v>
      </c>
      <c r="C446" s="84">
        <v>864.17120837000004</v>
      </c>
      <c r="D446" s="84">
        <v>856.49964640999997</v>
      </c>
      <c r="E446" s="84">
        <v>160.08245812000001</v>
      </c>
      <c r="F446" s="84">
        <v>160.08245812000001</v>
      </c>
    </row>
    <row r="447" spans="1:6" ht="12.75" customHeight="1" x14ac:dyDescent="0.2">
      <c r="A447" s="83" t="s">
        <v>159</v>
      </c>
      <c r="B447" s="83">
        <v>7</v>
      </c>
      <c r="C447" s="84">
        <v>814.16467207999995</v>
      </c>
      <c r="D447" s="84">
        <v>806.50658609000004</v>
      </c>
      <c r="E447" s="84">
        <v>150.73859906000001</v>
      </c>
      <c r="F447" s="84">
        <v>150.73859906000001</v>
      </c>
    </row>
    <row r="448" spans="1:6" ht="12.75" customHeight="1" x14ac:dyDescent="0.2">
      <c r="A448" s="83" t="s">
        <v>159</v>
      </c>
      <c r="B448" s="83">
        <v>8</v>
      </c>
      <c r="C448" s="84">
        <v>767.78968396000005</v>
      </c>
      <c r="D448" s="84">
        <v>760.61052774999996</v>
      </c>
      <c r="E448" s="84">
        <v>142.16048246</v>
      </c>
      <c r="F448" s="84">
        <v>142.16048246</v>
      </c>
    </row>
    <row r="449" spans="1:6" ht="12.75" customHeight="1" x14ac:dyDescent="0.2">
      <c r="A449" s="83" t="s">
        <v>159</v>
      </c>
      <c r="B449" s="83">
        <v>9</v>
      </c>
      <c r="C449" s="84">
        <v>739.81893280999998</v>
      </c>
      <c r="D449" s="84">
        <v>727.43162144999997</v>
      </c>
      <c r="E449" s="84">
        <v>135.95924127000001</v>
      </c>
      <c r="F449" s="84">
        <v>135.95924127000001</v>
      </c>
    </row>
    <row r="450" spans="1:6" ht="12.75" customHeight="1" x14ac:dyDescent="0.2">
      <c r="A450" s="83" t="s">
        <v>159</v>
      </c>
      <c r="B450" s="83">
        <v>10</v>
      </c>
      <c r="C450" s="84">
        <v>710.56089486999997</v>
      </c>
      <c r="D450" s="84">
        <v>698.45490691999998</v>
      </c>
      <c r="E450" s="84">
        <v>130.54340285999999</v>
      </c>
      <c r="F450" s="84">
        <v>130.54340285999999</v>
      </c>
    </row>
    <row r="451" spans="1:6" ht="12.75" customHeight="1" x14ac:dyDescent="0.2">
      <c r="A451" s="83" t="s">
        <v>159</v>
      </c>
      <c r="B451" s="83">
        <v>11</v>
      </c>
      <c r="C451" s="84">
        <v>713.68361479999999</v>
      </c>
      <c r="D451" s="84">
        <v>701.46460993000005</v>
      </c>
      <c r="E451" s="84">
        <v>131.10592575000001</v>
      </c>
      <c r="F451" s="84">
        <v>131.10592575000001</v>
      </c>
    </row>
    <row r="452" spans="1:6" ht="12.75" customHeight="1" x14ac:dyDescent="0.2">
      <c r="A452" s="83" t="s">
        <v>159</v>
      </c>
      <c r="B452" s="83">
        <v>12</v>
      </c>
      <c r="C452" s="84">
        <v>663.97571576999997</v>
      </c>
      <c r="D452" s="84">
        <v>651.36957805999998</v>
      </c>
      <c r="E452" s="84">
        <v>121.74300787999999</v>
      </c>
      <c r="F452" s="84">
        <v>121.74300787999999</v>
      </c>
    </row>
    <row r="453" spans="1:6" ht="12.75" customHeight="1" x14ac:dyDescent="0.2">
      <c r="A453" s="83" t="s">
        <v>159</v>
      </c>
      <c r="B453" s="83">
        <v>13</v>
      </c>
      <c r="C453" s="84">
        <v>609.19457722000004</v>
      </c>
      <c r="D453" s="84">
        <v>596.77115877000006</v>
      </c>
      <c r="E453" s="84">
        <v>111.53839284</v>
      </c>
      <c r="F453" s="84">
        <v>111.53839284</v>
      </c>
    </row>
    <row r="454" spans="1:6" ht="12.75" customHeight="1" x14ac:dyDescent="0.2">
      <c r="A454" s="83" t="s">
        <v>159</v>
      </c>
      <c r="B454" s="83">
        <v>14</v>
      </c>
      <c r="C454" s="84">
        <v>573.87547162999999</v>
      </c>
      <c r="D454" s="84">
        <v>562.79867905000003</v>
      </c>
      <c r="E454" s="84">
        <v>105.18883031</v>
      </c>
      <c r="F454" s="84">
        <v>105.18883031</v>
      </c>
    </row>
    <row r="455" spans="1:6" ht="12.75" customHeight="1" x14ac:dyDescent="0.2">
      <c r="A455" s="83" t="s">
        <v>159</v>
      </c>
      <c r="B455" s="83">
        <v>15</v>
      </c>
      <c r="C455" s="84">
        <v>609.36788335000006</v>
      </c>
      <c r="D455" s="84">
        <v>598.34300227000006</v>
      </c>
      <c r="E455" s="84">
        <v>111.8321753</v>
      </c>
      <c r="F455" s="84">
        <v>111.8321753</v>
      </c>
    </row>
    <row r="456" spans="1:6" ht="12.75" customHeight="1" x14ac:dyDescent="0.2">
      <c r="A456" s="83" t="s">
        <v>159</v>
      </c>
      <c r="B456" s="83">
        <v>16</v>
      </c>
      <c r="C456" s="84">
        <v>604.01437602999999</v>
      </c>
      <c r="D456" s="84">
        <v>593.25776939000002</v>
      </c>
      <c r="E456" s="84">
        <v>110.8817294</v>
      </c>
      <c r="F456" s="84">
        <v>110.8817294</v>
      </c>
    </row>
    <row r="457" spans="1:6" ht="12.75" customHeight="1" x14ac:dyDescent="0.2">
      <c r="A457" s="83" t="s">
        <v>159</v>
      </c>
      <c r="B457" s="83">
        <v>17</v>
      </c>
      <c r="C457" s="84">
        <v>581.64863160000004</v>
      </c>
      <c r="D457" s="84">
        <v>570.30943732000003</v>
      </c>
      <c r="E457" s="84">
        <v>106.59261449</v>
      </c>
      <c r="F457" s="84">
        <v>106.59261449</v>
      </c>
    </row>
    <row r="458" spans="1:6" ht="12.75" customHeight="1" x14ac:dyDescent="0.2">
      <c r="A458" s="83" t="s">
        <v>159</v>
      </c>
      <c r="B458" s="83">
        <v>18</v>
      </c>
      <c r="C458" s="84">
        <v>575.26670745000001</v>
      </c>
      <c r="D458" s="84">
        <v>563.35290883000005</v>
      </c>
      <c r="E458" s="84">
        <v>105.29241759</v>
      </c>
      <c r="F458" s="84">
        <v>105.29241759</v>
      </c>
    </row>
    <row r="459" spans="1:6" ht="12.75" customHeight="1" x14ac:dyDescent="0.2">
      <c r="A459" s="83" t="s">
        <v>159</v>
      </c>
      <c r="B459" s="83">
        <v>19</v>
      </c>
      <c r="C459" s="84">
        <v>565.61494528000003</v>
      </c>
      <c r="D459" s="84">
        <v>554.98537563000002</v>
      </c>
      <c r="E459" s="84">
        <v>103.72849951000001</v>
      </c>
      <c r="F459" s="84">
        <v>103.72849951000001</v>
      </c>
    </row>
    <row r="460" spans="1:6" ht="12.75" customHeight="1" x14ac:dyDescent="0.2">
      <c r="A460" s="83" t="s">
        <v>159</v>
      </c>
      <c r="B460" s="83">
        <v>20</v>
      </c>
      <c r="C460" s="84">
        <v>550.06114349999996</v>
      </c>
      <c r="D460" s="84">
        <v>539.51514175</v>
      </c>
      <c r="E460" s="84">
        <v>100.8370645</v>
      </c>
      <c r="F460" s="84">
        <v>100.8370645</v>
      </c>
    </row>
    <row r="461" spans="1:6" ht="12.75" customHeight="1" x14ac:dyDescent="0.2">
      <c r="A461" s="83" t="s">
        <v>159</v>
      </c>
      <c r="B461" s="83">
        <v>21</v>
      </c>
      <c r="C461" s="84">
        <v>553.40680038999994</v>
      </c>
      <c r="D461" s="84">
        <v>542.59323210000002</v>
      </c>
      <c r="E461" s="84">
        <v>101.41236919000001</v>
      </c>
      <c r="F461" s="84">
        <v>101.41236919000001</v>
      </c>
    </row>
    <row r="462" spans="1:6" ht="12.75" customHeight="1" x14ac:dyDescent="0.2">
      <c r="A462" s="83" t="s">
        <v>159</v>
      </c>
      <c r="B462" s="83">
        <v>22</v>
      </c>
      <c r="C462" s="84">
        <v>552.01860051999995</v>
      </c>
      <c r="D462" s="84">
        <v>541.72607817999994</v>
      </c>
      <c r="E462" s="84">
        <v>101.25029542</v>
      </c>
      <c r="F462" s="84">
        <v>101.25029542</v>
      </c>
    </row>
    <row r="463" spans="1:6" ht="12.75" customHeight="1" x14ac:dyDescent="0.2">
      <c r="A463" s="83" t="s">
        <v>159</v>
      </c>
      <c r="B463" s="83">
        <v>23</v>
      </c>
      <c r="C463" s="84">
        <v>596.18444239999997</v>
      </c>
      <c r="D463" s="84">
        <v>584.96843220999995</v>
      </c>
      <c r="E463" s="84">
        <v>109.3324264</v>
      </c>
      <c r="F463" s="84">
        <v>109.3324264</v>
      </c>
    </row>
    <row r="464" spans="1:6" ht="12.75" customHeight="1" x14ac:dyDescent="0.2">
      <c r="A464" s="83" t="s">
        <v>159</v>
      </c>
      <c r="B464" s="83">
        <v>24</v>
      </c>
      <c r="C464" s="84">
        <v>681.27506055000003</v>
      </c>
      <c r="D464" s="84">
        <v>669.09590007999998</v>
      </c>
      <c r="E464" s="84">
        <v>125.05611281</v>
      </c>
      <c r="F464" s="84">
        <v>125.05611281</v>
      </c>
    </row>
    <row r="465" spans="1:6" ht="12.75" customHeight="1" x14ac:dyDescent="0.2">
      <c r="A465" s="83" t="s">
        <v>160</v>
      </c>
      <c r="B465" s="83">
        <v>1</v>
      </c>
      <c r="C465" s="84">
        <v>774.53838624000002</v>
      </c>
      <c r="D465" s="84">
        <v>761.57122025000001</v>
      </c>
      <c r="E465" s="84">
        <v>142.34003888000001</v>
      </c>
      <c r="F465" s="84">
        <v>142.34003888000001</v>
      </c>
    </row>
    <row r="466" spans="1:6" ht="12.75" customHeight="1" x14ac:dyDescent="0.2">
      <c r="A466" s="83" t="s">
        <v>160</v>
      </c>
      <c r="B466" s="83">
        <v>2</v>
      </c>
      <c r="C466" s="84">
        <v>811.35887083</v>
      </c>
      <c r="D466" s="84">
        <v>797.99347217000002</v>
      </c>
      <c r="E466" s="84">
        <v>149.14747148999999</v>
      </c>
      <c r="F466" s="84">
        <v>149.14747148999999</v>
      </c>
    </row>
    <row r="467" spans="1:6" ht="12.75" customHeight="1" x14ac:dyDescent="0.2">
      <c r="A467" s="83" t="s">
        <v>160</v>
      </c>
      <c r="B467" s="83">
        <v>3</v>
      </c>
      <c r="C467" s="84">
        <v>835.29875612000001</v>
      </c>
      <c r="D467" s="84">
        <v>821.68133611999997</v>
      </c>
      <c r="E467" s="84">
        <v>153.57480722</v>
      </c>
      <c r="F467" s="84">
        <v>153.57480722</v>
      </c>
    </row>
    <row r="468" spans="1:6" ht="12.75" customHeight="1" x14ac:dyDescent="0.2">
      <c r="A468" s="83" t="s">
        <v>160</v>
      </c>
      <c r="B468" s="83">
        <v>4</v>
      </c>
      <c r="C468" s="84">
        <v>856.5793132</v>
      </c>
      <c r="D468" s="84">
        <v>842.05964859000005</v>
      </c>
      <c r="E468" s="84">
        <v>157.38357744000001</v>
      </c>
      <c r="F468" s="84">
        <v>157.38357744000001</v>
      </c>
    </row>
    <row r="469" spans="1:6" ht="12.75" customHeight="1" x14ac:dyDescent="0.2">
      <c r="A469" s="83" t="s">
        <v>160</v>
      </c>
      <c r="B469" s="83">
        <v>5</v>
      </c>
      <c r="C469" s="84">
        <v>860.56026701999997</v>
      </c>
      <c r="D469" s="84">
        <v>845.87267047</v>
      </c>
      <c r="E469" s="84">
        <v>158.09624314000001</v>
      </c>
      <c r="F469" s="84">
        <v>158.09624314000001</v>
      </c>
    </row>
    <row r="470" spans="1:6" ht="12.75" customHeight="1" x14ac:dyDescent="0.2">
      <c r="A470" s="83" t="s">
        <v>160</v>
      </c>
      <c r="B470" s="83">
        <v>6</v>
      </c>
      <c r="C470" s="84">
        <v>847.43922936000001</v>
      </c>
      <c r="D470" s="84">
        <v>833.38009972999998</v>
      </c>
      <c r="E470" s="84">
        <v>155.76134266</v>
      </c>
      <c r="F470" s="84">
        <v>155.76134266</v>
      </c>
    </row>
    <row r="471" spans="1:6" ht="12.75" customHeight="1" x14ac:dyDescent="0.2">
      <c r="A471" s="83" t="s">
        <v>160</v>
      </c>
      <c r="B471" s="83">
        <v>7</v>
      </c>
      <c r="C471" s="84">
        <v>817.42210840999996</v>
      </c>
      <c r="D471" s="84">
        <v>803.47536844000001</v>
      </c>
      <c r="E471" s="84">
        <v>150.17205501000001</v>
      </c>
      <c r="F471" s="84">
        <v>150.17205501000001</v>
      </c>
    </row>
    <row r="472" spans="1:6" ht="12.75" customHeight="1" x14ac:dyDescent="0.2">
      <c r="A472" s="83" t="s">
        <v>160</v>
      </c>
      <c r="B472" s="83">
        <v>8</v>
      </c>
      <c r="C472" s="84">
        <v>785.86385367000003</v>
      </c>
      <c r="D472" s="84">
        <v>772.70330468999998</v>
      </c>
      <c r="E472" s="84">
        <v>144.42066022</v>
      </c>
      <c r="F472" s="84">
        <v>144.42066022</v>
      </c>
    </row>
    <row r="473" spans="1:6" ht="12.75" customHeight="1" x14ac:dyDescent="0.2">
      <c r="A473" s="83" t="s">
        <v>160</v>
      </c>
      <c r="B473" s="83">
        <v>9</v>
      </c>
      <c r="C473" s="84">
        <v>727.45859962999998</v>
      </c>
      <c r="D473" s="84">
        <v>714.91811060999999</v>
      </c>
      <c r="E473" s="84">
        <v>133.62042703</v>
      </c>
      <c r="F473" s="84">
        <v>133.62042703</v>
      </c>
    </row>
    <row r="474" spans="1:6" ht="12.75" customHeight="1" x14ac:dyDescent="0.2">
      <c r="A474" s="83" t="s">
        <v>160</v>
      </c>
      <c r="B474" s="83">
        <v>10</v>
      </c>
      <c r="C474" s="84">
        <v>688.91973628999995</v>
      </c>
      <c r="D474" s="84">
        <v>677.33559217000004</v>
      </c>
      <c r="E474" s="84">
        <v>126.59613699000001</v>
      </c>
      <c r="F474" s="84">
        <v>126.59613699000001</v>
      </c>
    </row>
    <row r="475" spans="1:6" ht="12.75" customHeight="1" x14ac:dyDescent="0.2">
      <c r="A475" s="83" t="s">
        <v>160</v>
      </c>
      <c r="B475" s="83">
        <v>11</v>
      </c>
      <c r="C475" s="84">
        <v>668.23751554</v>
      </c>
      <c r="D475" s="84">
        <v>656.36682604999999</v>
      </c>
      <c r="E475" s="84">
        <v>122.67700913</v>
      </c>
      <c r="F475" s="84">
        <v>122.67700913</v>
      </c>
    </row>
    <row r="476" spans="1:6" ht="12.75" customHeight="1" x14ac:dyDescent="0.2">
      <c r="A476" s="83" t="s">
        <v>160</v>
      </c>
      <c r="B476" s="83">
        <v>12</v>
      </c>
      <c r="C476" s="84">
        <v>623.64348072999996</v>
      </c>
      <c r="D476" s="84">
        <v>612.32324748999997</v>
      </c>
      <c r="E476" s="84">
        <v>114.44512678</v>
      </c>
      <c r="F476" s="84">
        <v>114.44512678</v>
      </c>
    </row>
    <row r="477" spans="1:6" ht="12.75" customHeight="1" x14ac:dyDescent="0.2">
      <c r="A477" s="83" t="s">
        <v>160</v>
      </c>
      <c r="B477" s="83">
        <v>13</v>
      </c>
      <c r="C477" s="84">
        <v>580.60347779999995</v>
      </c>
      <c r="D477" s="84">
        <v>570.30996881999999</v>
      </c>
      <c r="E477" s="84">
        <v>106.59271382</v>
      </c>
      <c r="F477" s="84">
        <v>106.59271382</v>
      </c>
    </row>
    <row r="478" spans="1:6" ht="12.75" customHeight="1" x14ac:dyDescent="0.2">
      <c r="A478" s="83" t="s">
        <v>160</v>
      </c>
      <c r="B478" s="83">
        <v>14</v>
      </c>
      <c r="C478" s="84">
        <v>577.13419442999998</v>
      </c>
      <c r="D478" s="84">
        <v>566.70664653999995</v>
      </c>
      <c r="E478" s="84">
        <v>105.91924164</v>
      </c>
      <c r="F478" s="84">
        <v>105.91924164</v>
      </c>
    </row>
    <row r="479" spans="1:6" ht="12.75" customHeight="1" x14ac:dyDescent="0.2">
      <c r="A479" s="83" t="s">
        <v>160</v>
      </c>
      <c r="B479" s="83">
        <v>15</v>
      </c>
      <c r="C479" s="84">
        <v>587.86053010000001</v>
      </c>
      <c r="D479" s="84">
        <v>576.87455883999996</v>
      </c>
      <c r="E479" s="84">
        <v>107.8196562</v>
      </c>
      <c r="F479" s="84">
        <v>107.8196562</v>
      </c>
    </row>
    <row r="480" spans="1:6" ht="12.75" customHeight="1" x14ac:dyDescent="0.2">
      <c r="A480" s="83" t="s">
        <v>160</v>
      </c>
      <c r="B480" s="83">
        <v>16</v>
      </c>
      <c r="C480" s="84">
        <v>568.58438074000003</v>
      </c>
      <c r="D480" s="84">
        <v>557.46608342000002</v>
      </c>
      <c r="E480" s="84">
        <v>104.19215154</v>
      </c>
      <c r="F480" s="84">
        <v>104.19215154</v>
      </c>
    </row>
    <row r="481" spans="1:6" ht="12.75" customHeight="1" x14ac:dyDescent="0.2">
      <c r="A481" s="83" t="s">
        <v>160</v>
      </c>
      <c r="B481" s="83">
        <v>17</v>
      </c>
      <c r="C481" s="84">
        <v>554.18895926000005</v>
      </c>
      <c r="D481" s="84">
        <v>543.51968543999999</v>
      </c>
      <c r="E481" s="84">
        <v>101.58552621</v>
      </c>
      <c r="F481" s="84">
        <v>101.58552621</v>
      </c>
    </row>
    <row r="482" spans="1:6" ht="12.75" customHeight="1" x14ac:dyDescent="0.2">
      <c r="A482" s="83" t="s">
        <v>160</v>
      </c>
      <c r="B482" s="83">
        <v>18</v>
      </c>
      <c r="C482" s="84">
        <v>561.27853746999995</v>
      </c>
      <c r="D482" s="84">
        <v>549.56928125000002</v>
      </c>
      <c r="E482" s="84">
        <v>102.71621456</v>
      </c>
      <c r="F482" s="84">
        <v>102.71621456</v>
      </c>
    </row>
    <row r="483" spans="1:6" ht="12.75" customHeight="1" x14ac:dyDescent="0.2">
      <c r="A483" s="83" t="s">
        <v>160</v>
      </c>
      <c r="B483" s="83">
        <v>19</v>
      </c>
      <c r="C483" s="84">
        <v>571.44963044999997</v>
      </c>
      <c r="D483" s="84">
        <v>560.70880213999999</v>
      </c>
      <c r="E483" s="84">
        <v>104.79822579</v>
      </c>
      <c r="F483" s="84">
        <v>104.79822579</v>
      </c>
    </row>
    <row r="484" spans="1:6" ht="12.75" customHeight="1" x14ac:dyDescent="0.2">
      <c r="A484" s="83" t="s">
        <v>160</v>
      </c>
      <c r="B484" s="83">
        <v>20</v>
      </c>
      <c r="C484" s="84">
        <v>573.79702506000001</v>
      </c>
      <c r="D484" s="84">
        <v>558.78807621999999</v>
      </c>
      <c r="E484" s="84">
        <v>104.43923612</v>
      </c>
      <c r="F484" s="84">
        <v>104.43923612</v>
      </c>
    </row>
    <row r="485" spans="1:6" ht="12.75" customHeight="1" x14ac:dyDescent="0.2">
      <c r="A485" s="83" t="s">
        <v>160</v>
      </c>
      <c r="B485" s="83">
        <v>21</v>
      </c>
      <c r="C485" s="84">
        <v>586.28692564999994</v>
      </c>
      <c r="D485" s="84">
        <v>570.09794863000002</v>
      </c>
      <c r="E485" s="84">
        <v>106.55308659000001</v>
      </c>
      <c r="F485" s="84">
        <v>106.55308659000001</v>
      </c>
    </row>
    <row r="486" spans="1:6" ht="12.75" customHeight="1" x14ac:dyDescent="0.2">
      <c r="A486" s="83" t="s">
        <v>160</v>
      </c>
      <c r="B486" s="83">
        <v>22</v>
      </c>
      <c r="C486" s="84">
        <v>576.48609094999995</v>
      </c>
      <c r="D486" s="84">
        <v>565.35233282000002</v>
      </c>
      <c r="E486" s="84">
        <v>105.66611618</v>
      </c>
      <c r="F486" s="84">
        <v>105.66611618</v>
      </c>
    </row>
    <row r="487" spans="1:6" ht="12.75" customHeight="1" x14ac:dyDescent="0.2">
      <c r="A487" s="83" t="s">
        <v>160</v>
      </c>
      <c r="B487" s="83">
        <v>23</v>
      </c>
      <c r="C487" s="84">
        <v>600.54684580000003</v>
      </c>
      <c r="D487" s="84">
        <v>590.18719320000002</v>
      </c>
      <c r="E487" s="84">
        <v>110.30782911999999</v>
      </c>
      <c r="F487" s="84">
        <v>110.30782911999999</v>
      </c>
    </row>
    <row r="488" spans="1:6" ht="12.75" customHeight="1" x14ac:dyDescent="0.2">
      <c r="A488" s="83" t="s">
        <v>160</v>
      </c>
      <c r="B488" s="83">
        <v>24</v>
      </c>
      <c r="C488" s="84">
        <v>653.81911433000005</v>
      </c>
      <c r="D488" s="84">
        <v>641.92684339000004</v>
      </c>
      <c r="E488" s="84">
        <v>119.97813128999999</v>
      </c>
      <c r="F488" s="84">
        <v>119.97813128999999</v>
      </c>
    </row>
    <row r="489" spans="1:6" ht="12.75" customHeight="1" x14ac:dyDescent="0.2">
      <c r="A489" s="83" t="s">
        <v>161</v>
      </c>
      <c r="B489" s="83">
        <v>1</v>
      </c>
      <c r="C489" s="84">
        <v>703.83813650000002</v>
      </c>
      <c r="D489" s="84">
        <v>692.08245815999999</v>
      </c>
      <c r="E489" s="84">
        <v>129.35237229000001</v>
      </c>
      <c r="F489" s="84">
        <v>129.35237229000001</v>
      </c>
    </row>
    <row r="490" spans="1:6" ht="12.75" customHeight="1" x14ac:dyDescent="0.2">
      <c r="A490" s="83" t="s">
        <v>161</v>
      </c>
      <c r="B490" s="83">
        <v>2</v>
      </c>
      <c r="C490" s="84">
        <v>737.56553494000002</v>
      </c>
      <c r="D490" s="84">
        <v>724.84828619999996</v>
      </c>
      <c r="E490" s="84">
        <v>135.47640784999999</v>
      </c>
      <c r="F490" s="84">
        <v>135.47640784999999</v>
      </c>
    </row>
    <row r="491" spans="1:6" ht="12.75" customHeight="1" x14ac:dyDescent="0.2">
      <c r="A491" s="83" t="s">
        <v>161</v>
      </c>
      <c r="B491" s="83">
        <v>3</v>
      </c>
      <c r="C491" s="84">
        <v>771.76415299999996</v>
      </c>
      <c r="D491" s="84">
        <v>759.23588697000002</v>
      </c>
      <c r="E491" s="84">
        <v>141.90355779999999</v>
      </c>
      <c r="F491" s="84">
        <v>141.90355779999999</v>
      </c>
    </row>
    <row r="492" spans="1:6" ht="12.75" customHeight="1" x14ac:dyDescent="0.2">
      <c r="A492" s="83" t="s">
        <v>161</v>
      </c>
      <c r="B492" s="83">
        <v>4</v>
      </c>
      <c r="C492" s="84">
        <v>802.90200618999995</v>
      </c>
      <c r="D492" s="84">
        <v>789.63245934999998</v>
      </c>
      <c r="E492" s="84">
        <v>147.58477207999999</v>
      </c>
      <c r="F492" s="84">
        <v>147.58477207999999</v>
      </c>
    </row>
    <row r="493" spans="1:6" ht="12.75" customHeight="1" x14ac:dyDescent="0.2">
      <c r="A493" s="83" t="s">
        <v>161</v>
      </c>
      <c r="B493" s="83">
        <v>5</v>
      </c>
      <c r="C493" s="84">
        <v>810.16462813999999</v>
      </c>
      <c r="D493" s="84">
        <v>797.15840156000002</v>
      </c>
      <c r="E493" s="84">
        <v>148.99139417999999</v>
      </c>
      <c r="F493" s="84">
        <v>148.99139417999999</v>
      </c>
    </row>
    <row r="494" spans="1:6" ht="12.75" customHeight="1" x14ac:dyDescent="0.2">
      <c r="A494" s="83" t="s">
        <v>161</v>
      </c>
      <c r="B494" s="83">
        <v>6</v>
      </c>
      <c r="C494" s="84">
        <v>798.42879187999995</v>
      </c>
      <c r="D494" s="84">
        <v>785.73463824999999</v>
      </c>
      <c r="E494" s="84">
        <v>146.85625715</v>
      </c>
      <c r="F494" s="84">
        <v>146.85625715</v>
      </c>
    </row>
    <row r="495" spans="1:6" ht="12.75" customHeight="1" x14ac:dyDescent="0.2">
      <c r="A495" s="83" t="s">
        <v>161</v>
      </c>
      <c r="B495" s="83">
        <v>7</v>
      </c>
      <c r="C495" s="84">
        <v>779.08212627</v>
      </c>
      <c r="D495" s="84">
        <v>766.49762685999997</v>
      </c>
      <c r="E495" s="84">
        <v>143.26079966</v>
      </c>
      <c r="F495" s="84">
        <v>143.26079966</v>
      </c>
    </row>
    <row r="496" spans="1:6" ht="12.75" customHeight="1" x14ac:dyDescent="0.2">
      <c r="A496" s="83" t="s">
        <v>161</v>
      </c>
      <c r="B496" s="83">
        <v>8</v>
      </c>
      <c r="C496" s="84">
        <v>733.38973838000004</v>
      </c>
      <c r="D496" s="84">
        <v>720.84906873</v>
      </c>
      <c r="E496" s="84">
        <v>134.72894162</v>
      </c>
      <c r="F496" s="84">
        <v>134.72894162</v>
      </c>
    </row>
    <row r="497" spans="1:6" ht="12.75" customHeight="1" x14ac:dyDescent="0.2">
      <c r="A497" s="83" t="s">
        <v>161</v>
      </c>
      <c r="B497" s="83">
        <v>9</v>
      </c>
      <c r="C497" s="84">
        <v>687.74560750000001</v>
      </c>
      <c r="D497" s="84">
        <v>675.65723665999997</v>
      </c>
      <c r="E497" s="84">
        <v>126.2824471</v>
      </c>
      <c r="F497" s="84">
        <v>126.2824471</v>
      </c>
    </row>
    <row r="498" spans="1:6" ht="12.75" customHeight="1" x14ac:dyDescent="0.2">
      <c r="A498" s="83" t="s">
        <v>161</v>
      </c>
      <c r="B498" s="83">
        <v>10</v>
      </c>
      <c r="C498" s="84">
        <v>673.01447336000001</v>
      </c>
      <c r="D498" s="84">
        <v>660.98047502999998</v>
      </c>
      <c r="E498" s="84">
        <v>123.53931453</v>
      </c>
      <c r="F498" s="84">
        <v>123.53931453</v>
      </c>
    </row>
    <row r="499" spans="1:6" ht="12.75" customHeight="1" x14ac:dyDescent="0.2">
      <c r="A499" s="83" t="s">
        <v>161</v>
      </c>
      <c r="B499" s="83">
        <v>11</v>
      </c>
      <c r="C499" s="84">
        <v>669.99976346000005</v>
      </c>
      <c r="D499" s="84">
        <v>658.16514428999994</v>
      </c>
      <c r="E499" s="84">
        <v>123.01312043</v>
      </c>
      <c r="F499" s="84">
        <v>123.01312043</v>
      </c>
    </row>
    <row r="500" spans="1:6" ht="12.75" customHeight="1" x14ac:dyDescent="0.2">
      <c r="A500" s="83" t="s">
        <v>161</v>
      </c>
      <c r="B500" s="83">
        <v>12</v>
      </c>
      <c r="C500" s="84">
        <v>636.56700250999995</v>
      </c>
      <c r="D500" s="84">
        <v>625.44751188999999</v>
      </c>
      <c r="E500" s="84">
        <v>116.89809278</v>
      </c>
      <c r="F500" s="84">
        <v>116.89809278</v>
      </c>
    </row>
    <row r="501" spans="1:6" ht="12.75" customHeight="1" x14ac:dyDescent="0.2">
      <c r="A501" s="83" t="s">
        <v>161</v>
      </c>
      <c r="B501" s="83">
        <v>13</v>
      </c>
      <c r="C501" s="84">
        <v>606.79171909000002</v>
      </c>
      <c r="D501" s="84">
        <v>596.16252185999997</v>
      </c>
      <c r="E501" s="84">
        <v>111.42463671</v>
      </c>
      <c r="F501" s="84">
        <v>111.42463671</v>
      </c>
    </row>
    <row r="502" spans="1:6" ht="12.75" customHeight="1" x14ac:dyDescent="0.2">
      <c r="A502" s="83" t="s">
        <v>161</v>
      </c>
      <c r="B502" s="83">
        <v>14</v>
      </c>
      <c r="C502" s="84">
        <v>611.37474464000002</v>
      </c>
      <c r="D502" s="84">
        <v>600.24318788999994</v>
      </c>
      <c r="E502" s="84">
        <v>112.18732593</v>
      </c>
      <c r="F502" s="84">
        <v>112.18732593</v>
      </c>
    </row>
    <row r="503" spans="1:6" ht="12.75" customHeight="1" x14ac:dyDescent="0.2">
      <c r="A503" s="83" t="s">
        <v>161</v>
      </c>
      <c r="B503" s="83">
        <v>15</v>
      </c>
      <c r="C503" s="84">
        <v>604.20845512999995</v>
      </c>
      <c r="D503" s="84">
        <v>593.15747941999996</v>
      </c>
      <c r="E503" s="84">
        <v>110.86298489000001</v>
      </c>
      <c r="F503" s="84">
        <v>110.86298489000001</v>
      </c>
    </row>
    <row r="504" spans="1:6" ht="12.75" customHeight="1" x14ac:dyDescent="0.2">
      <c r="A504" s="83" t="s">
        <v>161</v>
      </c>
      <c r="B504" s="83">
        <v>16</v>
      </c>
      <c r="C504" s="84">
        <v>606.24942344999999</v>
      </c>
      <c r="D504" s="84">
        <v>594.16060098000003</v>
      </c>
      <c r="E504" s="84">
        <v>111.05047144</v>
      </c>
      <c r="F504" s="84">
        <v>111.05047144</v>
      </c>
    </row>
    <row r="505" spans="1:6" ht="12.75" customHeight="1" x14ac:dyDescent="0.2">
      <c r="A505" s="83" t="s">
        <v>161</v>
      </c>
      <c r="B505" s="83">
        <v>17</v>
      </c>
      <c r="C505" s="84">
        <v>603.84483585999999</v>
      </c>
      <c r="D505" s="84">
        <v>592.34008578999999</v>
      </c>
      <c r="E505" s="84">
        <v>110.71021147</v>
      </c>
      <c r="F505" s="84">
        <v>110.71021147</v>
      </c>
    </row>
    <row r="506" spans="1:6" ht="12.75" customHeight="1" x14ac:dyDescent="0.2">
      <c r="A506" s="83" t="s">
        <v>161</v>
      </c>
      <c r="B506" s="83">
        <v>18</v>
      </c>
      <c r="C506" s="84">
        <v>615.98562951999997</v>
      </c>
      <c r="D506" s="84">
        <v>604.11767367000004</v>
      </c>
      <c r="E506" s="84">
        <v>112.91147942000001</v>
      </c>
      <c r="F506" s="84">
        <v>112.91147942000001</v>
      </c>
    </row>
    <row r="507" spans="1:6" ht="12.75" customHeight="1" x14ac:dyDescent="0.2">
      <c r="A507" s="83" t="s">
        <v>161</v>
      </c>
      <c r="B507" s="83">
        <v>19</v>
      </c>
      <c r="C507" s="84">
        <v>630.33163496999998</v>
      </c>
      <c r="D507" s="84">
        <v>619.28478077</v>
      </c>
      <c r="E507" s="84">
        <v>115.74625909</v>
      </c>
      <c r="F507" s="84">
        <v>115.74625909</v>
      </c>
    </row>
    <row r="508" spans="1:6" ht="12.75" customHeight="1" x14ac:dyDescent="0.2">
      <c r="A508" s="83" t="s">
        <v>161</v>
      </c>
      <c r="B508" s="83">
        <v>20</v>
      </c>
      <c r="C508" s="84">
        <v>647.01500139999996</v>
      </c>
      <c r="D508" s="84">
        <v>635.88881891999995</v>
      </c>
      <c r="E508" s="84">
        <v>118.84960565999999</v>
      </c>
      <c r="F508" s="84">
        <v>118.84960565999999</v>
      </c>
    </row>
    <row r="509" spans="1:6" ht="12.75" customHeight="1" x14ac:dyDescent="0.2">
      <c r="A509" s="83" t="s">
        <v>161</v>
      </c>
      <c r="B509" s="83">
        <v>21</v>
      </c>
      <c r="C509" s="84">
        <v>661.50716722000004</v>
      </c>
      <c r="D509" s="84">
        <v>649.13888242999997</v>
      </c>
      <c r="E509" s="84">
        <v>121.3260839</v>
      </c>
      <c r="F509" s="84">
        <v>121.3260839</v>
      </c>
    </row>
    <row r="510" spans="1:6" ht="12.75" customHeight="1" x14ac:dyDescent="0.2">
      <c r="A510" s="83" t="s">
        <v>161</v>
      </c>
      <c r="B510" s="83">
        <v>22</v>
      </c>
      <c r="C510" s="84">
        <v>648.39076459</v>
      </c>
      <c r="D510" s="84">
        <v>636.96145142</v>
      </c>
      <c r="E510" s="84">
        <v>119.05008402999999</v>
      </c>
      <c r="F510" s="84">
        <v>119.05008402999999</v>
      </c>
    </row>
    <row r="511" spans="1:6" ht="12.75" customHeight="1" x14ac:dyDescent="0.2">
      <c r="A511" s="83" t="s">
        <v>161</v>
      </c>
      <c r="B511" s="83">
        <v>23</v>
      </c>
      <c r="C511" s="84">
        <v>623.64250904999994</v>
      </c>
      <c r="D511" s="84">
        <v>611.98021154000003</v>
      </c>
      <c r="E511" s="84">
        <v>114.38101229</v>
      </c>
      <c r="F511" s="84">
        <v>114.38101229</v>
      </c>
    </row>
    <row r="512" spans="1:6" ht="12.75" customHeight="1" x14ac:dyDescent="0.2">
      <c r="A512" s="83" t="s">
        <v>161</v>
      </c>
      <c r="B512" s="83">
        <v>24</v>
      </c>
      <c r="C512" s="84">
        <v>699.71902856999998</v>
      </c>
      <c r="D512" s="84">
        <v>687.11286419999999</v>
      </c>
      <c r="E512" s="84">
        <v>128.42353965999999</v>
      </c>
      <c r="F512" s="84">
        <v>128.42353965999999</v>
      </c>
    </row>
    <row r="513" spans="1:6" ht="12.75" customHeight="1" x14ac:dyDescent="0.2">
      <c r="A513" s="83" t="s">
        <v>162</v>
      </c>
      <c r="B513" s="83">
        <v>1</v>
      </c>
      <c r="C513" s="84">
        <v>730.45278556999995</v>
      </c>
      <c r="D513" s="84">
        <v>717.50330551000002</v>
      </c>
      <c r="E513" s="84">
        <v>134.10360803</v>
      </c>
      <c r="F513" s="84">
        <v>134.10360803</v>
      </c>
    </row>
    <row r="514" spans="1:6" ht="12.75" customHeight="1" x14ac:dyDescent="0.2">
      <c r="A514" s="83" t="s">
        <v>162</v>
      </c>
      <c r="B514" s="83">
        <v>2</v>
      </c>
      <c r="C514" s="84">
        <v>739.49892827999997</v>
      </c>
      <c r="D514" s="84">
        <v>726.14176325999995</v>
      </c>
      <c r="E514" s="84">
        <v>135.71816275</v>
      </c>
      <c r="F514" s="84">
        <v>135.71816275</v>
      </c>
    </row>
    <row r="515" spans="1:6" ht="12.75" customHeight="1" x14ac:dyDescent="0.2">
      <c r="A515" s="83" t="s">
        <v>162</v>
      </c>
      <c r="B515" s="83">
        <v>3</v>
      </c>
      <c r="C515" s="84">
        <v>747.10883381999997</v>
      </c>
      <c r="D515" s="84">
        <v>734.11868357000003</v>
      </c>
      <c r="E515" s="84">
        <v>137.20907406000001</v>
      </c>
      <c r="F515" s="84">
        <v>137.20907406000001</v>
      </c>
    </row>
    <row r="516" spans="1:6" ht="12.75" customHeight="1" x14ac:dyDescent="0.2">
      <c r="A516" s="83" t="s">
        <v>162</v>
      </c>
      <c r="B516" s="83">
        <v>4</v>
      </c>
      <c r="C516" s="84">
        <v>767.78464804999999</v>
      </c>
      <c r="D516" s="84">
        <v>754.47439665000002</v>
      </c>
      <c r="E516" s="84">
        <v>141.01362039</v>
      </c>
      <c r="F516" s="84">
        <v>141.01362039</v>
      </c>
    </row>
    <row r="517" spans="1:6" ht="12.75" customHeight="1" x14ac:dyDescent="0.2">
      <c r="A517" s="83" t="s">
        <v>162</v>
      </c>
      <c r="B517" s="83">
        <v>5</v>
      </c>
      <c r="C517" s="84">
        <v>770.32935157999998</v>
      </c>
      <c r="D517" s="84">
        <v>754.55502563000005</v>
      </c>
      <c r="E517" s="84">
        <v>141.0286902</v>
      </c>
      <c r="F517" s="84">
        <v>141.0286902</v>
      </c>
    </row>
    <row r="518" spans="1:6" ht="12.75" customHeight="1" x14ac:dyDescent="0.2">
      <c r="A518" s="83" t="s">
        <v>162</v>
      </c>
      <c r="B518" s="83">
        <v>6</v>
      </c>
      <c r="C518" s="84">
        <v>754.10542103</v>
      </c>
      <c r="D518" s="84">
        <v>740.43303159000004</v>
      </c>
      <c r="E518" s="84">
        <v>138.38924542000001</v>
      </c>
      <c r="F518" s="84">
        <v>138.38924542000001</v>
      </c>
    </row>
    <row r="519" spans="1:6" ht="12.75" customHeight="1" x14ac:dyDescent="0.2">
      <c r="A519" s="83" t="s">
        <v>162</v>
      </c>
      <c r="B519" s="83">
        <v>7</v>
      </c>
      <c r="C519" s="84">
        <v>708.77508708000005</v>
      </c>
      <c r="D519" s="84">
        <v>696.20695495999996</v>
      </c>
      <c r="E519" s="84">
        <v>130.12325362000001</v>
      </c>
      <c r="F519" s="84">
        <v>130.12325362000001</v>
      </c>
    </row>
    <row r="520" spans="1:6" ht="12.75" customHeight="1" x14ac:dyDescent="0.2">
      <c r="A520" s="83" t="s">
        <v>162</v>
      </c>
      <c r="B520" s="83">
        <v>8</v>
      </c>
      <c r="C520" s="84">
        <v>657.24504144000002</v>
      </c>
      <c r="D520" s="84">
        <v>645.15773756999999</v>
      </c>
      <c r="E520" s="84">
        <v>120.5819955</v>
      </c>
      <c r="F520" s="84">
        <v>120.5819955</v>
      </c>
    </row>
    <row r="521" spans="1:6" ht="12.75" customHeight="1" x14ac:dyDescent="0.2">
      <c r="A521" s="83" t="s">
        <v>162</v>
      </c>
      <c r="B521" s="83">
        <v>9</v>
      </c>
      <c r="C521" s="84">
        <v>619.39120073000004</v>
      </c>
      <c r="D521" s="84">
        <v>607.69860440000002</v>
      </c>
      <c r="E521" s="84">
        <v>113.58076655000001</v>
      </c>
      <c r="F521" s="84">
        <v>113.58076655000001</v>
      </c>
    </row>
    <row r="522" spans="1:6" ht="12.75" customHeight="1" x14ac:dyDescent="0.2">
      <c r="A522" s="83" t="s">
        <v>162</v>
      </c>
      <c r="B522" s="83">
        <v>10</v>
      </c>
      <c r="C522" s="84">
        <v>604.60614484999996</v>
      </c>
      <c r="D522" s="84">
        <v>593.23131923000005</v>
      </c>
      <c r="E522" s="84">
        <v>110.87678578000001</v>
      </c>
      <c r="F522" s="84">
        <v>110.87678578000001</v>
      </c>
    </row>
    <row r="523" spans="1:6" ht="12.75" customHeight="1" x14ac:dyDescent="0.2">
      <c r="A523" s="83" t="s">
        <v>162</v>
      </c>
      <c r="B523" s="83">
        <v>11</v>
      </c>
      <c r="C523" s="84">
        <v>620.89494723999996</v>
      </c>
      <c r="D523" s="84">
        <v>609.32055926999999</v>
      </c>
      <c r="E523" s="84">
        <v>113.88391498</v>
      </c>
      <c r="F523" s="84">
        <v>113.88391498</v>
      </c>
    </row>
    <row r="524" spans="1:6" ht="12.75" customHeight="1" x14ac:dyDescent="0.2">
      <c r="A524" s="83" t="s">
        <v>162</v>
      </c>
      <c r="B524" s="83">
        <v>12</v>
      </c>
      <c r="C524" s="84">
        <v>590.14781192999999</v>
      </c>
      <c r="D524" s="84">
        <v>578.47171778999996</v>
      </c>
      <c r="E524" s="84">
        <v>108.11817019</v>
      </c>
      <c r="F524" s="84">
        <v>108.11817019</v>
      </c>
    </row>
    <row r="525" spans="1:6" ht="12.75" customHeight="1" x14ac:dyDescent="0.2">
      <c r="A525" s="83" t="s">
        <v>162</v>
      </c>
      <c r="B525" s="83">
        <v>13</v>
      </c>
      <c r="C525" s="84">
        <v>547.22585230000004</v>
      </c>
      <c r="D525" s="84">
        <v>535.93144654000002</v>
      </c>
      <c r="E525" s="84">
        <v>100.16726067</v>
      </c>
      <c r="F525" s="84">
        <v>100.16726067</v>
      </c>
    </row>
    <row r="526" spans="1:6" ht="12.75" customHeight="1" x14ac:dyDescent="0.2">
      <c r="A526" s="83" t="s">
        <v>162</v>
      </c>
      <c r="B526" s="83">
        <v>14</v>
      </c>
      <c r="C526" s="84">
        <v>547.88860505000002</v>
      </c>
      <c r="D526" s="84">
        <v>536.88556681</v>
      </c>
      <c r="E526" s="84">
        <v>100.34558873</v>
      </c>
      <c r="F526" s="84">
        <v>100.34558873</v>
      </c>
    </row>
    <row r="527" spans="1:6" ht="12.75" customHeight="1" x14ac:dyDescent="0.2">
      <c r="A527" s="83" t="s">
        <v>162</v>
      </c>
      <c r="B527" s="83">
        <v>15</v>
      </c>
      <c r="C527" s="84">
        <v>542.22538659999998</v>
      </c>
      <c r="D527" s="84">
        <v>531.60226958999999</v>
      </c>
      <c r="E527" s="84">
        <v>99.358123980000002</v>
      </c>
      <c r="F527" s="84">
        <v>99.358123980000002</v>
      </c>
    </row>
    <row r="528" spans="1:6" ht="12.75" customHeight="1" x14ac:dyDescent="0.2">
      <c r="A528" s="83" t="s">
        <v>162</v>
      </c>
      <c r="B528" s="83">
        <v>16</v>
      </c>
      <c r="C528" s="84">
        <v>539.96096790000001</v>
      </c>
      <c r="D528" s="84">
        <v>529.36270137999998</v>
      </c>
      <c r="E528" s="84">
        <v>98.939541689999999</v>
      </c>
      <c r="F528" s="84">
        <v>98.939541689999999</v>
      </c>
    </row>
    <row r="529" spans="1:6" ht="12.75" customHeight="1" x14ac:dyDescent="0.2">
      <c r="A529" s="83" t="s">
        <v>162</v>
      </c>
      <c r="B529" s="83">
        <v>17</v>
      </c>
      <c r="C529" s="84">
        <v>537.74797020999995</v>
      </c>
      <c r="D529" s="84">
        <v>527.76833488</v>
      </c>
      <c r="E529" s="84">
        <v>98.641549620000006</v>
      </c>
      <c r="F529" s="84">
        <v>98.641549620000006</v>
      </c>
    </row>
    <row r="530" spans="1:6" ht="12.75" customHeight="1" x14ac:dyDescent="0.2">
      <c r="A530" s="83" t="s">
        <v>162</v>
      </c>
      <c r="B530" s="83">
        <v>18</v>
      </c>
      <c r="C530" s="84">
        <v>547.52279455999997</v>
      </c>
      <c r="D530" s="84">
        <v>537.04684882000004</v>
      </c>
      <c r="E530" s="84">
        <v>100.37573284</v>
      </c>
      <c r="F530" s="84">
        <v>100.37573284</v>
      </c>
    </row>
    <row r="531" spans="1:6" ht="12.75" customHeight="1" x14ac:dyDescent="0.2">
      <c r="A531" s="83" t="s">
        <v>162</v>
      </c>
      <c r="B531" s="83">
        <v>19</v>
      </c>
      <c r="C531" s="84">
        <v>573.62833529</v>
      </c>
      <c r="D531" s="84">
        <v>562.50584419999996</v>
      </c>
      <c r="E531" s="84">
        <v>105.13409857000001</v>
      </c>
      <c r="F531" s="84">
        <v>105.13409857000001</v>
      </c>
    </row>
    <row r="532" spans="1:6" ht="12.75" customHeight="1" x14ac:dyDescent="0.2">
      <c r="A532" s="83" t="s">
        <v>162</v>
      </c>
      <c r="B532" s="83">
        <v>20</v>
      </c>
      <c r="C532" s="84">
        <v>587.28814051999996</v>
      </c>
      <c r="D532" s="84">
        <v>576.46263633000001</v>
      </c>
      <c r="E532" s="84">
        <v>107.74266659</v>
      </c>
      <c r="F532" s="84">
        <v>107.74266659</v>
      </c>
    </row>
    <row r="533" spans="1:6" ht="12.75" customHeight="1" x14ac:dyDescent="0.2">
      <c r="A533" s="83" t="s">
        <v>162</v>
      </c>
      <c r="B533" s="83">
        <v>21</v>
      </c>
      <c r="C533" s="84">
        <v>595.54481542999997</v>
      </c>
      <c r="D533" s="84">
        <v>585.01589059000003</v>
      </c>
      <c r="E533" s="84">
        <v>109.34129652</v>
      </c>
      <c r="F533" s="84">
        <v>109.34129652</v>
      </c>
    </row>
    <row r="534" spans="1:6" ht="12.75" customHeight="1" x14ac:dyDescent="0.2">
      <c r="A534" s="83" t="s">
        <v>162</v>
      </c>
      <c r="B534" s="83">
        <v>22</v>
      </c>
      <c r="C534" s="84">
        <v>574.21522393999999</v>
      </c>
      <c r="D534" s="84">
        <v>563.82043119000002</v>
      </c>
      <c r="E534" s="84">
        <v>105.37979898</v>
      </c>
      <c r="F534" s="84">
        <v>105.37979898</v>
      </c>
    </row>
    <row r="535" spans="1:6" ht="12.75" customHeight="1" x14ac:dyDescent="0.2">
      <c r="A535" s="83" t="s">
        <v>162</v>
      </c>
      <c r="B535" s="83">
        <v>23</v>
      </c>
      <c r="C535" s="84">
        <v>550.25757216</v>
      </c>
      <c r="D535" s="84">
        <v>540.27630289000001</v>
      </c>
      <c r="E535" s="84">
        <v>100.97932788999999</v>
      </c>
      <c r="F535" s="84">
        <v>100.97932788999999</v>
      </c>
    </row>
    <row r="536" spans="1:6" ht="12.75" customHeight="1" x14ac:dyDescent="0.2">
      <c r="A536" s="83" t="s">
        <v>162</v>
      </c>
      <c r="B536" s="83">
        <v>24</v>
      </c>
      <c r="C536" s="84">
        <v>639.89411758999995</v>
      </c>
      <c r="D536" s="84">
        <v>628.76893553000002</v>
      </c>
      <c r="E536" s="84">
        <v>117.51887723</v>
      </c>
      <c r="F536" s="84">
        <v>117.51887723</v>
      </c>
    </row>
    <row r="537" spans="1:6" ht="12.75" customHeight="1" x14ac:dyDescent="0.2">
      <c r="A537" s="83" t="s">
        <v>163</v>
      </c>
      <c r="B537" s="83">
        <v>1</v>
      </c>
      <c r="C537" s="84">
        <v>734.48915551000005</v>
      </c>
      <c r="D537" s="84">
        <v>722.48861543999999</v>
      </c>
      <c r="E537" s="84">
        <v>135.03537802</v>
      </c>
      <c r="F537" s="84">
        <v>135.03537802</v>
      </c>
    </row>
    <row r="538" spans="1:6" ht="12.75" customHeight="1" x14ac:dyDescent="0.2">
      <c r="A538" s="83" t="s">
        <v>163</v>
      </c>
      <c r="B538" s="83">
        <v>2</v>
      </c>
      <c r="C538" s="84">
        <v>774.00524768000002</v>
      </c>
      <c r="D538" s="84">
        <v>761.54521399999999</v>
      </c>
      <c r="E538" s="84">
        <v>142.33517823</v>
      </c>
      <c r="F538" s="84">
        <v>142.33517823</v>
      </c>
    </row>
    <row r="539" spans="1:6" ht="12.75" customHeight="1" x14ac:dyDescent="0.2">
      <c r="A539" s="83" t="s">
        <v>163</v>
      </c>
      <c r="B539" s="83">
        <v>3</v>
      </c>
      <c r="C539" s="84">
        <v>793.97924447000003</v>
      </c>
      <c r="D539" s="84">
        <v>780.80021784999997</v>
      </c>
      <c r="E539" s="84">
        <v>145.93399857</v>
      </c>
      <c r="F539" s="84">
        <v>145.93399857</v>
      </c>
    </row>
    <row r="540" spans="1:6" ht="12.75" customHeight="1" x14ac:dyDescent="0.2">
      <c r="A540" s="83" t="s">
        <v>163</v>
      </c>
      <c r="B540" s="83">
        <v>4</v>
      </c>
      <c r="C540" s="84">
        <v>814.30739248999998</v>
      </c>
      <c r="D540" s="84">
        <v>801.65833783999994</v>
      </c>
      <c r="E540" s="84">
        <v>149.83244632</v>
      </c>
      <c r="F540" s="84">
        <v>149.83244632</v>
      </c>
    </row>
    <row r="541" spans="1:6" ht="12.75" customHeight="1" x14ac:dyDescent="0.2">
      <c r="A541" s="83" t="s">
        <v>163</v>
      </c>
      <c r="B541" s="83">
        <v>5</v>
      </c>
      <c r="C541" s="84">
        <v>798.89386840999998</v>
      </c>
      <c r="D541" s="84">
        <v>786.26650141000005</v>
      </c>
      <c r="E541" s="84">
        <v>146.95566403999999</v>
      </c>
      <c r="F541" s="84">
        <v>146.95566403999999</v>
      </c>
    </row>
    <row r="542" spans="1:6" ht="12.75" customHeight="1" x14ac:dyDescent="0.2">
      <c r="A542" s="83" t="s">
        <v>163</v>
      </c>
      <c r="B542" s="83">
        <v>6</v>
      </c>
      <c r="C542" s="84">
        <v>774.00581852000005</v>
      </c>
      <c r="D542" s="84">
        <v>761.73193529000002</v>
      </c>
      <c r="E542" s="84">
        <v>142.37007703</v>
      </c>
      <c r="F542" s="84">
        <v>142.37007703</v>
      </c>
    </row>
    <row r="543" spans="1:6" ht="12.75" customHeight="1" x14ac:dyDescent="0.2">
      <c r="A543" s="83" t="s">
        <v>163</v>
      </c>
      <c r="B543" s="83">
        <v>7</v>
      </c>
      <c r="C543" s="84">
        <v>734.37021803000005</v>
      </c>
      <c r="D543" s="84">
        <v>722.25050279000004</v>
      </c>
      <c r="E543" s="84">
        <v>134.99087402000001</v>
      </c>
      <c r="F543" s="84">
        <v>134.99087402000001</v>
      </c>
    </row>
    <row r="544" spans="1:6" ht="12.75" customHeight="1" x14ac:dyDescent="0.2">
      <c r="A544" s="83" t="s">
        <v>163</v>
      </c>
      <c r="B544" s="83">
        <v>8</v>
      </c>
      <c r="C544" s="84">
        <v>705.20703980999997</v>
      </c>
      <c r="D544" s="84">
        <v>693.01066889000003</v>
      </c>
      <c r="E544" s="84">
        <v>129.52585776999999</v>
      </c>
      <c r="F544" s="84">
        <v>129.52585776999999</v>
      </c>
    </row>
    <row r="545" spans="1:6" ht="12.75" customHeight="1" x14ac:dyDescent="0.2">
      <c r="A545" s="83" t="s">
        <v>163</v>
      </c>
      <c r="B545" s="83">
        <v>9</v>
      </c>
      <c r="C545" s="84">
        <v>674.98640054999998</v>
      </c>
      <c r="D545" s="84">
        <v>663.01588633999995</v>
      </c>
      <c r="E545" s="84">
        <v>123.91973926</v>
      </c>
      <c r="F545" s="84">
        <v>123.91973926</v>
      </c>
    </row>
    <row r="546" spans="1:6" ht="12.75" customHeight="1" x14ac:dyDescent="0.2">
      <c r="A546" s="83" t="s">
        <v>163</v>
      </c>
      <c r="B546" s="83">
        <v>10</v>
      </c>
      <c r="C546" s="84">
        <v>664.32324578999999</v>
      </c>
      <c r="D546" s="84">
        <v>652.69499413999995</v>
      </c>
      <c r="E546" s="84">
        <v>121.99073228</v>
      </c>
      <c r="F546" s="84">
        <v>121.99073228</v>
      </c>
    </row>
    <row r="547" spans="1:6" ht="12.75" customHeight="1" x14ac:dyDescent="0.2">
      <c r="A547" s="83" t="s">
        <v>163</v>
      </c>
      <c r="B547" s="83">
        <v>11</v>
      </c>
      <c r="C547" s="84">
        <v>664.11610107000001</v>
      </c>
      <c r="D547" s="84">
        <v>652.12472442000001</v>
      </c>
      <c r="E547" s="84">
        <v>121.88414709</v>
      </c>
      <c r="F547" s="84">
        <v>121.88414709</v>
      </c>
    </row>
    <row r="548" spans="1:6" ht="12.75" customHeight="1" x14ac:dyDescent="0.2">
      <c r="A548" s="83" t="s">
        <v>163</v>
      </c>
      <c r="B548" s="83">
        <v>12</v>
      </c>
      <c r="C548" s="84">
        <v>638.43317972</v>
      </c>
      <c r="D548" s="84">
        <v>626.59398964000002</v>
      </c>
      <c r="E548" s="84">
        <v>117.11237305</v>
      </c>
      <c r="F548" s="84">
        <v>117.11237305</v>
      </c>
    </row>
    <row r="549" spans="1:6" ht="12.75" customHeight="1" x14ac:dyDescent="0.2">
      <c r="A549" s="83" t="s">
        <v>163</v>
      </c>
      <c r="B549" s="83">
        <v>13</v>
      </c>
      <c r="C549" s="84">
        <v>587.70155058</v>
      </c>
      <c r="D549" s="84">
        <v>576.44899020000003</v>
      </c>
      <c r="E549" s="84">
        <v>107.74011609</v>
      </c>
      <c r="F549" s="84">
        <v>107.74011609</v>
      </c>
    </row>
    <row r="550" spans="1:6" ht="12.75" customHeight="1" x14ac:dyDescent="0.2">
      <c r="A550" s="83" t="s">
        <v>163</v>
      </c>
      <c r="B550" s="83">
        <v>14</v>
      </c>
      <c r="C550" s="84">
        <v>578.31459667000001</v>
      </c>
      <c r="D550" s="84">
        <v>566.31195266999998</v>
      </c>
      <c r="E550" s="84">
        <v>105.84547212</v>
      </c>
      <c r="F550" s="84">
        <v>105.84547212</v>
      </c>
    </row>
    <row r="551" spans="1:6" ht="12.75" customHeight="1" x14ac:dyDescent="0.2">
      <c r="A551" s="83" t="s">
        <v>163</v>
      </c>
      <c r="B551" s="83">
        <v>15</v>
      </c>
      <c r="C551" s="84">
        <v>576.12090871999999</v>
      </c>
      <c r="D551" s="84">
        <v>561.97371889999999</v>
      </c>
      <c r="E551" s="84">
        <v>105.03464269</v>
      </c>
      <c r="F551" s="84">
        <v>105.03464269</v>
      </c>
    </row>
    <row r="552" spans="1:6" ht="12.75" customHeight="1" x14ac:dyDescent="0.2">
      <c r="A552" s="83" t="s">
        <v>163</v>
      </c>
      <c r="B552" s="83">
        <v>16</v>
      </c>
      <c r="C552" s="84">
        <v>577.74576320000006</v>
      </c>
      <c r="D552" s="84">
        <v>564.13644339999996</v>
      </c>
      <c r="E552" s="84">
        <v>105.43886265</v>
      </c>
      <c r="F552" s="84">
        <v>105.43886265</v>
      </c>
    </row>
    <row r="553" spans="1:6" ht="12.75" customHeight="1" x14ac:dyDescent="0.2">
      <c r="A553" s="83" t="s">
        <v>163</v>
      </c>
      <c r="B553" s="83">
        <v>17</v>
      </c>
      <c r="C553" s="84">
        <v>576.56552047000002</v>
      </c>
      <c r="D553" s="84">
        <v>562.21126704000005</v>
      </c>
      <c r="E553" s="84">
        <v>105.07904118</v>
      </c>
      <c r="F553" s="84">
        <v>105.07904118</v>
      </c>
    </row>
    <row r="554" spans="1:6" ht="12.75" customHeight="1" x14ac:dyDescent="0.2">
      <c r="A554" s="83" t="s">
        <v>163</v>
      </c>
      <c r="B554" s="83">
        <v>18</v>
      </c>
      <c r="C554" s="84">
        <v>583.76071819000003</v>
      </c>
      <c r="D554" s="84">
        <v>568.75518924000005</v>
      </c>
      <c r="E554" s="84">
        <v>106.30212066999999</v>
      </c>
      <c r="F554" s="84">
        <v>106.30212066999999</v>
      </c>
    </row>
    <row r="555" spans="1:6" ht="12.75" customHeight="1" x14ac:dyDescent="0.2">
      <c r="A555" s="83" t="s">
        <v>163</v>
      </c>
      <c r="B555" s="83">
        <v>19</v>
      </c>
      <c r="C555" s="84">
        <v>593.60421073999998</v>
      </c>
      <c r="D555" s="84">
        <v>578.84714488999998</v>
      </c>
      <c r="E555" s="84">
        <v>108.18833868999999</v>
      </c>
      <c r="F555" s="84">
        <v>108.18833868999999</v>
      </c>
    </row>
    <row r="556" spans="1:6" ht="12.75" customHeight="1" x14ac:dyDescent="0.2">
      <c r="A556" s="83" t="s">
        <v>163</v>
      </c>
      <c r="B556" s="83">
        <v>20</v>
      </c>
      <c r="C556" s="84">
        <v>618.68754073000002</v>
      </c>
      <c r="D556" s="84">
        <v>602.77571831</v>
      </c>
      <c r="E556" s="84">
        <v>112.66066377</v>
      </c>
      <c r="F556" s="84">
        <v>112.66066377</v>
      </c>
    </row>
    <row r="557" spans="1:6" ht="12.75" customHeight="1" x14ac:dyDescent="0.2">
      <c r="A557" s="83" t="s">
        <v>163</v>
      </c>
      <c r="B557" s="83">
        <v>21</v>
      </c>
      <c r="C557" s="84">
        <v>616.56535828999995</v>
      </c>
      <c r="D557" s="84">
        <v>603.12250883000002</v>
      </c>
      <c r="E557" s="84">
        <v>112.72548</v>
      </c>
      <c r="F557" s="84">
        <v>112.72548</v>
      </c>
    </row>
    <row r="558" spans="1:6" ht="12.75" customHeight="1" x14ac:dyDescent="0.2">
      <c r="A558" s="83" t="s">
        <v>163</v>
      </c>
      <c r="B558" s="83">
        <v>22</v>
      </c>
      <c r="C558" s="84">
        <v>601.71735775000002</v>
      </c>
      <c r="D558" s="84">
        <v>590.89738666999995</v>
      </c>
      <c r="E558" s="84">
        <v>110.4405665</v>
      </c>
      <c r="F558" s="84">
        <v>110.4405665</v>
      </c>
    </row>
    <row r="559" spans="1:6" ht="12.75" customHeight="1" x14ac:dyDescent="0.2">
      <c r="A559" s="83" t="s">
        <v>163</v>
      </c>
      <c r="B559" s="83">
        <v>23</v>
      </c>
      <c r="C559" s="84">
        <v>598.19011147000003</v>
      </c>
      <c r="D559" s="84">
        <v>588.18843775000005</v>
      </c>
      <c r="E559" s="84">
        <v>109.93425549</v>
      </c>
      <c r="F559" s="84">
        <v>109.93425549</v>
      </c>
    </row>
    <row r="560" spans="1:6" ht="12.75" customHeight="1" x14ac:dyDescent="0.2">
      <c r="A560" s="83" t="s">
        <v>163</v>
      </c>
      <c r="B560" s="83">
        <v>24</v>
      </c>
      <c r="C560" s="84">
        <v>671.24413124</v>
      </c>
      <c r="D560" s="84">
        <v>662.59233400999995</v>
      </c>
      <c r="E560" s="84">
        <v>123.84057601000001</v>
      </c>
      <c r="F560" s="84">
        <v>123.84057601000001</v>
      </c>
    </row>
    <row r="561" spans="1:6" ht="12.75" customHeight="1" x14ac:dyDescent="0.2">
      <c r="A561" s="83" t="s">
        <v>164</v>
      </c>
      <c r="B561" s="83">
        <v>1</v>
      </c>
      <c r="C561" s="84">
        <v>723.56473275999997</v>
      </c>
      <c r="D561" s="84">
        <v>713.09969994000005</v>
      </c>
      <c r="E561" s="84">
        <v>133.28056040000001</v>
      </c>
      <c r="F561" s="84">
        <v>133.28056040000001</v>
      </c>
    </row>
    <row r="562" spans="1:6" ht="12.75" customHeight="1" x14ac:dyDescent="0.2">
      <c r="A562" s="83" t="s">
        <v>164</v>
      </c>
      <c r="B562" s="83">
        <v>2</v>
      </c>
      <c r="C562" s="84">
        <v>760.16834734999998</v>
      </c>
      <c r="D562" s="84">
        <v>749.71405181</v>
      </c>
      <c r="E562" s="84">
        <v>140.12389708000001</v>
      </c>
      <c r="F562" s="84">
        <v>140.12389708000001</v>
      </c>
    </row>
    <row r="563" spans="1:6" ht="12.75" customHeight="1" x14ac:dyDescent="0.2">
      <c r="A563" s="83" t="s">
        <v>164</v>
      </c>
      <c r="B563" s="83">
        <v>3</v>
      </c>
      <c r="C563" s="84">
        <v>775.22349571999996</v>
      </c>
      <c r="D563" s="84">
        <v>764.63352975999999</v>
      </c>
      <c r="E563" s="84">
        <v>142.91239408999999</v>
      </c>
      <c r="F563" s="84">
        <v>142.91239408999999</v>
      </c>
    </row>
    <row r="564" spans="1:6" ht="12.75" customHeight="1" x14ac:dyDescent="0.2">
      <c r="A564" s="83" t="s">
        <v>164</v>
      </c>
      <c r="B564" s="83">
        <v>4</v>
      </c>
      <c r="C564" s="84">
        <v>794.07692864000001</v>
      </c>
      <c r="D564" s="84">
        <v>783.03039209999997</v>
      </c>
      <c r="E564" s="84">
        <v>146.35082510000001</v>
      </c>
      <c r="F564" s="84">
        <v>146.35082510000001</v>
      </c>
    </row>
    <row r="565" spans="1:6" ht="12.75" customHeight="1" x14ac:dyDescent="0.2">
      <c r="A565" s="83" t="s">
        <v>164</v>
      </c>
      <c r="B565" s="83">
        <v>5</v>
      </c>
      <c r="C565" s="84">
        <v>799.83223078000003</v>
      </c>
      <c r="D565" s="84">
        <v>792.15884905999997</v>
      </c>
      <c r="E565" s="84">
        <v>148.05696220999999</v>
      </c>
      <c r="F565" s="84">
        <v>148.05696220999999</v>
      </c>
    </row>
    <row r="566" spans="1:6" ht="12.75" customHeight="1" x14ac:dyDescent="0.2">
      <c r="A566" s="83" t="s">
        <v>164</v>
      </c>
      <c r="B566" s="83">
        <v>6</v>
      </c>
      <c r="C566" s="84">
        <v>782.59146278000003</v>
      </c>
      <c r="D566" s="84">
        <v>772.33943910999994</v>
      </c>
      <c r="E566" s="84">
        <v>144.35265261000001</v>
      </c>
      <c r="F566" s="84">
        <v>144.35265261000001</v>
      </c>
    </row>
    <row r="567" spans="1:6" ht="12.75" customHeight="1" x14ac:dyDescent="0.2">
      <c r="A567" s="83" t="s">
        <v>164</v>
      </c>
      <c r="B567" s="83">
        <v>7</v>
      </c>
      <c r="C567" s="84">
        <v>730.12751931000003</v>
      </c>
      <c r="D567" s="84">
        <v>719.63690230999998</v>
      </c>
      <c r="E567" s="84">
        <v>134.50238393000001</v>
      </c>
      <c r="F567" s="84">
        <v>134.50238393000001</v>
      </c>
    </row>
    <row r="568" spans="1:6" ht="12.75" customHeight="1" x14ac:dyDescent="0.2">
      <c r="A568" s="83" t="s">
        <v>164</v>
      </c>
      <c r="B568" s="83">
        <v>8</v>
      </c>
      <c r="C568" s="84">
        <v>671.26461285000005</v>
      </c>
      <c r="D568" s="84">
        <v>662.41173795999998</v>
      </c>
      <c r="E568" s="84">
        <v>123.80682204</v>
      </c>
      <c r="F568" s="84">
        <v>123.80682204</v>
      </c>
    </row>
    <row r="569" spans="1:6" ht="12.75" customHeight="1" x14ac:dyDescent="0.2">
      <c r="A569" s="83" t="s">
        <v>164</v>
      </c>
      <c r="B569" s="83">
        <v>9</v>
      </c>
      <c r="C569" s="84">
        <v>641.74248201</v>
      </c>
      <c r="D569" s="84">
        <v>633.94728436000003</v>
      </c>
      <c r="E569" s="84">
        <v>118.48672679000001</v>
      </c>
      <c r="F569" s="84">
        <v>118.48672679000001</v>
      </c>
    </row>
    <row r="570" spans="1:6" ht="12.75" customHeight="1" x14ac:dyDescent="0.2">
      <c r="A570" s="83" t="s">
        <v>164</v>
      </c>
      <c r="B570" s="83">
        <v>10</v>
      </c>
      <c r="C570" s="84">
        <v>640.24954678999995</v>
      </c>
      <c r="D570" s="84">
        <v>629.62315128</v>
      </c>
      <c r="E570" s="84">
        <v>117.67853282</v>
      </c>
      <c r="F570" s="84">
        <v>117.67853282</v>
      </c>
    </row>
    <row r="571" spans="1:6" ht="12.75" customHeight="1" x14ac:dyDescent="0.2">
      <c r="A571" s="83" t="s">
        <v>164</v>
      </c>
      <c r="B571" s="83">
        <v>11</v>
      </c>
      <c r="C571" s="84">
        <v>634.03691834000006</v>
      </c>
      <c r="D571" s="84">
        <v>622.94960533999995</v>
      </c>
      <c r="E571" s="84">
        <v>116.43122624</v>
      </c>
      <c r="F571" s="84">
        <v>116.43122624</v>
      </c>
    </row>
    <row r="572" spans="1:6" ht="12.75" customHeight="1" x14ac:dyDescent="0.2">
      <c r="A572" s="83" t="s">
        <v>164</v>
      </c>
      <c r="B572" s="83">
        <v>12</v>
      </c>
      <c r="C572" s="84">
        <v>592.25462861000005</v>
      </c>
      <c r="D572" s="84">
        <v>582.14347679000002</v>
      </c>
      <c r="E572" s="84">
        <v>108.80443341</v>
      </c>
      <c r="F572" s="84">
        <v>108.80443341</v>
      </c>
    </row>
    <row r="573" spans="1:6" ht="12.75" customHeight="1" x14ac:dyDescent="0.2">
      <c r="A573" s="83" t="s">
        <v>164</v>
      </c>
      <c r="B573" s="83">
        <v>13</v>
      </c>
      <c r="C573" s="84">
        <v>587.21534715999996</v>
      </c>
      <c r="D573" s="84">
        <v>577.09928812999999</v>
      </c>
      <c r="E573" s="84">
        <v>107.8616588</v>
      </c>
      <c r="F573" s="84">
        <v>107.8616588</v>
      </c>
    </row>
    <row r="574" spans="1:6" ht="12.75" customHeight="1" x14ac:dyDescent="0.2">
      <c r="A574" s="83" t="s">
        <v>164</v>
      </c>
      <c r="B574" s="83">
        <v>14</v>
      </c>
      <c r="C574" s="84">
        <v>585.74030263999998</v>
      </c>
      <c r="D574" s="84">
        <v>575.65979443000003</v>
      </c>
      <c r="E574" s="84">
        <v>107.59261293</v>
      </c>
      <c r="F574" s="84">
        <v>107.59261293</v>
      </c>
    </row>
    <row r="575" spans="1:6" ht="12.75" customHeight="1" x14ac:dyDescent="0.2">
      <c r="A575" s="83" t="s">
        <v>164</v>
      </c>
      <c r="B575" s="83">
        <v>15</v>
      </c>
      <c r="C575" s="84">
        <v>581.26821242000005</v>
      </c>
      <c r="D575" s="84">
        <v>570.91985222999995</v>
      </c>
      <c r="E575" s="84">
        <v>106.70670294</v>
      </c>
      <c r="F575" s="84">
        <v>106.70670294</v>
      </c>
    </row>
    <row r="576" spans="1:6" ht="12.75" customHeight="1" x14ac:dyDescent="0.2">
      <c r="A576" s="83" t="s">
        <v>164</v>
      </c>
      <c r="B576" s="83">
        <v>16</v>
      </c>
      <c r="C576" s="84">
        <v>581.11654215999999</v>
      </c>
      <c r="D576" s="84">
        <v>571.02469535</v>
      </c>
      <c r="E576" s="84">
        <v>106.72629843999999</v>
      </c>
      <c r="F576" s="84">
        <v>106.72629843999999</v>
      </c>
    </row>
    <row r="577" spans="1:6" ht="12.75" customHeight="1" x14ac:dyDescent="0.2">
      <c r="A577" s="83" t="s">
        <v>164</v>
      </c>
      <c r="B577" s="83">
        <v>17</v>
      </c>
      <c r="C577" s="84">
        <v>573.92351049000001</v>
      </c>
      <c r="D577" s="84">
        <v>566.66074219999996</v>
      </c>
      <c r="E577" s="84">
        <v>105.91066198</v>
      </c>
      <c r="F577" s="84">
        <v>105.91066198</v>
      </c>
    </row>
    <row r="578" spans="1:6" ht="12.75" customHeight="1" x14ac:dyDescent="0.2">
      <c r="A578" s="83" t="s">
        <v>164</v>
      </c>
      <c r="B578" s="83">
        <v>18</v>
      </c>
      <c r="C578" s="84">
        <v>583.83878881999999</v>
      </c>
      <c r="D578" s="84">
        <v>573.28226153000003</v>
      </c>
      <c r="E578" s="84">
        <v>107.14824461000001</v>
      </c>
      <c r="F578" s="84">
        <v>107.14824461000001</v>
      </c>
    </row>
    <row r="579" spans="1:6" ht="12.75" customHeight="1" x14ac:dyDescent="0.2">
      <c r="A579" s="83" t="s">
        <v>164</v>
      </c>
      <c r="B579" s="83">
        <v>19</v>
      </c>
      <c r="C579" s="84">
        <v>586.39132565</v>
      </c>
      <c r="D579" s="84">
        <v>576.01899739999999</v>
      </c>
      <c r="E579" s="84">
        <v>107.65974909000001</v>
      </c>
      <c r="F579" s="84">
        <v>107.65974909000001</v>
      </c>
    </row>
    <row r="580" spans="1:6" ht="12.75" customHeight="1" x14ac:dyDescent="0.2">
      <c r="A580" s="83" t="s">
        <v>164</v>
      </c>
      <c r="B580" s="83">
        <v>20</v>
      </c>
      <c r="C580" s="84">
        <v>604.80676214000005</v>
      </c>
      <c r="D580" s="84">
        <v>593.81036104999998</v>
      </c>
      <c r="E580" s="84">
        <v>110.98501051</v>
      </c>
      <c r="F580" s="84">
        <v>110.98501051</v>
      </c>
    </row>
    <row r="581" spans="1:6" ht="12.75" customHeight="1" x14ac:dyDescent="0.2">
      <c r="A581" s="83" t="s">
        <v>164</v>
      </c>
      <c r="B581" s="83">
        <v>21</v>
      </c>
      <c r="C581" s="84">
        <v>597.83651009000005</v>
      </c>
      <c r="D581" s="84">
        <v>587.32953003</v>
      </c>
      <c r="E581" s="84">
        <v>109.77372295000001</v>
      </c>
      <c r="F581" s="84">
        <v>109.77372295000001</v>
      </c>
    </row>
    <row r="582" spans="1:6" ht="12.75" customHeight="1" x14ac:dyDescent="0.2">
      <c r="A582" s="83" t="s">
        <v>164</v>
      </c>
      <c r="B582" s="83">
        <v>22</v>
      </c>
      <c r="C582" s="84">
        <v>587.48873112000001</v>
      </c>
      <c r="D582" s="84">
        <v>577.15289774999997</v>
      </c>
      <c r="E582" s="84">
        <v>107.87167861</v>
      </c>
      <c r="F582" s="84">
        <v>107.87167861</v>
      </c>
    </row>
    <row r="583" spans="1:6" ht="12.75" customHeight="1" x14ac:dyDescent="0.2">
      <c r="A583" s="83" t="s">
        <v>164</v>
      </c>
      <c r="B583" s="83">
        <v>23</v>
      </c>
      <c r="C583" s="84">
        <v>575.06539734</v>
      </c>
      <c r="D583" s="84">
        <v>565.06143686999997</v>
      </c>
      <c r="E583" s="84">
        <v>105.61174681999999</v>
      </c>
      <c r="F583" s="84">
        <v>105.61174681999999</v>
      </c>
    </row>
    <row r="584" spans="1:6" ht="12.75" customHeight="1" x14ac:dyDescent="0.2">
      <c r="A584" s="83" t="s">
        <v>164</v>
      </c>
      <c r="B584" s="83">
        <v>24</v>
      </c>
      <c r="C584" s="84">
        <v>633.03939800000001</v>
      </c>
      <c r="D584" s="84">
        <v>622.25408451999999</v>
      </c>
      <c r="E584" s="84">
        <v>116.30123123</v>
      </c>
      <c r="F584" s="84">
        <v>116.30123123</v>
      </c>
    </row>
    <row r="585" spans="1:6" ht="12.75" customHeight="1" x14ac:dyDescent="0.2">
      <c r="A585" s="83" t="s">
        <v>165</v>
      </c>
      <c r="B585" s="83">
        <v>1</v>
      </c>
      <c r="C585" s="84">
        <v>749.77922483999998</v>
      </c>
      <c r="D585" s="84">
        <v>738.00919495999995</v>
      </c>
      <c r="E585" s="84">
        <v>137.93622278999999</v>
      </c>
      <c r="F585" s="84">
        <v>137.93622278999999</v>
      </c>
    </row>
    <row r="586" spans="1:6" ht="12.75" customHeight="1" x14ac:dyDescent="0.2">
      <c r="A586" s="83" t="s">
        <v>165</v>
      </c>
      <c r="B586" s="83">
        <v>2</v>
      </c>
      <c r="C586" s="84">
        <v>766.54186648999996</v>
      </c>
      <c r="D586" s="84">
        <v>755.79784046999998</v>
      </c>
      <c r="E586" s="84">
        <v>141.26097618</v>
      </c>
      <c r="F586" s="84">
        <v>141.26097618</v>
      </c>
    </row>
    <row r="587" spans="1:6" ht="12.75" customHeight="1" x14ac:dyDescent="0.2">
      <c r="A587" s="83" t="s">
        <v>165</v>
      </c>
      <c r="B587" s="83">
        <v>3</v>
      </c>
      <c r="C587" s="84">
        <v>783.72474546000001</v>
      </c>
      <c r="D587" s="84">
        <v>772.80355316999999</v>
      </c>
      <c r="E587" s="84">
        <v>144.43939698</v>
      </c>
      <c r="F587" s="84">
        <v>144.43939698</v>
      </c>
    </row>
    <row r="588" spans="1:6" ht="12.75" customHeight="1" x14ac:dyDescent="0.2">
      <c r="A588" s="83" t="s">
        <v>165</v>
      </c>
      <c r="B588" s="83">
        <v>4</v>
      </c>
      <c r="C588" s="84">
        <v>789.47118881999995</v>
      </c>
      <c r="D588" s="84">
        <v>778.65358268</v>
      </c>
      <c r="E588" s="84">
        <v>145.53278576</v>
      </c>
      <c r="F588" s="84">
        <v>145.53278576</v>
      </c>
    </row>
    <row r="589" spans="1:6" ht="12.75" customHeight="1" x14ac:dyDescent="0.2">
      <c r="A589" s="83" t="s">
        <v>165</v>
      </c>
      <c r="B589" s="83">
        <v>5</v>
      </c>
      <c r="C589" s="84">
        <v>780.44819985000004</v>
      </c>
      <c r="D589" s="84">
        <v>769.51149930999998</v>
      </c>
      <c r="E589" s="84">
        <v>143.82410182999999</v>
      </c>
      <c r="F589" s="84">
        <v>143.82410182999999</v>
      </c>
    </row>
    <row r="590" spans="1:6" ht="12.75" customHeight="1" x14ac:dyDescent="0.2">
      <c r="A590" s="83" t="s">
        <v>165</v>
      </c>
      <c r="B590" s="83">
        <v>6</v>
      </c>
      <c r="C590" s="84">
        <v>776.39323618000003</v>
      </c>
      <c r="D590" s="84">
        <v>767.11707791000003</v>
      </c>
      <c r="E590" s="84">
        <v>143.376577</v>
      </c>
      <c r="F590" s="84">
        <v>143.376577</v>
      </c>
    </row>
    <row r="591" spans="1:6" ht="12.75" customHeight="1" x14ac:dyDescent="0.2">
      <c r="A591" s="83" t="s">
        <v>165</v>
      </c>
      <c r="B591" s="83">
        <v>7</v>
      </c>
      <c r="C591" s="84">
        <v>780.43536928000003</v>
      </c>
      <c r="D591" s="84">
        <v>769.46543928999995</v>
      </c>
      <c r="E591" s="84">
        <v>143.81549307</v>
      </c>
      <c r="F591" s="84">
        <v>143.81549307</v>
      </c>
    </row>
    <row r="592" spans="1:6" ht="12.75" customHeight="1" x14ac:dyDescent="0.2">
      <c r="A592" s="83" t="s">
        <v>165</v>
      </c>
      <c r="B592" s="83">
        <v>8</v>
      </c>
      <c r="C592" s="84">
        <v>691.23744687999999</v>
      </c>
      <c r="D592" s="84">
        <v>681.26757376</v>
      </c>
      <c r="E592" s="84">
        <v>127.33103663</v>
      </c>
      <c r="F592" s="84">
        <v>127.33103663</v>
      </c>
    </row>
    <row r="593" spans="1:6" ht="12.75" customHeight="1" x14ac:dyDescent="0.2">
      <c r="A593" s="83" t="s">
        <v>165</v>
      </c>
      <c r="B593" s="83">
        <v>9</v>
      </c>
      <c r="C593" s="84">
        <v>658.13672770000005</v>
      </c>
      <c r="D593" s="84">
        <v>649.07052397999996</v>
      </c>
      <c r="E593" s="84">
        <v>121.31330749</v>
      </c>
      <c r="F593" s="84">
        <v>121.31330749</v>
      </c>
    </row>
    <row r="594" spans="1:6" ht="12.75" customHeight="1" x14ac:dyDescent="0.2">
      <c r="A594" s="83" t="s">
        <v>165</v>
      </c>
      <c r="B594" s="83">
        <v>10</v>
      </c>
      <c r="C594" s="84">
        <v>661.62389856000004</v>
      </c>
      <c r="D594" s="84">
        <v>653.07306763999998</v>
      </c>
      <c r="E594" s="84">
        <v>122.06139539999999</v>
      </c>
      <c r="F594" s="84">
        <v>122.06139539999999</v>
      </c>
    </row>
    <row r="595" spans="1:6" ht="12.75" customHeight="1" x14ac:dyDescent="0.2">
      <c r="A595" s="83" t="s">
        <v>165</v>
      </c>
      <c r="B595" s="83">
        <v>11</v>
      </c>
      <c r="C595" s="84">
        <v>673.67866182</v>
      </c>
      <c r="D595" s="84">
        <v>663.79492187999995</v>
      </c>
      <c r="E595" s="84">
        <v>124.06534344000001</v>
      </c>
      <c r="F595" s="84">
        <v>124.06534344000001</v>
      </c>
    </row>
    <row r="596" spans="1:6" ht="12.75" customHeight="1" x14ac:dyDescent="0.2">
      <c r="A596" s="83" t="s">
        <v>165</v>
      </c>
      <c r="B596" s="83">
        <v>12</v>
      </c>
      <c r="C596" s="84">
        <v>636.31585161999999</v>
      </c>
      <c r="D596" s="84">
        <v>626.55610817000002</v>
      </c>
      <c r="E596" s="84">
        <v>117.10529287999999</v>
      </c>
      <c r="F596" s="84">
        <v>117.10529287999999</v>
      </c>
    </row>
    <row r="597" spans="1:6" ht="12.75" customHeight="1" x14ac:dyDescent="0.2">
      <c r="A597" s="83" t="s">
        <v>165</v>
      </c>
      <c r="B597" s="83">
        <v>13</v>
      </c>
      <c r="C597" s="84">
        <v>585.03667429999996</v>
      </c>
      <c r="D597" s="84">
        <v>579.53432296000005</v>
      </c>
      <c r="E597" s="84">
        <v>108.31677440999999</v>
      </c>
      <c r="F597" s="84">
        <v>108.31677440999999</v>
      </c>
    </row>
    <row r="598" spans="1:6" ht="12.75" customHeight="1" x14ac:dyDescent="0.2">
      <c r="A598" s="83" t="s">
        <v>165</v>
      </c>
      <c r="B598" s="83">
        <v>14</v>
      </c>
      <c r="C598" s="84">
        <v>589.03201156</v>
      </c>
      <c r="D598" s="84">
        <v>577.41972246</v>
      </c>
      <c r="E598" s="84">
        <v>107.92154898</v>
      </c>
      <c r="F598" s="84">
        <v>107.92154898</v>
      </c>
    </row>
    <row r="599" spans="1:6" ht="12.75" customHeight="1" x14ac:dyDescent="0.2">
      <c r="A599" s="83" t="s">
        <v>165</v>
      </c>
      <c r="B599" s="83">
        <v>15</v>
      </c>
      <c r="C599" s="84">
        <v>588.56162674999996</v>
      </c>
      <c r="D599" s="84">
        <v>575.14206229000001</v>
      </c>
      <c r="E599" s="84">
        <v>107.49584718</v>
      </c>
      <c r="F599" s="84">
        <v>107.49584718</v>
      </c>
    </row>
    <row r="600" spans="1:6" ht="12.75" customHeight="1" x14ac:dyDescent="0.2">
      <c r="A600" s="83" t="s">
        <v>165</v>
      </c>
      <c r="B600" s="83">
        <v>16</v>
      </c>
      <c r="C600" s="84">
        <v>583.06699618000005</v>
      </c>
      <c r="D600" s="84">
        <v>570.24637407</v>
      </c>
      <c r="E600" s="84">
        <v>106.58082777</v>
      </c>
      <c r="F600" s="84">
        <v>106.58082777</v>
      </c>
    </row>
    <row r="601" spans="1:6" ht="12.75" customHeight="1" x14ac:dyDescent="0.2">
      <c r="A601" s="83" t="s">
        <v>165</v>
      </c>
      <c r="B601" s="83">
        <v>17</v>
      </c>
      <c r="C601" s="84">
        <v>578.79252223000003</v>
      </c>
      <c r="D601" s="84">
        <v>565.99201806999997</v>
      </c>
      <c r="E601" s="84">
        <v>105.78567535000001</v>
      </c>
      <c r="F601" s="84">
        <v>105.78567535000001</v>
      </c>
    </row>
    <row r="602" spans="1:6" ht="12.75" customHeight="1" x14ac:dyDescent="0.2">
      <c r="A602" s="83" t="s">
        <v>165</v>
      </c>
      <c r="B602" s="83">
        <v>18</v>
      </c>
      <c r="C602" s="84">
        <v>583.44154436999997</v>
      </c>
      <c r="D602" s="84">
        <v>571.01054822000003</v>
      </c>
      <c r="E602" s="84">
        <v>106.72365430000001</v>
      </c>
      <c r="F602" s="84">
        <v>106.72365430000001</v>
      </c>
    </row>
    <row r="603" spans="1:6" ht="12.75" customHeight="1" x14ac:dyDescent="0.2">
      <c r="A603" s="83" t="s">
        <v>165</v>
      </c>
      <c r="B603" s="83">
        <v>19</v>
      </c>
      <c r="C603" s="84">
        <v>589.27057835999994</v>
      </c>
      <c r="D603" s="84">
        <v>576.67323918</v>
      </c>
      <c r="E603" s="84">
        <v>107.78202892</v>
      </c>
      <c r="F603" s="84">
        <v>107.78202892</v>
      </c>
    </row>
    <row r="604" spans="1:6" ht="12.75" customHeight="1" x14ac:dyDescent="0.2">
      <c r="A604" s="83" t="s">
        <v>165</v>
      </c>
      <c r="B604" s="83">
        <v>20</v>
      </c>
      <c r="C604" s="84">
        <v>619.65084172000002</v>
      </c>
      <c r="D604" s="84">
        <v>608.76014330999999</v>
      </c>
      <c r="E604" s="84">
        <v>113.77917149</v>
      </c>
      <c r="F604" s="84">
        <v>113.77917149</v>
      </c>
    </row>
    <row r="605" spans="1:6" ht="12.75" customHeight="1" x14ac:dyDescent="0.2">
      <c r="A605" s="83" t="s">
        <v>165</v>
      </c>
      <c r="B605" s="83">
        <v>21</v>
      </c>
      <c r="C605" s="84">
        <v>615.72318269000004</v>
      </c>
      <c r="D605" s="84">
        <v>605.27298332999999</v>
      </c>
      <c r="E605" s="84">
        <v>113.1274104</v>
      </c>
      <c r="F605" s="84">
        <v>113.1274104</v>
      </c>
    </row>
    <row r="606" spans="1:6" ht="12.75" customHeight="1" x14ac:dyDescent="0.2">
      <c r="A606" s="83" t="s">
        <v>165</v>
      </c>
      <c r="B606" s="83">
        <v>22</v>
      </c>
      <c r="C606" s="84">
        <v>664.61678011000004</v>
      </c>
      <c r="D606" s="84">
        <v>653.54254590000005</v>
      </c>
      <c r="E606" s="84">
        <v>122.14914235000001</v>
      </c>
      <c r="F606" s="84">
        <v>122.14914235000001</v>
      </c>
    </row>
    <row r="607" spans="1:6" ht="12.75" customHeight="1" x14ac:dyDescent="0.2">
      <c r="A607" s="83" t="s">
        <v>165</v>
      </c>
      <c r="B607" s="83">
        <v>23</v>
      </c>
      <c r="C607" s="84">
        <v>680.19588795000004</v>
      </c>
      <c r="D607" s="84">
        <v>669.12968618000002</v>
      </c>
      <c r="E607" s="84">
        <v>125.06242754</v>
      </c>
      <c r="F607" s="84">
        <v>125.06242754</v>
      </c>
    </row>
    <row r="608" spans="1:6" ht="12.75" customHeight="1" x14ac:dyDescent="0.2">
      <c r="A608" s="83" t="s">
        <v>165</v>
      </c>
      <c r="B608" s="83">
        <v>24</v>
      </c>
      <c r="C608" s="84">
        <v>719.27390826999999</v>
      </c>
      <c r="D608" s="84">
        <v>714.01664920999997</v>
      </c>
      <c r="E608" s="84">
        <v>133.45194108000001</v>
      </c>
      <c r="F608" s="84">
        <v>133.45194108000001</v>
      </c>
    </row>
    <row r="609" spans="1:6" ht="12.75" customHeight="1" x14ac:dyDescent="0.2">
      <c r="A609" s="83" t="s">
        <v>166</v>
      </c>
      <c r="B609" s="83">
        <v>1</v>
      </c>
      <c r="C609" s="84">
        <v>719.47487679999995</v>
      </c>
      <c r="D609" s="84">
        <v>707.87723352</v>
      </c>
      <c r="E609" s="84">
        <v>132.30446512</v>
      </c>
      <c r="F609" s="84">
        <v>132.30446512</v>
      </c>
    </row>
    <row r="610" spans="1:6" ht="12.75" customHeight="1" x14ac:dyDescent="0.2">
      <c r="A610" s="83" t="s">
        <v>166</v>
      </c>
      <c r="B610" s="83">
        <v>2</v>
      </c>
      <c r="C610" s="84">
        <v>734.39409811999997</v>
      </c>
      <c r="D610" s="84">
        <v>722.54482776999998</v>
      </c>
      <c r="E610" s="84">
        <v>135.04588428</v>
      </c>
      <c r="F610" s="84">
        <v>135.04588428</v>
      </c>
    </row>
    <row r="611" spans="1:6" ht="12.75" customHeight="1" x14ac:dyDescent="0.2">
      <c r="A611" s="83" t="s">
        <v>166</v>
      </c>
      <c r="B611" s="83">
        <v>3</v>
      </c>
      <c r="C611" s="84">
        <v>748.39784791</v>
      </c>
      <c r="D611" s="84">
        <v>736.42984989000001</v>
      </c>
      <c r="E611" s="84">
        <v>137.64103825999999</v>
      </c>
      <c r="F611" s="84">
        <v>137.64103825999999</v>
      </c>
    </row>
    <row r="612" spans="1:6" ht="12.75" customHeight="1" x14ac:dyDescent="0.2">
      <c r="A612" s="83" t="s">
        <v>166</v>
      </c>
      <c r="B612" s="83">
        <v>4</v>
      </c>
      <c r="C612" s="84">
        <v>751.20288137</v>
      </c>
      <c r="D612" s="84">
        <v>739.18600147999996</v>
      </c>
      <c r="E612" s="84">
        <v>138.15617159999999</v>
      </c>
      <c r="F612" s="84">
        <v>138.15617159999999</v>
      </c>
    </row>
    <row r="613" spans="1:6" ht="12.75" customHeight="1" x14ac:dyDescent="0.2">
      <c r="A613" s="83" t="s">
        <v>166</v>
      </c>
      <c r="B613" s="83">
        <v>5</v>
      </c>
      <c r="C613" s="84">
        <v>745.02906958000005</v>
      </c>
      <c r="D613" s="84">
        <v>733.35505926999997</v>
      </c>
      <c r="E613" s="84">
        <v>137.06635030000001</v>
      </c>
      <c r="F613" s="84">
        <v>137.06635030000001</v>
      </c>
    </row>
    <row r="614" spans="1:6" ht="12.75" customHeight="1" x14ac:dyDescent="0.2">
      <c r="A614" s="83" t="s">
        <v>166</v>
      </c>
      <c r="B614" s="83">
        <v>6</v>
      </c>
      <c r="C614" s="84">
        <v>727.06492548000006</v>
      </c>
      <c r="D614" s="84">
        <v>717.82753975000003</v>
      </c>
      <c r="E614" s="84">
        <v>134.16420841999999</v>
      </c>
      <c r="F614" s="84">
        <v>134.16420841999999</v>
      </c>
    </row>
    <row r="615" spans="1:6" ht="12.75" customHeight="1" x14ac:dyDescent="0.2">
      <c r="A615" s="83" t="s">
        <v>166</v>
      </c>
      <c r="B615" s="83">
        <v>7</v>
      </c>
      <c r="C615" s="84">
        <v>693.05170862</v>
      </c>
      <c r="D615" s="84">
        <v>681.80676959000004</v>
      </c>
      <c r="E615" s="84">
        <v>127.43181401</v>
      </c>
      <c r="F615" s="84">
        <v>127.43181401</v>
      </c>
    </row>
    <row r="616" spans="1:6" ht="12.75" customHeight="1" x14ac:dyDescent="0.2">
      <c r="A616" s="83" t="s">
        <v>166</v>
      </c>
      <c r="B616" s="83">
        <v>8</v>
      </c>
      <c r="C616" s="84">
        <v>667.93542242000001</v>
      </c>
      <c r="D616" s="84">
        <v>655.81661251000003</v>
      </c>
      <c r="E616" s="84">
        <v>122.5741725</v>
      </c>
      <c r="F616" s="84">
        <v>122.5741725</v>
      </c>
    </row>
    <row r="617" spans="1:6" ht="12.75" customHeight="1" x14ac:dyDescent="0.2">
      <c r="A617" s="83" t="s">
        <v>166</v>
      </c>
      <c r="B617" s="83">
        <v>9</v>
      </c>
      <c r="C617" s="84">
        <v>658.01534948000005</v>
      </c>
      <c r="D617" s="84">
        <v>646.10250171999996</v>
      </c>
      <c r="E617" s="84">
        <v>120.75857487</v>
      </c>
      <c r="F617" s="84">
        <v>120.75857487</v>
      </c>
    </row>
    <row r="618" spans="1:6" ht="12.75" customHeight="1" x14ac:dyDescent="0.2">
      <c r="A618" s="83" t="s">
        <v>166</v>
      </c>
      <c r="B618" s="83">
        <v>10</v>
      </c>
      <c r="C618" s="84">
        <v>655.32351976999996</v>
      </c>
      <c r="D618" s="84">
        <v>642.97823767</v>
      </c>
      <c r="E618" s="84">
        <v>120.17464016</v>
      </c>
      <c r="F618" s="84">
        <v>120.17464016</v>
      </c>
    </row>
    <row r="619" spans="1:6" ht="12.75" customHeight="1" x14ac:dyDescent="0.2">
      <c r="A619" s="83" t="s">
        <v>166</v>
      </c>
      <c r="B619" s="83">
        <v>11</v>
      </c>
      <c r="C619" s="84">
        <v>665.80887012999995</v>
      </c>
      <c r="D619" s="84">
        <v>653.47020153000005</v>
      </c>
      <c r="E619" s="84">
        <v>122.13562097000001</v>
      </c>
      <c r="F619" s="84">
        <v>122.13562097000001</v>
      </c>
    </row>
    <row r="620" spans="1:6" ht="12.75" customHeight="1" x14ac:dyDescent="0.2">
      <c r="A620" s="83" t="s">
        <v>166</v>
      </c>
      <c r="B620" s="83">
        <v>12</v>
      </c>
      <c r="C620" s="84">
        <v>623.90010920999998</v>
      </c>
      <c r="D620" s="84">
        <v>612.62989913000001</v>
      </c>
      <c r="E620" s="84">
        <v>114.50244093000001</v>
      </c>
      <c r="F620" s="84">
        <v>114.50244093000001</v>
      </c>
    </row>
    <row r="621" spans="1:6" ht="12.75" customHeight="1" x14ac:dyDescent="0.2">
      <c r="A621" s="83" t="s">
        <v>166</v>
      </c>
      <c r="B621" s="83">
        <v>13</v>
      </c>
      <c r="C621" s="84">
        <v>583.07369116999996</v>
      </c>
      <c r="D621" s="84">
        <v>572.33959680999999</v>
      </c>
      <c r="E621" s="84">
        <v>106.97205762999999</v>
      </c>
      <c r="F621" s="84">
        <v>106.97205762999999</v>
      </c>
    </row>
    <row r="622" spans="1:6" ht="12.75" customHeight="1" x14ac:dyDescent="0.2">
      <c r="A622" s="83" t="s">
        <v>166</v>
      </c>
      <c r="B622" s="83">
        <v>14</v>
      </c>
      <c r="C622" s="84">
        <v>561.10561697000003</v>
      </c>
      <c r="D622" s="84">
        <v>550.73763088999999</v>
      </c>
      <c r="E622" s="84">
        <v>102.93458276</v>
      </c>
      <c r="F622" s="84">
        <v>102.93458276</v>
      </c>
    </row>
    <row r="623" spans="1:6" ht="12.75" customHeight="1" x14ac:dyDescent="0.2">
      <c r="A623" s="83" t="s">
        <v>166</v>
      </c>
      <c r="B623" s="83">
        <v>15</v>
      </c>
      <c r="C623" s="84">
        <v>556.60406009999997</v>
      </c>
      <c r="D623" s="84">
        <v>546.37299659999996</v>
      </c>
      <c r="E623" s="84">
        <v>102.11881898</v>
      </c>
      <c r="F623" s="84">
        <v>102.11881898</v>
      </c>
    </row>
    <row r="624" spans="1:6" ht="12.75" customHeight="1" x14ac:dyDescent="0.2">
      <c r="A624" s="83" t="s">
        <v>166</v>
      </c>
      <c r="B624" s="83">
        <v>16</v>
      </c>
      <c r="C624" s="84">
        <v>553.48348983999995</v>
      </c>
      <c r="D624" s="84">
        <v>543.47345843999994</v>
      </c>
      <c r="E624" s="84">
        <v>101.57688623999999</v>
      </c>
      <c r="F624" s="84">
        <v>101.57688623999999</v>
      </c>
    </row>
    <row r="625" spans="1:6" ht="12.75" customHeight="1" x14ac:dyDescent="0.2">
      <c r="A625" s="83" t="s">
        <v>166</v>
      </c>
      <c r="B625" s="83">
        <v>17</v>
      </c>
      <c r="C625" s="84">
        <v>554.16091619999997</v>
      </c>
      <c r="D625" s="84">
        <v>544.55731003000005</v>
      </c>
      <c r="E625" s="84">
        <v>101.77946149</v>
      </c>
      <c r="F625" s="84">
        <v>101.77946149</v>
      </c>
    </row>
    <row r="626" spans="1:6" ht="12.75" customHeight="1" x14ac:dyDescent="0.2">
      <c r="A626" s="83" t="s">
        <v>166</v>
      </c>
      <c r="B626" s="83">
        <v>18</v>
      </c>
      <c r="C626" s="84">
        <v>556.69406425</v>
      </c>
      <c r="D626" s="84">
        <v>547.59664387999999</v>
      </c>
      <c r="E626" s="84">
        <v>102.34752247999999</v>
      </c>
      <c r="F626" s="84">
        <v>102.34752247999999</v>
      </c>
    </row>
    <row r="627" spans="1:6" ht="12.75" customHeight="1" x14ac:dyDescent="0.2">
      <c r="A627" s="83" t="s">
        <v>166</v>
      </c>
      <c r="B627" s="83">
        <v>19</v>
      </c>
      <c r="C627" s="84">
        <v>547.01445090000004</v>
      </c>
      <c r="D627" s="84">
        <v>537.49138671000003</v>
      </c>
      <c r="E627" s="84">
        <v>100.45881836</v>
      </c>
      <c r="F627" s="84">
        <v>100.45881836</v>
      </c>
    </row>
    <row r="628" spans="1:6" ht="12.75" customHeight="1" x14ac:dyDescent="0.2">
      <c r="A628" s="83" t="s">
        <v>166</v>
      </c>
      <c r="B628" s="83">
        <v>20</v>
      </c>
      <c r="C628" s="84">
        <v>560.09615449</v>
      </c>
      <c r="D628" s="84">
        <v>549.92680667000002</v>
      </c>
      <c r="E628" s="84">
        <v>102.78303717999999</v>
      </c>
      <c r="F628" s="84">
        <v>102.78303717999999</v>
      </c>
    </row>
    <row r="629" spans="1:6" ht="12.75" customHeight="1" x14ac:dyDescent="0.2">
      <c r="A629" s="83" t="s">
        <v>166</v>
      </c>
      <c r="B629" s="83">
        <v>21</v>
      </c>
      <c r="C629" s="84">
        <v>573.06327008000005</v>
      </c>
      <c r="D629" s="84">
        <v>563.06711111000004</v>
      </c>
      <c r="E629" s="84">
        <v>105.2390011</v>
      </c>
      <c r="F629" s="84">
        <v>105.2390011</v>
      </c>
    </row>
    <row r="630" spans="1:6" ht="12.75" customHeight="1" x14ac:dyDescent="0.2">
      <c r="A630" s="83" t="s">
        <v>166</v>
      </c>
      <c r="B630" s="83">
        <v>22</v>
      </c>
      <c r="C630" s="84">
        <v>559.69010394999998</v>
      </c>
      <c r="D630" s="84">
        <v>550.62212648000002</v>
      </c>
      <c r="E630" s="84">
        <v>102.91299462000001</v>
      </c>
      <c r="F630" s="84">
        <v>102.91299462000001</v>
      </c>
    </row>
    <row r="631" spans="1:6" ht="12.75" customHeight="1" x14ac:dyDescent="0.2">
      <c r="A631" s="83" t="s">
        <v>166</v>
      </c>
      <c r="B631" s="83">
        <v>23</v>
      </c>
      <c r="C631" s="84">
        <v>589.01177639000002</v>
      </c>
      <c r="D631" s="84">
        <v>579.96778190999999</v>
      </c>
      <c r="E631" s="84">
        <v>108.39778925</v>
      </c>
      <c r="F631" s="84">
        <v>108.39778925</v>
      </c>
    </row>
    <row r="632" spans="1:6" ht="12.75" customHeight="1" x14ac:dyDescent="0.2">
      <c r="A632" s="83" t="s">
        <v>166</v>
      </c>
      <c r="B632" s="83">
        <v>24</v>
      </c>
      <c r="C632" s="84">
        <v>670.93053286999998</v>
      </c>
      <c r="D632" s="84">
        <v>661.22577736000005</v>
      </c>
      <c r="E632" s="84">
        <v>123.58516229999999</v>
      </c>
      <c r="F632" s="84">
        <v>123.58516229999999</v>
      </c>
    </row>
    <row r="633" spans="1:6" ht="12.75" customHeight="1" x14ac:dyDescent="0.2">
      <c r="A633" s="83" t="s">
        <v>167</v>
      </c>
      <c r="B633" s="83">
        <v>1</v>
      </c>
      <c r="C633" s="84">
        <v>741.23872089999998</v>
      </c>
      <c r="D633" s="84">
        <v>731.03054414999997</v>
      </c>
      <c r="E633" s="84">
        <v>136.63189116000001</v>
      </c>
      <c r="F633" s="84">
        <v>136.63189116000001</v>
      </c>
    </row>
    <row r="634" spans="1:6" ht="12.75" customHeight="1" x14ac:dyDescent="0.2">
      <c r="A634" s="83" t="s">
        <v>167</v>
      </c>
      <c r="B634" s="83">
        <v>2</v>
      </c>
      <c r="C634" s="84">
        <v>770.62184322999997</v>
      </c>
      <c r="D634" s="84">
        <v>761.13597677999996</v>
      </c>
      <c r="E634" s="84">
        <v>142.25869051999999</v>
      </c>
      <c r="F634" s="84">
        <v>142.25869051999999</v>
      </c>
    </row>
    <row r="635" spans="1:6" ht="12.75" customHeight="1" x14ac:dyDescent="0.2">
      <c r="A635" s="83" t="s">
        <v>167</v>
      </c>
      <c r="B635" s="83">
        <v>3</v>
      </c>
      <c r="C635" s="84">
        <v>786.07689145999996</v>
      </c>
      <c r="D635" s="84">
        <v>777.89356339999995</v>
      </c>
      <c r="E635" s="84">
        <v>145.39073578</v>
      </c>
      <c r="F635" s="84">
        <v>145.39073578</v>
      </c>
    </row>
    <row r="636" spans="1:6" ht="12.75" customHeight="1" x14ac:dyDescent="0.2">
      <c r="A636" s="83" t="s">
        <v>167</v>
      </c>
      <c r="B636" s="83">
        <v>4</v>
      </c>
      <c r="C636" s="84">
        <v>799.81957095999996</v>
      </c>
      <c r="D636" s="84">
        <v>787.67751475</v>
      </c>
      <c r="E636" s="84">
        <v>147.21938684</v>
      </c>
      <c r="F636" s="84">
        <v>147.21938684</v>
      </c>
    </row>
    <row r="637" spans="1:6" ht="12.75" customHeight="1" x14ac:dyDescent="0.2">
      <c r="A637" s="83" t="s">
        <v>167</v>
      </c>
      <c r="B637" s="83">
        <v>5</v>
      </c>
      <c r="C637" s="84">
        <v>804.74274281999999</v>
      </c>
      <c r="D637" s="84">
        <v>792.14890500000001</v>
      </c>
      <c r="E637" s="84">
        <v>148.05510362999999</v>
      </c>
      <c r="F637" s="84">
        <v>148.05510362999999</v>
      </c>
    </row>
    <row r="638" spans="1:6" ht="12.75" customHeight="1" x14ac:dyDescent="0.2">
      <c r="A638" s="83" t="s">
        <v>167</v>
      </c>
      <c r="B638" s="83">
        <v>6</v>
      </c>
      <c r="C638" s="84">
        <v>794.11704898999994</v>
      </c>
      <c r="D638" s="84">
        <v>781.68099950999999</v>
      </c>
      <c r="E638" s="84">
        <v>146.09861941</v>
      </c>
      <c r="F638" s="84">
        <v>146.09861941</v>
      </c>
    </row>
    <row r="639" spans="1:6" ht="12.75" customHeight="1" x14ac:dyDescent="0.2">
      <c r="A639" s="83" t="s">
        <v>167</v>
      </c>
      <c r="B639" s="83">
        <v>7</v>
      </c>
      <c r="C639" s="84">
        <v>770.31555966999997</v>
      </c>
      <c r="D639" s="84">
        <v>757.91122468000003</v>
      </c>
      <c r="E639" s="84">
        <v>141.65597428000001</v>
      </c>
      <c r="F639" s="84">
        <v>141.65597428000001</v>
      </c>
    </row>
    <row r="640" spans="1:6" ht="12.75" customHeight="1" x14ac:dyDescent="0.2">
      <c r="A640" s="83" t="s">
        <v>167</v>
      </c>
      <c r="B640" s="83">
        <v>8</v>
      </c>
      <c r="C640" s="84">
        <v>729.92607124000006</v>
      </c>
      <c r="D640" s="84">
        <v>720.38469035000003</v>
      </c>
      <c r="E640" s="84">
        <v>134.64214784999999</v>
      </c>
      <c r="F640" s="84">
        <v>134.64214784999999</v>
      </c>
    </row>
    <row r="641" spans="1:6" ht="12.75" customHeight="1" x14ac:dyDescent="0.2">
      <c r="A641" s="83" t="s">
        <v>167</v>
      </c>
      <c r="B641" s="83">
        <v>9</v>
      </c>
      <c r="C641" s="84">
        <v>692.28579977000004</v>
      </c>
      <c r="D641" s="84">
        <v>680.57274165000001</v>
      </c>
      <c r="E641" s="84">
        <v>127.20117033</v>
      </c>
      <c r="F641" s="84">
        <v>127.20117033</v>
      </c>
    </row>
    <row r="642" spans="1:6" ht="12.75" customHeight="1" x14ac:dyDescent="0.2">
      <c r="A642" s="83" t="s">
        <v>167</v>
      </c>
      <c r="B642" s="83">
        <v>10</v>
      </c>
      <c r="C642" s="84">
        <v>669.38440310999999</v>
      </c>
      <c r="D642" s="84">
        <v>658.28166019000003</v>
      </c>
      <c r="E642" s="84">
        <v>123.03489761</v>
      </c>
      <c r="F642" s="84">
        <v>123.03489761</v>
      </c>
    </row>
    <row r="643" spans="1:6" ht="12.75" customHeight="1" x14ac:dyDescent="0.2">
      <c r="A643" s="83" t="s">
        <v>167</v>
      </c>
      <c r="B643" s="83">
        <v>11</v>
      </c>
      <c r="C643" s="84">
        <v>659.52532565000001</v>
      </c>
      <c r="D643" s="84">
        <v>647.86967763999996</v>
      </c>
      <c r="E643" s="84">
        <v>121.08886556</v>
      </c>
      <c r="F643" s="84">
        <v>121.08886556</v>
      </c>
    </row>
    <row r="644" spans="1:6" ht="12.75" customHeight="1" x14ac:dyDescent="0.2">
      <c r="A644" s="83" t="s">
        <v>167</v>
      </c>
      <c r="B644" s="83">
        <v>12</v>
      </c>
      <c r="C644" s="84">
        <v>616.71322081999995</v>
      </c>
      <c r="D644" s="84">
        <v>606.37721563000002</v>
      </c>
      <c r="E644" s="84">
        <v>113.33379486</v>
      </c>
      <c r="F644" s="84">
        <v>113.33379486</v>
      </c>
    </row>
    <row r="645" spans="1:6" ht="12.75" customHeight="1" x14ac:dyDescent="0.2">
      <c r="A645" s="83" t="s">
        <v>167</v>
      </c>
      <c r="B645" s="83">
        <v>13</v>
      </c>
      <c r="C645" s="84">
        <v>582.63235955000005</v>
      </c>
      <c r="D645" s="84">
        <v>573.36073639999995</v>
      </c>
      <c r="E645" s="84">
        <v>107.16291181</v>
      </c>
      <c r="F645" s="84">
        <v>107.16291181</v>
      </c>
    </row>
    <row r="646" spans="1:6" ht="12.75" customHeight="1" x14ac:dyDescent="0.2">
      <c r="A646" s="83" t="s">
        <v>167</v>
      </c>
      <c r="B646" s="83">
        <v>14</v>
      </c>
      <c r="C646" s="84">
        <v>566.03193794000003</v>
      </c>
      <c r="D646" s="84">
        <v>556.87479593</v>
      </c>
      <c r="E646" s="84">
        <v>104.08163806</v>
      </c>
      <c r="F646" s="84">
        <v>104.08163806</v>
      </c>
    </row>
    <row r="647" spans="1:6" ht="12.75" customHeight="1" x14ac:dyDescent="0.2">
      <c r="A647" s="83" t="s">
        <v>167</v>
      </c>
      <c r="B647" s="83">
        <v>15</v>
      </c>
      <c r="C647" s="84">
        <v>564.92117861999998</v>
      </c>
      <c r="D647" s="84">
        <v>554.88052259999995</v>
      </c>
      <c r="E647" s="84">
        <v>103.70890215</v>
      </c>
      <c r="F647" s="84">
        <v>103.70890215</v>
      </c>
    </row>
    <row r="648" spans="1:6" ht="12.75" customHeight="1" x14ac:dyDescent="0.2">
      <c r="A648" s="83" t="s">
        <v>167</v>
      </c>
      <c r="B648" s="83">
        <v>16</v>
      </c>
      <c r="C648" s="84">
        <v>564.53728812999998</v>
      </c>
      <c r="D648" s="84">
        <v>554.58807752999996</v>
      </c>
      <c r="E648" s="84">
        <v>103.65424324999999</v>
      </c>
      <c r="F648" s="84">
        <v>103.65424324999999</v>
      </c>
    </row>
    <row r="649" spans="1:6" ht="12.75" customHeight="1" x14ac:dyDescent="0.2">
      <c r="A649" s="83" t="s">
        <v>167</v>
      </c>
      <c r="B649" s="83">
        <v>17</v>
      </c>
      <c r="C649" s="84">
        <v>558.86609682999995</v>
      </c>
      <c r="D649" s="84">
        <v>551.58968434999997</v>
      </c>
      <c r="E649" s="84">
        <v>103.09383421</v>
      </c>
      <c r="F649" s="84">
        <v>103.09383421</v>
      </c>
    </row>
    <row r="650" spans="1:6" ht="12.75" customHeight="1" x14ac:dyDescent="0.2">
      <c r="A650" s="83" t="s">
        <v>167</v>
      </c>
      <c r="B650" s="83">
        <v>18</v>
      </c>
      <c r="C650" s="84">
        <v>558.82421165000005</v>
      </c>
      <c r="D650" s="84">
        <v>551.50810884999999</v>
      </c>
      <c r="E650" s="84">
        <v>103.07858749</v>
      </c>
      <c r="F650" s="84">
        <v>103.07858749</v>
      </c>
    </row>
    <row r="651" spans="1:6" ht="12.75" customHeight="1" x14ac:dyDescent="0.2">
      <c r="A651" s="83" t="s">
        <v>167</v>
      </c>
      <c r="B651" s="83">
        <v>19</v>
      </c>
      <c r="C651" s="84">
        <v>554.15664474000005</v>
      </c>
      <c r="D651" s="84">
        <v>545.22258174000001</v>
      </c>
      <c r="E651" s="84">
        <v>101.90380285000001</v>
      </c>
      <c r="F651" s="84">
        <v>101.90380285000001</v>
      </c>
    </row>
    <row r="652" spans="1:6" ht="12.75" customHeight="1" x14ac:dyDescent="0.2">
      <c r="A652" s="83" t="s">
        <v>167</v>
      </c>
      <c r="B652" s="83">
        <v>20</v>
      </c>
      <c r="C652" s="84">
        <v>571.02442037000003</v>
      </c>
      <c r="D652" s="84">
        <v>561.90178518000005</v>
      </c>
      <c r="E652" s="84">
        <v>105.02119805</v>
      </c>
      <c r="F652" s="84">
        <v>105.02119805</v>
      </c>
    </row>
    <row r="653" spans="1:6" ht="12.75" customHeight="1" x14ac:dyDescent="0.2">
      <c r="A653" s="83" t="s">
        <v>167</v>
      </c>
      <c r="B653" s="83">
        <v>21</v>
      </c>
      <c r="C653" s="84">
        <v>573.18147584999997</v>
      </c>
      <c r="D653" s="84">
        <v>564.11936871</v>
      </c>
      <c r="E653" s="84">
        <v>105.43567134</v>
      </c>
      <c r="F653" s="84">
        <v>105.43567134</v>
      </c>
    </row>
    <row r="654" spans="1:6" ht="12.75" customHeight="1" x14ac:dyDescent="0.2">
      <c r="A654" s="83" t="s">
        <v>167</v>
      </c>
      <c r="B654" s="83">
        <v>22</v>
      </c>
      <c r="C654" s="84">
        <v>552.17538360000003</v>
      </c>
      <c r="D654" s="84">
        <v>543.24256023999999</v>
      </c>
      <c r="E654" s="84">
        <v>101.53373065</v>
      </c>
      <c r="F654" s="84">
        <v>101.53373065</v>
      </c>
    </row>
    <row r="655" spans="1:6" ht="12.75" customHeight="1" x14ac:dyDescent="0.2">
      <c r="A655" s="83" t="s">
        <v>167</v>
      </c>
      <c r="B655" s="83">
        <v>23</v>
      </c>
      <c r="C655" s="84">
        <v>581.04153627000005</v>
      </c>
      <c r="D655" s="84">
        <v>571.87848835</v>
      </c>
      <c r="E655" s="84">
        <v>106.88587502</v>
      </c>
      <c r="F655" s="84">
        <v>106.88587502</v>
      </c>
    </row>
    <row r="656" spans="1:6" ht="12.75" customHeight="1" x14ac:dyDescent="0.2">
      <c r="A656" s="83" t="s">
        <v>167</v>
      </c>
      <c r="B656" s="83">
        <v>24</v>
      </c>
      <c r="C656" s="84">
        <v>666.48244925999995</v>
      </c>
      <c r="D656" s="84">
        <v>656.63139332000003</v>
      </c>
      <c r="E656" s="84">
        <v>122.72645758</v>
      </c>
      <c r="F656" s="84">
        <v>122.72645758</v>
      </c>
    </row>
    <row r="657" spans="1:6" ht="12.75" customHeight="1" x14ac:dyDescent="0.2">
      <c r="A657" s="83" t="s">
        <v>168</v>
      </c>
      <c r="B657" s="83">
        <v>1</v>
      </c>
      <c r="C657" s="84">
        <v>723.72380155999997</v>
      </c>
      <c r="D657" s="84">
        <v>713.60774791999995</v>
      </c>
      <c r="E657" s="84">
        <v>133.37551615000001</v>
      </c>
      <c r="F657" s="84">
        <v>133.37551615000001</v>
      </c>
    </row>
    <row r="658" spans="1:6" ht="12.75" customHeight="1" x14ac:dyDescent="0.2">
      <c r="A658" s="83" t="s">
        <v>168</v>
      </c>
      <c r="B658" s="83">
        <v>2</v>
      </c>
      <c r="C658" s="84">
        <v>746.73240482000006</v>
      </c>
      <c r="D658" s="84">
        <v>738.96961704</v>
      </c>
      <c r="E658" s="84">
        <v>138.11572867999999</v>
      </c>
      <c r="F658" s="84">
        <v>138.11572867999999</v>
      </c>
    </row>
    <row r="659" spans="1:6" ht="12.75" customHeight="1" x14ac:dyDescent="0.2">
      <c r="A659" s="83" t="s">
        <v>168</v>
      </c>
      <c r="B659" s="83">
        <v>3</v>
      </c>
      <c r="C659" s="84">
        <v>769.42066130000001</v>
      </c>
      <c r="D659" s="84">
        <v>758.53925135999998</v>
      </c>
      <c r="E659" s="84">
        <v>141.77335443000001</v>
      </c>
      <c r="F659" s="84">
        <v>141.77335443000001</v>
      </c>
    </row>
    <row r="660" spans="1:6" ht="12.75" customHeight="1" x14ac:dyDescent="0.2">
      <c r="A660" s="83" t="s">
        <v>168</v>
      </c>
      <c r="B660" s="83">
        <v>4</v>
      </c>
      <c r="C660" s="84">
        <v>779.99663112999997</v>
      </c>
      <c r="D660" s="84">
        <v>769.13038371000005</v>
      </c>
      <c r="E660" s="84">
        <v>143.75287014</v>
      </c>
      <c r="F660" s="84">
        <v>143.75287014</v>
      </c>
    </row>
    <row r="661" spans="1:6" ht="12.75" customHeight="1" x14ac:dyDescent="0.2">
      <c r="A661" s="83" t="s">
        <v>168</v>
      </c>
      <c r="B661" s="83">
        <v>5</v>
      </c>
      <c r="C661" s="84">
        <v>782.93388761999995</v>
      </c>
      <c r="D661" s="84">
        <v>771.96192685000005</v>
      </c>
      <c r="E661" s="84">
        <v>144.28209439</v>
      </c>
      <c r="F661" s="84">
        <v>144.28209439</v>
      </c>
    </row>
    <row r="662" spans="1:6" ht="12.75" customHeight="1" x14ac:dyDescent="0.2">
      <c r="A662" s="83" t="s">
        <v>168</v>
      </c>
      <c r="B662" s="83">
        <v>6</v>
      </c>
      <c r="C662" s="84">
        <v>778.01867601000004</v>
      </c>
      <c r="D662" s="84">
        <v>767.07017800999995</v>
      </c>
      <c r="E662" s="84">
        <v>143.36781126</v>
      </c>
      <c r="F662" s="84">
        <v>143.36781126</v>
      </c>
    </row>
    <row r="663" spans="1:6" ht="12.75" customHeight="1" x14ac:dyDescent="0.2">
      <c r="A663" s="83" t="s">
        <v>168</v>
      </c>
      <c r="B663" s="83">
        <v>7</v>
      </c>
      <c r="C663" s="84">
        <v>759.53350334000004</v>
      </c>
      <c r="D663" s="84">
        <v>748.70593061</v>
      </c>
      <c r="E663" s="84">
        <v>139.93547608</v>
      </c>
      <c r="F663" s="84">
        <v>139.93547608</v>
      </c>
    </row>
    <row r="664" spans="1:6" ht="12.75" customHeight="1" x14ac:dyDescent="0.2">
      <c r="A664" s="83" t="s">
        <v>168</v>
      </c>
      <c r="B664" s="83">
        <v>8</v>
      </c>
      <c r="C664" s="84">
        <v>731.58934414999999</v>
      </c>
      <c r="D664" s="84">
        <v>721.08141997999996</v>
      </c>
      <c r="E664" s="84">
        <v>134.77236879</v>
      </c>
      <c r="F664" s="84">
        <v>134.77236879</v>
      </c>
    </row>
    <row r="665" spans="1:6" ht="12.75" customHeight="1" x14ac:dyDescent="0.2">
      <c r="A665" s="83" t="s">
        <v>168</v>
      </c>
      <c r="B665" s="83">
        <v>9</v>
      </c>
      <c r="C665" s="84">
        <v>691.94730296</v>
      </c>
      <c r="D665" s="84">
        <v>684.63649277000002</v>
      </c>
      <c r="E665" s="84">
        <v>127.96069811</v>
      </c>
      <c r="F665" s="84">
        <v>127.96069811</v>
      </c>
    </row>
    <row r="666" spans="1:6" ht="12.75" customHeight="1" x14ac:dyDescent="0.2">
      <c r="A666" s="83" t="s">
        <v>168</v>
      </c>
      <c r="B666" s="83">
        <v>10</v>
      </c>
      <c r="C666" s="84">
        <v>658.55499927999995</v>
      </c>
      <c r="D666" s="84">
        <v>647.88711122999996</v>
      </c>
      <c r="E666" s="84">
        <v>121.09212396</v>
      </c>
      <c r="F666" s="84">
        <v>121.09212396</v>
      </c>
    </row>
    <row r="667" spans="1:6" ht="12.75" customHeight="1" x14ac:dyDescent="0.2">
      <c r="A667" s="83" t="s">
        <v>168</v>
      </c>
      <c r="B667" s="83">
        <v>11</v>
      </c>
      <c r="C667" s="84">
        <v>642.15051137</v>
      </c>
      <c r="D667" s="84">
        <v>631.69941163999999</v>
      </c>
      <c r="E667" s="84">
        <v>118.06659236</v>
      </c>
      <c r="F667" s="84">
        <v>118.06659236</v>
      </c>
    </row>
    <row r="668" spans="1:6" ht="12.75" customHeight="1" x14ac:dyDescent="0.2">
      <c r="A668" s="83" t="s">
        <v>168</v>
      </c>
      <c r="B668" s="83">
        <v>12</v>
      </c>
      <c r="C668" s="84">
        <v>599.11836934999997</v>
      </c>
      <c r="D668" s="84">
        <v>590.11493718999998</v>
      </c>
      <c r="E668" s="84">
        <v>110.29432425</v>
      </c>
      <c r="F668" s="84">
        <v>110.29432425</v>
      </c>
    </row>
    <row r="669" spans="1:6" ht="12.75" customHeight="1" x14ac:dyDescent="0.2">
      <c r="A669" s="83" t="s">
        <v>168</v>
      </c>
      <c r="B669" s="83">
        <v>13</v>
      </c>
      <c r="C669" s="84">
        <v>555.54330040000002</v>
      </c>
      <c r="D669" s="84">
        <v>545.14092413000003</v>
      </c>
      <c r="E669" s="84">
        <v>101.88854078999999</v>
      </c>
      <c r="F669" s="84">
        <v>101.88854078999999</v>
      </c>
    </row>
    <row r="670" spans="1:6" ht="12.75" customHeight="1" x14ac:dyDescent="0.2">
      <c r="A670" s="83" t="s">
        <v>168</v>
      </c>
      <c r="B670" s="83">
        <v>14</v>
      </c>
      <c r="C670" s="84">
        <v>538.90201869999999</v>
      </c>
      <c r="D670" s="84">
        <v>529.24475754000002</v>
      </c>
      <c r="E670" s="84">
        <v>98.917497620000006</v>
      </c>
      <c r="F670" s="84">
        <v>98.917497620000006</v>
      </c>
    </row>
    <row r="671" spans="1:6" ht="12.75" customHeight="1" x14ac:dyDescent="0.2">
      <c r="A671" s="83" t="s">
        <v>168</v>
      </c>
      <c r="B671" s="83">
        <v>15</v>
      </c>
      <c r="C671" s="84">
        <v>540.08173711999996</v>
      </c>
      <c r="D671" s="84">
        <v>530.62400118000005</v>
      </c>
      <c r="E671" s="84">
        <v>99.175282559999999</v>
      </c>
      <c r="F671" s="84">
        <v>99.175282559999999</v>
      </c>
    </row>
    <row r="672" spans="1:6" ht="12.75" customHeight="1" x14ac:dyDescent="0.2">
      <c r="A672" s="83" t="s">
        <v>168</v>
      </c>
      <c r="B672" s="83">
        <v>16</v>
      </c>
      <c r="C672" s="84">
        <v>541.73817385999996</v>
      </c>
      <c r="D672" s="84">
        <v>536.37834650000002</v>
      </c>
      <c r="E672" s="84">
        <v>100.25078766999999</v>
      </c>
      <c r="F672" s="84">
        <v>100.25078766999999</v>
      </c>
    </row>
    <row r="673" spans="1:6" ht="12.75" customHeight="1" x14ac:dyDescent="0.2">
      <c r="A673" s="83" t="s">
        <v>168</v>
      </c>
      <c r="B673" s="83">
        <v>17</v>
      </c>
      <c r="C673" s="84">
        <v>541.58670339000003</v>
      </c>
      <c r="D673" s="84">
        <v>534.28401602999998</v>
      </c>
      <c r="E673" s="84">
        <v>99.859350770000006</v>
      </c>
      <c r="F673" s="84">
        <v>99.859350770000006</v>
      </c>
    </row>
    <row r="674" spans="1:6" ht="12.75" customHeight="1" x14ac:dyDescent="0.2">
      <c r="A674" s="83" t="s">
        <v>168</v>
      </c>
      <c r="B674" s="83">
        <v>18</v>
      </c>
      <c r="C674" s="84">
        <v>536.61235083999998</v>
      </c>
      <c r="D674" s="84">
        <v>531.76476974000002</v>
      </c>
      <c r="E674" s="84">
        <v>99.388495770000006</v>
      </c>
      <c r="F674" s="84">
        <v>99.388495770000006</v>
      </c>
    </row>
    <row r="675" spans="1:6" ht="12.75" customHeight="1" x14ac:dyDescent="0.2">
      <c r="A675" s="83" t="s">
        <v>168</v>
      </c>
      <c r="B675" s="83">
        <v>19</v>
      </c>
      <c r="C675" s="84">
        <v>540.22476315999995</v>
      </c>
      <c r="D675" s="84">
        <v>534.33251246999998</v>
      </c>
      <c r="E675" s="84">
        <v>99.868414900000005</v>
      </c>
      <c r="F675" s="84">
        <v>99.868414900000005</v>
      </c>
    </row>
    <row r="676" spans="1:6" ht="12.75" customHeight="1" x14ac:dyDescent="0.2">
      <c r="A676" s="83" t="s">
        <v>168</v>
      </c>
      <c r="B676" s="83">
        <v>20</v>
      </c>
      <c r="C676" s="84">
        <v>574.13504556999999</v>
      </c>
      <c r="D676" s="84">
        <v>567.81013808</v>
      </c>
      <c r="E676" s="84">
        <v>106.12548765</v>
      </c>
      <c r="F676" s="84">
        <v>106.12548765</v>
      </c>
    </row>
    <row r="677" spans="1:6" ht="12.75" customHeight="1" x14ac:dyDescent="0.2">
      <c r="A677" s="83" t="s">
        <v>168</v>
      </c>
      <c r="B677" s="83">
        <v>21</v>
      </c>
      <c r="C677" s="84">
        <v>581.32032586000003</v>
      </c>
      <c r="D677" s="84">
        <v>575.07516493000003</v>
      </c>
      <c r="E677" s="84">
        <v>107.48334386000001</v>
      </c>
      <c r="F677" s="84">
        <v>107.48334386000001</v>
      </c>
    </row>
    <row r="678" spans="1:6" ht="12.75" customHeight="1" x14ac:dyDescent="0.2">
      <c r="A678" s="83" t="s">
        <v>168</v>
      </c>
      <c r="B678" s="83">
        <v>22</v>
      </c>
      <c r="C678" s="84">
        <v>563.72484440000005</v>
      </c>
      <c r="D678" s="84">
        <v>556.88826104999998</v>
      </c>
      <c r="E678" s="84">
        <v>104.08415474</v>
      </c>
      <c r="F678" s="84">
        <v>104.08415474</v>
      </c>
    </row>
    <row r="679" spans="1:6" ht="12.75" customHeight="1" x14ac:dyDescent="0.2">
      <c r="A679" s="83" t="s">
        <v>168</v>
      </c>
      <c r="B679" s="83">
        <v>23</v>
      </c>
      <c r="C679" s="84">
        <v>548.69697444999997</v>
      </c>
      <c r="D679" s="84">
        <v>543.01324193999994</v>
      </c>
      <c r="E679" s="84">
        <v>101.49087034</v>
      </c>
      <c r="F679" s="84">
        <v>101.49087034</v>
      </c>
    </row>
    <row r="680" spans="1:6" ht="12.75" customHeight="1" x14ac:dyDescent="0.2">
      <c r="A680" s="83" t="s">
        <v>168</v>
      </c>
      <c r="B680" s="83">
        <v>24</v>
      </c>
      <c r="C680" s="84">
        <v>641.92501576999996</v>
      </c>
      <c r="D680" s="84">
        <v>633.04963614999997</v>
      </c>
      <c r="E680" s="84">
        <v>118.31895354</v>
      </c>
      <c r="F680" s="84">
        <v>118.31895354</v>
      </c>
    </row>
    <row r="681" spans="1:6" ht="12.75" customHeight="1" x14ac:dyDescent="0.2">
      <c r="A681" s="83" t="s">
        <v>169</v>
      </c>
      <c r="B681" s="83">
        <v>1</v>
      </c>
      <c r="C681" s="84">
        <v>713.87053734000006</v>
      </c>
      <c r="D681" s="84">
        <v>705.15440120000005</v>
      </c>
      <c r="E681" s="84">
        <v>131.79555925</v>
      </c>
      <c r="F681" s="84">
        <v>131.79555925</v>
      </c>
    </row>
    <row r="682" spans="1:6" ht="12.75" customHeight="1" x14ac:dyDescent="0.2">
      <c r="A682" s="83" t="s">
        <v>169</v>
      </c>
      <c r="B682" s="83">
        <v>2</v>
      </c>
      <c r="C682" s="84">
        <v>733.01501642000005</v>
      </c>
      <c r="D682" s="84">
        <v>721.68703271000004</v>
      </c>
      <c r="E682" s="84">
        <v>134.88555969999999</v>
      </c>
      <c r="F682" s="84">
        <v>134.88555969999999</v>
      </c>
    </row>
    <row r="683" spans="1:6" ht="12.75" customHeight="1" x14ac:dyDescent="0.2">
      <c r="A683" s="83" t="s">
        <v>169</v>
      </c>
      <c r="B683" s="83">
        <v>3</v>
      </c>
      <c r="C683" s="84">
        <v>742.97332071000005</v>
      </c>
      <c r="D683" s="84">
        <v>734.11643898</v>
      </c>
      <c r="E683" s="84">
        <v>137.20865454</v>
      </c>
      <c r="F683" s="84">
        <v>137.20865454</v>
      </c>
    </row>
    <row r="684" spans="1:6" ht="12.75" customHeight="1" x14ac:dyDescent="0.2">
      <c r="A684" s="83" t="s">
        <v>169</v>
      </c>
      <c r="B684" s="83">
        <v>4</v>
      </c>
      <c r="C684" s="84">
        <v>753.72374496999998</v>
      </c>
      <c r="D684" s="84">
        <v>747.51244467000004</v>
      </c>
      <c r="E684" s="84">
        <v>139.71240983000001</v>
      </c>
      <c r="F684" s="84">
        <v>139.71240983000001</v>
      </c>
    </row>
    <row r="685" spans="1:6" ht="12.75" customHeight="1" x14ac:dyDescent="0.2">
      <c r="A685" s="83" t="s">
        <v>169</v>
      </c>
      <c r="B685" s="83">
        <v>5</v>
      </c>
      <c r="C685" s="84">
        <v>759.67539353999996</v>
      </c>
      <c r="D685" s="84">
        <v>747.89120164999997</v>
      </c>
      <c r="E685" s="84">
        <v>139.78320069</v>
      </c>
      <c r="F685" s="84">
        <v>139.78320069</v>
      </c>
    </row>
    <row r="686" spans="1:6" ht="12.75" customHeight="1" x14ac:dyDescent="0.2">
      <c r="A686" s="83" t="s">
        <v>169</v>
      </c>
      <c r="B686" s="83">
        <v>6</v>
      </c>
      <c r="C686" s="84">
        <v>746.38657665000005</v>
      </c>
      <c r="D686" s="84">
        <v>732.82496486000002</v>
      </c>
      <c r="E686" s="84">
        <v>136.967274</v>
      </c>
      <c r="F686" s="84">
        <v>136.967274</v>
      </c>
    </row>
    <row r="687" spans="1:6" ht="12.75" customHeight="1" x14ac:dyDescent="0.2">
      <c r="A687" s="83" t="s">
        <v>169</v>
      </c>
      <c r="B687" s="83">
        <v>7</v>
      </c>
      <c r="C687" s="84">
        <v>704.15153660999999</v>
      </c>
      <c r="D687" s="84">
        <v>687.02155646000006</v>
      </c>
      <c r="E687" s="84">
        <v>128.40647396</v>
      </c>
      <c r="F687" s="84">
        <v>128.40647396</v>
      </c>
    </row>
    <row r="688" spans="1:6" ht="12.75" customHeight="1" x14ac:dyDescent="0.2">
      <c r="A688" s="83" t="s">
        <v>169</v>
      </c>
      <c r="B688" s="83">
        <v>8</v>
      </c>
      <c r="C688" s="84">
        <v>687.47613386</v>
      </c>
      <c r="D688" s="84">
        <v>666.34764995</v>
      </c>
      <c r="E688" s="84">
        <v>124.54245628</v>
      </c>
      <c r="F688" s="84">
        <v>124.54245628</v>
      </c>
    </row>
    <row r="689" spans="1:6" ht="12.75" customHeight="1" x14ac:dyDescent="0.2">
      <c r="A689" s="83" t="s">
        <v>169</v>
      </c>
      <c r="B689" s="83">
        <v>9</v>
      </c>
      <c r="C689" s="84">
        <v>651.01014209000004</v>
      </c>
      <c r="D689" s="84">
        <v>628.81159948000004</v>
      </c>
      <c r="E689" s="84">
        <v>117.52685125000001</v>
      </c>
      <c r="F689" s="84">
        <v>117.52685125000001</v>
      </c>
    </row>
    <row r="690" spans="1:6" ht="12.75" customHeight="1" x14ac:dyDescent="0.2">
      <c r="A690" s="83" t="s">
        <v>169</v>
      </c>
      <c r="B690" s="83">
        <v>10</v>
      </c>
      <c r="C690" s="84">
        <v>635.89151298000002</v>
      </c>
      <c r="D690" s="84">
        <v>620.81491925</v>
      </c>
      <c r="E690" s="84">
        <v>116.03224675</v>
      </c>
      <c r="F690" s="84">
        <v>116.03224675</v>
      </c>
    </row>
    <row r="691" spans="1:6" ht="12.75" customHeight="1" x14ac:dyDescent="0.2">
      <c r="A691" s="83" t="s">
        <v>169</v>
      </c>
      <c r="B691" s="83">
        <v>11</v>
      </c>
      <c r="C691" s="84">
        <v>637.74859673000003</v>
      </c>
      <c r="D691" s="84">
        <v>623.97314673000005</v>
      </c>
      <c r="E691" s="84">
        <v>116.62252933000001</v>
      </c>
      <c r="F691" s="84">
        <v>116.62252933000001</v>
      </c>
    </row>
    <row r="692" spans="1:6" ht="12.75" customHeight="1" x14ac:dyDescent="0.2">
      <c r="A692" s="83" t="s">
        <v>169</v>
      </c>
      <c r="B692" s="83">
        <v>12</v>
      </c>
      <c r="C692" s="84">
        <v>596.26442215999998</v>
      </c>
      <c r="D692" s="84">
        <v>583.60345408000001</v>
      </c>
      <c r="E692" s="84">
        <v>109.07730773</v>
      </c>
      <c r="F692" s="84">
        <v>109.07730773</v>
      </c>
    </row>
    <row r="693" spans="1:6" ht="12.75" customHeight="1" x14ac:dyDescent="0.2">
      <c r="A693" s="83" t="s">
        <v>169</v>
      </c>
      <c r="B693" s="83">
        <v>13</v>
      </c>
      <c r="C693" s="84">
        <v>548.82741822000003</v>
      </c>
      <c r="D693" s="84">
        <v>536.68543998999996</v>
      </c>
      <c r="E693" s="84">
        <v>100.3081844</v>
      </c>
      <c r="F693" s="84">
        <v>100.3081844</v>
      </c>
    </row>
    <row r="694" spans="1:6" ht="12.75" customHeight="1" x14ac:dyDescent="0.2">
      <c r="A694" s="83" t="s">
        <v>169</v>
      </c>
      <c r="B694" s="83">
        <v>14</v>
      </c>
      <c r="C694" s="84">
        <v>532.19307100000003</v>
      </c>
      <c r="D694" s="84">
        <v>520.99765848000004</v>
      </c>
      <c r="E694" s="84">
        <v>97.376089059999998</v>
      </c>
      <c r="F694" s="84">
        <v>97.376089059999998</v>
      </c>
    </row>
    <row r="695" spans="1:6" ht="12.75" customHeight="1" x14ac:dyDescent="0.2">
      <c r="A695" s="83" t="s">
        <v>169</v>
      </c>
      <c r="B695" s="83">
        <v>15</v>
      </c>
      <c r="C695" s="84">
        <v>525.22958175999997</v>
      </c>
      <c r="D695" s="84">
        <v>514.74373991000004</v>
      </c>
      <c r="E695" s="84">
        <v>96.207212150000004</v>
      </c>
      <c r="F695" s="84">
        <v>96.207212150000004</v>
      </c>
    </row>
    <row r="696" spans="1:6" ht="12.75" customHeight="1" x14ac:dyDescent="0.2">
      <c r="A696" s="83" t="s">
        <v>169</v>
      </c>
      <c r="B696" s="83">
        <v>16</v>
      </c>
      <c r="C696" s="84">
        <v>525.13645585999996</v>
      </c>
      <c r="D696" s="84">
        <v>514.71630744000004</v>
      </c>
      <c r="E696" s="84">
        <v>96.202084940000006</v>
      </c>
      <c r="F696" s="84">
        <v>96.202084940000006</v>
      </c>
    </row>
    <row r="697" spans="1:6" ht="12.75" customHeight="1" x14ac:dyDescent="0.2">
      <c r="A697" s="83" t="s">
        <v>169</v>
      </c>
      <c r="B697" s="83">
        <v>17</v>
      </c>
      <c r="C697" s="84">
        <v>515.59163310999998</v>
      </c>
      <c r="D697" s="84">
        <v>506.20260184</v>
      </c>
      <c r="E697" s="84">
        <v>94.610846780000003</v>
      </c>
      <c r="F697" s="84">
        <v>94.610846780000003</v>
      </c>
    </row>
    <row r="698" spans="1:6" ht="12.75" customHeight="1" x14ac:dyDescent="0.2">
      <c r="A698" s="83" t="s">
        <v>169</v>
      </c>
      <c r="B698" s="83">
        <v>18</v>
      </c>
      <c r="C698" s="84">
        <v>534.08714798000005</v>
      </c>
      <c r="D698" s="84">
        <v>524.30673705000004</v>
      </c>
      <c r="E698" s="84">
        <v>97.994566169999999</v>
      </c>
      <c r="F698" s="84">
        <v>97.994566169999999</v>
      </c>
    </row>
    <row r="699" spans="1:6" ht="12.75" customHeight="1" x14ac:dyDescent="0.2">
      <c r="A699" s="83" t="s">
        <v>169</v>
      </c>
      <c r="B699" s="83">
        <v>19</v>
      </c>
      <c r="C699" s="84">
        <v>548.68568320999998</v>
      </c>
      <c r="D699" s="84">
        <v>537.98749393000003</v>
      </c>
      <c r="E699" s="84">
        <v>100.55154235000001</v>
      </c>
      <c r="F699" s="84">
        <v>100.55154235000001</v>
      </c>
    </row>
    <row r="700" spans="1:6" ht="12.75" customHeight="1" x14ac:dyDescent="0.2">
      <c r="A700" s="83" t="s">
        <v>169</v>
      </c>
      <c r="B700" s="83">
        <v>20</v>
      </c>
      <c r="C700" s="84">
        <v>574.42793002999997</v>
      </c>
      <c r="D700" s="84">
        <v>564.43478230000005</v>
      </c>
      <c r="E700" s="84">
        <v>105.49462312</v>
      </c>
      <c r="F700" s="84">
        <v>105.49462312</v>
      </c>
    </row>
    <row r="701" spans="1:6" ht="12.75" customHeight="1" x14ac:dyDescent="0.2">
      <c r="A701" s="83" t="s">
        <v>169</v>
      </c>
      <c r="B701" s="83">
        <v>21</v>
      </c>
      <c r="C701" s="84">
        <v>564.42750597999998</v>
      </c>
      <c r="D701" s="84">
        <v>555.14888196000004</v>
      </c>
      <c r="E701" s="84">
        <v>103.75905935</v>
      </c>
      <c r="F701" s="84">
        <v>103.75905935</v>
      </c>
    </row>
    <row r="702" spans="1:6" ht="12.75" customHeight="1" x14ac:dyDescent="0.2">
      <c r="A702" s="83" t="s">
        <v>169</v>
      </c>
      <c r="B702" s="83">
        <v>22</v>
      </c>
      <c r="C702" s="84">
        <v>547.45581554</v>
      </c>
      <c r="D702" s="84">
        <v>537.68224794000002</v>
      </c>
      <c r="E702" s="84">
        <v>100.49449092</v>
      </c>
      <c r="F702" s="84">
        <v>100.49449092</v>
      </c>
    </row>
    <row r="703" spans="1:6" ht="12.75" customHeight="1" x14ac:dyDescent="0.2">
      <c r="A703" s="83" t="s">
        <v>169</v>
      </c>
      <c r="B703" s="83">
        <v>23</v>
      </c>
      <c r="C703" s="84">
        <v>552.15027017</v>
      </c>
      <c r="D703" s="84">
        <v>542.29493763000005</v>
      </c>
      <c r="E703" s="84">
        <v>101.35661703</v>
      </c>
      <c r="F703" s="84">
        <v>101.35661703</v>
      </c>
    </row>
    <row r="704" spans="1:6" ht="12.75" customHeight="1" x14ac:dyDescent="0.2">
      <c r="A704" s="83" t="s">
        <v>169</v>
      </c>
      <c r="B704" s="83">
        <v>24</v>
      </c>
      <c r="C704" s="84">
        <v>630.12660979999998</v>
      </c>
      <c r="D704" s="84">
        <v>620.86541721000003</v>
      </c>
      <c r="E704" s="84">
        <v>116.04168498</v>
      </c>
      <c r="F704" s="84">
        <v>116.04168498</v>
      </c>
    </row>
    <row r="705" spans="1:6" ht="12.75" customHeight="1" x14ac:dyDescent="0.2">
      <c r="A705" s="83" t="s">
        <v>170</v>
      </c>
      <c r="B705" s="83">
        <v>1</v>
      </c>
      <c r="C705" s="84">
        <v>689.02494544000001</v>
      </c>
      <c r="D705" s="84">
        <v>677.72448981000002</v>
      </c>
      <c r="E705" s="84">
        <v>126.66882317</v>
      </c>
      <c r="F705" s="84">
        <v>126.66882317</v>
      </c>
    </row>
    <row r="706" spans="1:6" ht="12.75" customHeight="1" x14ac:dyDescent="0.2">
      <c r="A706" s="83" t="s">
        <v>170</v>
      </c>
      <c r="B706" s="83">
        <v>2</v>
      </c>
      <c r="C706" s="84">
        <v>719.34054630000003</v>
      </c>
      <c r="D706" s="84">
        <v>708.05211535000001</v>
      </c>
      <c r="E706" s="84">
        <v>132.33715108000001</v>
      </c>
      <c r="F706" s="84">
        <v>132.33715108000001</v>
      </c>
    </row>
    <row r="707" spans="1:6" ht="12.75" customHeight="1" x14ac:dyDescent="0.2">
      <c r="A707" s="83" t="s">
        <v>170</v>
      </c>
      <c r="B707" s="83">
        <v>3</v>
      </c>
      <c r="C707" s="84">
        <v>736.03808070000002</v>
      </c>
      <c r="D707" s="84">
        <v>723.71230844000002</v>
      </c>
      <c r="E707" s="84">
        <v>135.26409006</v>
      </c>
      <c r="F707" s="84">
        <v>135.26409006</v>
      </c>
    </row>
    <row r="708" spans="1:6" ht="12.75" customHeight="1" x14ac:dyDescent="0.2">
      <c r="A708" s="83" t="s">
        <v>170</v>
      </c>
      <c r="B708" s="83">
        <v>4</v>
      </c>
      <c r="C708" s="84">
        <v>754.99291667</v>
      </c>
      <c r="D708" s="84">
        <v>741.61289323999995</v>
      </c>
      <c r="E708" s="84">
        <v>138.60976525000001</v>
      </c>
      <c r="F708" s="84">
        <v>138.60976525000001</v>
      </c>
    </row>
    <row r="709" spans="1:6" ht="12.75" customHeight="1" x14ac:dyDescent="0.2">
      <c r="A709" s="83" t="s">
        <v>170</v>
      </c>
      <c r="B709" s="83">
        <v>5</v>
      </c>
      <c r="C709" s="84">
        <v>756.33253831000002</v>
      </c>
      <c r="D709" s="84">
        <v>742.89068114999998</v>
      </c>
      <c r="E709" s="84">
        <v>138.84858779999999</v>
      </c>
      <c r="F709" s="84">
        <v>138.84858779999999</v>
      </c>
    </row>
    <row r="710" spans="1:6" ht="12.75" customHeight="1" x14ac:dyDescent="0.2">
      <c r="A710" s="83" t="s">
        <v>170</v>
      </c>
      <c r="B710" s="83">
        <v>6</v>
      </c>
      <c r="C710" s="84">
        <v>739.41548396999997</v>
      </c>
      <c r="D710" s="84">
        <v>725.45763936000003</v>
      </c>
      <c r="E710" s="84">
        <v>135.59029785999999</v>
      </c>
      <c r="F710" s="84">
        <v>135.59029785999999</v>
      </c>
    </row>
    <row r="711" spans="1:6" ht="12.75" customHeight="1" x14ac:dyDescent="0.2">
      <c r="A711" s="83" t="s">
        <v>170</v>
      </c>
      <c r="B711" s="83">
        <v>7</v>
      </c>
      <c r="C711" s="84">
        <v>695.65009282000005</v>
      </c>
      <c r="D711" s="84">
        <v>682.85199076000004</v>
      </c>
      <c r="E711" s="84">
        <v>127.62716911</v>
      </c>
      <c r="F711" s="84">
        <v>127.62716911</v>
      </c>
    </row>
    <row r="712" spans="1:6" ht="12.75" customHeight="1" x14ac:dyDescent="0.2">
      <c r="A712" s="83" t="s">
        <v>170</v>
      </c>
      <c r="B712" s="83">
        <v>8</v>
      </c>
      <c r="C712" s="84">
        <v>639.74435784000002</v>
      </c>
      <c r="D712" s="84">
        <v>628.59961955000006</v>
      </c>
      <c r="E712" s="84">
        <v>117.48723154</v>
      </c>
      <c r="F712" s="84">
        <v>117.48723154</v>
      </c>
    </row>
    <row r="713" spans="1:6" ht="12.75" customHeight="1" x14ac:dyDescent="0.2">
      <c r="A713" s="83" t="s">
        <v>170</v>
      </c>
      <c r="B713" s="83">
        <v>9</v>
      </c>
      <c r="C713" s="84">
        <v>610.40784152000003</v>
      </c>
      <c r="D713" s="84">
        <v>599.90977223000004</v>
      </c>
      <c r="E713" s="84">
        <v>112.1250095</v>
      </c>
      <c r="F713" s="84">
        <v>112.1250095</v>
      </c>
    </row>
    <row r="714" spans="1:6" ht="12.75" customHeight="1" x14ac:dyDescent="0.2">
      <c r="A714" s="83" t="s">
        <v>170</v>
      </c>
      <c r="B714" s="83">
        <v>10</v>
      </c>
      <c r="C714" s="84">
        <v>600.59080873000005</v>
      </c>
      <c r="D714" s="84">
        <v>589.90355135000004</v>
      </c>
      <c r="E714" s="84">
        <v>110.25481558</v>
      </c>
      <c r="F714" s="84">
        <v>110.25481558</v>
      </c>
    </row>
    <row r="715" spans="1:6" ht="12.75" customHeight="1" x14ac:dyDescent="0.2">
      <c r="A715" s="83" t="s">
        <v>170</v>
      </c>
      <c r="B715" s="83">
        <v>11</v>
      </c>
      <c r="C715" s="84">
        <v>637.92701468999996</v>
      </c>
      <c r="D715" s="84">
        <v>626.98908047999998</v>
      </c>
      <c r="E715" s="84">
        <v>117.18621675999999</v>
      </c>
      <c r="F715" s="84">
        <v>117.18621675999999</v>
      </c>
    </row>
    <row r="716" spans="1:6" ht="12.75" customHeight="1" x14ac:dyDescent="0.2">
      <c r="A716" s="83" t="s">
        <v>170</v>
      </c>
      <c r="B716" s="83">
        <v>12</v>
      </c>
      <c r="C716" s="84">
        <v>619.45349499999998</v>
      </c>
      <c r="D716" s="84">
        <v>609.20949757000005</v>
      </c>
      <c r="E716" s="84">
        <v>113.8631572</v>
      </c>
      <c r="F716" s="84">
        <v>113.8631572</v>
      </c>
    </row>
    <row r="717" spans="1:6" ht="12.75" customHeight="1" x14ac:dyDescent="0.2">
      <c r="A717" s="83" t="s">
        <v>170</v>
      </c>
      <c r="B717" s="83">
        <v>13</v>
      </c>
      <c r="C717" s="84">
        <v>592.67135725000003</v>
      </c>
      <c r="D717" s="84">
        <v>582.72372346999998</v>
      </c>
      <c r="E717" s="84">
        <v>108.91288333</v>
      </c>
      <c r="F717" s="84">
        <v>108.91288333</v>
      </c>
    </row>
    <row r="718" spans="1:6" ht="12.75" customHeight="1" x14ac:dyDescent="0.2">
      <c r="A718" s="83" t="s">
        <v>170</v>
      </c>
      <c r="B718" s="83">
        <v>14</v>
      </c>
      <c r="C718" s="84">
        <v>604.53592712</v>
      </c>
      <c r="D718" s="84">
        <v>596.59131255</v>
      </c>
      <c r="E718" s="84">
        <v>111.50477902</v>
      </c>
      <c r="F718" s="84">
        <v>111.50477902</v>
      </c>
    </row>
    <row r="719" spans="1:6" ht="12.75" customHeight="1" x14ac:dyDescent="0.2">
      <c r="A719" s="83" t="s">
        <v>170</v>
      </c>
      <c r="B719" s="83">
        <v>15</v>
      </c>
      <c r="C719" s="84">
        <v>592.40568416999997</v>
      </c>
      <c r="D719" s="84">
        <v>581.92842128999996</v>
      </c>
      <c r="E719" s="84">
        <v>108.76423887</v>
      </c>
      <c r="F719" s="84">
        <v>108.76423887</v>
      </c>
    </row>
    <row r="720" spans="1:6" ht="12.75" customHeight="1" x14ac:dyDescent="0.2">
      <c r="A720" s="83" t="s">
        <v>170</v>
      </c>
      <c r="B720" s="83">
        <v>16</v>
      </c>
      <c r="C720" s="84">
        <v>572.55093104000002</v>
      </c>
      <c r="D720" s="84">
        <v>562.32288991999997</v>
      </c>
      <c r="E720" s="84">
        <v>105.09990384</v>
      </c>
      <c r="F720" s="84">
        <v>105.09990384</v>
      </c>
    </row>
    <row r="721" spans="1:6" ht="12.75" customHeight="1" x14ac:dyDescent="0.2">
      <c r="A721" s="83" t="s">
        <v>170</v>
      </c>
      <c r="B721" s="83">
        <v>17</v>
      </c>
      <c r="C721" s="84">
        <v>673.31229933999998</v>
      </c>
      <c r="D721" s="84">
        <v>664.02120253999999</v>
      </c>
      <c r="E721" s="84">
        <v>124.107636</v>
      </c>
      <c r="F721" s="84">
        <v>124.107636</v>
      </c>
    </row>
    <row r="722" spans="1:6" ht="12.75" customHeight="1" x14ac:dyDescent="0.2">
      <c r="A722" s="83" t="s">
        <v>170</v>
      </c>
      <c r="B722" s="83">
        <v>18</v>
      </c>
      <c r="C722" s="84">
        <v>620.03895478000004</v>
      </c>
      <c r="D722" s="84">
        <v>611.43427236000002</v>
      </c>
      <c r="E722" s="84">
        <v>114.27897455999999</v>
      </c>
      <c r="F722" s="84">
        <v>114.27897455999999</v>
      </c>
    </row>
    <row r="723" spans="1:6" ht="12.75" customHeight="1" x14ac:dyDescent="0.2">
      <c r="A723" s="83" t="s">
        <v>170</v>
      </c>
      <c r="B723" s="83">
        <v>19</v>
      </c>
      <c r="C723" s="84">
        <v>578.97017129999995</v>
      </c>
      <c r="D723" s="84">
        <v>568.77222099999994</v>
      </c>
      <c r="E723" s="84">
        <v>106.30530396</v>
      </c>
      <c r="F723" s="84">
        <v>106.30530396</v>
      </c>
    </row>
    <row r="724" spans="1:6" ht="12.75" customHeight="1" x14ac:dyDescent="0.2">
      <c r="A724" s="83" t="s">
        <v>170</v>
      </c>
      <c r="B724" s="83">
        <v>20</v>
      </c>
      <c r="C724" s="84">
        <v>603.86615740000002</v>
      </c>
      <c r="D724" s="84">
        <v>593.60949922999998</v>
      </c>
      <c r="E724" s="84">
        <v>110.94746881</v>
      </c>
      <c r="F724" s="84">
        <v>110.94746881</v>
      </c>
    </row>
    <row r="725" spans="1:6" ht="12.75" customHeight="1" x14ac:dyDescent="0.2">
      <c r="A725" s="83" t="s">
        <v>170</v>
      </c>
      <c r="B725" s="83">
        <v>21</v>
      </c>
      <c r="C725" s="84">
        <v>594.94889735000004</v>
      </c>
      <c r="D725" s="84">
        <v>584.76729499999999</v>
      </c>
      <c r="E725" s="84">
        <v>109.29483322999999</v>
      </c>
      <c r="F725" s="84">
        <v>109.29483322999999</v>
      </c>
    </row>
    <row r="726" spans="1:6" ht="12.75" customHeight="1" x14ac:dyDescent="0.2">
      <c r="A726" s="83" t="s">
        <v>170</v>
      </c>
      <c r="B726" s="83">
        <v>22</v>
      </c>
      <c r="C726" s="84">
        <v>580.04083350999997</v>
      </c>
      <c r="D726" s="84">
        <v>569.89307980000001</v>
      </c>
      <c r="E726" s="84">
        <v>106.51479596999999</v>
      </c>
      <c r="F726" s="84">
        <v>106.51479596999999</v>
      </c>
    </row>
    <row r="727" spans="1:6" ht="12.75" customHeight="1" x14ac:dyDescent="0.2">
      <c r="A727" s="83" t="s">
        <v>170</v>
      </c>
      <c r="B727" s="83">
        <v>23</v>
      </c>
      <c r="C727" s="84">
        <v>552.18030716999999</v>
      </c>
      <c r="D727" s="84">
        <v>542.49297921000004</v>
      </c>
      <c r="E727" s="84">
        <v>101.39363161</v>
      </c>
      <c r="F727" s="84">
        <v>101.39363161</v>
      </c>
    </row>
    <row r="728" spans="1:6" ht="12.75" customHeight="1" x14ac:dyDescent="0.2">
      <c r="A728" s="83" t="s">
        <v>170</v>
      </c>
      <c r="B728" s="83">
        <v>24</v>
      </c>
      <c r="C728" s="84">
        <v>587.86775487</v>
      </c>
      <c r="D728" s="84">
        <v>578.23575096000002</v>
      </c>
      <c r="E728" s="84">
        <v>108.07406725</v>
      </c>
      <c r="F728" s="84">
        <v>108.07406725</v>
      </c>
    </row>
    <row r="729" spans="1:6" ht="12.75" customHeight="1" x14ac:dyDescent="0.2">
      <c r="A729" s="83" t="s">
        <v>171</v>
      </c>
      <c r="B729" s="83">
        <v>1</v>
      </c>
      <c r="C729" s="84">
        <v>663.49812258999998</v>
      </c>
      <c r="D729" s="84">
        <v>651.85139337999999</v>
      </c>
      <c r="E729" s="84">
        <v>121.83306066999999</v>
      </c>
      <c r="F729" s="84">
        <v>121.83306066999999</v>
      </c>
    </row>
    <row r="730" spans="1:6" ht="12.75" customHeight="1" x14ac:dyDescent="0.2">
      <c r="A730" s="83" t="s">
        <v>171</v>
      </c>
      <c r="B730" s="83">
        <v>2</v>
      </c>
      <c r="C730" s="84">
        <v>699.21235723999996</v>
      </c>
      <c r="D730" s="84">
        <v>682.78938154000002</v>
      </c>
      <c r="E730" s="84">
        <v>127.61546724999999</v>
      </c>
      <c r="F730" s="84">
        <v>127.61546724999999</v>
      </c>
    </row>
    <row r="731" spans="1:6" ht="12.75" customHeight="1" x14ac:dyDescent="0.2">
      <c r="A731" s="83" t="s">
        <v>171</v>
      </c>
      <c r="B731" s="83">
        <v>3</v>
      </c>
      <c r="C731" s="84">
        <v>721.78351221000003</v>
      </c>
      <c r="D731" s="84">
        <v>702.61354886000004</v>
      </c>
      <c r="E731" s="84">
        <v>131.32066602</v>
      </c>
      <c r="F731" s="84">
        <v>131.32066602</v>
      </c>
    </row>
    <row r="732" spans="1:6" ht="12.75" customHeight="1" x14ac:dyDescent="0.2">
      <c r="A732" s="83" t="s">
        <v>171</v>
      </c>
      <c r="B732" s="83">
        <v>4</v>
      </c>
      <c r="C732" s="84">
        <v>739.07365046999996</v>
      </c>
      <c r="D732" s="84">
        <v>719.13947996000002</v>
      </c>
      <c r="E732" s="84">
        <v>134.40941414</v>
      </c>
      <c r="F732" s="84">
        <v>134.40941414</v>
      </c>
    </row>
    <row r="733" spans="1:6" ht="12.75" customHeight="1" x14ac:dyDescent="0.2">
      <c r="A733" s="83" t="s">
        <v>171</v>
      </c>
      <c r="B733" s="83">
        <v>5</v>
      </c>
      <c r="C733" s="84">
        <v>735.02160363999997</v>
      </c>
      <c r="D733" s="84">
        <v>714.68566549000002</v>
      </c>
      <c r="E733" s="84">
        <v>133.57698231000001</v>
      </c>
      <c r="F733" s="84">
        <v>133.57698231000001</v>
      </c>
    </row>
    <row r="734" spans="1:6" ht="12.75" customHeight="1" x14ac:dyDescent="0.2">
      <c r="A734" s="83" t="s">
        <v>171</v>
      </c>
      <c r="B734" s="83">
        <v>6</v>
      </c>
      <c r="C734" s="84">
        <v>715.56004277</v>
      </c>
      <c r="D734" s="84">
        <v>696.18060180999998</v>
      </c>
      <c r="E734" s="84">
        <v>130.11832813000001</v>
      </c>
      <c r="F734" s="84">
        <v>130.11832813000001</v>
      </c>
    </row>
    <row r="735" spans="1:6" ht="12.75" customHeight="1" x14ac:dyDescent="0.2">
      <c r="A735" s="83" t="s">
        <v>171</v>
      </c>
      <c r="B735" s="83">
        <v>7</v>
      </c>
      <c r="C735" s="84">
        <v>670.05747594000002</v>
      </c>
      <c r="D735" s="84">
        <v>652.14244694000001</v>
      </c>
      <c r="E735" s="84">
        <v>121.88745949</v>
      </c>
      <c r="F735" s="84">
        <v>121.88745949</v>
      </c>
    </row>
    <row r="736" spans="1:6" ht="12.75" customHeight="1" x14ac:dyDescent="0.2">
      <c r="A736" s="83" t="s">
        <v>171</v>
      </c>
      <c r="B736" s="83">
        <v>8</v>
      </c>
      <c r="C736" s="84">
        <v>602.01379527999995</v>
      </c>
      <c r="D736" s="84">
        <v>584.60227957999996</v>
      </c>
      <c r="E736" s="84">
        <v>109.26399133</v>
      </c>
      <c r="F736" s="84">
        <v>109.26399133</v>
      </c>
    </row>
    <row r="737" spans="1:6" ht="12.75" customHeight="1" x14ac:dyDescent="0.2">
      <c r="A737" s="83" t="s">
        <v>171</v>
      </c>
      <c r="B737" s="83">
        <v>9</v>
      </c>
      <c r="C737" s="84">
        <v>574.67550980999999</v>
      </c>
      <c r="D737" s="84">
        <v>555.87805453999999</v>
      </c>
      <c r="E737" s="84">
        <v>103.89534399</v>
      </c>
      <c r="F737" s="84">
        <v>103.89534399</v>
      </c>
    </row>
    <row r="738" spans="1:6" ht="12.75" customHeight="1" x14ac:dyDescent="0.2">
      <c r="A738" s="83" t="s">
        <v>171</v>
      </c>
      <c r="B738" s="83">
        <v>10</v>
      </c>
      <c r="C738" s="84">
        <v>559.01090355999997</v>
      </c>
      <c r="D738" s="84">
        <v>539.60703632000002</v>
      </c>
      <c r="E738" s="84">
        <v>100.85423987999999</v>
      </c>
      <c r="F738" s="84">
        <v>100.85423987999999</v>
      </c>
    </row>
    <row r="739" spans="1:6" ht="12.75" customHeight="1" x14ac:dyDescent="0.2">
      <c r="A739" s="83" t="s">
        <v>171</v>
      </c>
      <c r="B739" s="83">
        <v>11</v>
      </c>
      <c r="C739" s="84">
        <v>570.64542259999996</v>
      </c>
      <c r="D739" s="84">
        <v>552.82342626000002</v>
      </c>
      <c r="E739" s="84">
        <v>103.32442442</v>
      </c>
      <c r="F739" s="84">
        <v>103.32442442</v>
      </c>
    </row>
    <row r="740" spans="1:6" ht="12.75" customHeight="1" x14ac:dyDescent="0.2">
      <c r="A740" s="83" t="s">
        <v>171</v>
      </c>
      <c r="B740" s="83">
        <v>12</v>
      </c>
      <c r="C740" s="84">
        <v>539.31917436000003</v>
      </c>
      <c r="D740" s="84">
        <v>522.18825867999999</v>
      </c>
      <c r="E740" s="84">
        <v>97.598615949999996</v>
      </c>
      <c r="F740" s="84">
        <v>97.598615949999996</v>
      </c>
    </row>
    <row r="741" spans="1:6" ht="12.75" customHeight="1" x14ac:dyDescent="0.2">
      <c r="A741" s="83" t="s">
        <v>171</v>
      </c>
      <c r="B741" s="83">
        <v>13</v>
      </c>
      <c r="C741" s="84">
        <v>496.44473619000001</v>
      </c>
      <c r="D741" s="84">
        <v>480.12056389999998</v>
      </c>
      <c r="E741" s="84">
        <v>89.736032449999996</v>
      </c>
      <c r="F741" s="84">
        <v>89.736032449999996</v>
      </c>
    </row>
    <row r="742" spans="1:6" ht="12.75" customHeight="1" x14ac:dyDescent="0.2">
      <c r="A742" s="83" t="s">
        <v>171</v>
      </c>
      <c r="B742" s="83">
        <v>14</v>
      </c>
      <c r="C742" s="84">
        <v>480.95114589999997</v>
      </c>
      <c r="D742" s="84">
        <v>465.01747848999997</v>
      </c>
      <c r="E742" s="84">
        <v>86.913218630000003</v>
      </c>
      <c r="F742" s="84">
        <v>86.913218630000003</v>
      </c>
    </row>
    <row r="743" spans="1:6" ht="12.75" customHeight="1" x14ac:dyDescent="0.2">
      <c r="A743" s="83" t="s">
        <v>171</v>
      </c>
      <c r="B743" s="83">
        <v>15</v>
      </c>
      <c r="C743" s="84">
        <v>478.94287892</v>
      </c>
      <c r="D743" s="84">
        <v>463.13123324999998</v>
      </c>
      <c r="E743" s="84">
        <v>86.560673510000001</v>
      </c>
      <c r="F743" s="84">
        <v>86.560673510000001</v>
      </c>
    </row>
    <row r="744" spans="1:6" ht="12.75" customHeight="1" x14ac:dyDescent="0.2">
      <c r="A744" s="83" t="s">
        <v>171</v>
      </c>
      <c r="B744" s="83">
        <v>16</v>
      </c>
      <c r="C744" s="84">
        <v>479.28172976000002</v>
      </c>
      <c r="D744" s="84">
        <v>463.63408934</v>
      </c>
      <c r="E744" s="84">
        <v>86.654658879999999</v>
      </c>
      <c r="F744" s="84">
        <v>86.654658879999999</v>
      </c>
    </row>
    <row r="745" spans="1:6" ht="12.75" customHeight="1" x14ac:dyDescent="0.2">
      <c r="A745" s="83" t="s">
        <v>171</v>
      </c>
      <c r="B745" s="83">
        <v>17</v>
      </c>
      <c r="C745" s="84">
        <v>478.90503095000003</v>
      </c>
      <c r="D745" s="84">
        <v>463.41329028000001</v>
      </c>
      <c r="E745" s="84">
        <v>86.613390850000002</v>
      </c>
      <c r="F745" s="84">
        <v>86.613390850000002</v>
      </c>
    </row>
    <row r="746" spans="1:6" ht="12.75" customHeight="1" x14ac:dyDescent="0.2">
      <c r="A746" s="83" t="s">
        <v>171</v>
      </c>
      <c r="B746" s="83">
        <v>18</v>
      </c>
      <c r="C746" s="84">
        <v>482.05120593999999</v>
      </c>
      <c r="D746" s="84">
        <v>467.18352965000003</v>
      </c>
      <c r="E746" s="84">
        <v>87.318060360000004</v>
      </c>
      <c r="F746" s="84">
        <v>87.318060360000004</v>
      </c>
    </row>
    <row r="747" spans="1:6" ht="12.75" customHeight="1" x14ac:dyDescent="0.2">
      <c r="A747" s="83" t="s">
        <v>171</v>
      </c>
      <c r="B747" s="83">
        <v>19</v>
      </c>
      <c r="C747" s="84">
        <v>474.56224082</v>
      </c>
      <c r="D747" s="84">
        <v>459.19235311</v>
      </c>
      <c r="E747" s="84">
        <v>85.824484510000005</v>
      </c>
      <c r="F747" s="84">
        <v>85.824484510000005</v>
      </c>
    </row>
    <row r="748" spans="1:6" ht="12.75" customHeight="1" x14ac:dyDescent="0.2">
      <c r="A748" s="83" t="s">
        <v>171</v>
      </c>
      <c r="B748" s="83">
        <v>20</v>
      </c>
      <c r="C748" s="84">
        <v>494.45114803000001</v>
      </c>
      <c r="D748" s="84">
        <v>477.94100169000001</v>
      </c>
      <c r="E748" s="84">
        <v>89.328665470000004</v>
      </c>
      <c r="F748" s="84">
        <v>89.328665470000004</v>
      </c>
    </row>
    <row r="749" spans="1:6" ht="12.75" customHeight="1" x14ac:dyDescent="0.2">
      <c r="A749" s="83" t="s">
        <v>171</v>
      </c>
      <c r="B749" s="83">
        <v>21</v>
      </c>
      <c r="C749" s="84">
        <v>479.12614619999999</v>
      </c>
      <c r="D749" s="84">
        <v>462.56551608000001</v>
      </c>
      <c r="E749" s="84">
        <v>86.454939199999998</v>
      </c>
      <c r="F749" s="84">
        <v>86.454939199999998</v>
      </c>
    </row>
    <row r="750" spans="1:6" ht="12.75" customHeight="1" x14ac:dyDescent="0.2">
      <c r="A750" s="83" t="s">
        <v>171</v>
      </c>
      <c r="B750" s="83">
        <v>22</v>
      </c>
      <c r="C750" s="84">
        <v>471.00958150999998</v>
      </c>
      <c r="D750" s="84">
        <v>455.42720327000001</v>
      </c>
      <c r="E750" s="84">
        <v>85.120766250000003</v>
      </c>
      <c r="F750" s="84">
        <v>85.120766250000003</v>
      </c>
    </row>
    <row r="751" spans="1:6" ht="12.75" customHeight="1" x14ac:dyDescent="0.2">
      <c r="A751" s="83" t="s">
        <v>171</v>
      </c>
      <c r="B751" s="83">
        <v>23</v>
      </c>
      <c r="C751" s="84">
        <v>509.61947529000003</v>
      </c>
      <c r="D751" s="84">
        <v>493.35387149000002</v>
      </c>
      <c r="E751" s="84">
        <v>92.209378959999995</v>
      </c>
      <c r="F751" s="84">
        <v>92.209378959999995</v>
      </c>
    </row>
    <row r="752" spans="1:6" ht="12.75" customHeight="1" x14ac:dyDescent="0.2">
      <c r="A752" s="83" t="s">
        <v>171</v>
      </c>
      <c r="B752" s="83">
        <v>24</v>
      </c>
      <c r="C752" s="84">
        <v>579.22735102000001</v>
      </c>
      <c r="D752" s="84">
        <v>561.87143375999995</v>
      </c>
      <c r="E752" s="84">
        <v>105.01552527</v>
      </c>
      <c r="F752" s="84">
        <v>105.01552527</v>
      </c>
    </row>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sheetData>
  <sheetProtection algorithmName="SHA-512" hashValue="UuX0wKUObYQ+Hab6WqJxzPMkNhBR6zYRBtpP6WqH9o10e4lsnguSFpk/ZDcWIdOLHTdT9A+Mej0xIZX4DlI81Q==" saltValue="saZxWYFQJecHdhmpb7Fv6g==" spinCount="100000"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09"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09" r:id="rId4"/>
      </mc:Fallback>
    </mc:AlternateContent>
    <mc:AlternateContent xmlns:mc="http://schemas.openxmlformats.org/markup-compatibility/2006">
      <mc:Choice Requires="x14">
        <oleObject progId="Equation.3" shapeId="1110"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10" r:id="rId6"/>
      </mc:Fallback>
    </mc:AlternateContent>
    <mc:AlternateContent xmlns:mc="http://schemas.openxmlformats.org/markup-compatibility/2006">
      <mc:Choice Requires="x14">
        <oleObject progId="Equation.3" shapeId="1111"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11" r:id="rId8"/>
      </mc:Fallback>
    </mc:AlternateContent>
    <mc:AlternateContent xmlns:mc="http://schemas.openxmlformats.org/markup-compatibility/2006">
      <mc:Choice Requires="x14">
        <oleObject progId="Equation.3" shapeId="1112"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12" r:id="rId10"/>
      </mc:Fallback>
    </mc:AlternateContent>
    <mc:AlternateContent xmlns:mc="http://schemas.openxmlformats.org/markup-compatibility/2006">
      <mc:Choice Requires="x14">
        <oleObject progId="Equation.3" shapeId="1113"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113" r:id="rId12"/>
      </mc:Fallback>
    </mc:AlternateContent>
    <mc:AlternateContent xmlns:mc="http://schemas.openxmlformats.org/markup-compatibility/2006">
      <mc:Choice Requires="x14">
        <oleObject progId="Equation.3" shapeId="1114"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14" r:id="rId14"/>
      </mc:Fallback>
    </mc:AlternateContent>
    <mc:AlternateContent xmlns:mc="http://schemas.openxmlformats.org/markup-compatibility/2006">
      <mc:Choice Requires="x14">
        <oleObject progId="Equation.3" shapeId="1115"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15" r:id="rId16"/>
      </mc:Fallback>
    </mc:AlternateContent>
    <mc:AlternateContent xmlns:mc="http://schemas.openxmlformats.org/markup-compatibility/2006">
      <mc:Choice Requires="x14">
        <oleObject progId="Equation.3" shapeId="1116"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116" r:id="rId18"/>
      </mc:Fallback>
    </mc:AlternateContent>
    <mc:AlternateContent xmlns:mc="http://schemas.openxmlformats.org/markup-compatibility/2006">
      <mc:Choice Requires="x14">
        <oleObject progId="Equation.3" shapeId="1117"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117" r:id="rId20"/>
      </mc:Fallback>
    </mc:AlternateContent>
    <mc:AlternateContent xmlns:mc="http://schemas.openxmlformats.org/markup-compatibility/2006">
      <mc:Choice Requires="x14">
        <oleObject progId="Equation.3" shapeId="1118"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18" r:id="rId22"/>
      </mc:Fallback>
    </mc:AlternateContent>
    <mc:AlternateContent xmlns:mc="http://schemas.openxmlformats.org/markup-compatibility/2006">
      <mc:Choice Requires="x14">
        <oleObject progId="Equation.3" shapeId="1119"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19" r:id="rId24"/>
      </mc:Fallback>
    </mc:AlternateContent>
    <mc:AlternateContent xmlns:mc="http://schemas.openxmlformats.org/markup-compatibility/2006">
      <mc:Choice Requires="x14">
        <oleObject progId="Equation.3" shapeId="1120"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20" r:id="rId26"/>
      </mc:Fallback>
    </mc:AlternateContent>
    <mc:AlternateContent xmlns:mc="http://schemas.openxmlformats.org/markup-compatibility/2006">
      <mc:Choice Requires="x14">
        <oleObject progId="Equation.3" shapeId="1121"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21" r:id="rId28"/>
      </mc:Fallback>
    </mc:AlternateContent>
    <mc:AlternateContent xmlns:mc="http://schemas.openxmlformats.org/markup-compatibility/2006">
      <mc:Choice Requires="x14">
        <oleObject progId="Equation.3" shapeId="1122"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22"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2020-10-20T05:52:36Z</dcterms:modified>
</cp:coreProperties>
</file>